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jwf\backup\Temporary Items\POPE\juvy\"/>
    </mc:Choice>
  </mc:AlternateContent>
  <bookViews>
    <workbookView xWindow="10230" yWindow="45" windowWidth="10275" windowHeight="8115"/>
  </bookViews>
  <sheets>
    <sheet name="FAMILIARITY" sheetId="1" r:id="rId1"/>
    <sheet name="MEANINGFULNESS" sheetId="2" r:id="rId2"/>
    <sheet name="GLOBAL DECOMPOSABILITY" sheetId="5" r:id="rId3"/>
    <sheet name="LITERAL PLAUSIBILITY" sheetId="3" r:id="rId4"/>
    <sheet name="PREDICTABILITY" sheetId="4" r:id="rId5"/>
  </sheets>
  <calcPr calcId="152511"/>
</workbook>
</file>

<file path=xl/calcChain.xml><?xml version="1.0" encoding="utf-8"?>
<calcChain xmlns="http://schemas.openxmlformats.org/spreadsheetml/2006/main">
  <c r="AH258" i="4" l="1"/>
  <c r="AP258" i="4"/>
  <c r="AN258" i="4"/>
  <c r="AL258" i="4"/>
  <c r="AJ258" i="4"/>
  <c r="AF258" i="4"/>
  <c r="AD258" i="4"/>
  <c r="AB258" i="4"/>
  <c r="Z258" i="4"/>
  <c r="X258" i="4"/>
  <c r="V258" i="4"/>
  <c r="T258" i="4"/>
  <c r="R258" i="4"/>
  <c r="N258" i="4"/>
  <c r="P258" i="4"/>
  <c r="C258" i="4"/>
  <c r="L258" i="4"/>
  <c r="J258" i="4"/>
  <c r="H258" i="4"/>
  <c r="F258" i="4"/>
  <c r="P688" i="4" l="1"/>
  <c r="N688" i="4"/>
  <c r="L688" i="4"/>
  <c r="J688" i="4"/>
  <c r="H688" i="4"/>
  <c r="C688" i="4"/>
  <c r="AL401" i="4"/>
  <c r="AJ401" i="4"/>
  <c r="AH401" i="4"/>
  <c r="AF401" i="4"/>
  <c r="AD401" i="4"/>
  <c r="AB401" i="4"/>
  <c r="Z401" i="4"/>
  <c r="X401" i="4"/>
  <c r="V401" i="4"/>
  <c r="T401" i="4"/>
  <c r="R401" i="4"/>
  <c r="P401" i="4"/>
  <c r="N401" i="4"/>
  <c r="L401" i="4"/>
  <c r="J401" i="4"/>
  <c r="H401" i="4"/>
  <c r="F401" i="4"/>
  <c r="C396" i="4"/>
  <c r="CZ158" i="4" l="1"/>
  <c r="CX158" i="4"/>
  <c r="CV158" i="4"/>
  <c r="CT158" i="4"/>
  <c r="CR158" i="4"/>
  <c r="CP158" i="4"/>
  <c r="CN158" i="4"/>
  <c r="CL158" i="4"/>
  <c r="CJ158" i="4"/>
  <c r="CH158" i="4"/>
  <c r="CF158" i="4"/>
  <c r="CD158" i="4"/>
  <c r="CB158" i="4"/>
  <c r="BZ158" i="4"/>
  <c r="BX158" i="4"/>
  <c r="BV158" i="4"/>
  <c r="BT158" i="4"/>
  <c r="BR158" i="4"/>
  <c r="BP158" i="4"/>
  <c r="BN158" i="4"/>
  <c r="BL158" i="4"/>
  <c r="BJ158" i="4"/>
  <c r="BH158" i="4"/>
  <c r="BF158" i="4"/>
  <c r="BD158" i="4"/>
  <c r="BB158" i="4"/>
  <c r="AZ158" i="4"/>
  <c r="AX158" i="4"/>
  <c r="AV158" i="4"/>
  <c r="AT158" i="4"/>
  <c r="AR158" i="4"/>
  <c r="AP158" i="4"/>
  <c r="AN158" i="4"/>
  <c r="AL158" i="4"/>
  <c r="AJ158" i="4"/>
  <c r="AH158" i="4"/>
  <c r="AF158" i="4"/>
  <c r="AD158" i="4"/>
  <c r="AB158" i="4"/>
  <c r="Z158" i="4"/>
  <c r="X158" i="4"/>
  <c r="V158" i="4"/>
  <c r="T158" i="4"/>
  <c r="R158" i="4"/>
  <c r="P158" i="4"/>
  <c r="N158" i="4"/>
  <c r="L158" i="4"/>
  <c r="J158" i="4"/>
  <c r="H158" i="4"/>
  <c r="F158" i="4"/>
  <c r="T123" i="4" l="1"/>
  <c r="R123" i="4"/>
  <c r="P123" i="4"/>
  <c r="N123" i="4"/>
  <c r="L123" i="4"/>
  <c r="C123" i="4"/>
  <c r="H123" i="4"/>
  <c r="F123" i="4"/>
  <c r="C810" i="4"/>
  <c r="F810" i="4"/>
  <c r="C127" i="4"/>
  <c r="C71" i="4"/>
  <c r="H71" i="4"/>
  <c r="F71" i="4"/>
  <c r="AZ828" i="4"/>
  <c r="AX828" i="4"/>
  <c r="AV828" i="4"/>
  <c r="AT828" i="4"/>
  <c r="AR828" i="4"/>
  <c r="AP828" i="4"/>
  <c r="AN828" i="4"/>
  <c r="AL828" i="4"/>
  <c r="AJ828" i="4"/>
  <c r="AH828" i="4"/>
  <c r="AF828" i="4"/>
  <c r="AD828" i="4"/>
  <c r="AB828" i="4"/>
  <c r="Z828" i="4"/>
  <c r="X828" i="4"/>
  <c r="V828" i="4"/>
  <c r="T828" i="4"/>
  <c r="R828" i="4"/>
  <c r="P828" i="4"/>
  <c r="N828" i="4"/>
  <c r="L828" i="4"/>
  <c r="J828" i="4"/>
  <c r="H828" i="4"/>
  <c r="F828" i="4"/>
  <c r="C828" i="4"/>
  <c r="BL190" i="4"/>
  <c r="BJ190" i="4"/>
  <c r="BH190" i="4"/>
  <c r="BF190" i="4"/>
  <c r="BD190" i="4"/>
  <c r="BB190" i="4"/>
  <c r="AZ190" i="4"/>
  <c r="AX190" i="4"/>
  <c r="AV190" i="4"/>
  <c r="AT190" i="4"/>
  <c r="AR190" i="4"/>
  <c r="AP190" i="4"/>
  <c r="AN190" i="4"/>
  <c r="AL190" i="4"/>
  <c r="AJ190" i="4"/>
  <c r="AH190" i="4"/>
  <c r="AF190" i="4"/>
  <c r="AD190" i="4"/>
  <c r="AB190" i="4"/>
  <c r="Z190" i="4"/>
  <c r="X190" i="4"/>
  <c r="V190" i="4"/>
  <c r="T190" i="4"/>
  <c r="R190" i="4"/>
  <c r="P190" i="4"/>
  <c r="N190" i="4"/>
  <c r="L190" i="4"/>
  <c r="J190" i="4"/>
  <c r="H190" i="4"/>
  <c r="F190" i="4"/>
  <c r="C190" i="4"/>
  <c r="C462" i="4"/>
  <c r="AR462" i="4"/>
  <c r="AP462" i="4"/>
  <c r="AN462" i="4"/>
  <c r="AL462" i="4"/>
  <c r="AJ462" i="4"/>
  <c r="AH462" i="4"/>
  <c r="AF462" i="4"/>
  <c r="AD462" i="4"/>
  <c r="AB462" i="4"/>
  <c r="Z462" i="4"/>
  <c r="X462" i="4"/>
  <c r="V462" i="4"/>
  <c r="T462" i="4"/>
  <c r="R462" i="4"/>
  <c r="P462" i="4"/>
  <c r="N462" i="4"/>
  <c r="L462" i="4"/>
  <c r="J462" i="4"/>
  <c r="H462" i="4"/>
  <c r="F462" i="4"/>
  <c r="AX22" i="4"/>
  <c r="AV22" i="4"/>
  <c r="AT22" i="4"/>
  <c r="AR22" i="4"/>
  <c r="AP22" i="4"/>
  <c r="AN22" i="4"/>
  <c r="AL22" i="4"/>
  <c r="AJ22" i="4"/>
  <c r="AH22" i="4"/>
  <c r="AF22" i="4"/>
  <c r="AD22" i="4"/>
  <c r="AB22" i="4"/>
  <c r="Z22" i="4"/>
  <c r="X22" i="4"/>
  <c r="V22" i="4"/>
  <c r="T22" i="4"/>
  <c r="R22" i="4"/>
  <c r="P22" i="4"/>
  <c r="N22" i="4"/>
  <c r="L22" i="4"/>
  <c r="J22" i="4"/>
  <c r="H22" i="4"/>
  <c r="F22" i="4"/>
  <c r="C22" i="4"/>
  <c r="C120" i="4"/>
  <c r="BR120" i="4"/>
  <c r="BP120" i="4"/>
  <c r="BN120" i="4"/>
  <c r="BL120" i="4"/>
  <c r="BJ120" i="4"/>
  <c r="BH120" i="4"/>
  <c r="BF120" i="4"/>
  <c r="BD120" i="4"/>
  <c r="BB120" i="4"/>
  <c r="AZ120" i="4"/>
  <c r="AX120" i="4"/>
  <c r="AV120" i="4"/>
  <c r="AT120" i="4"/>
  <c r="AR120" i="4"/>
  <c r="AP120" i="4"/>
  <c r="AN120" i="4"/>
  <c r="AL120" i="4"/>
  <c r="AJ120" i="4"/>
  <c r="AH120" i="4"/>
  <c r="AF120" i="4"/>
  <c r="AD120" i="4"/>
  <c r="AB120" i="4"/>
  <c r="Z120" i="4"/>
  <c r="X120" i="4"/>
  <c r="V120" i="4"/>
  <c r="T120" i="4"/>
  <c r="R120" i="4"/>
  <c r="P120" i="4"/>
  <c r="N120" i="4"/>
  <c r="L120" i="4"/>
  <c r="J120" i="4"/>
  <c r="H120" i="4"/>
  <c r="F120" i="4"/>
  <c r="Z625" i="4"/>
  <c r="X625" i="4"/>
  <c r="V625" i="4"/>
  <c r="T625" i="4"/>
  <c r="R625" i="4"/>
  <c r="P625" i="4"/>
  <c r="N625" i="4"/>
  <c r="L625" i="4"/>
  <c r="J625" i="4"/>
  <c r="H625" i="4"/>
  <c r="F625" i="4"/>
  <c r="C625" i="4"/>
  <c r="R25" i="4"/>
  <c r="P25" i="4"/>
  <c r="N25" i="4"/>
  <c r="L25" i="4"/>
  <c r="J25" i="4"/>
  <c r="H25" i="4"/>
  <c r="F25" i="4"/>
  <c r="C25" i="4"/>
  <c r="BF465" i="4"/>
  <c r="BD465" i="4"/>
  <c r="BB465" i="4"/>
  <c r="AZ465" i="4"/>
  <c r="AX465" i="4"/>
  <c r="AV465" i="4"/>
  <c r="AT465" i="4"/>
  <c r="AR465" i="4"/>
  <c r="AP465" i="4"/>
  <c r="AN465" i="4"/>
  <c r="AL465" i="4"/>
  <c r="AJ465" i="4"/>
  <c r="AH465" i="4"/>
  <c r="AF465" i="4"/>
  <c r="AD465" i="4"/>
  <c r="AB465" i="4"/>
  <c r="Z465" i="4"/>
  <c r="X465" i="4"/>
  <c r="V465" i="4"/>
  <c r="T465" i="4"/>
  <c r="R465" i="4"/>
  <c r="P465" i="4"/>
  <c r="N465" i="4"/>
  <c r="L465" i="4"/>
  <c r="J465" i="4"/>
  <c r="H465" i="4"/>
  <c r="F465" i="4"/>
  <c r="C465" i="4"/>
  <c r="AP309" i="4"/>
  <c r="AN309" i="4"/>
  <c r="AL309" i="4"/>
  <c r="AJ309" i="4"/>
  <c r="AH309" i="4"/>
  <c r="AF309" i="4"/>
  <c r="AD309" i="4"/>
  <c r="AB309" i="4"/>
  <c r="Z309" i="4"/>
  <c r="X309" i="4"/>
  <c r="V309" i="4"/>
  <c r="T309" i="4"/>
  <c r="R309" i="4"/>
  <c r="P309" i="4"/>
  <c r="N309" i="4"/>
  <c r="L309" i="4"/>
  <c r="J309" i="4"/>
  <c r="H309" i="4"/>
  <c r="F309" i="4"/>
  <c r="C309" i="4"/>
  <c r="C785" i="4"/>
  <c r="F785" i="4"/>
  <c r="C588" i="4"/>
  <c r="F588" i="4"/>
  <c r="C339" i="4"/>
  <c r="AR339" i="4"/>
  <c r="AP339" i="4"/>
  <c r="AN339" i="4"/>
  <c r="AL339" i="4"/>
  <c r="AJ339" i="4"/>
  <c r="AH339" i="4"/>
  <c r="AF339" i="4"/>
  <c r="AD339" i="4"/>
  <c r="AB339" i="4"/>
  <c r="Z339" i="4"/>
  <c r="X339" i="4"/>
  <c r="V339" i="4"/>
  <c r="T339" i="4"/>
  <c r="R339" i="4"/>
  <c r="P339" i="4"/>
  <c r="N339" i="4"/>
  <c r="L339" i="4"/>
  <c r="J339" i="4"/>
  <c r="H339" i="4"/>
  <c r="F339" i="4"/>
  <c r="CJ399" i="4"/>
  <c r="CH399" i="4"/>
  <c r="CF399" i="4"/>
  <c r="CD399" i="4"/>
  <c r="CB399" i="4"/>
  <c r="BZ399" i="4"/>
  <c r="BX399" i="4"/>
  <c r="BV399" i="4"/>
  <c r="BT399" i="4"/>
  <c r="BR399" i="4"/>
  <c r="BP399" i="4"/>
  <c r="BN399" i="4"/>
  <c r="BL399" i="4"/>
  <c r="BJ399" i="4"/>
  <c r="BH399" i="4"/>
  <c r="BF399" i="4"/>
  <c r="BD399" i="4"/>
  <c r="BB399" i="4"/>
  <c r="AZ399" i="4"/>
  <c r="AX399" i="4"/>
  <c r="AV399" i="4"/>
  <c r="AT399" i="4"/>
  <c r="AR399" i="4"/>
  <c r="AP399" i="4"/>
  <c r="AN399" i="4"/>
  <c r="AL399" i="4"/>
  <c r="AJ399" i="4"/>
  <c r="AH399" i="4"/>
  <c r="AF399" i="4"/>
  <c r="AD399" i="4"/>
  <c r="AB399" i="4"/>
  <c r="Z399" i="4"/>
  <c r="X399" i="4"/>
  <c r="V399" i="4"/>
  <c r="T399" i="4"/>
  <c r="R399" i="4"/>
  <c r="P399" i="4"/>
  <c r="N399" i="4"/>
  <c r="L399" i="4"/>
  <c r="J399" i="4"/>
  <c r="H399" i="4"/>
  <c r="F399" i="4"/>
  <c r="BD679" i="4"/>
  <c r="BB679" i="4"/>
  <c r="AZ679" i="4"/>
  <c r="AX679" i="4"/>
  <c r="AV679" i="4"/>
  <c r="AT679" i="4"/>
  <c r="AR679" i="4"/>
  <c r="AP679" i="4"/>
  <c r="AN679" i="4"/>
  <c r="AL679" i="4"/>
  <c r="AJ679" i="4"/>
  <c r="AH679" i="4"/>
  <c r="AF679" i="4"/>
  <c r="AD679" i="4"/>
  <c r="AB679" i="4"/>
  <c r="Z679" i="4"/>
  <c r="X679" i="4"/>
  <c r="V679" i="4"/>
  <c r="T679" i="4"/>
  <c r="R679" i="4"/>
  <c r="P679" i="4"/>
  <c r="N679" i="4"/>
  <c r="L679" i="4"/>
  <c r="J679" i="4"/>
  <c r="H679" i="4"/>
  <c r="F679" i="4"/>
  <c r="C679" i="4"/>
  <c r="AF553" i="4"/>
  <c r="AD553" i="4"/>
  <c r="AB553" i="4"/>
  <c r="Z553" i="4"/>
  <c r="X553" i="4"/>
  <c r="V553" i="4"/>
  <c r="T553" i="4"/>
  <c r="R553" i="4"/>
  <c r="P553" i="4"/>
  <c r="N553" i="4"/>
  <c r="L553" i="4"/>
  <c r="J553" i="4"/>
  <c r="H553" i="4"/>
  <c r="F553" i="4"/>
  <c r="C553" i="4"/>
  <c r="V668" i="4"/>
  <c r="T668" i="4"/>
  <c r="R668" i="4"/>
  <c r="P668" i="4"/>
  <c r="N668" i="4"/>
  <c r="L668" i="4"/>
  <c r="J668" i="4"/>
  <c r="H668" i="4"/>
  <c r="F668" i="4"/>
  <c r="C668" i="4"/>
  <c r="C744" i="4"/>
  <c r="AV166" i="4"/>
  <c r="AT166" i="4"/>
  <c r="AR166" i="4"/>
  <c r="AP166" i="4"/>
  <c r="AN166" i="4"/>
  <c r="AL166" i="4"/>
  <c r="AJ166" i="4"/>
  <c r="AH166" i="4"/>
  <c r="AF166" i="4"/>
  <c r="AD166" i="4"/>
  <c r="AB166" i="4"/>
  <c r="Z166" i="4"/>
  <c r="X166" i="4"/>
  <c r="V166" i="4"/>
  <c r="T166" i="4"/>
  <c r="R166" i="4"/>
  <c r="P166" i="4"/>
  <c r="N166" i="4"/>
  <c r="L166" i="4"/>
  <c r="J166" i="4"/>
  <c r="H166" i="4"/>
  <c r="F166" i="4"/>
  <c r="C166" i="4"/>
  <c r="R325" i="4"/>
  <c r="P325" i="4"/>
  <c r="N325" i="4"/>
  <c r="L325" i="4"/>
  <c r="J325" i="4"/>
  <c r="H325" i="4"/>
  <c r="F325" i="4"/>
  <c r="C325" i="4"/>
  <c r="BB186" i="4"/>
  <c r="AZ186" i="4"/>
  <c r="AX186" i="4"/>
  <c r="AV186" i="4"/>
  <c r="AT186" i="4"/>
  <c r="AR186" i="4"/>
  <c r="AP186" i="4"/>
  <c r="AN186" i="4"/>
  <c r="AL186" i="4"/>
  <c r="AJ186" i="4"/>
  <c r="AH186" i="4"/>
  <c r="AF186" i="4"/>
  <c r="AD186" i="4"/>
  <c r="AB186" i="4"/>
  <c r="Z186" i="4"/>
  <c r="X186" i="4"/>
  <c r="V186" i="4"/>
  <c r="T186" i="4"/>
  <c r="R186" i="4"/>
  <c r="P186" i="4"/>
  <c r="N186" i="4"/>
  <c r="L186" i="4"/>
  <c r="J186" i="4"/>
  <c r="H186" i="4"/>
  <c r="F186" i="4"/>
  <c r="C186" i="4"/>
  <c r="AX417" i="4"/>
  <c r="AV417" i="4"/>
  <c r="AT417" i="4"/>
  <c r="AR417" i="4"/>
  <c r="AP417" i="4"/>
  <c r="AN417" i="4"/>
  <c r="AL417" i="4"/>
  <c r="AJ417" i="4"/>
  <c r="AH417" i="4"/>
  <c r="AF417" i="4"/>
  <c r="AD417" i="4"/>
  <c r="AB417" i="4"/>
  <c r="Z417" i="4"/>
  <c r="X417" i="4"/>
  <c r="V417" i="4"/>
  <c r="T417" i="4"/>
  <c r="R417" i="4"/>
  <c r="P417" i="4"/>
  <c r="N417" i="4"/>
  <c r="L417" i="4"/>
  <c r="J417" i="4"/>
  <c r="H417" i="4"/>
  <c r="F417" i="4"/>
  <c r="C417" i="4"/>
  <c r="BD599" i="4"/>
  <c r="BB599" i="4"/>
  <c r="AZ599" i="4"/>
  <c r="AX599" i="4"/>
  <c r="AV599" i="4"/>
  <c r="AT599" i="4"/>
  <c r="AR599" i="4"/>
  <c r="AP599" i="4"/>
  <c r="AN599" i="4"/>
  <c r="AL599" i="4"/>
  <c r="AJ599" i="4"/>
  <c r="AH599" i="4"/>
  <c r="AF599" i="4"/>
  <c r="AD599" i="4"/>
  <c r="AB599" i="4"/>
  <c r="Z599" i="4"/>
  <c r="X599" i="4"/>
  <c r="V599" i="4"/>
  <c r="T599" i="4"/>
  <c r="R599" i="4"/>
  <c r="P599" i="4"/>
  <c r="N599" i="4"/>
  <c r="L599" i="4"/>
  <c r="J599" i="4"/>
  <c r="H599" i="4"/>
  <c r="F599" i="4"/>
  <c r="C599" i="4"/>
  <c r="V247" i="4"/>
  <c r="T247" i="4"/>
  <c r="R247" i="4"/>
  <c r="P247" i="4"/>
  <c r="N247" i="4"/>
  <c r="L247" i="4"/>
  <c r="J247" i="4"/>
  <c r="H247" i="4"/>
  <c r="F247" i="4"/>
  <c r="C247" i="4"/>
  <c r="AH755" i="4"/>
  <c r="AF755" i="4"/>
  <c r="AD755" i="4"/>
  <c r="AB755" i="4"/>
  <c r="Z755" i="4"/>
  <c r="X755" i="4"/>
  <c r="V755" i="4"/>
  <c r="T755" i="4"/>
  <c r="R755" i="4"/>
  <c r="P755" i="4"/>
  <c r="N755" i="4"/>
  <c r="L755" i="4"/>
  <c r="J755" i="4"/>
  <c r="H755" i="4"/>
  <c r="F755" i="4"/>
  <c r="C755" i="4"/>
  <c r="T779" i="4"/>
  <c r="R779" i="4"/>
  <c r="P779" i="4"/>
  <c r="N779" i="4"/>
  <c r="L779" i="4"/>
  <c r="J779" i="4"/>
  <c r="H779" i="4"/>
  <c r="F779" i="4"/>
  <c r="C779" i="4"/>
  <c r="AN568" i="4"/>
  <c r="AL568" i="4"/>
  <c r="AJ568" i="4"/>
  <c r="AH568" i="4"/>
  <c r="AF568" i="4"/>
  <c r="AD568" i="4"/>
  <c r="AB568" i="4"/>
  <c r="Z568" i="4"/>
  <c r="X568" i="4"/>
  <c r="V568" i="4"/>
  <c r="T568" i="4"/>
  <c r="R568" i="4"/>
  <c r="P568" i="4"/>
  <c r="N568" i="4"/>
  <c r="L568" i="4"/>
  <c r="J568" i="4"/>
  <c r="H568" i="4"/>
  <c r="F568" i="4"/>
  <c r="C568" i="4"/>
  <c r="AH587" i="4"/>
  <c r="AF587" i="4"/>
  <c r="AD587" i="4"/>
  <c r="AB587" i="4"/>
  <c r="Z587" i="4"/>
  <c r="X587" i="4"/>
  <c r="V587" i="4"/>
  <c r="T587" i="4"/>
  <c r="R587" i="4"/>
  <c r="P587" i="4"/>
  <c r="N587" i="4"/>
  <c r="L587" i="4"/>
  <c r="J587" i="4"/>
  <c r="H587" i="4"/>
  <c r="F587" i="4"/>
  <c r="C587" i="4"/>
  <c r="CJ3" i="4"/>
  <c r="CH3" i="4"/>
  <c r="CF3" i="4"/>
  <c r="CD3" i="4"/>
  <c r="CB3" i="4"/>
  <c r="BZ3" i="4"/>
  <c r="BX3" i="4"/>
  <c r="BV3" i="4"/>
  <c r="BT3" i="4"/>
  <c r="BR3" i="4"/>
  <c r="BP3" i="4"/>
  <c r="BN3" i="4"/>
  <c r="BL3" i="4"/>
  <c r="BJ3" i="4"/>
  <c r="BH3" i="4"/>
  <c r="BF3" i="4"/>
  <c r="BD3" i="4"/>
  <c r="BB3" i="4"/>
  <c r="AZ3" i="4"/>
  <c r="AX3" i="4"/>
  <c r="AV3" i="4"/>
  <c r="AT3" i="4"/>
  <c r="AR3" i="4"/>
  <c r="AP3" i="4"/>
  <c r="AN3" i="4"/>
  <c r="AL3" i="4"/>
  <c r="AJ3" i="4"/>
  <c r="AH3" i="4"/>
  <c r="AF3" i="4"/>
  <c r="AD3" i="4"/>
  <c r="AB3" i="4"/>
  <c r="Z3" i="4"/>
  <c r="X3" i="4"/>
  <c r="V3" i="4"/>
  <c r="T3" i="4"/>
  <c r="R3" i="4"/>
  <c r="P3" i="4"/>
  <c r="N3" i="4"/>
  <c r="L3" i="4"/>
  <c r="J3" i="4"/>
  <c r="H3" i="4"/>
  <c r="F3" i="4"/>
  <c r="C3" i="4"/>
  <c r="AL609" i="4"/>
  <c r="AJ609" i="4"/>
  <c r="AH609" i="4"/>
  <c r="AF609" i="4"/>
  <c r="AD609" i="4"/>
  <c r="AB609" i="4"/>
  <c r="Z609" i="4"/>
  <c r="X609" i="4"/>
  <c r="V609" i="4"/>
  <c r="T609" i="4"/>
  <c r="R609" i="4"/>
  <c r="P609" i="4"/>
  <c r="N609" i="4"/>
  <c r="L609" i="4"/>
  <c r="J609" i="4"/>
  <c r="H609" i="4"/>
  <c r="F609" i="4"/>
  <c r="C609" i="4"/>
  <c r="C670" i="4"/>
  <c r="C600" i="4"/>
  <c r="T521" i="4"/>
  <c r="R521" i="4"/>
  <c r="P521" i="4"/>
  <c r="N521" i="4"/>
  <c r="L521" i="4"/>
  <c r="J521" i="4"/>
  <c r="H521" i="4"/>
  <c r="F521" i="4"/>
  <c r="C521" i="4"/>
  <c r="AH100" i="4"/>
  <c r="AF100" i="4"/>
  <c r="AD100" i="4"/>
  <c r="AB100" i="4"/>
  <c r="Z100" i="4"/>
  <c r="X100" i="4"/>
  <c r="V100" i="4"/>
  <c r="T100" i="4"/>
  <c r="R100" i="4"/>
  <c r="P100" i="4"/>
  <c r="N100" i="4"/>
  <c r="L100" i="4"/>
  <c r="J100" i="4"/>
  <c r="H100" i="4"/>
  <c r="F100" i="4"/>
  <c r="C100" i="4"/>
  <c r="BF277" i="4"/>
  <c r="BD277" i="4"/>
  <c r="BB277" i="4"/>
  <c r="AZ277" i="4"/>
  <c r="AX277" i="4"/>
  <c r="AV277" i="4"/>
  <c r="AT277" i="4"/>
  <c r="AR277" i="4"/>
  <c r="AP277" i="4"/>
  <c r="AN277" i="4"/>
  <c r="AL277" i="4"/>
  <c r="AJ277" i="4"/>
  <c r="AH277" i="4"/>
  <c r="AF277" i="4"/>
  <c r="AD277" i="4"/>
  <c r="AB277" i="4"/>
  <c r="Z277" i="4"/>
  <c r="X277" i="4"/>
  <c r="V277" i="4"/>
  <c r="T277" i="4"/>
  <c r="R277" i="4"/>
  <c r="P277" i="4"/>
  <c r="N277" i="4"/>
  <c r="L277" i="4"/>
  <c r="J277" i="4"/>
  <c r="H277" i="4"/>
  <c r="F277" i="4"/>
  <c r="C277" i="4"/>
  <c r="H618" i="4"/>
  <c r="F618" i="4"/>
  <c r="C618" i="4"/>
  <c r="CD632" i="4"/>
  <c r="CB632" i="4"/>
  <c r="BZ632" i="4"/>
  <c r="BX632" i="4"/>
  <c r="BV632" i="4"/>
  <c r="BT632" i="4"/>
  <c r="BR632" i="4"/>
  <c r="BP632" i="4"/>
  <c r="BN632" i="4"/>
  <c r="BL632" i="4"/>
  <c r="BJ632" i="4"/>
  <c r="BH632" i="4"/>
  <c r="BF632" i="4"/>
  <c r="BD632" i="4"/>
  <c r="BB632" i="4"/>
  <c r="AZ632" i="4"/>
  <c r="AX632" i="4"/>
  <c r="AV632" i="4"/>
  <c r="AT632" i="4"/>
  <c r="AR632" i="4"/>
  <c r="AP632" i="4"/>
  <c r="AN632" i="4"/>
  <c r="AL632" i="4"/>
  <c r="AJ632" i="4"/>
  <c r="AH632" i="4"/>
  <c r="AF632" i="4"/>
  <c r="AD632" i="4"/>
  <c r="AB632" i="4"/>
  <c r="Z632" i="4"/>
  <c r="X632" i="4"/>
  <c r="V632" i="4"/>
  <c r="T632" i="4"/>
  <c r="R632" i="4"/>
  <c r="P632" i="4"/>
  <c r="N632" i="4"/>
  <c r="L632" i="4"/>
  <c r="J632" i="4"/>
  <c r="H632" i="4"/>
  <c r="F632" i="4"/>
  <c r="C632" i="4"/>
  <c r="N633" i="4"/>
  <c r="L633" i="4"/>
  <c r="J633" i="4"/>
  <c r="H633" i="4"/>
  <c r="F633" i="4"/>
  <c r="C633" i="4"/>
  <c r="AJ731" i="4"/>
  <c r="AH731" i="4"/>
  <c r="AF731" i="4"/>
  <c r="AD731" i="4"/>
  <c r="AB731" i="4"/>
  <c r="Z731" i="4"/>
  <c r="X731" i="4"/>
  <c r="V731" i="4"/>
  <c r="T731" i="4"/>
  <c r="R731" i="4"/>
  <c r="P731" i="4"/>
  <c r="N731" i="4"/>
  <c r="L731" i="4"/>
  <c r="J731" i="4"/>
  <c r="H731" i="4"/>
  <c r="F731" i="4"/>
  <c r="C731" i="4"/>
  <c r="AB269" i="4"/>
  <c r="Z269" i="4"/>
  <c r="X269" i="4"/>
  <c r="V269" i="4"/>
  <c r="T269" i="4"/>
  <c r="R269" i="4"/>
  <c r="P269" i="4"/>
  <c r="N269" i="4"/>
  <c r="L269" i="4"/>
  <c r="J269" i="4"/>
  <c r="H269" i="4"/>
  <c r="F269" i="4"/>
  <c r="C269" i="4"/>
  <c r="R484" i="4"/>
  <c r="P484" i="4"/>
  <c r="N484" i="4"/>
  <c r="L484" i="4"/>
  <c r="J484" i="4"/>
  <c r="H484" i="4"/>
  <c r="F484" i="4"/>
  <c r="C484" i="4"/>
  <c r="CX811" i="4"/>
  <c r="CV811" i="4"/>
  <c r="CT811" i="4"/>
  <c r="CR811" i="4"/>
  <c r="CP811" i="4"/>
  <c r="CN811" i="4"/>
  <c r="CL811" i="4"/>
  <c r="CJ811" i="4"/>
  <c r="CH811" i="4"/>
  <c r="CF811" i="4"/>
  <c r="CD811" i="4"/>
  <c r="CB811" i="4"/>
  <c r="BZ811" i="4"/>
  <c r="BX811" i="4"/>
  <c r="BV811" i="4"/>
  <c r="BT811" i="4"/>
  <c r="BR811" i="4"/>
  <c r="BP811" i="4"/>
  <c r="BN811" i="4"/>
  <c r="BL811" i="4"/>
  <c r="BJ811" i="4"/>
  <c r="BH811" i="4"/>
  <c r="BF811" i="4"/>
  <c r="BD811" i="4"/>
  <c r="BB811" i="4"/>
  <c r="AZ811" i="4"/>
  <c r="AX811" i="4"/>
  <c r="AV811" i="4"/>
  <c r="AT811" i="4"/>
  <c r="AR811" i="4"/>
  <c r="AP811" i="4"/>
  <c r="AN811" i="4"/>
  <c r="AL811" i="4"/>
  <c r="AJ811" i="4"/>
  <c r="AH811" i="4"/>
  <c r="AF811" i="4"/>
  <c r="AD811" i="4"/>
  <c r="AB811" i="4"/>
  <c r="Z811" i="4"/>
  <c r="X811" i="4"/>
  <c r="V811" i="4"/>
  <c r="T811" i="4"/>
  <c r="R811" i="4"/>
  <c r="P811" i="4"/>
  <c r="N811" i="4"/>
  <c r="L811" i="4"/>
  <c r="J811" i="4"/>
  <c r="H811" i="4"/>
  <c r="F811" i="4"/>
  <c r="AJ129" i="4"/>
  <c r="AH129" i="4"/>
  <c r="AF129" i="4"/>
  <c r="AD129" i="4"/>
  <c r="AB129" i="4"/>
  <c r="Z129" i="4"/>
  <c r="X129" i="4"/>
  <c r="V129" i="4"/>
  <c r="T129" i="4"/>
  <c r="R129" i="4"/>
  <c r="P129" i="4"/>
  <c r="N129" i="4"/>
  <c r="L129" i="4"/>
  <c r="J129" i="4"/>
  <c r="H129" i="4"/>
  <c r="F129" i="4"/>
  <c r="C129" i="4"/>
  <c r="C107" i="4"/>
  <c r="AR107" i="4"/>
  <c r="AP107" i="4"/>
  <c r="AN107" i="4"/>
  <c r="AL107" i="4"/>
  <c r="AJ107" i="4"/>
  <c r="AH107" i="4"/>
  <c r="AF107" i="4"/>
  <c r="AD107" i="4"/>
  <c r="AB107" i="4"/>
  <c r="Z107" i="4"/>
  <c r="X107" i="4"/>
  <c r="V107" i="4"/>
  <c r="T107" i="4"/>
  <c r="R107" i="4"/>
  <c r="P107" i="4"/>
  <c r="N107" i="4"/>
  <c r="L107" i="4"/>
  <c r="J107" i="4"/>
  <c r="H107" i="4"/>
  <c r="F107" i="4"/>
  <c r="AN689" i="4"/>
  <c r="AL689" i="4"/>
  <c r="AJ689" i="4"/>
  <c r="AH689" i="4"/>
  <c r="AF689" i="4"/>
  <c r="AD689" i="4"/>
  <c r="AB689" i="4"/>
  <c r="Z689" i="4"/>
  <c r="X689" i="4"/>
  <c r="V689" i="4"/>
  <c r="T689" i="4"/>
  <c r="R689" i="4"/>
  <c r="P689" i="4"/>
  <c r="N689" i="4"/>
  <c r="L689" i="4"/>
  <c r="J689" i="4"/>
  <c r="H689" i="4"/>
  <c r="F689" i="4"/>
  <c r="C689" i="4"/>
  <c r="AF865" i="4"/>
  <c r="AD865" i="4"/>
  <c r="AB865" i="4"/>
  <c r="Z865" i="4"/>
  <c r="X865" i="4"/>
  <c r="V865" i="4"/>
  <c r="T865" i="4"/>
  <c r="R865" i="4"/>
  <c r="P865" i="4"/>
  <c r="N865" i="4"/>
  <c r="L865" i="4"/>
  <c r="J865" i="4"/>
  <c r="H865" i="4"/>
  <c r="F865" i="4"/>
  <c r="C865" i="4"/>
  <c r="CP863" i="4"/>
  <c r="CN863" i="4"/>
  <c r="CL863" i="4"/>
  <c r="CJ863" i="4"/>
  <c r="CH863" i="4"/>
  <c r="CF863" i="4"/>
  <c r="CD863" i="4"/>
  <c r="CB863" i="4"/>
  <c r="BZ863" i="4"/>
  <c r="BX863" i="4"/>
  <c r="BV863" i="4"/>
  <c r="BT863" i="4"/>
  <c r="BR863" i="4"/>
  <c r="BP863" i="4"/>
  <c r="BN863" i="4"/>
  <c r="BL863" i="4"/>
  <c r="BJ863" i="4"/>
  <c r="BH863" i="4"/>
  <c r="BF863" i="4"/>
  <c r="BD863" i="4"/>
  <c r="BB863" i="4"/>
  <c r="AZ863" i="4"/>
  <c r="AX863" i="4"/>
  <c r="AV863" i="4"/>
  <c r="AT863" i="4"/>
  <c r="AR863" i="4"/>
  <c r="AP863" i="4"/>
  <c r="AN863" i="4"/>
  <c r="AL863" i="4"/>
  <c r="AJ863" i="4"/>
  <c r="AH863" i="4"/>
  <c r="AF863" i="4"/>
  <c r="AD863" i="4"/>
  <c r="AB863" i="4"/>
  <c r="Z863" i="4"/>
  <c r="X863" i="4"/>
  <c r="V863" i="4"/>
  <c r="T863" i="4"/>
  <c r="R863" i="4"/>
  <c r="P863" i="4"/>
  <c r="N863" i="4"/>
  <c r="L863" i="4"/>
  <c r="J863" i="4"/>
  <c r="H863" i="4"/>
  <c r="F863" i="4"/>
  <c r="CT209" i="4"/>
  <c r="CR209" i="4"/>
  <c r="CP209" i="4"/>
  <c r="CN209" i="4"/>
  <c r="CL209" i="4"/>
  <c r="CJ209" i="4"/>
  <c r="CH209" i="4"/>
  <c r="CF209" i="4"/>
  <c r="CD209" i="4"/>
  <c r="CB209" i="4"/>
  <c r="BZ209" i="4"/>
  <c r="BX209" i="4"/>
  <c r="BV209" i="4"/>
  <c r="BT209" i="4"/>
  <c r="BR209" i="4"/>
  <c r="BP209" i="4"/>
  <c r="BN209" i="4"/>
  <c r="BL209" i="4"/>
  <c r="BJ209" i="4"/>
  <c r="BH209" i="4"/>
  <c r="BF209" i="4"/>
  <c r="BD209" i="4"/>
  <c r="BB209" i="4"/>
  <c r="AZ209" i="4"/>
  <c r="AX209" i="4"/>
  <c r="AV209" i="4"/>
  <c r="AT209" i="4"/>
  <c r="AR209" i="4"/>
  <c r="AP209" i="4"/>
  <c r="AN209" i="4"/>
  <c r="AL209" i="4"/>
  <c r="AJ209" i="4"/>
  <c r="AH209" i="4"/>
  <c r="AF209" i="4"/>
  <c r="AD209" i="4"/>
  <c r="AB209" i="4"/>
  <c r="Z209" i="4"/>
  <c r="X209" i="4"/>
  <c r="V209" i="4"/>
  <c r="T209" i="4"/>
  <c r="R209" i="4"/>
  <c r="P209" i="4"/>
  <c r="N209" i="4"/>
  <c r="L209" i="4"/>
  <c r="J209" i="4"/>
  <c r="H209" i="4"/>
  <c r="F209" i="4"/>
  <c r="AR841" i="4"/>
  <c r="AP841" i="4"/>
  <c r="AN841" i="4"/>
  <c r="AL841" i="4"/>
  <c r="AJ841" i="4"/>
  <c r="AH841" i="4"/>
  <c r="AF841" i="4"/>
  <c r="AD841" i="4"/>
  <c r="AB841" i="4"/>
  <c r="Z841" i="4"/>
  <c r="X841" i="4"/>
  <c r="V841" i="4"/>
  <c r="T841" i="4"/>
  <c r="R841" i="4"/>
  <c r="P841" i="4"/>
  <c r="N841" i="4"/>
  <c r="L841" i="4"/>
  <c r="J841" i="4"/>
  <c r="H841" i="4"/>
  <c r="F841" i="4"/>
  <c r="C841" i="4"/>
  <c r="BJ119" i="4"/>
  <c r="BH119" i="4"/>
  <c r="BF119" i="4"/>
  <c r="BD119" i="4"/>
  <c r="BB119" i="4"/>
  <c r="AZ119" i="4"/>
  <c r="AX119" i="4"/>
  <c r="AV119" i="4"/>
  <c r="AT119" i="4"/>
  <c r="AR119" i="4"/>
  <c r="AP119" i="4"/>
  <c r="AN119" i="4"/>
  <c r="AL119" i="4"/>
  <c r="AJ119" i="4"/>
  <c r="AH119" i="4"/>
  <c r="AF119" i="4"/>
  <c r="AD119" i="4"/>
  <c r="AB119" i="4"/>
  <c r="Z119" i="4"/>
  <c r="X119" i="4"/>
  <c r="V119" i="4"/>
  <c r="T119" i="4"/>
  <c r="R119" i="4"/>
  <c r="P119" i="4"/>
  <c r="N119" i="4"/>
  <c r="L119" i="4"/>
  <c r="J119" i="4"/>
  <c r="H119" i="4"/>
  <c r="F119" i="4"/>
  <c r="BD299" i="4"/>
  <c r="BB299" i="4"/>
  <c r="AZ299" i="4"/>
  <c r="AX299" i="4"/>
  <c r="AV299" i="4"/>
  <c r="AT299" i="4"/>
  <c r="AR299" i="4"/>
  <c r="AP299" i="4"/>
  <c r="AN299" i="4"/>
  <c r="AL299" i="4"/>
  <c r="AJ299" i="4"/>
  <c r="AH299" i="4"/>
  <c r="AF299" i="4"/>
  <c r="AD299" i="4"/>
  <c r="AB299" i="4"/>
  <c r="Z299" i="4"/>
  <c r="X299" i="4"/>
  <c r="V299" i="4"/>
  <c r="T299" i="4"/>
  <c r="R299" i="4"/>
  <c r="P299" i="4"/>
  <c r="N299" i="4"/>
  <c r="L299" i="4"/>
  <c r="J299" i="4"/>
  <c r="H299" i="4"/>
  <c r="F299" i="4"/>
  <c r="C299" i="4"/>
  <c r="J426" i="4"/>
  <c r="H426" i="4"/>
  <c r="F426" i="4"/>
  <c r="C426" i="4"/>
  <c r="AB350" i="4"/>
  <c r="Z350" i="4"/>
  <c r="X350" i="4"/>
  <c r="V350" i="4"/>
  <c r="T350" i="4"/>
  <c r="R350" i="4"/>
  <c r="P350" i="4"/>
  <c r="N350" i="4"/>
  <c r="L350" i="4"/>
  <c r="J350" i="4"/>
  <c r="H350" i="4"/>
  <c r="F350" i="4"/>
  <c r="C350" i="4"/>
  <c r="R854" i="4"/>
  <c r="P854" i="4"/>
  <c r="N854" i="4"/>
  <c r="L854" i="4"/>
  <c r="J854" i="4"/>
  <c r="H854" i="4"/>
  <c r="F854" i="4"/>
  <c r="C854" i="4"/>
  <c r="AB109" i="4"/>
  <c r="Z109" i="4"/>
  <c r="X109" i="4"/>
  <c r="V109" i="4"/>
  <c r="T109" i="4"/>
  <c r="R109" i="4"/>
  <c r="P109" i="4"/>
  <c r="N109" i="4"/>
  <c r="L109" i="4"/>
  <c r="J109" i="4"/>
  <c r="H109" i="4"/>
  <c r="F109" i="4"/>
  <c r="C109" i="4"/>
  <c r="AX380" i="4"/>
  <c r="AV380" i="4"/>
  <c r="AT380" i="4"/>
  <c r="AR380" i="4"/>
  <c r="AP380" i="4"/>
  <c r="AN380" i="4"/>
  <c r="AL380" i="4"/>
  <c r="AJ380" i="4"/>
  <c r="AH380" i="4"/>
  <c r="AF380" i="4"/>
  <c r="AD380" i="4"/>
  <c r="AB380" i="4"/>
  <c r="Z380" i="4"/>
  <c r="X380" i="4"/>
  <c r="V380" i="4"/>
  <c r="T380" i="4"/>
  <c r="R380" i="4"/>
  <c r="P380" i="4"/>
  <c r="N380" i="4"/>
  <c r="L380" i="4"/>
  <c r="J380" i="4"/>
  <c r="H380" i="4"/>
  <c r="F380" i="4"/>
  <c r="C380" i="4"/>
  <c r="BN853" i="4"/>
  <c r="BL853" i="4"/>
  <c r="BJ853" i="4"/>
  <c r="BH853" i="4"/>
  <c r="BF853" i="4"/>
  <c r="BD853" i="4"/>
  <c r="BB853" i="4"/>
  <c r="AZ853" i="4"/>
  <c r="AX853" i="4"/>
  <c r="AV853" i="4"/>
  <c r="AT853" i="4"/>
  <c r="AR853" i="4"/>
  <c r="AP853" i="4"/>
  <c r="AN853" i="4"/>
  <c r="AL853" i="4"/>
  <c r="AJ853" i="4"/>
  <c r="AH853" i="4"/>
  <c r="AF853" i="4"/>
  <c r="AD853" i="4"/>
  <c r="AB853" i="4"/>
  <c r="Z853" i="4"/>
  <c r="X853" i="4"/>
  <c r="V853" i="4"/>
  <c r="T853" i="4"/>
  <c r="R853" i="4"/>
  <c r="P853" i="4"/>
  <c r="N853" i="4"/>
  <c r="L853" i="4"/>
  <c r="J853" i="4"/>
  <c r="H853" i="4"/>
  <c r="F853" i="4"/>
  <c r="C853" i="4"/>
  <c r="C788" i="4"/>
  <c r="BJ788" i="4"/>
  <c r="BH788" i="4"/>
  <c r="BF788" i="4"/>
  <c r="BD788" i="4"/>
  <c r="BB788" i="4"/>
  <c r="AZ788" i="4"/>
  <c r="AX788" i="4"/>
  <c r="AV788" i="4"/>
  <c r="AT788" i="4"/>
  <c r="AR788" i="4"/>
  <c r="AP788" i="4"/>
  <c r="AN788" i="4"/>
  <c r="AL788" i="4"/>
  <c r="AJ788" i="4"/>
  <c r="AH788" i="4"/>
  <c r="AF788" i="4"/>
  <c r="AD788" i="4"/>
  <c r="AB788" i="4"/>
  <c r="Z788" i="4"/>
  <c r="X788" i="4"/>
  <c r="V788" i="4"/>
  <c r="T788" i="4"/>
  <c r="R788" i="4"/>
  <c r="P788" i="4"/>
  <c r="N788" i="4"/>
  <c r="L788" i="4"/>
  <c r="J788" i="4"/>
  <c r="H788" i="4"/>
  <c r="F788" i="4"/>
  <c r="BB55" i="4"/>
  <c r="AZ55" i="4"/>
  <c r="AX55" i="4"/>
  <c r="AV55" i="4"/>
  <c r="AT55" i="4"/>
  <c r="AR55" i="4"/>
  <c r="AP55" i="4"/>
  <c r="AN55" i="4"/>
  <c r="AL55" i="4"/>
  <c r="AJ55" i="4"/>
  <c r="AH55" i="4"/>
  <c r="AF55" i="4"/>
  <c r="AD55" i="4"/>
  <c r="AB55" i="4"/>
  <c r="Z55" i="4"/>
  <c r="X55" i="4"/>
  <c r="V55" i="4"/>
  <c r="T55" i="4"/>
  <c r="R55" i="4"/>
  <c r="P55" i="4"/>
  <c r="N55" i="4"/>
  <c r="L55" i="4"/>
  <c r="J55" i="4"/>
  <c r="H55" i="4"/>
  <c r="F55" i="4"/>
  <c r="C55" i="4"/>
  <c r="C723" i="4" l="1"/>
  <c r="AD101" i="4"/>
  <c r="AB101" i="4"/>
  <c r="Z101" i="4"/>
  <c r="X101" i="4"/>
  <c r="V101" i="4"/>
  <c r="T101" i="4"/>
  <c r="R101" i="4"/>
  <c r="P101" i="4"/>
  <c r="N101" i="4"/>
  <c r="L101" i="4"/>
  <c r="J101" i="4"/>
  <c r="H101" i="4"/>
  <c r="F101" i="4"/>
  <c r="C101" i="4"/>
  <c r="C684" i="4"/>
  <c r="CJ684" i="4"/>
  <c r="CH684" i="4"/>
  <c r="CF684" i="4"/>
  <c r="CD684" i="4"/>
  <c r="CB684" i="4"/>
  <c r="BZ684" i="4"/>
  <c r="BX684" i="4"/>
  <c r="BV684" i="4"/>
  <c r="BT684" i="4"/>
  <c r="BR684" i="4"/>
  <c r="BP684" i="4"/>
  <c r="BN684" i="4"/>
  <c r="BL684" i="4"/>
  <c r="BJ684" i="4"/>
  <c r="BH684" i="4"/>
  <c r="BF684" i="4"/>
  <c r="BD684" i="4"/>
  <c r="BB684" i="4"/>
  <c r="AZ684" i="4"/>
  <c r="AX684" i="4"/>
  <c r="AV684" i="4"/>
  <c r="AT684" i="4"/>
  <c r="AR684" i="4"/>
  <c r="AP684" i="4"/>
  <c r="AN684" i="4"/>
  <c r="AL684" i="4"/>
  <c r="AJ684" i="4"/>
  <c r="AH684" i="4"/>
  <c r="AF684" i="4"/>
  <c r="AD684" i="4"/>
  <c r="AB684" i="4"/>
  <c r="Z684" i="4"/>
  <c r="X684" i="4"/>
  <c r="V684" i="4"/>
  <c r="T684" i="4"/>
  <c r="R684" i="4"/>
  <c r="P684" i="4"/>
  <c r="N684" i="4"/>
  <c r="L684" i="4"/>
  <c r="J684" i="4"/>
  <c r="H684" i="4"/>
  <c r="F684" i="4"/>
  <c r="X737" i="4"/>
  <c r="V737" i="4"/>
  <c r="T737" i="4"/>
  <c r="R737" i="4"/>
  <c r="P737" i="4"/>
  <c r="N737" i="4"/>
  <c r="L737" i="4"/>
  <c r="J737" i="4"/>
  <c r="H737" i="4"/>
  <c r="F737" i="4"/>
  <c r="C737" i="4"/>
  <c r="BB402" i="4"/>
  <c r="AZ402" i="4"/>
  <c r="AX402" i="4"/>
  <c r="AV402" i="4"/>
  <c r="AT402" i="4"/>
  <c r="AR402" i="4"/>
  <c r="AP402" i="4"/>
  <c r="AN402" i="4"/>
  <c r="AL402" i="4"/>
  <c r="AJ402" i="4"/>
  <c r="AH402" i="4"/>
  <c r="AF402" i="4"/>
  <c r="AD402" i="4"/>
  <c r="AB402" i="4"/>
  <c r="Z402" i="4"/>
  <c r="X402" i="4"/>
  <c r="V402" i="4"/>
  <c r="T402" i="4"/>
  <c r="R402" i="4"/>
  <c r="P402" i="4"/>
  <c r="N402" i="4"/>
  <c r="L402" i="4"/>
  <c r="J402" i="4"/>
  <c r="H402" i="4"/>
  <c r="F402" i="4"/>
  <c r="C402" i="4"/>
  <c r="AZ248" i="4"/>
  <c r="AX248" i="4"/>
  <c r="AV248" i="4"/>
  <c r="AT248" i="4"/>
  <c r="AR248" i="4"/>
  <c r="AP248" i="4"/>
  <c r="AN248" i="4"/>
  <c r="AL248" i="4"/>
  <c r="AJ248" i="4"/>
  <c r="AH248" i="4"/>
  <c r="AF248" i="4"/>
  <c r="AD248" i="4"/>
  <c r="AB248" i="4"/>
  <c r="Z248" i="4"/>
  <c r="X248" i="4"/>
  <c r="V248" i="4"/>
  <c r="T248" i="4"/>
  <c r="R248" i="4"/>
  <c r="P248" i="4"/>
  <c r="N248" i="4"/>
  <c r="L248" i="4"/>
  <c r="J248" i="4"/>
  <c r="H248" i="4"/>
  <c r="F248" i="4"/>
  <c r="C606" i="4"/>
  <c r="AD606" i="4"/>
  <c r="AB606" i="4"/>
  <c r="Z606" i="4"/>
  <c r="X606" i="4"/>
  <c r="V606" i="4"/>
  <c r="T606" i="4"/>
  <c r="R606" i="4"/>
  <c r="P606" i="4"/>
  <c r="N606" i="4"/>
  <c r="L606" i="4"/>
  <c r="J606" i="4"/>
  <c r="H606" i="4"/>
  <c r="F606" i="4"/>
  <c r="J531" i="4"/>
  <c r="H531" i="4"/>
  <c r="F531" i="4"/>
  <c r="C531" i="4"/>
  <c r="CN448" i="4"/>
  <c r="CL448" i="4"/>
  <c r="CJ448" i="4"/>
  <c r="CH448" i="4"/>
  <c r="CF448" i="4"/>
  <c r="CD448" i="4"/>
  <c r="CB448" i="4"/>
  <c r="BZ448" i="4"/>
  <c r="BX448" i="4"/>
  <c r="BV448" i="4"/>
  <c r="BT448" i="4"/>
  <c r="BR448" i="4"/>
  <c r="BP448" i="4"/>
  <c r="BN448" i="4"/>
  <c r="BL448" i="4"/>
  <c r="BJ448" i="4"/>
  <c r="BH448" i="4"/>
  <c r="BF448" i="4"/>
  <c r="BD448" i="4"/>
  <c r="BB448" i="4"/>
  <c r="AZ448" i="4"/>
  <c r="AX448" i="4"/>
  <c r="AV448" i="4"/>
  <c r="AT448" i="4"/>
  <c r="AR448" i="4"/>
  <c r="AP448" i="4"/>
  <c r="AN448" i="4"/>
  <c r="AL448" i="4"/>
  <c r="AJ448" i="4"/>
  <c r="AH448" i="4"/>
  <c r="AF448" i="4"/>
  <c r="AD448" i="4"/>
  <c r="AB448" i="4"/>
  <c r="Z448" i="4"/>
  <c r="X448" i="4"/>
  <c r="V448" i="4"/>
  <c r="T448" i="4"/>
  <c r="R448" i="4"/>
  <c r="P448" i="4"/>
  <c r="N448" i="4"/>
  <c r="L448" i="4"/>
  <c r="J448" i="4"/>
  <c r="H448" i="4"/>
  <c r="F448" i="4"/>
  <c r="H666" i="4"/>
  <c r="F666" i="4"/>
  <c r="C666" i="4"/>
  <c r="N4" i="4"/>
  <c r="L4" i="4"/>
  <c r="J4" i="4"/>
  <c r="H4" i="4"/>
  <c r="F4" i="4"/>
  <c r="C4" i="4"/>
  <c r="C765" i="4"/>
  <c r="BP765" i="4"/>
  <c r="BN765" i="4"/>
  <c r="BL765" i="4"/>
  <c r="BJ765" i="4"/>
  <c r="BH765" i="4"/>
  <c r="BF765" i="4"/>
  <c r="BD765" i="4"/>
  <c r="BB765" i="4"/>
  <c r="AZ765" i="4"/>
  <c r="AX765" i="4"/>
  <c r="AV765" i="4"/>
  <c r="AT765" i="4"/>
  <c r="AR765" i="4"/>
  <c r="AP765" i="4"/>
  <c r="AN765" i="4"/>
  <c r="AL765" i="4"/>
  <c r="AJ765" i="4"/>
  <c r="AH765" i="4"/>
  <c r="AF765" i="4"/>
  <c r="AD765" i="4"/>
  <c r="AB765" i="4"/>
  <c r="Z765" i="4"/>
  <c r="X765" i="4"/>
  <c r="V765" i="4"/>
  <c r="T765" i="4"/>
  <c r="R765" i="4"/>
  <c r="P765" i="4"/>
  <c r="N765" i="4"/>
  <c r="L765" i="4"/>
  <c r="J765" i="4"/>
  <c r="H765" i="4"/>
  <c r="F765" i="4"/>
  <c r="BJ581" i="4"/>
  <c r="BH581" i="4"/>
  <c r="BF581" i="4"/>
  <c r="BD581" i="4"/>
  <c r="BB581" i="4"/>
  <c r="AZ581" i="4"/>
  <c r="AX581" i="4"/>
  <c r="AV581" i="4"/>
  <c r="AT581" i="4"/>
  <c r="AR581" i="4"/>
  <c r="AP581" i="4"/>
  <c r="AN581" i="4"/>
  <c r="AL581" i="4"/>
  <c r="AJ581" i="4"/>
  <c r="AH581" i="4"/>
  <c r="AF581" i="4"/>
  <c r="AD581" i="4"/>
  <c r="AB581" i="4"/>
  <c r="Z581" i="4"/>
  <c r="X581" i="4"/>
  <c r="V581" i="4"/>
  <c r="T581" i="4"/>
  <c r="R581" i="4"/>
  <c r="P581" i="4"/>
  <c r="N581" i="4"/>
  <c r="L581" i="4"/>
  <c r="J581" i="4"/>
  <c r="H581" i="4"/>
  <c r="F581" i="4"/>
  <c r="C581" i="4"/>
  <c r="BB130" i="4"/>
  <c r="AZ130" i="4"/>
  <c r="AX130" i="4"/>
  <c r="AV130" i="4"/>
  <c r="AT130" i="4"/>
  <c r="AR130" i="4"/>
  <c r="AP130" i="4"/>
  <c r="AN130" i="4"/>
  <c r="AL130" i="4"/>
  <c r="AJ130" i="4"/>
  <c r="AH130" i="4"/>
  <c r="AF130" i="4"/>
  <c r="AD130" i="4"/>
  <c r="AB130" i="4"/>
  <c r="Z130" i="4"/>
  <c r="X130" i="4"/>
  <c r="V130" i="4"/>
  <c r="T130" i="4"/>
  <c r="R130" i="4"/>
  <c r="P130" i="4"/>
  <c r="N130" i="4"/>
  <c r="L130" i="4"/>
  <c r="J130" i="4"/>
  <c r="H130" i="4"/>
  <c r="F130" i="4"/>
  <c r="C130" i="4"/>
  <c r="V735" i="4"/>
  <c r="T735" i="4"/>
  <c r="R735" i="4"/>
  <c r="P735" i="4"/>
  <c r="N735" i="4"/>
  <c r="L735" i="4"/>
  <c r="J735" i="4"/>
  <c r="H735" i="4"/>
  <c r="F735" i="4"/>
  <c r="C735" i="4"/>
  <c r="X171" i="4"/>
  <c r="V171" i="4"/>
  <c r="T171" i="4"/>
  <c r="R171" i="4"/>
  <c r="P171" i="4"/>
  <c r="N171" i="4"/>
  <c r="L171" i="4"/>
  <c r="J171" i="4"/>
  <c r="H171" i="4"/>
  <c r="F171" i="4"/>
  <c r="C171" i="4"/>
  <c r="J753" i="4"/>
  <c r="H753" i="4"/>
  <c r="F753" i="4"/>
  <c r="C753" i="4"/>
  <c r="AH480" i="4"/>
  <c r="AF480" i="4"/>
  <c r="AD480" i="4"/>
  <c r="AB480" i="4"/>
  <c r="Z480" i="4"/>
  <c r="X480" i="4"/>
  <c r="V480" i="4"/>
  <c r="T480" i="4"/>
  <c r="R480" i="4"/>
  <c r="P480" i="4"/>
  <c r="N480" i="4"/>
  <c r="L480" i="4"/>
  <c r="J480" i="4"/>
  <c r="H480" i="4"/>
  <c r="F480" i="4"/>
  <c r="C480" i="4"/>
  <c r="AB479" i="4"/>
  <c r="Z479" i="4"/>
  <c r="X479" i="4"/>
  <c r="V479" i="4"/>
  <c r="T479" i="4"/>
  <c r="R479" i="4"/>
  <c r="P479" i="4"/>
  <c r="N479" i="4"/>
  <c r="L479" i="4"/>
  <c r="J479" i="4"/>
  <c r="H479" i="4"/>
  <c r="F479" i="4"/>
  <c r="C479" i="4"/>
  <c r="Z121" i="4"/>
  <c r="X121" i="4"/>
  <c r="V121" i="4"/>
  <c r="T121" i="4"/>
  <c r="R121" i="4"/>
  <c r="P121" i="4"/>
  <c r="N121" i="4"/>
  <c r="L121" i="4"/>
  <c r="J121" i="4"/>
  <c r="H121" i="4"/>
  <c r="F121" i="4"/>
  <c r="C121" i="4"/>
  <c r="AB671" i="4"/>
  <c r="Z671" i="4"/>
  <c r="X671" i="4"/>
  <c r="V671" i="4"/>
  <c r="T671" i="4"/>
  <c r="R671" i="4"/>
  <c r="P671" i="4"/>
  <c r="N671" i="4"/>
  <c r="L671" i="4"/>
  <c r="J671" i="4"/>
  <c r="H671" i="4"/>
  <c r="F671" i="4"/>
  <c r="C671" i="4"/>
  <c r="AR638" i="4"/>
  <c r="AP638" i="4"/>
  <c r="AN638" i="4"/>
  <c r="AJ638" i="4"/>
  <c r="AL638" i="4"/>
  <c r="AH638" i="4"/>
  <c r="AF638" i="4"/>
  <c r="AD638" i="4"/>
  <c r="AB638" i="4"/>
  <c r="Z638" i="4"/>
  <c r="X638" i="4"/>
  <c r="V638" i="4"/>
  <c r="T638" i="4"/>
  <c r="R638" i="4"/>
  <c r="P638" i="4"/>
  <c r="N638" i="4"/>
  <c r="L638" i="4"/>
  <c r="J638" i="4"/>
  <c r="H638" i="4"/>
  <c r="F638" i="4"/>
  <c r="C638" i="4"/>
  <c r="X284" i="4"/>
  <c r="V284" i="4"/>
  <c r="T284" i="4"/>
  <c r="R284" i="4"/>
  <c r="P284" i="4"/>
  <c r="N284" i="4"/>
  <c r="L284" i="4"/>
  <c r="J284" i="4"/>
  <c r="H284" i="4"/>
  <c r="F284" i="4"/>
  <c r="C284" i="4"/>
  <c r="AB301" i="4"/>
  <c r="Z301" i="4"/>
  <c r="X301" i="4"/>
  <c r="V301" i="4"/>
  <c r="T301" i="4"/>
  <c r="R301" i="4"/>
  <c r="P301" i="4"/>
  <c r="N301" i="4"/>
  <c r="L301" i="4"/>
  <c r="J301" i="4"/>
  <c r="H301" i="4"/>
  <c r="F301" i="4"/>
  <c r="C301" i="4"/>
  <c r="CV629" i="4"/>
  <c r="CT629" i="4"/>
  <c r="CR629" i="4"/>
  <c r="CP629" i="4"/>
  <c r="CN629" i="4"/>
  <c r="CL629" i="4"/>
  <c r="CJ629" i="4"/>
  <c r="CH629" i="4"/>
  <c r="CF629" i="4"/>
  <c r="CD629" i="4"/>
  <c r="CB629" i="4"/>
  <c r="BZ629" i="4"/>
  <c r="BX629" i="4"/>
  <c r="BV629" i="4"/>
  <c r="BT629" i="4"/>
  <c r="BR629" i="4"/>
  <c r="BP629" i="4"/>
  <c r="BN629" i="4"/>
  <c r="BL629" i="4"/>
  <c r="BJ629" i="4"/>
  <c r="BH629" i="4"/>
  <c r="BF629" i="4"/>
  <c r="BD629" i="4"/>
  <c r="BB629" i="4"/>
  <c r="AZ629" i="4"/>
  <c r="AX629" i="4"/>
  <c r="AV629" i="4"/>
  <c r="AT629" i="4"/>
  <c r="AR629" i="4"/>
  <c r="AP629" i="4"/>
  <c r="AN629" i="4"/>
  <c r="AL629" i="4"/>
  <c r="AJ629" i="4"/>
  <c r="AH629" i="4"/>
  <c r="AF629" i="4"/>
  <c r="AD629" i="4"/>
  <c r="AB629" i="4"/>
  <c r="Z629" i="4"/>
  <c r="X629" i="4"/>
  <c r="V629" i="4"/>
  <c r="T629" i="4"/>
  <c r="R629" i="4"/>
  <c r="P629" i="4"/>
  <c r="N629" i="4"/>
  <c r="L629" i="4"/>
  <c r="J629" i="4"/>
  <c r="H629" i="4"/>
  <c r="F629" i="4"/>
  <c r="C629" i="4"/>
  <c r="CJ152" i="4"/>
  <c r="CH152" i="4"/>
  <c r="CF152" i="4"/>
  <c r="CD152" i="4"/>
  <c r="CB152" i="4"/>
  <c r="BZ152" i="4"/>
  <c r="BX152" i="4"/>
  <c r="BV152" i="4"/>
  <c r="BT152" i="4"/>
  <c r="BR152" i="4"/>
  <c r="BP152" i="4"/>
  <c r="BN152" i="4"/>
  <c r="BL152" i="4"/>
  <c r="BJ152" i="4"/>
  <c r="BH152" i="4"/>
  <c r="BF152" i="4"/>
  <c r="BD152" i="4"/>
  <c r="BB152" i="4"/>
  <c r="AZ152" i="4"/>
  <c r="AX152" i="4"/>
  <c r="AV152" i="4"/>
  <c r="AT152" i="4"/>
  <c r="AR152" i="4"/>
  <c r="AP152" i="4"/>
  <c r="AN152" i="4"/>
  <c r="AL152" i="4"/>
  <c r="AJ152" i="4"/>
  <c r="AH152" i="4"/>
  <c r="AF152" i="4"/>
  <c r="AD152" i="4"/>
  <c r="AB152" i="4"/>
  <c r="Z152" i="4"/>
  <c r="X152" i="4"/>
  <c r="V152" i="4"/>
  <c r="T152" i="4"/>
  <c r="R152" i="4"/>
  <c r="P152" i="4"/>
  <c r="N152" i="4"/>
  <c r="L152" i="4"/>
  <c r="J152" i="4"/>
  <c r="H152" i="4"/>
  <c r="F152" i="4"/>
  <c r="C152" i="4"/>
  <c r="AV539" i="4"/>
  <c r="AT539" i="4"/>
  <c r="AR539" i="4"/>
  <c r="AP539" i="4"/>
  <c r="AN539" i="4"/>
  <c r="AL539" i="4"/>
  <c r="AJ539" i="4"/>
  <c r="AH539" i="4"/>
  <c r="AF539" i="4"/>
  <c r="AD539" i="4"/>
  <c r="AB539" i="4"/>
  <c r="Z539" i="4"/>
  <c r="X539" i="4"/>
  <c r="V539" i="4"/>
  <c r="T539" i="4"/>
  <c r="R539" i="4"/>
  <c r="P539" i="4"/>
  <c r="N539" i="4"/>
  <c r="L539" i="4"/>
  <c r="J539" i="4"/>
  <c r="H539" i="4"/>
  <c r="F539" i="4"/>
  <c r="C539" i="4"/>
  <c r="C482" i="4"/>
  <c r="BV482" i="4"/>
  <c r="BT482" i="4"/>
  <c r="BR482" i="4"/>
  <c r="BP482" i="4"/>
  <c r="BN482" i="4"/>
  <c r="BL482" i="4"/>
  <c r="BJ482" i="4"/>
  <c r="BH482" i="4"/>
  <c r="BF482" i="4"/>
  <c r="BD482" i="4"/>
  <c r="BB482" i="4"/>
  <c r="AZ482" i="4"/>
  <c r="AX482" i="4"/>
  <c r="AV482" i="4"/>
  <c r="AT482" i="4"/>
  <c r="AR482" i="4"/>
  <c r="AP482" i="4"/>
  <c r="AN482" i="4"/>
  <c r="AL482" i="4"/>
  <c r="AJ482" i="4"/>
  <c r="AH482" i="4"/>
  <c r="AF482" i="4"/>
  <c r="AD482" i="4"/>
  <c r="AB482" i="4"/>
  <c r="Z482" i="4"/>
  <c r="X482" i="4"/>
  <c r="V482" i="4"/>
  <c r="T482" i="4"/>
  <c r="R482" i="4"/>
  <c r="P482" i="4"/>
  <c r="N482" i="4"/>
  <c r="L482" i="4"/>
  <c r="J482" i="4"/>
  <c r="H482" i="4"/>
  <c r="F482" i="4"/>
  <c r="T546" i="4"/>
  <c r="R546" i="4"/>
  <c r="P546" i="4"/>
  <c r="N546" i="4"/>
  <c r="L546" i="4"/>
  <c r="J546" i="4"/>
  <c r="H546" i="4"/>
  <c r="F546" i="4"/>
  <c r="C546" i="4"/>
  <c r="J766" i="4"/>
  <c r="H766" i="4"/>
  <c r="F766" i="4"/>
  <c r="C766" i="4"/>
  <c r="CD261" i="4"/>
  <c r="CB261" i="4"/>
  <c r="BZ261" i="4"/>
  <c r="BX261" i="4"/>
  <c r="BV261" i="4"/>
  <c r="BT261" i="4"/>
  <c r="BR261" i="4"/>
  <c r="BP261" i="4"/>
  <c r="BN261" i="4"/>
  <c r="BL261" i="4"/>
  <c r="BJ261" i="4"/>
  <c r="BH261" i="4"/>
  <c r="BF261" i="4"/>
  <c r="BD261" i="4"/>
  <c r="BB261" i="4"/>
  <c r="AZ261" i="4"/>
  <c r="AX261" i="4"/>
  <c r="AV261" i="4"/>
  <c r="AT261" i="4"/>
  <c r="AR261" i="4"/>
  <c r="AP261" i="4"/>
  <c r="AN261" i="4"/>
  <c r="AL261" i="4"/>
  <c r="AJ261" i="4"/>
  <c r="AH261" i="4"/>
  <c r="AF261" i="4"/>
  <c r="AD261" i="4"/>
  <c r="AB261" i="4"/>
  <c r="Z261" i="4"/>
  <c r="X261" i="4"/>
  <c r="V261" i="4"/>
  <c r="T261" i="4"/>
  <c r="R261" i="4"/>
  <c r="P261" i="4"/>
  <c r="N261" i="4"/>
  <c r="L261" i="4"/>
  <c r="J261" i="4"/>
  <c r="H261" i="4"/>
  <c r="F261" i="4"/>
  <c r="C261" i="4"/>
  <c r="J326" i="4"/>
  <c r="H326" i="4"/>
  <c r="F326" i="4"/>
  <c r="C326" i="4"/>
  <c r="P662" i="4"/>
  <c r="N662" i="4"/>
  <c r="L662" i="4"/>
  <c r="J662" i="4"/>
  <c r="H662" i="4"/>
  <c r="F662" i="4"/>
  <c r="C662" i="4"/>
  <c r="C502" i="4"/>
  <c r="R502" i="4"/>
  <c r="P502" i="4"/>
  <c r="N502" i="4"/>
  <c r="L502" i="4"/>
  <c r="J502" i="4"/>
  <c r="H502" i="4"/>
  <c r="F502" i="4"/>
  <c r="C398" i="4"/>
  <c r="AP398" i="4"/>
  <c r="AN398" i="4"/>
  <c r="AL398" i="4"/>
  <c r="AJ398" i="4"/>
  <c r="AH398" i="4"/>
  <c r="AF398" i="4"/>
  <c r="AD398" i="4"/>
  <c r="AB398" i="4"/>
  <c r="Z398" i="4"/>
  <c r="X398" i="4"/>
  <c r="V398" i="4"/>
  <c r="T398" i="4"/>
  <c r="R398" i="4"/>
  <c r="P398" i="4"/>
  <c r="N398" i="4"/>
  <c r="L398" i="4"/>
  <c r="J398" i="4"/>
  <c r="H398" i="4"/>
  <c r="F398" i="4"/>
  <c r="AP286" i="4"/>
  <c r="AN286" i="4"/>
  <c r="AL286" i="4"/>
  <c r="AJ286" i="4"/>
  <c r="AH286" i="4"/>
  <c r="AF286" i="4"/>
  <c r="AD286" i="4"/>
  <c r="AB286" i="4"/>
  <c r="Z286" i="4"/>
  <c r="X286" i="4"/>
  <c r="V286" i="4"/>
  <c r="T286" i="4"/>
  <c r="R286" i="4"/>
  <c r="P286" i="4"/>
  <c r="N286" i="4"/>
  <c r="L286" i="4"/>
  <c r="J286" i="4"/>
  <c r="H286" i="4"/>
  <c r="F286" i="4"/>
  <c r="C286" i="4"/>
  <c r="AB428" i="4"/>
  <c r="Z428" i="4"/>
  <c r="X428" i="4"/>
  <c r="V428" i="4"/>
  <c r="T428" i="4"/>
  <c r="R428" i="4"/>
  <c r="P428" i="4"/>
  <c r="N428" i="4"/>
  <c r="L428" i="4"/>
  <c r="J428" i="4"/>
  <c r="H428" i="4"/>
  <c r="F428" i="4"/>
  <c r="C428" i="4"/>
  <c r="T106" i="4"/>
  <c r="R106" i="4"/>
  <c r="P106" i="4"/>
  <c r="N106" i="4"/>
  <c r="L106" i="4"/>
  <c r="J106" i="4"/>
  <c r="H106" i="4"/>
  <c r="F106" i="4"/>
  <c r="CV386" i="4"/>
  <c r="CT386" i="4"/>
  <c r="CR386" i="4"/>
  <c r="CP386" i="4"/>
  <c r="CN386" i="4"/>
  <c r="CL386" i="4"/>
  <c r="CJ386" i="4"/>
  <c r="CH386" i="4"/>
  <c r="CF386" i="4"/>
  <c r="CD386" i="4"/>
  <c r="CB386" i="4"/>
  <c r="BZ386" i="4"/>
  <c r="BX386" i="4"/>
  <c r="BV386" i="4"/>
  <c r="BT386" i="4"/>
  <c r="BR386" i="4"/>
  <c r="BP386" i="4"/>
  <c r="BN386" i="4"/>
  <c r="BL386" i="4"/>
  <c r="BJ386" i="4"/>
  <c r="BH386" i="4"/>
  <c r="BF386" i="4"/>
  <c r="BD386" i="4"/>
  <c r="BB386" i="4"/>
  <c r="AZ386" i="4"/>
  <c r="AX386" i="4"/>
  <c r="AV386" i="4"/>
  <c r="AT386" i="4"/>
  <c r="AR386" i="4"/>
  <c r="AP386" i="4"/>
  <c r="AN386" i="4"/>
  <c r="AL386" i="4"/>
  <c r="AJ386" i="4"/>
  <c r="AH386" i="4"/>
  <c r="AF386" i="4"/>
  <c r="AD386" i="4"/>
  <c r="AB386" i="4"/>
  <c r="Z386" i="4"/>
  <c r="X386" i="4"/>
  <c r="V386" i="4"/>
  <c r="T386" i="4"/>
  <c r="R386" i="4"/>
  <c r="P386" i="4"/>
  <c r="N386" i="4"/>
  <c r="L386" i="4"/>
  <c r="J386" i="4"/>
  <c r="H386" i="4"/>
  <c r="F386" i="4"/>
  <c r="C386" i="4"/>
  <c r="BL291" i="4"/>
  <c r="BJ291" i="4"/>
  <c r="BH291" i="4"/>
  <c r="BF291" i="4"/>
  <c r="BD291" i="4"/>
  <c r="BB291" i="4"/>
  <c r="AZ291" i="4"/>
  <c r="AX291" i="4"/>
  <c r="AV291" i="4"/>
  <c r="AT291" i="4"/>
  <c r="AR291" i="4"/>
  <c r="AP291" i="4"/>
  <c r="AN291" i="4"/>
  <c r="AL291" i="4"/>
  <c r="AJ291" i="4"/>
  <c r="AH291" i="4"/>
  <c r="AF291" i="4"/>
  <c r="AD291" i="4"/>
  <c r="AB291" i="4"/>
  <c r="Z291" i="4"/>
  <c r="X291" i="4"/>
  <c r="V291" i="4"/>
  <c r="T291" i="4"/>
  <c r="R291" i="4"/>
  <c r="P291" i="4"/>
  <c r="N291" i="4"/>
  <c r="L291" i="4"/>
  <c r="J291" i="4"/>
  <c r="H291" i="4"/>
  <c r="F291" i="4"/>
  <c r="C291" i="4"/>
  <c r="AB798" i="4"/>
  <c r="Z798" i="4"/>
  <c r="X798" i="4"/>
  <c r="V798" i="4"/>
  <c r="T798" i="4"/>
  <c r="R798" i="4"/>
  <c r="P798" i="4"/>
  <c r="N798" i="4"/>
  <c r="L798" i="4"/>
  <c r="J798" i="4"/>
  <c r="H798" i="4"/>
  <c r="F798" i="4"/>
  <c r="C798" i="4"/>
  <c r="N607" i="4"/>
  <c r="L607" i="4"/>
  <c r="J607" i="4"/>
  <c r="H607" i="4"/>
  <c r="F607" i="4"/>
  <c r="C607" i="4"/>
  <c r="N603" i="4"/>
  <c r="L603" i="4"/>
  <c r="J603" i="4"/>
  <c r="H603" i="4"/>
  <c r="F603" i="4"/>
  <c r="C603" i="4"/>
  <c r="R268" i="4"/>
  <c r="P268" i="4"/>
  <c r="N268" i="4"/>
  <c r="L268" i="4"/>
  <c r="J268" i="4"/>
  <c r="H268" i="4"/>
  <c r="F268" i="4"/>
  <c r="C268" i="4"/>
  <c r="AB637" i="4"/>
  <c r="Z637" i="4"/>
  <c r="X637" i="4"/>
  <c r="V637" i="4"/>
  <c r="T637" i="4"/>
  <c r="R637" i="4"/>
  <c r="P637" i="4"/>
  <c r="N637" i="4"/>
  <c r="L637" i="4"/>
  <c r="J637" i="4"/>
  <c r="H637" i="4"/>
  <c r="F637" i="4"/>
  <c r="C637" i="4"/>
  <c r="AV88" i="4"/>
  <c r="AT88" i="4"/>
  <c r="AR88" i="4"/>
  <c r="AP88" i="4"/>
  <c r="AN88" i="4"/>
  <c r="AL88" i="4"/>
  <c r="AJ88" i="4"/>
  <c r="AH88" i="4"/>
  <c r="AF88" i="4"/>
  <c r="AD88" i="4"/>
  <c r="AB88" i="4"/>
  <c r="Z88" i="4"/>
  <c r="X88" i="4"/>
  <c r="V88" i="4"/>
  <c r="T88" i="4"/>
  <c r="R88" i="4"/>
  <c r="P88" i="4"/>
  <c r="N88" i="4"/>
  <c r="L88" i="4"/>
  <c r="J88" i="4"/>
  <c r="H88" i="4"/>
  <c r="F88" i="4"/>
  <c r="C88" i="4"/>
  <c r="AB53" i="4"/>
  <c r="Z53" i="4"/>
  <c r="X53" i="4"/>
  <c r="V53" i="4"/>
  <c r="T53" i="4"/>
  <c r="R53" i="4"/>
  <c r="P53" i="4"/>
  <c r="N53" i="4"/>
  <c r="L53" i="4"/>
  <c r="J53" i="4"/>
  <c r="H53" i="4"/>
  <c r="F53" i="4"/>
  <c r="C53" i="4"/>
  <c r="AD703" i="4"/>
  <c r="AB703" i="4"/>
  <c r="Z703" i="4"/>
  <c r="X703" i="4"/>
  <c r="V703" i="4"/>
  <c r="T703" i="4"/>
  <c r="R703" i="4"/>
  <c r="P703" i="4"/>
  <c r="N703" i="4"/>
  <c r="L703" i="4"/>
  <c r="J703" i="4"/>
  <c r="H703" i="4"/>
  <c r="F703" i="4"/>
  <c r="C703" i="4"/>
  <c r="P217" i="4"/>
  <c r="N217" i="4"/>
  <c r="L217" i="4"/>
  <c r="J217" i="4"/>
  <c r="H217" i="4"/>
  <c r="F217" i="4"/>
  <c r="C217" i="4"/>
  <c r="L252" i="4"/>
  <c r="J252" i="4"/>
  <c r="H252" i="4"/>
  <c r="F252" i="4"/>
  <c r="C252" i="4"/>
  <c r="J685" i="4"/>
  <c r="H685" i="4"/>
  <c r="F685" i="4"/>
  <c r="C685" i="4"/>
  <c r="C442" i="4"/>
  <c r="V771" i="4"/>
  <c r="T771" i="4"/>
  <c r="R771" i="4"/>
  <c r="P771" i="4"/>
  <c r="N771" i="4"/>
  <c r="L771" i="4"/>
  <c r="J771" i="4"/>
  <c r="H771" i="4"/>
  <c r="F771" i="4"/>
  <c r="C771" i="4"/>
  <c r="T801" i="4"/>
  <c r="R801" i="4"/>
  <c r="P801" i="4"/>
  <c r="N801" i="4"/>
  <c r="L801" i="4"/>
  <c r="J801" i="4"/>
  <c r="H801" i="4"/>
  <c r="F801" i="4"/>
  <c r="C801" i="4"/>
  <c r="V576" i="4"/>
  <c r="T576" i="4"/>
  <c r="R576" i="4"/>
  <c r="P576" i="4"/>
  <c r="N576" i="4"/>
  <c r="L576" i="4"/>
  <c r="J576" i="4"/>
  <c r="H576" i="4"/>
  <c r="F576" i="4"/>
  <c r="C576" i="4"/>
  <c r="BJ242" i="4"/>
  <c r="BH242" i="4"/>
  <c r="BF242" i="4"/>
  <c r="BD242" i="4"/>
  <c r="BB242" i="4"/>
  <c r="AZ242" i="4"/>
  <c r="AX242" i="4"/>
  <c r="AV242" i="4"/>
  <c r="AT242" i="4"/>
  <c r="AR242" i="4"/>
  <c r="AP242" i="4"/>
  <c r="AN242" i="4"/>
  <c r="AL242" i="4"/>
  <c r="AJ242" i="4"/>
  <c r="AH242" i="4"/>
  <c r="AF242" i="4"/>
  <c r="AD242" i="4"/>
  <c r="AB242" i="4"/>
  <c r="Z242" i="4"/>
  <c r="X242" i="4"/>
  <c r="V242" i="4"/>
  <c r="T242" i="4"/>
  <c r="R242" i="4"/>
  <c r="P242" i="4"/>
  <c r="N242" i="4"/>
  <c r="L242" i="4"/>
  <c r="J242" i="4"/>
  <c r="H242" i="4"/>
  <c r="F242" i="4"/>
  <c r="C242" i="4"/>
  <c r="C431" i="4"/>
  <c r="T431" i="4"/>
  <c r="R431" i="4"/>
  <c r="P431" i="4"/>
  <c r="N431" i="4"/>
  <c r="L431" i="4"/>
  <c r="J431" i="4"/>
  <c r="H431" i="4"/>
  <c r="F431" i="4"/>
  <c r="BT276" i="4"/>
  <c r="BR276" i="4"/>
  <c r="BP276" i="4"/>
  <c r="BN276" i="4"/>
  <c r="BL276" i="4"/>
  <c r="BJ276" i="4"/>
  <c r="BH276" i="4"/>
  <c r="BF276" i="4"/>
  <c r="BD276" i="4"/>
  <c r="BB276" i="4"/>
  <c r="AZ276" i="4"/>
  <c r="AX276" i="4"/>
  <c r="AV276" i="4"/>
  <c r="AT276" i="4"/>
  <c r="AR276" i="4"/>
  <c r="AP276" i="4"/>
  <c r="AN276" i="4"/>
  <c r="AL276" i="4"/>
  <c r="AJ276" i="4"/>
  <c r="AH276" i="4"/>
  <c r="AF276" i="4"/>
  <c r="AD276" i="4"/>
  <c r="AB276" i="4"/>
  <c r="Z276" i="4"/>
  <c r="X276" i="4"/>
  <c r="V276" i="4"/>
  <c r="T276" i="4"/>
  <c r="R276" i="4"/>
  <c r="P276" i="4"/>
  <c r="N276" i="4"/>
  <c r="L276" i="4"/>
  <c r="J276" i="4"/>
  <c r="H276" i="4"/>
  <c r="F276" i="4"/>
  <c r="C276" i="4"/>
  <c r="L265" i="4"/>
  <c r="J265" i="4"/>
  <c r="H265" i="4"/>
  <c r="F265" i="4"/>
  <c r="C265" i="4"/>
  <c r="C92" i="4"/>
  <c r="DD503" i="4"/>
  <c r="DB503" i="4"/>
  <c r="CZ503" i="4"/>
  <c r="CX503" i="4"/>
  <c r="CV503" i="4"/>
  <c r="CT503" i="4"/>
  <c r="CR503" i="4"/>
  <c r="CP503" i="4"/>
  <c r="CN503" i="4"/>
  <c r="CL503" i="4"/>
  <c r="CJ503" i="4"/>
  <c r="CH503" i="4"/>
  <c r="CF503" i="4"/>
  <c r="CD503" i="4"/>
  <c r="CB503" i="4"/>
  <c r="BZ503" i="4"/>
  <c r="BX503" i="4"/>
  <c r="BV503" i="4"/>
  <c r="BT503" i="4"/>
  <c r="BR503" i="4"/>
  <c r="BP503" i="4"/>
  <c r="BN503" i="4"/>
  <c r="BL503" i="4"/>
  <c r="BJ503" i="4"/>
  <c r="BH503" i="4"/>
  <c r="BF503" i="4"/>
  <c r="BD503" i="4"/>
  <c r="BB503" i="4"/>
  <c r="AZ503" i="4"/>
  <c r="AX503" i="4"/>
  <c r="AV503" i="4"/>
  <c r="AT503" i="4"/>
  <c r="AR503" i="4"/>
  <c r="AP503" i="4"/>
  <c r="AN503" i="4"/>
  <c r="AL503" i="4"/>
  <c r="AJ503" i="4"/>
  <c r="AH503" i="4"/>
  <c r="AF503" i="4"/>
  <c r="AD503" i="4"/>
  <c r="AB503" i="4"/>
  <c r="Z503" i="4"/>
  <c r="X503" i="4"/>
  <c r="V503" i="4"/>
  <c r="T503" i="4"/>
  <c r="R503" i="4"/>
  <c r="P503" i="4"/>
  <c r="N503" i="4"/>
  <c r="L503" i="4"/>
  <c r="J503" i="4"/>
  <c r="H503" i="4"/>
  <c r="F503" i="4"/>
  <c r="AB850" i="4"/>
  <c r="Z850" i="4"/>
  <c r="X850" i="4"/>
  <c r="V850" i="4"/>
  <c r="T850" i="4"/>
  <c r="R850" i="4"/>
  <c r="P850" i="4"/>
  <c r="N850" i="4"/>
  <c r="L850" i="4"/>
  <c r="J850" i="4"/>
  <c r="H850" i="4"/>
  <c r="F850" i="4"/>
  <c r="C850" i="4"/>
  <c r="AF610" i="4"/>
  <c r="AD610" i="4"/>
  <c r="AB610" i="4"/>
  <c r="Z610" i="4"/>
  <c r="X610" i="4"/>
  <c r="V610" i="4"/>
  <c r="T610" i="4"/>
  <c r="R610" i="4"/>
  <c r="P610" i="4"/>
  <c r="N610" i="4"/>
  <c r="L610" i="4"/>
  <c r="J610" i="4"/>
  <c r="H610" i="4"/>
  <c r="F610" i="4"/>
  <c r="C610" i="4"/>
  <c r="AT773" i="4"/>
  <c r="AR773" i="4"/>
  <c r="AP773" i="4"/>
  <c r="AN773" i="4"/>
  <c r="AL773" i="4"/>
  <c r="AJ773" i="4"/>
  <c r="AH773" i="4"/>
  <c r="AF773" i="4"/>
  <c r="AD773" i="4"/>
  <c r="AB773" i="4"/>
  <c r="Z773" i="4"/>
  <c r="X773" i="4"/>
  <c r="V773" i="4"/>
  <c r="T773" i="4"/>
  <c r="R773" i="4"/>
  <c r="P773" i="4"/>
  <c r="N773" i="4"/>
  <c r="L773" i="4"/>
  <c r="J773" i="4"/>
  <c r="H773" i="4"/>
  <c r="F773" i="4"/>
  <c r="C773" i="4"/>
  <c r="T80" i="4"/>
  <c r="R80" i="4"/>
  <c r="P80" i="4"/>
  <c r="N80" i="4"/>
  <c r="L80" i="4"/>
  <c r="J80" i="4"/>
  <c r="H80" i="4"/>
  <c r="F80" i="4"/>
  <c r="C80" i="4"/>
  <c r="L687" i="4"/>
  <c r="J687" i="4"/>
  <c r="H687" i="4"/>
  <c r="F687" i="4"/>
  <c r="C687" i="4"/>
  <c r="AL376" i="4"/>
  <c r="AJ376" i="4"/>
  <c r="AH376" i="4"/>
  <c r="AF376" i="4"/>
  <c r="AD376" i="4"/>
  <c r="AB376" i="4"/>
  <c r="Z376" i="4"/>
  <c r="X376" i="4"/>
  <c r="V376" i="4"/>
  <c r="T376" i="4"/>
  <c r="R376" i="4"/>
  <c r="P376" i="4"/>
  <c r="N376" i="4"/>
  <c r="L376" i="4"/>
  <c r="J376" i="4"/>
  <c r="H376" i="4"/>
  <c r="C376" i="4"/>
  <c r="F376" i="4"/>
  <c r="CX207" i="4"/>
  <c r="CV207" i="4"/>
  <c r="CT207" i="4"/>
  <c r="CR207" i="4"/>
  <c r="CP207" i="4"/>
  <c r="CN207" i="4"/>
  <c r="CL207" i="4"/>
  <c r="CJ207" i="4"/>
  <c r="CH207" i="4"/>
  <c r="CF207" i="4"/>
  <c r="CD207" i="4"/>
  <c r="CB207" i="4"/>
  <c r="BZ207" i="4"/>
  <c r="BX207" i="4"/>
  <c r="BV207" i="4"/>
  <c r="BT207" i="4"/>
  <c r="BR207" i="4"/>
  <c r="BP207" i="4"/>
  <c r="BN207" i="4"/>
  <c r="BL207" i="4"/>
  <c r="BJ207" i="4"/>
  <c r="BH207" i="4"/>
  <c r="BF207" i="4"/>
  <c r="BD207" i="4"/>
  <c r="BB207" i="4"/>
  <c r="AZ207" i="4"/>
  <c r="AX207" i="4"/>
  <c r="AV207" i="4"/>
  <c r="AT207" i="4"/>
  <c r="AR207" i="4"/>
  <c r="AP207" i="4"/>
  <c r="AN207" i="4"/>
  <c r="AL207" i="4"/>
  <c r="AJ207" i="4"/>
  <c r="AH207" i="4"/>
  <c r="AF207" i="4"/>
  <c r="AD207" i="4"/>
  <c r="AB207" i="4"/>
  <c r="Z207" i="4"/>
  <c r="X207" i="4"/>
  <c r="V207" i="4"/>
  <c r="T207" i="4"/>
  <c r="R207" i="4"/>
  <c r="P207" i="4"/>
  <c r="N207" i="4"/>
  <c r="L207" i="4"/>
  <c r="J207" i="4"/>
  <c r="H207" i="4"/>
  <c r="F207" i="4"/>
  <c r="C207" i="4"/>
  <c r="AJ424" i="4"/>
  <c r="AH424" i="4"/>
  <c r="AF424" i="4"/>
  <c r="AD424" i="4"/>
  <c r="AB424" i="4"/>
  <c r="Z424" i="4"/>
  <c r="X424" i="4"/>
  <c r="V424" i="4"/>
  <c r="T424" i="4"/>
  <c r="R424" i="4"/>
  <c r="P424" i="4"/>
  <c r="N424" i="4"/>
  <c r="L424" i="4"/>
  <c r="J424" i="4"/>
  <c r="H424" i="4"/>
  <c r="F424" i="4"/>
  <c r="C424" i="4"/>
  <c r="Z231" i="4"/>
  <c r="X231" i="4"/>
  <c r="V231" i="4"/>
  <c r="T231" i="4"/>
  <c r="R231" i="4"/>
  <c r="P231" i="4"/>
  <c r="N231" i="4"/>
  <c r="L231" i="4"/>
  <c r="J231" i="4"/>
  <c r="H231" i="4"/>
  <c r="F231" i="4"/>
  <c r="C231" i="4"/>
  <c r="AV208" i="4"/>
  <c r="AT208" i="4"/>
  <c r="AR208" i="4"/>
  <c r="AP208" i="4"/>
  <c r="AN208" i="4"/>
  <c r="AL208" i="4"/>
  <c r="AJ208" i="4"/>
  <c r="AH208" i="4"/>
  <c r="AF208" i="4"/>
  <c r="AD208" i="4"/>
  <c r="AB208" i="4"/>
  <c r="Z208" i="4"/>
  <c r="F208" i="4"/>
  <c r="C208" i="4"/>
  <c r="X208" i="4"/>
  <c r="V208" i="4"/>
  <c r="T208" i="4"/>
  <c r="R208" i="4"/>
  <c r="P208" i="4"/>
  <c r="N208" i="4"/>
  <c r="L208" i="4"/>
  <c r="J208" i="4"/>
  <c r="H208" i="4"/>
  <c r="AB135" i="4"/>
  <c r="Z135" i="4"/>
  <c r="X135" i="4"/>
  <c r="V135" i="4"/>
  <c r="T135" i="4"/>
  <c r="R135" i="4"/>
  <c r="P135" i="4"/>
  <c r="N135" i="4"/>
  <c r="L135" i="4"/>
  <c r="J135" i="4"/>
  <c r="H135" i="4"/>
  <c r="F135" i="4"/>
  <c r="C135" i="4"/>
  <c r="DJ151" i="4"/>
  <c r="DH151" i="4"/>
  <c r="DF151" i="4"/>
  <c r="DD151" i="4"/>
  <c r="DB151" i="4"/>
  <c r="CZ151" i="4"/>
  <c r="CX151" i="4"/>
  <c r="CV151" i="4"/>
  <c r="CT151" i="4"/>
  <c r="CR151" i="4"/>
  <c r="CP151" i="4"/>
  <c r="CN151" i="4"/>
  <c r="CL151" i="4"/>
  <c r="CJ151" i="4"/>
  <c r="CH151" i="4"/>
  <c r="CF151" i="4"/>
  <c r="CD151" i="4"/>
  <c r="CB151" i="4"/>
  <c r="BZ151" i="4"/>
  <c r="BX151" i="4"/>
  <c r="BV151" i="4"/>
  <c r="BT151" i="4"/>
  <c r="BR151" i="4"/>
  <c r="BP151" i="4"/>
  <c r="BN151" i="4"/>
  <c r="BL151" i="4"/>
  <c r="BJ151" i="4"/>
  <c r="BH151" i="4"/>
  <c r="BF151" i="4"/>
  <c r="BD151" i="4"/>
  <c r="BB151" i="4"/>
  <c r="AZ151" i="4"/>
  <c r="AX151" i="4"/>
  <c r="AV151" i="4"/>
  <c r="AT151" i="4"/>
  <c r="AR151" i="4"/>
  <c r="AP151" i="4"/>
  <c r="AN151" i="4"/>
  <c r="AL151" i="4"/>
  <c r="AJ151" i="4"/>
  <c r="AH151" i="4"/>
  <c r="AF151" i="4"/>
  <c r="AD151" i="4"/>
  <c r="AB151" i="4"/>
  <c r="Z151" i="4"/>
  <c r="X151" i="4"/>
  <c r="V151" i="4"/>
  <c r="T151" i="4"/>
  <c r="R151" i="4"/>
  <c r="P151" i="4"/>
  <c r="N151" i="4"/>
  <c r="L151" i="4"/>
  <c r="J151" i="4"/>
  <c r="H151" i="4"/>
  <c r="F151" i="4"/>
  <c r="L634" i="4"/>
  <c r="J634" i="4"/>
  <c r="H634" i="4"/>
  <c r="F634" i="4"/>
  <c r="C634" i="4"/>
  <c r="BD179" i="4"/>
  <c r="BB179" i="4"/>
  <c r="AZ179" i="4"/>
  <c r="AX179" i="4"/>
  <c r="AV179" i="4"/>
  <c r="AT179" i="4"/>
  <c r="AR179" i="4"/>
  <c r="AP179" i="4"/>
  <c r="AN179" i="4"/>
  <c r="AL179" i="4"/>
  <c r="AJ179" i="4"/>
  <c r="AH179" i="4"/>
  <c r="AF179" i="4"/>
  <c r="AD179" i="4"/>
  <c r="AB179" i="4"/>
  <c r="Z179" i="4"/>
  <c r="X179" i="4"/>
  <c r="V179" i="4"/>
  <c r="T179" i="4"/>
  <c r="R179" i="4"/>
  <c r="P179" i="4"/>
  <c r="N179" i="4"/>
  <c r="L179" i="4"/>
  <c r="J179" i="4"/>
  <c r="H179" i="4"/>
  <c r="F179" i="4"/>
  <c r="C179" i="4"/>
  <c r="AV856" i="4"/>
  <c r="AT856" i="4"/>
  <c r="AR856" i="4"/>
  <c r="AP856" i="4"/>
  <c r="AN856" i="4"/>
  <c r="AL856" i="4"/>
  <c r="AJ856" i="4"/>
  <c r="AH856" i="4"/>
  <c r="AF856" i="4"/>
  <c r="AD856" i="4"/>
  <c r="AB856" i="4"/>
  <c r="Z856" i="4"/>
  <c r="X856" i="4"/>
  <c r="V856" i="4"/>
  <c r="T856" i="4"/>
  <c r="R856" i="4"/>
  <c r="N856" i="4"/>
  <c r="C856" i="4"/>
  <c r="P856" i="4"/>
  <c r="L856" i="4"/>
  <c r="J856" i="4"/>
  <c r="H856" i="4"/>
  <c r="F856" i="4"/>
  <c r="AX835" i="4"/>
  <c r="AV835" i="4"/>
  <c r="AT835" i="4"/>
  <c r="AR835" i="4"/>
  <c r="AP835" i="4"/>
  <c r="AN835" i="4"/>
  <c r="AL835" i="4"/>
  <c r="AJ835" i="4"/>
  <c r="AH835" i="4"/>
  <c r="AF835" i="4"/>
  <c r="AD835" i="4"/>
  <c r="AB835" i="4"/>
  <c r="Z835" i="4"/>
  <c r="X835" i="4"/>
  <c r="V835" i="4"/>
  <c r="T835" i="4"/>
  <c r="R835" i="4"/>
  <c r="P835" i="4"/>
  <c r="N835" i="4"/>
  <c r="L835" i="4"/>
  <c r="J835" i="4"/>
  <c r="H835" i="4"/>
  <c r="F835" i="4"/>
  <c r="C835" i="4"/>
  <c r="AR472" i="4"/>
  <c r="AP472" i="4"/>
  <c r="AN472" i="4"/>
  <c r="AL472" i="4"/>
  <c r="AJ472" i="4"/>
  <c r="AH472" i="4"/>
  <c r="AF472" i="4"/>
  <c r="AD472" i="4"/>
  <c r="AB472" i="4"/>
  <c r="Z472" i="4"/>
  <c r="X472" i="4"/>
  <c r="V472" i="4"/>
  <c r="T472" i="4"/>
  <c r="R472" i="4"/>
  <c r="P472" i="4"/>
  <c r="N472" i="4"/>
  <c r="L472" i="4"/>
  <c r="J472" i="4"/>
  <c r="H472" i="4"/>
  <c r="F472" i="4"/>
  <c r="C472" i="4"/>
  <c r="Z182" i="4"/>
  <c r="X182" i="4"/>
  <c r="V182" i="4"/>
  <c r="T182" i="4"/>
  <c r="R182" i="4"/>
  <c r="P182" i="4"/>
  <c r="N182" i="4"/>
  <c r="L182" i="4"/>
  <c r="J182" i="4"/>
  <c r="H182" i="4"/>
  <c r="F182" i="4"/>
  <c r="C182" i="4"/>
  <c r="J132" i="4"/>
  <c r="H132" i="4"/>
  <c r="F132" i="4"/>
  <c r="C132" i="4"/>
  <c r="J15" i="4"/>
  <c r="H15" i="4"/>
  <c r="F15" i="4"/>
  <c r="C15" i="4"/>
  <c r="C37" i="4"/>
  <c r="AN37" i="4"/>
  <c r="AL37" i="4"/>
  <c r="AJ37" i="4"/>
  <c r="AH37" i="4"/>
  <c r="AF37" i="4"/>
  <c r="AD37" i="4"/>
  <c r="AB37" i="4"/>
  <c r="Z37" i="4"/>
  <c r="X37" i="4"/>
  <c r="V37" i="4"/>
  <c r="T37" i="4"/>
  <c r="R37" i="4"/>
  <c r="P37" i="4"/>
  <c r="N37" i="4"/>
  <c r="L37" i="4"/>
  <c r="J37" i="4"/>
  <c r="H37" i="4"/>
  <c r="F37" i="4"/>
  <c r="C485" i="4"/>
  <c r="CD485" i="4"/>
  <c r="CB485" i="4"/>
  <c r="BZ485" i="4"/>
  <c r="BX485" i="4"/>
  <c r="BV485" i="4"/>
  <c r="BT485" i="4"/>
  <c r="BR485" i="4"/>
  <c r="BP485" i="4"/>
  <c r="BN485" i="4"/>
  <c r="BL485" i="4"/>
  <c r="BJ485" i="4"/>
  <c r="BH485" i="4"/>
  <c r="BF485" i="4"/>
  <c r="BD485" i="4"/>
  <c r="BB485" i="4"/>
  <c r="AZ485" i="4"/>
  <c r="AX485" i="4"/>
  <c r="AV485" i="4"/>
  <c r="AT485" i="4"/>
  <c r="AR485" i="4"/>
  <c r="AP485" i="4"/>
  <c r="AN485" i="4"/>
  <c r="AL485" i="4"/>
  <c r="AJ485" i="4"/>
  <c r="AH485" i="4"/>
  <c r="AF485" i="4"/>
  <c r="AD485" i="4"/>
  <c r="AB485" i="4"/>
  <c r="Z485" i="4"/>
  <c r="X485" i="4"/>
  <c r="V485" i="4"/>
  <c r="T485" i="4"/>
  <c r="R485" i="4"/>
  <c r="P485" i="4"/>
  <c r="N485" i="4"/>
  <c r="L485" i="4"/>
  <c r="J485" i="4"/>
  <c r="H485" i="4"/>
  <c r="F485" i="4"/>
  <c r="C315" i="4"/>
  <c r="AB315" i="4"/>
  <c r="Z315" i="4"/>
  <c r="X315" i="4"/>
  <c r="V315" i="4"/>
  <c r="T315" i="4"/>
  <c r="R315" i="4"/>
  <c r="P315" i="4"/>
  <c r="N315" i="4"/>
  <c r="L315" i="4"/>
  <c r="J315" i="4"/>
  <c r="H315" i="4"/>
  <c r="F315" i="4"/>
  <c r="AB60" i="4"/>
  <c r="Z60" i="4"/>
  <c r="X60" i="4"/>
  <c r="V60" i="4"/>
  <c r="T60" i="4"/>
  <c r="R60" i="4"/>
  <c r="P60" i="4"/>
  <c r="N60" i="4"/>
  <c r="L60" i="4"/>
  <c r="J60" i="4"/>
  <c r="H60" i="4"/>
  <c r="F60" i="4"/>
  <c r="C60" i="4"/>
  <c r="C450" i="4"/>
  <c r="CF450" i="4"/>
  <c r="CD450" i="4"/>
  <c r="CB450" i="4"/>
  <c r="BZ450" i="4"/>
  <c r="BX450" i="4"/>
  <c r="BV450" i="4"/>
  <c r="BT450" i="4"/>
  <c r="BR450" i="4"/>
  <c r="BP450" i="4"/>
  <c r="BN450" i="4"/>
  <c r="BL450" i="4"/>
  <c r="BJ450" i="4"/>
  <c r="BH450" i="4"/>
  <c r="BF450" i="4"/>
  <c r="BD450" i="4"/>
  <c r="BB450" i="4"/>
  <c r="AZ450" i="4"/>
  <c r="AX450" i="4"/>
  <c r="AV450" i="4"/>
  <c r="AT450" i="4"/>
  <c r="AR450" i="4"/>
  <c r="AP450" i="4"/>
  <c r="AN450" i="4"/>
  <c r="AL450" i="4"/>
  <c r="AJ450" i="4"/>
  <c r="AH450" i="4"/>
  <c r="AF450" i="4"/>
  <c r="AD450" i="4"/>
  <c r="AB450" i="4"/>
  <c r="Z450" i="4"/>
  <c r="X450" i="4"/>
  <c r="V450" i="4"/>
  <c r="T450" i="4"/>
  <c r="R450" i="4"/>
  <c r="P450" i="4"/>
  <c r="N450" i="4"/>
  <c r="L450" i="4"/>
  <c r="J450" i="4"/>
  <c r="H450" i="4"/>
  <c r="F450" i="4"/>
  <c r="BZ290" i="4"/>
  <c r="BX290" i="4"/>
  <c r="BV290" i="4"/>
  <c r="BT290" i="4"/>
  <c r="BR290" i="4"/>
  <c r="BP290" i="4"/>
  <c r="BN290" i="4"/>
  <c r="BL290" i="4"/>
  <c r="BJ290" i="4"/>
  <c r="BH290" i="4"/>
  <c r="BF290" i="4"/>
  <c r="BD290" i="4"/>
  <c r="BB290" i="4"/>
  <c r="AZ290" i="4"/>
  <c r="AX290" i="4"/>
  <c r="AV290" i="4"/>
  <c r="AT290" i="4"/>
  <c r="AR290" i="4"/>
  <c r="AP290" i="4"/>
  <c r="AN290" i="4"/>
  <c r="AL290" i="4"/>
  <c r="AJ290" i="4"/>
  <c r="AH290" i="4"/>
  <c r="AF290" i="4"/>
  <c r="AD290" i="4"/>
  <c r="AB290" i="4"/>
  <c r="Z290" i="4"/>
  <c r="X290" i="4"/>
  <c r="V290" i="4"/>
  <c r="T290" i="4"/>
  <c r="R290" i="4"/>
  <c r="P290" i="4"/>
  <c r="N290" i="4"/>
  <c r="L290" i="4"/>
  <c r="J290" i="4"/>
  <c r="H290" i="4"/>
  <c r="F290" i="4"/>
  <c r="R162" i="4"/>
  <c r="P162" i="4"/>
  <c r="N162" i="4"/>
  <c r="L162" i="4"/>
  <c r="J162" i="4"/>
  <c r="H162" i="4"/>
  <c r="F162" i="4"/>
  <c r="C162" i="4"/>
  <c r="BV474" i="4"/>
  <c r="BT474" i="4"/>
  <c r="BP474" i="4"/>
  <c r="BR474" i="4"/>
  <c r="BN474" i="4"/>
  <c r="BL474" i="4"/>
  <c r="BJ474" i="4"/>
  <c r="BH474" i="4"/>
  <c r="BF474" i="4"/>
  <c r="BD474" i="4"/>
  <c r="BB474" i="4"/>
  <c r="AZ474" i="4"/>
  <c r="AX474" i="4"/>
  <c r="AV474" i="4"/>
  <c r="AT474" i="4"/>
  <c r="AR474" i="4"/>
  <c r="AP474" i="4"/>
  <c r="AN474" i="4"/>
  <c r="AL474" i="4"/>
  <c r="AJ474" i="4"/>
  <c r="AH474" i="4"/>
  <c r="AF474" i="4"/>
  <c r="AD474" i="4"/>
  <c r="AB474" i="4"/>
  <c r="Z474" i="4"/>
  <c r="X474" i="4"/>
  <c r="V474" i="4"/>
  <c r="T474" i="4"/>
  <c r="R474" i="4"/>
  <c r="P474" i="4"/>
  <c r="N474" i="4"/>
  <c r="L474" i="4"/>
  <c r="J474" i="4"/>
  <c r="H474" i="4"/>
  <c r="F474" i="4"/>
  <c r="AR833" i="4"/>
  <c r="AP833" i="4"/>
  <c r="AN833" i="4"/>
  <c r="AL833" i="4"/>
  <c r="AJ833" i="4"/>
  <c r="AH833" i="4"/>
  <c r="AF833" i="4"/>
  <c r="AD833" i="4"/>
  <c r="AB833" i="4"/>
  <c r="Z833" i="4"/>
  <c r="X833" i="4"/>
  <c r="V833" i="4"/>
  <c r="T833" i="4"/>
  <c r="R833" i="4"/>
  <c r="P833" i="4"/>
  <c r="N833" i="4"/>
  <c r="L833" i="4"/>
  <c r="J833" i="4"/>
  <c r="H833" i="4"/>
  <c r="F833" i="4"/>
  <c r="C792" i="4"/>
  <c r="C667" i="4"/>
  <c r="F667" i="4"/>
  <c r="EX117" i="4"/>
  <c r="EV117" i="4"/>
  <c r="ET117" i="4"/>
  <c r="ER117" i="4"/>
  <c r="EP117" i="4"/>
  <c r="EN117" i="4"/>
  <c r="EL117" i="4"/>
  <c r="EJ117" i="4"/>
  <c r="EH117" i="4"/>
  <c r="EF117" i="4"/>
  <c r="ED117" i="4"/>
  <c r="EB117" i="4"/>
  <c r="DZ117" i="4"/>
  <c r="DX117" i="4"/>
  <c r="DV117" i="4"/>
  <c r="DT117" i="4"/>
  <c r="DR117" i="4"/>
  <c r="DP117" i="4"/>
  <c r="DN117" i="4"/>
  <c r="DL117" i="4"/>
  <c r="DJ117" i="4"/>
  <c r="DH117" i="4"/>
  <c r="DF117" i="4"/>
  <c r="DD117" i="4"/>
  <c r="DB117" i="4"/>
  <c r="CZ117" i="4"/>
  <c r="CX117" i="4"/>
  <c r="CV117" i="4"/>
  <c r="CT117" i="4"/>
  <c r="CR117" i="4"/>
  <c r="CP117" i="4"/>
  <c r="CN117" i="4"/>
  <c r="CL117" i="4"/>
  <c r="CJ117" i="4"/>
  <c r="CH117" i="4"/>
  <c r="CF117" i="4"/>
  <c r="CD117" i="4"/>
  <c r="CB117" i="4"/>
  <c r="BZ117" i="4"/>
  <c r="BX117" i="4"/>
  <c r="BV117" i="4"/>
  <c r="BT117" i="4"/>
  <c r="BR117" i="4"/>
  <c r="BP117" i="4"/>
  <c r="BN117" i="4"/>
  <c r="BL117" i="4"/>
  <c r="BJ117" i="4"/>
  <c r="BH117" i="4"/>
  <c r="BF117" i="4"/>
  <c r="BD117" i="4"/>
  <c r="BB117" i="4"/>
  <c r="AZ117" i="4"/>
  <c r="AX117" i="4"/>
  <c r="AV117" i="4"/>
  <c r="AT117" i="4"/>
  <c r="AR117" i="4"/>
  <c r="AP117" i="4"/>
  <c r="AN117" i="4"/>
  <c r="AL117" i="4"/>
  <c r="AJ117" i="4"/>
  <c r="AH117" i="4"/>
  <c r="AF117" i="4"/>
  <c r="AD117" i="4"/>
  <c r="AB117" i="4"/>
  <c r="Z117" i="4"/>
  <c r="X117" i="4"/>
  <c r="V117" i="4"/>
  <c r="T117" i="4"/>
  <c r="R117" i="4"/>
  <c r="P117" i="4"/>
  <c r="N117" i="4"/>
  <c r="L117" i="4"/>
  <c r="J117" i="4"/>
  <c r="H117" i="4"/>
  <c r="F117" i="4"/>
  <c r="R554" i="4"/>
  <c r="P554" i="4"/>
  <c r="N554" i="4"/>
  <c r="L554" i="4"/>
  <c r="J554" i="4"/>
  <c r="H554" i="4"/>
  <c r="F554" i="4"/>
  <c r="C554" i="4"/>
  <c r="P411" i="4"/>
  <c r="N411" i="4"/>
  <c r="L411" i="4"/>
  <c r="J411" i="4"/>
  <c r="H411" i="4"/>
  <c r="F411" i="4"/>
  <c r="C411" i="4"/>
  <c r="C586" i="4"/>
  <c r="AD586" i="4"/>
  <c r="AB586" i="4"/>
  <c r="Z586" i="4"/>
  <c r="X586" i="4"/>
  <c r="V586" i="4"/>
  <c r="T586" i="4"/>
  <c r="R586" i="4"/>
  <c r="P586" i="4"/>
  <c r="N586" i="4"/>
  <c r="L586" i="4"/>
  <c r="J586" i="4"/>
  <c r="H586" i="4"/>
  <c r="F586" i="4"/>
  <c r="R163" i="4"/>
  <c r="P163" i="4"/>
  <c r="N163" i="4"/>
  <c r="L163" i="4"/>
  <c r="J163" i="4"/>
  <c r="H163" i="4"/>
  <c r="F163" i="4"/>
  <c r="C163" i="4"/>
  <c r="AB617" i="4"/>
  <c r="Z617" i="4"/>
  <c r="X617" i="4"/>
  <c r="V617" i="4"/>
  <c r="T617" i="4"/>
  <c r="R617" i="4"/>
  <c r="P617" i="4"/>
  <c r="N617" i="4"/>
  <c r="L617" i="4"/>
  <c r="J617" i="4"/>
  <c r="H617" i="4"/>
  <c r="F617" i="4"/>
  <c r="C617" i="4"/>
  <c r="AL843" i="4"/>
  <c r="AJ843" i="4"/>
  <c r="AH843" i="4"/>
  <c r="AF843" i="4"/>
  <c r="AD843" i="4"/>
  <c r="AB843" i="4"/>
  <c r="Z843" i="4"/>
  <c r="X843" i="4"/>
  <c r="V843" i="4"/>
  <c r="T843" i="4"/>
  <c r="R843" i="4"/>
  <c r="P843" i="4"/>
  <c r="N843" i="4"/>
  <c r="L843" i="4"/>
  <c r="J843" i="4"/>
  <c r="H843" i="4"/>
  <c r="F843" i="4"/>
  <c r="C843" i="4"/>
  <c r="CT137" i="4"/>
  <c r="CR137" i="4"/>
  <c r="CP137" i="4"/>
  <c r="CN137" i="4"/>
  <c r="CL137" i="4"/>
  <c r="CJ137" i="4"/>
  <c r="CH137" i="4"/>
  <c r="CF137" i="4"/>
  <c r="CD137" i="4"/>
  <c r="CB137" i="4"/>
  <c r="BZ137" i="4"/>
  <c r="BX137" i="4"/>
  <c r="BV137" i="4"/>
  <c r="BT137" i="4"/>
  <c r="BR137" i="4"/>
  <c r="BP137" i="4"/>
  <c r="BN137" i="4"/>
  <c r="BL137" i="4"/>
  <c r="BJ137" i="4"/>
  <c r="BH137" i="4"/>
  <c r="BF137" i="4"/>
  <c r="BD137" i="4"/>
  <c r="BB137" i="4"/>
  <c r="AZ137" i="4"/>
  <c r="AX137" i="4"/>
  <c r="AV137" i="4"/>
  <c r="AT137" i="4"/>
  <c r="AR137" i="4"/>
  <c r="AP137" i="4"/>
  <c r="AN137" i="4"/>
  <c r="AL137" i="4"/>
  <c r="AJ137" i="4"/>
  <c r="AH137" i="4"/>
  <c r="AF137" i="4"/>
  <c r="AD137" i="4"/>
  <c r="AB137" i="4"/>
  <c r="Z137" i="4"/>
  <c r="X137" i="4"/>
  <c r="V137" i="4"/>
  <c r="T137" i="4"/>
  <c r="R137" i="4"/>
  <c r="P137" i="4"/>
  <c r="N137" i="4"/>
  <c r="L137" i="4"/>
  <c r="J137" i="4"/>
  <c r="H137" i="4"/>
  <c r="F137" i="4"/>
  <c r="C137" i="4"/>
  <c r="BH435" i="4"/>
  <c r="BF435" i="4"/>
  <c r="BD435" i="4"/>
  <c r="BB435" i="4"/>
  <c r="AZ435" i="4"/>
  <c r="AX435" i="4"/>
  <c r="AV435" i="4"/>
  <c r="AT435" i="4"/>
  <c r="AR435" i="4"/>
  <c r="AP435" i="4"/>
  <c r="AN435" i="4"/>
  <c r="AL435" i="4"/>
  <c r="AJ435" i="4"/>
  <c r="AH435" i="4"/>
  <c r="AF435" i="4"/>
  <c r="AD435" i="4"/>
  <c r="AB435" i="4"/>
  <c r="Z435" i="4"/>
  <c r="X435" i="4"/>
  <c r="V435" i="4"/>
  <c r="T435" i="4"/>
  <c r="R435" i="4"/>
  <c r="P435" i="4"/>
  <c r="N435" i="4"/>
  <c r="L435" i="4"/>
  <c r="J435" i="4"/>
  <c r="H435" i="4"/>
  <c r="F435" i="4"/>
  <c r="C435" i="4"/>
  <c r="BH183" i="4"/>
  <c r="BF183" i="4"/>
  <c r="BD183" i="4"/>
  <c r="BB183" i="4"/>
  <c r="AZ183" i="4"/>
  <c r="AX183" i="4"/>
  <c r="AV183" i="4"/>
  <c r="AT183" i="4"/>
  <c r="AR183" i="4"/>
  <c r="AP183" i="4"/>
  <c r="AN183" i="4"/>
  <c r="AL183" i="4"/>
  <c r="AJ183" i="4"/>
  <c r="AH183" i="4"/>
  <c r="AF183" i="4"/>
  <c r="AD183" i="4"/>
  <c r="AB183" i="4"/>
  <c r="Z183" i="4"/>
  <c r="X183" i="4"/>
  <c r="V183" i="4"/>
  <c r="T183" i="4"/>
  <c r="R183" i="4"/>
  <c r="P183" i="4"/>
  <c r="N183" i="4"/>
  <c r="L183" i="4"/>
  <c r="J183" i="4"/>
  <c r="H183" i="4"/>
  <c r="F183" i="4"/>
  <c r="C183" i="4"/>
  <c r="Z436" i="4"/>
  <c r="X436" i="4"/>
  <c r="V436" i="4"/>
  <c r="T436" i="4"/>
  <c r="R436" i="4"/>
  <c r="P436" i="4"/>
  <c r="N436" i="4"/>
  <c r="L436" i="4"/>
  <c r="J436" i="4"/>
  <c r="H436" i="4"/>
  <c r="F436" i="4"/>
  <c r="C436" i="4"/>
  <c r="C320" i="4"/>
  <c r="AV320" i="4"/>
  <c r="AT320" i="4"/>
  <c r="AR320" i="4"/>
  <c r="AP320" i="4"/>
  <c r="AN320" i="4"/>
  <c r="AL320" i="4"/>
  <c r="AJ320" i="4"/>
  <c r="AH320" i="4"/>
  <c r="AF320" i="4"/>
  <c r="AD320" i="4"/>
  <c r="AB320" i="4"/>
  <c r="Z320" i="4"/>
  <c r="X320" i="4"/>
  <c r="V320" i="4"/>
  <c r="T320" i="4"/>
  <c r="R320" i="4"/>
  <c r="P320" i="4"/>
  <c r="N320" i="4"/>
  <c r="L320" i="4"/>
  <c r="J320" i="4"/>
  <c r="H320" i="4"/>
  <c r="F320" i="4"/>
  <c r="BZ699" i="4"/>
  <c r="BX699" i="4"/>
  <c r="BV699" i="4"/>
  <c r="BT699" i="4"/>
  <c r="BR699" i="4"/>
  <c r="BP699" i="4"/>
  <c r="BN699" i="4"/>
  <c r="BL699" i="4"/>
  <c r="BJ699" i="4"/>
  <c r="BH699" i="4"/>
  <c r="BF699" i="4"/>
  <c r="BD699" i="4"/>
  <c r="BB699" i="4"/>
  <c r="AZ699" i="4"/>
  <c r="AX699" i="4"/>
  <c r="AV699" i="4"/>
  <c r="AT699" i="4"/>
  <c r="AR699" i="4"/>
  <c r="AP699" i="4"/>
  <c r="AN699" i="4"/>
  <c r="AL699" i="4"/>
  <c r="AJ699" i="4"/>
  <c r="AH699" i="4"/>
  <c r="AF699" i="4"/>
  <c r="AD699" i="4"/>
  <c r="AB699" i="4"/>
  <c r="Z699" i="4"/>
  <c r="X699" i="4"/>
  <c r="V699" i="4"/>
  <c r="T699" i="4"/>
  <c r="R699" i="4"/>
  <c r="P699" i="4"/>
  <c r="N699" i="4"/>
  <c r="L699" i="4"/>
  <c r="J699" i="4"/>
  <c r="H699" i="4"/>
  <c r="F699" i="4"/>
  <c r="C699" i="4"/>
  <c r="C532" i="4"/>
  <c r="J532" i="4"/>
  <c r="H532" i="4"/>
  <c r="AJ641" i="4"/>
  <c r="AH641" i="4"/>
  <c r="AF641" i="4"/>
  <c r="AD641" i="4"/>
  <c r="AB641" i="4"/>
  <c r="Z641" i="4"/>
  <c r="X641" i="4"/>
  <c r="V641" i="4"/>
  <c r="T641" i="4"/>
  <c r="R641" i="4"/>
  <c r="P641" i="4"/>
  <c r="N641" i="4"/>
  <c r="L641" i="4"/>
  <c r="J641" i="4"/>
  <c r="H641" i="4"/>
  <c r="F641" i="4"/>
  <c r="C641" i="4"/>
  <c r="C221" i="4"/>
  <c r="C714" i="4"/>
  <c r="J704" i="4"/>
  <c r="H704" i="4"/>
  <c r="F704" i="4"/>
  <c r="C704" i="4"/>
  <c r="AL97" i="4"/>
  <c r="AJ97" i="4"/>
  <c r="AH97" i="4"/>
  <c r="AF97" i="4"/>
  <c r="AD97" i="4"/>
  <c r="AB97" i="4"/>
  <c r="Z97" i="4"/>
  <c r="X97" i="4"/>
  <c r="V97" i="4"/>
  <c r="T97" i="4"/>
  <c r="R97" i="4"/>
  <c r="P97" i="4"/>
  <c r="N97" i="4"/>
  <c r="L97" i="4"/>
  <c r="J97" i="4"/>
  <c r="H97" i="4"/>
  <c r="F97" i="4"/>
  <c r="C97" i="4"/>
  <c r="C556" i="4"/>
  <c r="BH556" i="4"/>
  <c r="BF556" i="4"/>
  <c r="BD556" i="4"/>
  <c r="BB556" i="4"/>
  <c r="AZ556" i="4"/>
  <c r="AX556" i="4"/>
  <c r="AV556" i="4"/>
  <c r="AT556" i="4"/>
  <c r="AR556" i="4"/>
  <c r="AP556" i="4"/>
  <c r="AN556" i="4"/>
  <c r="AL556" i="4"/>
  <c r="AJ556" i="4"/>
  <c r="AH556" i="4"/>
  <c r="AF556" i="4"/>
  <c r="AD556" i="4"/>
  <c r="AB556" i="4"/>
  <c r="Z556" i="4"/>
  <c r="X556" i="4"/>
  <c r="V556" i="4"/>
  <c r="T556" i="4"/>
  <c r="R556" i="4"/>
  <c r="P556" i="4"/>
  <c r="N556" i="4"/>
  <c r="L556" i="4"/>
  <c r="J556" i="4"/>
  <c r="H556" i="4"/>
  <c r="F556" i="4"/>
  <c r="J234" i="4"/>
  <c r="H234" i="4"/>
  <c r="F234" i="4"/>
  <c r="C234" i="4"/>
  <c r="C32" i="4"/>
  <c r="BB32" i="4"/>
  <c r="AZ32" i="4"/>
  <c r="AX32" i="4"/>
  <c r="AV32" i="4"/>
  <c r="AT32" i="4"/>
  <c r="AR32" i="4"/>
  <c r="AP32" i="4"/>
  <c r="AN32" i="4"/>
  <c r="AL32" i="4"/>
  <c r="AJ32" i="4"/>
  <c r="AH32" i="4"/>
  <c r="AF32" i="4"/>
  <c r="AD32" i="4"/>
  <c r="AB32" i="4"/>
  <c r="Z32" i="4"/>
  <c r="X32" i="4"/>
  <c r="V32" i="4"/>
  <c r="T32" i="4"/>
  <c r="R32" i="4"/>
  <c r="P32" i="4"/>
  <c r="N32" i="4"/>
  <c r="L32" i="4"/>
  <c r="J32" i="4"/>
  <c r="H32" i="4"/>
  <c r="F32" i="4"/>
  <c r="X94" i="4"/>
  <c r="V94" i="4"/>
  <c r="T94" i="4"/>
  <c r="R94" i="4"/>
  <c r="P94" i="4"/>
  <c r="N94" i="4"/>
  <c r="L94" i="4"/>
  <c r="J94" i="4"/>
  <c r="H94" i="4"/>
  <c r="F94" i="4"/>
  <c r="C94" i="4"/>
  <c r="AT721" i="4"/>
  <c r="AR721" i="4"/>
  <c r="AP721" i="4"/>
  <c r="AN721" i="4"/>
  <c r="AL721" i="4"/>
  <c r="AJ721" i="4"/>
  <c r="AH721" i="4"/>
  <c r="AF721" i="4"/>
  <c r="AD721" i="4"/>
  <c r="AB721" i="4"/>
  <c r="Z721" i="4"/>
  <c r="X721" i="4"/>
  <c r="V721" i="4"/>
  <c r="T721" i="4"/>
  <c r="R721" i="4"/>
  <c r="P721" i="4"/>
  <c r="N721" i="4"/>
  <c r="L721" i="4"/>
  <c r="J721" i="4"/>
  <c r="H721" i="4"/>
  <c r="F721" i="4"/>
  <c r="C721" i="4"/>
  <c r="BX168" i="4"/>
  <c r="BV168" i="4"/>
  <c r="BT168" i="4"/>
  <c r="BR168" i="4"/>
  <c r="BP168" i="4"/>
  <c r="BN168" i="4"/>
  <c r="BL168" i="4"/>
  <c r="BJ168" i="4"/>
  <c r="BH168" i="4"/>
  <c r="BF168" i="4"/>
  <c r="BD168" i="4"/>
  <c r="BB168" i="4"/>
  <c r="AZ168" i="4"/>
  <c r="AX168" i="4"/>
  <c r="AV168" i="4"/>
  <c r="AT168" i="4"/>
  <c r="AR168" i="4"/>
  <c r="AP168" i="4"/>
  <c r="AN168" i="4"/>
  <c r="AL168" i="4"/>
  <c r="AJ168" i="4"/>
  <c r="AH168" i="4"/>
  <c r="AF168" i="4"/>
  <c r="AD168" i="4"/>
  <c r="AB168" i="4"/>
  <c r="Z168" i="4"/>
  <c r="X168" i="4"/>
  <c r="V168" i="4"/>
  <c r="T168" i="4"/>
  <c r="R168" i="4"/>
  <c r="P168" i="4"/>
  <c r="N168" i="4"/>
  <c r="L168" i="4"/>
  <c r="J168" i="4"/>
  <c r="H168" i="4"/>
  <c r="C168" i="4"/>
  <c r="F168" i="4"/>
  <c r="Z159" i="4"/>
  <c r="X159" i="4"/>
  <c r="V159" i="4"/>
  <c r="T159" i="4"/>
  <c r="R159" i="4"/>
  <c r="P159" i="4"/>
  <c r="N159" i="4"/>
  <c r="L159" i="4"/>
  <c r="J159" i="4"/>
  <c r="H159" i="4"/>
  <c r="F159" i="4"/>
  <c r="C159" i="4"/>
  <c r="AP806" i="4"/>
  <c r="AN806" i="4"/>
  <c r="AL806" i="4"/>
  <c r="AJ806" i="4"/>
  <c r="AH806" i="4"/>
  <c r="AF806" i="4"/>
  <c r="AD806" i="4"/>
  <c r="AB806" i="4"/>
  <c r="Z806" i="4"/>
  <c r="X806" i="4"/>
  <c r="V806" i="4"/>
  <c r="T806" i="4"/>
  <c r="R806" i="4"/>
  <c r="P806" i="4"/>
  <c r="N806" i="4"/>
  <c r="L806" i="4"/>
  <c r="J806" i="4"/>
  <c r="H806" i="4"/>
  <c r="F806" i="4"/>
  <c r="C806" i="4"/>
  <c r="AT124" i="4"/>
  <c r="AR124" i="4"/>
  <c r="AP124" i="4"/>
  <c r="AN124" i="4"/>
  <c r="AL124" i="4"/>
  <c r="AJ124" i="4"/>
  <c r="AH124" i="4"/>
  <c r="AF124" i="4"/>
  <c r="AD124" i="4"/>
  <c r="AB124" i="4"/>
  <c r="Z124" i="4"/>
  <c r="X124" i="4"/>
  <c r="V124" i="4"/>
  <c r="T124" i="4"/>
  <c r="R124" i="4"/>
  <c r="P124" i="4"/>
  <c r="N124" i="4"/>
  <c r="L124" i="4"/>
  <c r="J124" i="4"/>
  <c r="H124" i="4"/>
  <c r="F124" i="4"/>
  <c r="C124" i="4"/>
  <c r="T57" i="4"/>
  <c r="R57" i="4"/>
  <c r="P57" i="4"/>
  <c r="N57" i="4"/>
  <c r="L57" i="4"/>
  <c r="J57" i="4"/>
  <c r="H57" i="4"/>
  <c r="F57" i="4"/>
  <c r="C57" i="4"/>
  <c r="C655" i="4"/>
  <c r="AD655" i="4"/>
  <c r="AB655" i="4"/>
  <c r="Z655" i="4"/>
  <c r="X655" i="4"/>
  <c r="V655" i="4"/>
  <c r="T655" i="4"/>
  <c r="R655" i="4"/>
  <c r="P655" i="4"/>
  <c r="N655" i="4"/>
  <c r="L655" i="4"/>
  <c r="J655" i="4"/>
  <c r="H655" i="4"/>
  <c r="F655" i="4"/>
  <c r="T175" i="4"/>
  <c r="R175" i="4"/>
  <c r="P175" i="4"/>
  <c r="N175" i="4"/>
  <c r="L175" i="4"/>
  <c r="J175" i="4"/>
  <c r="H175" i="4"/>
  <c r="F175" i="4"/>
  <c r="C175" i="4"/>
  <c r="L579" i="4"/>
  <c r="J579" i="4"/>
  <c r="H579" i="4"/>
  <c r="F579" i="4"/>
  <c r="C579" i="4"/>
  <c r="P627" i="4"/>
  <c r="N627" i="4"/>
  <c r="L627" i="4"/>
  <c r="J627" i="4"/>
  <c r="H627" i="4"/>
  <c r="F627" i="4"/>
  <c r="C627" i="4"/>
  <c r="J565" i="4"/>
  <c r="H565" i="4"/>
  <c r="F565" i="4"/>
  <c r="C565" i="4"/>
  <c r="BJ185" i="4"/>
  <c r="BH185" i="4"/>
  <c r="BF185" i="4"/>
  <c r="BD185" i="4"/>
  <c r="BB185" i="4"/>
  <c r="AZ185" i="4"/>
  <c r="AX185" i="4"/>
  <c r="AV185" i="4"/>
  <c r="AT185" i="4"/>
  <c r="AR185" i="4"/>
  <c r="AP185" i="4"/>
  <c r="AN185" i="4"/>
  <c r="AL185" i="4"/>
  <c r="AJ185" i="4"/>
  <c r="AH185" i="4"/>
  <c r="AF185" i="4"/>
  <c r="AD185" i="4"/>
  <c r="AB185" i="4"/>
  <c r="Z185" i="4"/>
  <c r="X185" i="4"/>
  <c r="V185" i="4"/>
  <c r="T185" i="4"/>
  <c r="R185" i="4"/>
  <c r="P185" i="4"/>
  <c r="N185" i="4"/>
  <c r="L185" i="4"/>
  <c r="J185" i="4"/>
  <c r="H185" i="4"/>
  <c r="F185" i="4"/>
  <c r="C185" i="4"/>
  <c r="N664" i="4"/>
  <c r="L664" i="4"/>
  <c r="J664" i="4"/>
  <c r="H664" i="4"/>
  <c r="F664" i="4"/>
  <c r="C664" i="4"/>
  <c r="CT102" i="4"/>
  <c r="CR102" i="4"/>
  <c r="CP102" i="4"/>
  <c r="CN102" i="4"/>
  <c r="CL102" i="4"/>
  <c r="CJ102" i="4"/>
  <c r="CH102" i="4"/>
  <c r="CF102" i="4"/>
  <c r="CD102" i="4"/>
  <c r="CB102" i="4"/>
  <c r="BZ102" i="4"/>
  <c r="BX102" i="4"/>
  <c r="BV102" i="4"/>
  <c r="BT102" i="4"/>
  <c r="BR102" i="4"/>
  <c r="BP102" i="4"/>
  <c r="BN102" i="4"/>
  <c r="BL102" i="4"/>
  <c r="BJ102" i="4"/>
  <c r="BH102" i="4"/>
  <c r="BF102" i="4"/>
  <c r="BD102" i="4"/>
  <c r="BB102" i="4"/>
  <c r="AZ102" i="4"/>
  <c r="AX102" i="4"/>
  <c r="AV102" i="4"/>
  <c r="AT102" i="4"/>
  <c r="AR102" i="4"/>
  <c r="AP102" i="4"/>
  <c r="AN102" i="4"/>
  <c r="AL102" i="4"/>
  <c r="AJ102" i="4"/>
  <c r="AH102" i="4"/>
  <c r="AF102" i="4"/>
  <c r="AD102" i="4"/>
  <c r="AB102" i="4"/>
  <c r="Z102" i="4"/>
  <c r="X102" i="4"/>
  <c r="V102" i="4"/>
  <c r="T102" i="4"/>
  <c r="R102" i="4"/>
  <c r="P102" i="4"/>
  <c r="N102" i="4"/>
  <c r="L102" i="4"/>
  <c r="J102" i="4"/>
  <c r="H102" i="4"/>
  <c r="F102" i="4"/>
  <c r="C102" i="4"/>
  <c r="CP799" i="4"/>
  <c r="CN799" i="4"/>
  <c r="CL799" i="4"/>
  <c r="CJ799" i="4"/>
  <c r="CH799" i="4"/>
  <c r="CF799" i="4"/>
  <c r="CD799" i="4"/>
  <c r="CB799" i="4"/>
  <c r="BZ799" i="4"/>
  <c r="BX799" i="4"/>
  <c r="BV799" i="4"/>
  <c r="BT799" i="4"/>
  <c r="BR799" i="4"/>
  <c r="BP799" i="4"/>
  <c r="BN799" i="4"/>
  <c r="BL799" i="4"/>
  <c r="BJ799" i="4"/>
  <c r="BH799" i="4"/>
  <c r="BF799" i="4"/>
  <c r="BD799" i="4"/>
  <c r="BB799" i="4"/>
  <c r="AZ799" i="4"/>
  <c r="AX799" i="4"/>
  <c r="AV799" i="4"/>
  <c r="AT799" i="4"/>
  <c r="AR799" i="4"/>
  <c r="AP799" i="4"/>
  <c r="AN799" i="4"/>
  <c r="AL799" i="4"/>
  <c r="AJ799" i="4"/>
  <c r="AH799" i="4"/>
  <c r="AF799" i="4"/>
  <c r="AD799" i="4"/>
  <c r="AB799" i="4"/>
  <c r="Z799" i="4"/>
  <c r="X799" i="4"/>
  <c r="V799" i="4"/>
  <c r="T799" i="4"/>
  <c r="R799" i="4"/>
  <c r="P799" i="4"/>
  <c r="N799" i="4"/>
  <c r="L799" i="4"/>
  <c r="J799" i="4"/>
  <c r="H799" i="4"/>
  <c r="F799" i="4"/>
  <c r="BN303" i="4"/>
  <c r="BL303" i="4"/>
  <c r="BJ303" i="4"/>
  <c r="BH303" i="4"/>
  <c r="BF303" i="4"/>
  <c r="BD303" i="4"/>
  <c r="BB303" i="4"/>
  <c r="AZ303" i="4"/>
  <c r="AX303" i="4"/>
  <c r="AV303" i="4"/>
  <c r="AT303" i="4"/>
  <c r="AR303" i="4"/>
  <c r="AP303" i="4"/>
  <c r="AN303" i="4"/>
  <c r="AL303" i="4"/>
  <c r="AJ303" i="4"/>
  <c r="AH303" i="4"/>
  <c r="AF303" i="4"/>
  <c r="AD303" i="4"/>
  <c r="AB303" i="4"/>
  <c r="Z303" i="4"/>
  <c r="X303" i="4"/>
  <c r="V303" i="4"/>
  <c r="T303" i="4"/>
  <c r="R303" i="4"/>
  <c r="P303" i="4"/>
  <c r="N303" i="4"/>
  <c r="L303" i="4"/>
  <c r="J303" i="4"/>
  <c r="H303" i="4"/>
  <c r="F303" i="4"/>
  <c r="C303" i="4"/>
  <c r="C52" i="4"/>
  <c r="J52" i="4"/>
  <c r="H52" i="4"/>
  <c r="CF559" i="4"/>
  <c r="CD559" i="4"/>
  <c r="CB559" i="4"/>
  <c r="BZ559" i="4"/>
  <c r="BX559" i="4"/>
  <c r="BV559" i="4"/>
  <c r="BT559" i="4"/>
  <c r="BR559" i="4"/>
  <c r="BP559" i="4"/>
  <c r="BN559" i="4"/>
  <c r="BL559" i="4"/>
  <c r="BJ559" i="4"/>
  <c r="BH559" i="4"/>
  <c r="BF559" i="4"/>
  <c r="BD559" i="4"/>
  <c r="BB559" i="4"/>
  <c r="AZ559" i="4"/>
  <c r="AX559" i="4"/>
  <c r="AV559" i="4"/>
  <c r="AT559" i="4"/>
  <c r="AR559" i="4"/>
  <c r="AP559" i="4"/>
  <c r="AN559" i="4"/>
  <c r="AL559" i="4"/>
  <c r="AJ559" i="4"/>
  <c r="AH559" i="4"/>
  <c r="AF559" i="4"/>
  <c r="AD559" i="4"/>
  <c r="AB559" i="4"/>
  <c r="Z559" i="4"/>
  <c r="X559" i="4"/>
  <c r="V559" i="4"/>
  <c r="T559" i="4"/>
  <c r="R559" i="4"/>
  <c r="P559" i="4"/>
  <c r="N559" i="4"/>
  <c r="L559" i="4"/>
  <c r="J559" i="4"/>
  <c r="H559" i="4"/>
  <c r="F559" i="4"/>
  <c r="C559" i="4"/>
  <c r="AJ455" i="4"/>
  <c r="AH455" i="4"/>
  <c r="AF455" i="4"/>
  <c r="AD455" i="4"/>
  <c r="AB455" i="4"/>
  <c r="Z455" i="4"/>
  <c r="X455" i="4"/>
  <c r="V455" i="4"/>
  <c r="T455" i="4"/>
  <c r="R455" i="4"/>
  <c r="P455" i="4"/>
  <c r="N455" i="4"/>
  <c r="L455" i="4"/>
  <c r="J455" i="4"/>
  <c r="H455" i="4"/>
  <c r="F455" i="4"/>
  <c r="C455" i="4"/>
  <c r="BF622" i="4"/>
  <c r="BD622" i="4"/>
  <c r="BB622" i="4"/>
  <c r="AZ622" i="4"/>
  <c r="AX622" i="4"/>
  <c r="AV622" i="4"/>
  <c r="AT622" i="4"/>
  <c r="AR622" i="4"/>
  <c r="AP622" i="4"/>
  <c r="AN622" i="4"/>
  <c r="AL622" i="4"/>
  <c r="AJ622" i="4"/>
  <c r="AH622" i="4"/>
  <c r="AF622" i="4"/>
  <c r="AD622" i="4"/>
  <c r="AB622" i="4"/>
  <c r="Z622" i="4"/>
  <c r="X622" i="4"/>
  <c r="V622" i="4"/>
  <c r="T622" i="4"/>
  <c r="R622" i="4"/>
  <c r="P622" i="4"/>
  <c r="N622" i="4"/>
  <c r="L622" i="4"/>
  <c r="J622" i="4"/>
  <c r="H622" i="4"/>
  <c r="F622" i="4"/>
  <c r="C622" i="4"/>
  <c r="AD375" i="4"/>
  <c r="AB375" i="4"/>
  <c r="Z375" i="4"/>
  <c r="X375" i="4"/>
  <c r="V375" i="4"/>
  <c r="T375" i="4"/>
  <c r="R375" i="4"/>
  <c r="P375" i="4"/>
  <c r="N375" i="4"/>
  <c r="L375" i="4"/>
  <c r="J375" i="4"/>
  <c r="H375" i="4"/>
  <c r="F375" i="4"/>
  <c r="C375" i="4"/>
  <c r="BP46" i="4"/>
  <c r="BN46" i="4"/>
  <c r="BL46" i="4"/>
  <c r="BJ46" i="4"/>
  <c r="BH46" i="4"/>
  <c r="BF46" i="4"/>
  <c r="BD46" i="4"/>
  <c r="BB46" i="4"/>
  <c r="AZ46" i="4"/>
  <c r="AX46" i="4"/>
  <c r="AV46" i="4"/>
  <c r="AT46" i="4"/>
  <c r="AR46" i="4"/>
  <c r="AP46" i="4"/>
  <c r="AN46" i="4"/>
  <c r="AL46" i="4"/>
  <c r="AJ46" i="4"/>
  <c r="AH46" i="4"/>
  <c r="AF46" i="4"/>
  <c r="AD46" i="4"/>
  <c r="AB46" i="4"/>
  <c r="Z46" i="4"/>
  <c r="X46" i="4"/>
  <c r="V46" i="4"/>
  <c r="T46" i="4"/>
  <c r="R46" i="4"/>
  <c r="P46" i="4"/>
  <c r="N46" i="4"/>
  <c r="L46" i="4"/>
  <c r="J46" i="4"/>
  <c r="H46" i="4"/>
  <c r="F46" i="4"/>
  <c r="C46" i="4"/>
  <c r="Z427" i="4"/>
  <c r="X427" i="4"/>
  <c r="V427" i="4"/>
  <c r="T427" i="4"/>
  <c r="R427" i="4"/>
  <c r="P427" i="4"/>
  <c r="N427" i="4"/>
  <c r="L427" i="4"/>
  <c r="J427" i="4"/>
  <c r="H427" i="4"/>
  <c r="F427" i="4"/>
  <c r="C427" i="4"/>
  <c r="CJ444" i="4"/>
  <c r="CH444" i="4"/>
  <c r="CF444" i="4"/>
  <c r="CD444" i="4"/>
  <c r="CB444" i="4"/>
  <c r="BZ444" i="4"/>
  <c r="BX444" i="4"/>
  <c r="BV444" i="4"/>
  <c r="BT444" i="4"/>
  <c r="BR444" i="4"/>
  <c r="BP444" i="4"/>
  <c r="BN444" i="4"/>
  <c r="BL444" i="4"/>
  <c r="BJ444" i="4"/>
  <c r="BH444" i="4"/>
  <c r="BF444" i="4"/>
  <c r="BD444" i="4"/>
  <c r="BB444" i="4"/>
  <c r="AZ444" i="4"/>
  <c r="AX444" i="4"/>
  <c r="AV444" i="4"/>
  <c r="AT444" i="4"/>
  <c r="AR444" i="4"/>
  <c r="AP444" i="4"/>
  <c r="AN444" i="4"/>
  <c r="AL444" i="4"/>
  <c r="AJ444" i="4"/>
  <c r="AH444" i="4"/>
  <c r="AF444" i="4"/>
  <c r="AD444" i="4"/>
  <c r="AB444" i="4"/>
  <c r="Z444" i="4"/>
  <c r="X444" i="4"/>
  <c r="V444" i="4"/>
  <c r="T444" i="4"/>
  <c r="R444" i="4"/>
  <c r="P444" i="4"/>
  <c r="N444" i="4"/>
  <c r="L444" i="4"/>
  <c r="J444" i="4"/>
  <c r="H444" i="4"/>
  <c r="F444" i="4"/>
  <c r="L512" i="4"/>
  <c r="BF507" i="4"/>
  <c r="BD507" i="4"/>
  <c r="BB507" i="4"/>
  <c r="AZ507" i="4"/>
  <c r="AX507" i="4"/>
  <c r="AV507" i="4"/>
  <c r="AT507" i="4"/>
  <c r="AR507" i="4"/>
  <c r="AP507" i="4"/>
  <c r="AN507" i="4"/>
  <c r="AL507" i="4"/>
  <c r="AJ507" i="4"/>
  <c r="AH507" i="4"/>
  <c r="AF507" i="4"/>
  <c r="AD507" i="4"/>
  <c r="AB507" i="4"/>
  <c r="Z507" i="4"/>
  <c r="X507" i="4"/>
  <c r="V507" i="4"/>
  <c r="T507" i="4"/>
  <c r="R507" i="4"/>
  <c r="P507" i="4"/>
  <c r="N507" i="4"/>
  <c r="L507" i="4"/>
  <c r="J507" i="4"/>
  <c r="H507" i="4"/>
  <c r="F507" i="4"/>
  <c r="C507" i="4"/>
  <c r="H534" i="4"/>
  <c r="F534" i="4"/>
  <c r="C534" i="4"/>
  <c r="BJ363" i="4"/>
  <c r="BH363" i="4"/>
  <c r="BF363" i="4"/>
  <c r="BD363" i="4"/>
  <c r="BB363" i="4"/>
  <c r="AZ363" i="4"/>
  <c r="AX363" i="4"/>
  <c r="AV363" i="4"/>
  <c r="AT363" i="4"/>
  <c r="AR363" i="4"/>
  <c r="AP363" i="4"/>
  <c r="AN363" i="4"/>
  <c r="AL363" i="4"/>
  <c r="AJ363" i="4"/>
  <c r="AH363" i="4"/>
  <c r="AF363" i="4"/>
  <c r="AD363" i="4"/>
  <c r="AB363" i="4"/>
  <c r="Z363" i="4"/>
  <c r="X363" i="4"/>
  <c r="V363" i="4"/>
  <c r="T363" i="4"/>
  <c r="R363" i="4"/>
  <c r="P363" i="4"/>
  <c r="N363" i="4"/>
  <c r="L363" i="4"/>
  <c r="J363" i="4"/>
  <c r="H363" i="4"/>
  <c r="F363" i="4"/>
  <c r="C363" i="4"/>
  <c r="X768" i="4"/>
  <c r="V768" i="4"/>
  <c r="T768" i="4"/>
  <c r="R768" i="4"/>
  <c r="P768" i="4"/>
  <c r="N768" i="4"/>
  <c r="L768" i="4"/>
  <c r="J768" i="4"/>
  <c r="H768" i="4"/>
  <c r="F768" i="4"/>
  <c r="C768" i="4"/>
  <c r="L458" i="4"/>
  <c r="J458" i="4"/>
  <c r="H458" i="4"/>
  <c r="F458" i="4"/>
  <c r="C458" i="4"/>
  <c r="AX694" i="4"/>
  <c r="AV694" i="4"/>
  <c r="AT694" i="4"/>
  <c r="AR694" i="4"/>
  <c r="AP694" i="4"/>
  <c r="AN694" i="4"/>
  <c r="AL694" i="4"/>
  <c r="AJ694" i="4"/>
  <c r="AH694" i="4"/>
  <c r="AF694" i="4"/>
  <c r="AD694" i="4"/>
  <c r="AB694" i="4"/>
  <c r="Z694" i="4"/>
  <c r="X694" i="4"/>
  <c r="V694" i="4"/>
  <c r="T694" i="4"/>
  <c r="R694" i="4"/>
  <c r="P694" i="4"/>
  <c r="N694" i="4"/>
  <c r="L694" i="4"/>
  <c r="J694" i="4"/>
  <c r="H694" i="4"/>
  <c r="F694" i="4"/>
  <c r="C694" i="4"/>
  <c r="AV643" i="4"/>
  <c r="AT643" i="4"/>
  <c r="AR643" i="4"/>
  <c r="AP643" i="4"/>
  <c r="AN643" i="4"/>
  <c r="AL643" i="4"/>
  <c r="AJ643" i="4"/>
  <c r="AH643" i="4"/>
  <c r="AF643" i="4"/>
  <c r="AD643" i="4"/>
  <c r="AB643" i="4"/>
  <c r="Z643" i="4"/>
  <c r="X643" i="4"/>
  <c r="V643" i="4"/>
  <c r="T643" i="4"/>
  <c r="R643" i="4"/>
  <c r="P643" i="4"/>
  <c r="N643" i="4"/>
  <c r="L643" i="4"/>
  <c r="J643" i="4"/>
  <c r="H643" i="4"/>
  <c r="F643" i="4"/>
  <c r="C643" i="4"/>
  <c r="T383" i="4"/>
  <c r="R383" i="4"/>
  <c r="P383" i="4"/>
  <c r="N383" i="4"/>
  <c r="L383" i="4"/>
  <c r="J383" i="4"/>
  <c r="H383" i="4"/>
  <c r="F383" i="4"/>
  <c r="C383" i="4"/>
  <c r="AL653" i="4"/>
  <c r="AJ653" i="4"/>
  <c r="AH653" i="4"/>
  <c r="AF653" i="4"/>
  <c r="AD653" i="4"/>
  <c r="AB653" i="4"/>
  <c r="Z653" i="4"/>
  <c r="X653" i="4"/>
  <c r="V653" i="4"/>
  <c r="T653" i="4"/>
  <c r="R653" i="4"/>
  <c r="P653" i="4"/>
  <c r="N653" i="4"/>
  <c r="L653" i="4"/>
  <c r="J653" i="4"/>
  <c r="H653" i="4"/>
  <c r="F653" i="4"/>
  <c r="C653" i="4"/>
  <c r="AB718" i="4"/>
  <c r="Z718" i="4"/>
  <c r="X718" i="4"/>
  <c r="V718" i="4"/>
  <c r="T718" i="4"/>
  <c r="R718" i="4"/>
  <c r="P718" i="4"/>
  <c r="N718" i="4"/>
  <c r="L718" i="4"/>
  <c r="J718" i="4"/>
  <c r="H718" i="4"/>
  <c r="F718" i="4"/>
  <c r="C718" i="4"/>
  <c r="CX141" i="4"/>
  <c r="CV141" i="4"/>
  <c r="CT141" i="4"/>
  <c r="CR141" i="4"/>
  <c r="CP141" i="4"/>
  <c r="CN141" i="4"/>
  <c r="CL141" i="4"/>
  <c r="CJ141" i="4"/>
  <c r="CH141" i="4"/>
  <c r="CF141" i="4"/>
  <c r="CD141" i="4"/>
  <c r="CB141" i="4"/>
  <c r="BZ141" i="4"/>
  <c r="BX141" i="4"/>
  <c r="BV141" i="4"/>
  <c r="BT141" i="4"/>
  <c r="BR141" i="4"/>
  <c r="BP141" i="4"/>
  <c r="BN141" i="4"/>
  <c r="BL141" i="4"/>
  <c r="BJ141" i="4"/>
  <c r="BH141" i="4"/>
  <c r="BF141" i="4"/>
  <c r="BD141" i="4"/>
  <c r="BB141" i="4"/>
  <c r="AZ141" i="4"/>
  <c r="AX141" i="4"/>
  <c r="AV141" i="4"/>
  <c r="AT141" i="4"/>
  <c r="AR141" i="4"/>
  <c r="AP141" i="4"/>
  <c r="AN141" i="4"/>
  <c r="AL141" i="4"/>
  <c r="AJ141" i="4"/>
  <c r="AH141" i="4"/>
  <c r="AF141" i="4"/>
  <c r="AD141" i="4"/>
  <c r="AB141" i="4"/>
  <c r="Z141" i="4"/>
  <c r="X141" i="4"/>
  <c r="V141" i="4"/>
  <c r="T141" i="4"/>
  <c r="R141" i="4"/>
  <c r="P141" i="4"/>
  <c r="N141" i="4"/>
  <c r="L141" i="4"/>
  <c r="J141" i="4"/>
  <c r="H141" i="4"/>
  <c r="F141" i="4"/>
  <c r="AF548" i="4"/>
  <c r="AD548" i="4"/>
  <c r="AB548" i="4"/>
  <c r="Z548" i="4"/>
  <c r="X548" i="4"/>
  <c r="V548" i="4"/>
  <c r="T548" i="4"/>
  <c r="R548" i="4"/>
  <c r="P548" i="4"/>
  <c r="N548" i="4"/>
  <c r="L548" i="4"/>
  <c r="J548" i="4"/>
  <c r="H548" i="4"/>
  <c r="F548" i="4"/>
  <c r="C548" i="4"/>
  <c r="AJ489" i="4"/>
  <c r="AH489" i="4"/>
  <c r="AF489" i="4"/>
  <c r="AD489" i="4"/>
  <c r="AB489" i="4"/>
  <c r="Z489" i="4"/>
  <c r="X489" i="4"/>
  <c r="V489" i="4"/>
  <c r="T489" i="4"/>
  <c r="R489" i="4"/>
  <c r="P489" i="4"/>
  <c r="N489" i="4"/>
  <c r="L489" i="4"/>
  <c r="J489" i="4"/>
  <c r="H489" i="4"/>
  <c r="F489" i="4"/>
  <c r="C489" i="4"/>
  <c r="V820" i="4"/>
  <c r="T820" i="4"/>
  <c r="R820" i="4"/>
  <c r="P820" i="4"/>
  <c r="N820" i="4"/>
  <c r="L820" i="4"/>
  <c r="J820" i="4"/>
  <c r="H820" i="4"/>
  <c r="F820" i="4"/>
  <c r="C820" i="4"/>
  <c r="R649" i="4"/>
  <c r="P649" i="4"/>
  <c r="N649" i="4"/>
  <c r="L649" i="4"/>
  <c r="J649" i="4"/>
  <c r="H649" i="4"/>
  <c r="F649" i="4"/>
  <c r="C649" i="4"/>
  <c r="DL177" i="4"/>
  <c r="DJ177" i="4"/>
  <c r="DH177" i="4"/>
  <c r="DF177" i="4"/>
  <c r="DD177" i="4"/>
  <c r="DB177" i="4"/>
  <c r="CZ177" i="4"/>
  <c r="CX177" i="4"/>
  <c r="CV177" i="4"/>
  <c r="CT177" i="4"/>
  <c r="CR177" i="4"/>
  <c r="CP177" i="4"/>
  <c r="CN177" i="4"/>
  <c r="CL177" i="4"/>
  <c r="CJ177" i="4"/>
  <c r="CH177" i="4"/>
  <c r="CF177" i="4"/>
  <c r="CD177" i="4"/>
  <c r="CB177" i="4"/>
  <c r="BZ177" i="4"/>
  <c r="BX177" i="4"/>
  <c r="BV177" i="4"/>
  <c r="BT177" i="4"/>
  <c r="BR177" i="4"/>
  <c r="BP177" i="4"/>
  <c r="BN177" i="4"/>
  <c r="BL177" i="4"/>
  <c r="BJ177" i="4"/>
  <c r="BH177" i="4"/>
  <c r="BF177" i="4"/>
  <c r="BD177" i="4"/>
  <c r="BB177" i="4"/>
  <c r="AZ177" i="4"/>
  <c r="AX177" i="4"/>
  <c r="AV177" i="4"/>
  <c r="AT177" i="4"/>
  <c r="AR177" i="4"/>
  <c r="AP177" i="4"/>
  <c r="AN177" i="4"/>
  <c r="AL177" i="4"/>
  <c r="AJ177" i="4"/>
  <c r="AH177" i="4"/>
  <c r="AF177" i="4"/>
  <c r="AD177" i="4"/>
  <c r="AB177" i="4"/>
  <c r="Z177" i="4"/>
  <c r="X177" i="4"/>
  <c r="V177" i="4"/>
  <c r="T177" i="4"/>
  <c r="R177" i="4"/>
  <c r="P177" i="4"/>
  <c r="N177" i="4"/>
  <c r="L177" i="4"/>
  <c r="J177" i="4"/>
  <c r="H177" i="4"/>
  <c r="F177" i="4"/>
  <c r="C177" i="4"/>
  <c r="AZ429" i="4" l="1"/>
  <c r="AX429" i="4"/>
  <c r="AV429" i="4"/>
  <c r="AT429" i="4"/>
  <c r="AR429" i="4"/>
  <c r="AP429" i="4"/>
  <c r="AN429" i="4"/>
  <c r="AL429" i="4"/>
  <c r="AJ429" i="4"/>
  <c r="AH429" i="4"/>
  <c r="AF429" i="4"/>
  <c r="AD429" i="4"/>
  <c r="AB429" i="4"/>
  <c r="Z429" i="4"/>
  <c r="X429" i="4"/>
  <c r="V429" i="4"/>
  <c r="T429" i="4"/>
  <c r="R429" i="4"/>
  <c r="P429" i="4"/>
  <c r="N429" i="4"/>
  <c r="L429" i="4"/>
  <c r="J429" i="4"/>
  <c r="H429" i="4"/>
  <c r="F429" i="4"/>
  <c r="C391" i="4"/>
  <c r="P391" i="4"/>
  <c r="N391" i="4"/>
  <c r="L391" i="4"/>
  <c r="J391" i="4"/>
  <c r="H391" i="4"/>
  <c r="F391" i="4"/>
  <c r="CD583" i="4" l="1"/>
  <c r="CB583" i="4"/>
  <c r="BZ583" i="4"/>
  <c r="BX583" i="4"/>
  <c r="BV583" i="4"/>
  <c r="BT583" i="4"/>
  <c r="BR583" i="4"/>
  <c r="BP583" i="4"/>
  <c r="BN583" i="4"/>
  <c r="BL583" i="4"/>
  <c r="BJ583" i="4"/>
  <c r="BH583" i="4"/>
  <c r="BF583" i="4"/>
  <c r="BD583" i="4"/>
  <c r="BB583" i="4"/>
  <c r="AZ583" i="4"/>
  <c r="AX583" i="4"/>
  <c r="AV583" i="4"/>
  <c r="AT583" i="4"/>
  <c r="AR583" i="4"/>
  <c r="AP583" i="4"/>
  <c r="AN583" i="4"/>
  <c r="AL583" i="4"/>
  <c r="AJ583" i="4"/>
  <c r="AH583" i="4"/>
  <c r="AF583" i="4"/>
  <c r="AD583" i="4"/>
  <c r="AB583" i="4"/>
  <c r="Z583" i="4"/>
  <c r="X583" i="4"/>
  <c r="V583" i="4"/>
  <c r="T583" i="4"/>
  <c r="R583" i="4"/>
  <c r="P583" i="4"/>
  <c r="N583" i="4"/>
  <c r="L583" i="4"/>
  <c r="J583" i="4"/>
  <c r="H583" i="4"/>
  <c r="F583" i="4"/>
  <c r="P445" i="4"/>
  <c r="N445" i="4"/>
  <c r="L445" i="4"/>
  <c r="J445" i="4"/>
  <c r="H445" i="4"/>
  <c r="F445" i="4"/>
  <c r="C445" i="4"/>
  <c r="AJ569" i="4"/>
  <c r="AH569" i="4"/>
  <c r="AF569" i="4"/>
  <c r="AD569" i="4"/>
  <c r="AB569" i="4"/>
  <c r="Z569" i="4"/>
  <c r="X569" i="4"/>
  <c r="V569" i="4"/>
  <c r="T569" i="4"/>
  <c r="R569" i="4"/>
  <c r="P569" i="4"/>
  <c r="N569" i="4"/>
  <c r="L569" i="4"/>
  <c r="J569" i="4"/>
  <c r="H569" i="4"/>
  <c r="F569" i="4"/>
  <c r="N517" i="4"/>
  <c r="L517" i="4"/>
  <c r="J517" i="4"/>
  <c r="H517" i="4"/>
  <c r="F517" i="4"/>
  <c r="C517" i="4"/>
  <c r="AB161" i="4"/>
  <c r="Z161" i="4"/>
  <c r="X161" i="4"/>
  <c r="V161" i="4"/>
  <c r="T161" i="4"/>
  <c r="R161" i="4"/>
  <c r="P161" i="4"/>
  <c r="N161" i="4"/>
  <c r="L161" i="4"/>
  <c r="J161" i="4"/>
  <c r="H161" i="4"/>
  <c r="F161" i="4"/>
  <c r="C495" i="4"/>
  <c r="C212" i="4"/>
  <c r="L212" i="4"/>
  <c r="J212" i="4"/>
  <c r="AJ17" i="4"/>
  <c r="AH17" i="4"/>
  <c r="AF17" i="4"/>
  <c r="AD17" i="4"/>
  <c r="AB17" i="4"/>
  <c r="Z17" i="4"/>
  <c r="X17" i="4"/>
  <c r="V17" i="4"/>
  <c r="T17" i="4"/>
  <c r="R17" i="4"/>
  <c r="P17" i="4"/>
  <c r="N17" i="4"/>
  <c r="L17" i="4"/>
  <c r="J17" i="4"/>
  <c r="H17" i="4"/>
  <c r="F17" i="4"/>
  <c r="C17" i="4"/>
  <c r="C530" i="4"/>
  <c r="H530" i="4"/>
  <c r="AR522" i="4"/>
  <c r="AP522" i="4"/>
  <c r="AN522" i="4"/>
  <c r="AL522" i="4"/>
  <c r="AJ522" i="4"/>
  <c r="AH522" i="4"/>
  <c r="AF522" i="4"/>
  <c r="AD522" i="4"/>
  <c r="AB522" i="4"/>
  <c r="Z522" i="4"/>
  <c r="X522" i="4"/>
  <c r="V522" i="4"/>
  <c r="T522" i="4"/>
  <c r="R522" i="4"/>
  <c r="P522" i="4"/>
  <c r="N522" i="4"/>
  <c r="L522" i="4"/>
  <c r="J522" i="4"/>
  <c r="H522" i="4"/>
  <c r="F522" i="4"/>
  <c r="C522" i="4"/>
  <c r="J512" i="4"/>
  <c r="H512" i="4"/>
  <c r="F512" i="4"/>
  <c r="C512" i="4"/>
  <c r="DL441" i="4"/>
  <c r="DJ441" i="4"/>
  <c r="DH441" i="4"/>
  <c r="DF441" i="4"/>
  <c r="DD441" i="4"/>
  <c r="DB441" i="4"/>
  <c r="CZ441" i="4"/>
  <c r="CX441" i="4"/>
  <c r="CV441" i="4"/>
  <c r="CT441" i="4"/>
  <c r="CR441" i="4"/>
  <c r="CP441" i="4"/>
  <c r="CN441" i="4"/>
  <c r="CL441" i="4"/>
  <c r="CJ441" i="4"/>
  <c r="CH441" i="4"/>
  <c r="CF441" i="4"/>
  <c r="CD441" i="4"/>
  <c r="CB441" i="4"/>
  <c r="BZ441" i="4"/>
  <c r="BX441" i="4"/>
  <c r="BV441" i="4"/>
  <c r="BT441" i="4"/>
  <c r="BR441" i="4"/>
  <c r="BP441" i="4"/>
  <c r="BN441" i="4"/>
  <c r="BL441" i="4"/>
  <c r="BJ441" i="4"/>
  <c r="BH441" i="4"/>
  <c r="BF441" i="4"/>
  <c r="BD441" i="4"/>
  <c r="BB441" i="4"/>
  <c r="AZ441" i="4"/>
  <c r="AX441" i="4"/>
  <c r="AV441" i="4"/>
  <c r="AT441" i="4"/>
  <c r="AR441" i="4"/>
  <c r="AP441" i="4"/>
  <c r="AN441" i="4"/>
  <c r="AL441" i="4"/>
  <c r="AJ441" i="4"/>
  <c r="AH441" i="4"/>
  <c r="AF441" i="4"/>
  <c r="AD441" i="4"/>
  <c r="AB441" i="4"/>
  <c r="Z441" i="4"/>
  <c r="X441" i="4"/>
  <c r="V441" i="4"/>
  <c r="T441" i="4"/>
  <c r="R441" i="4"/>
  <c r="P441" i="4"/>
  <c r="N441" i="4"/>
  <c r="L441" i="4"/>
  <c r="J441" i="4"/>
  <c r="H441" i="4"/>
  <c r="F441" i="4"/>
  <c r="C441" i="4"/>
  <c r="BD860" i="4"/>
  <c r="BB860" i="4"/>
  <c r="AZ860" i="4"/>
  <c r="AX860" i="4"/>
  <c r="AV860" i="4"/>
  <c r="AT860" i="4"/>
  <c r="AR860" i="4"/>
  <c r="AP860" i="4"/>
  <c r="AN860" i="4"/>
  <c r="AL860" i="4"/>
  <c r="AJ860" i="4"/>
  <c r="AH860" i="4"/>
  <c r="AF860" i="4"/>
  <c r="AD860" i="4"/>
  <c r="AB860" i="4"/>
  <c r="Z860" i="4"/>
  <c r="X860" i="4"/>
  <c r="V860" i="4"/>
  <c r="T860" i="4"/>
  <c r="R860" i="4"/>
  <c r="P860" i="4"/>
  <c r="N860" i="4"/>
  <c r="L860" i="4"/>
  <c r="J860" i="4"/>
  <c r="H860" i="4"/>
  <c r="F860" i="4"/>
  <c r="C860" i="4"/>
  <c r="AP157" i="4"/>
  <c r="AN157" i="4"/>
  <c r="AL157" i="4"/>
  <c r="AJ157" i="4"/>
  <c r="AH157" i="4"/>
  <c r="AF157" i="4"/>
  <c r="AD157" i="4"/>
  <c r="AB157" i="4"/>
  <c r="Z157" i="4"/>
  <c r="X157" i="4"/>
  <c r="V157" i="4"/>
  <c r="T157" i="4"/>
  <c r="R157" i="4"/>
  <c r="P157" i="4"/>
  <c r="N157" i="4"/>
  <c r="L157" i="4"/>
  <c r="J157" i="4"/>
  <c r="H157" i="4"/>
  <c r="F157" i="4"/>
  <c r="C157" i="4"/>
  <c r="AF656" i="4"/>
  <c r="AD656" i="4"/>
  <c r="AB656" i="4"/>
  <c r="Z656" i="4"/>
  <c r="X656" i="4"/>
  <c r="V656" i="4"/>
  <c r="T656" i="4"/>
  <c r="R656" i="4"/>
  <c r="P656" i="4"/>
  <c r="N656" i="4"/>
  <c r="L656" i="4"/>
  <c r="J656" i="4"/>
  <c r="H656" i="4"/>
  <c r="F656" i="4"/>
  <c r="C656" i="4"/>
  <c r="C225" i="4"/>
  <c r="F225" i="4"/>
  <c r="X358" i="4"/>
  <c r="V358" i="4"/>
  <c r="T358" i="4"/>
  <c r="R358" i="4"/>
  <c r="P358" i="4"/>
  <c r="N358" i="4"/>
  <c r="L358" i="4"/>
  <c r="J358" i="4"/>
  <c r="H358" i="4"/>
  <c r="F358" i="4"/>
  <c r="C358" i="4"/>
  <c r="R369" i="4"/>
  <c r="P369" i="4"/>
  <c r="N369" i="4"/>
  <c r="L369" i="4"/>
  <c r="J369" i="4"/>
  <c r="H369" i="4"/>
  <c r="F369" i="4"/>
  <c r="C369" i="4"/>
  <c r="CJ486" i="4"/>
  <c r="CH486" i="4"/>
  <c r="CF486" i="4"/>
  <c r="CD486" i="4"/>
  <c r="CB486" i="4"/>
  <c r="BZ486" i="4"/>
  <c r="BX486" i="4"/>
  <c r="BV486" i="4"/>
  <c r="BT486" i="4"/>
  <c r="BR486" i="4"/>
  <c r="BP486" i="4"/>
  <c r="BN486" i="4"/>
  <c r="BL486" i="4"/>
  <c r="BJ486" i="4"/>
  <c r="BH486" i="4"/>
  <c r="BF486" i="4"/>
  <c r="BD486" i="4"/>
  <c r="BB486" i="4"/>
  <c r="AZ486" i="4"/>
  <c r="AX486" i="4"/>
  <c r="AV486" i="4"/>
  <c r="AT486" i="4"/>
  <c r="AR486" i="4"/>
  <c r="AP486" i="4"/>
  <c r="AN486" i="4"/>
  <c r="AL486" i="4"/>
  <c r="AJ486" i="4"/>
  <c r="AH486" i="4"/>
  <c r="AF486" i="4"/>
  <c r="AD486" i="4"/>
  <c r="AB486" i="4"/>
  <c r="Z486" i="4"/>
  <c r="X486" i="4"/>
  <c r="V486" i="4"/>
  <c r="T486" i="4"/>
  <c r="R486" i="4"/>
  <c r="P486" i="4"/>
  <c r="N486" i="4"/>
  <c r="L486" i="4"/>
  <c r="J486" i="4"/>
  <c r="H486" i="4"/>
  <c r="F486" i="4"/>
  <c r="C486" i="4"/>
  <c r="AT116" i="4"/>
  <c r="AR116" i="4"/>
  <c r="AP116" i="4"/>
  <c r="AN116" i="4"/>
  <c r="AL116" i="4"/>
  <c r="AJ116" i="4"/>
  <c r="AH116" i="4"/>
  <c r="AF116" i="4"/>
  <c r="AD116" i="4"/>
  <c r="AB116" i="4"/>
  <c r="Z116" i="4"/>
  <c r="X116" i="4"/>
  <c r="V116" i="4"/>
  <c r="T116" i="4"/>
  <c r="R116" i="4"/>
  <c r="P116" i="4"/>
  <c r="N116" i="4"/>
  <c r="L116" i="4"/>
  <c r="J116" i="4"/>
  <c r="H116" i="4"/>
  <c r="F116" i="4"/>
  <c r="C116" i="4"/>
  <c r="C271" i="4"/>
  <c r="CL271" i="4"/>
  <c r="CJ271" i="4"/>
  <c r="CH271" i="4"/>
  <c r="CF271" i="4"/>
  <c r="CD271" i="4"/>
  <c r="CB271" i="4"/>
  <c r="BZ271" i="4"/>
  <c r="BX271" i="4"/>
  <c r="BV271" i="4"/>
  <c r="BT271" i="4"/>
  <c r="BR271" i="4"/>
  <c r="BP271" i="4"/>
  <c r="BN271" i="4"/>
  <c r="BL271" i="4"/>
  <c r="BJ271" i="4"/>
  <c r="BH271" i="4"/>
  <c r="BF271" i="4"/>
  <c r="BD271" i="4"/>
  <c r="BB271" i="4"/>
  <c r="AZ271" i="4"/>
  <c r="AX271" i="4"/>
  <c r="AV271" i="4"/>
  <c r="AT271" i="4"/>
  <c r="AR271" i="4"/>
  <c r="AP271" i="4"/>
  <c r="AN271" i="4"/>
  <c r="AL271" i="4"/>
  <c r="AJ271" i="4"/>
  <c r="AH271" i="4"/>
  <c r="AF271" i="4"/>
  <c r="AD271" i="4"/>
  <c r="AB271" i="4"/>
  <c r="Z271" i="4"/>
  <c r="X271" i="4"/>
  <c r="V271" i="4"/>
  <c r="T271" i="4"/>
  <c r="R271" i="4"/>
  <c r="P271" i="4"/>
  <c r="N271" i="4"/>
  <c r="L271" i="4"/>
  <c r="J271" i="4"/>
  <c r="H271" i="4"/>
  <c r="F271" i="4"/>
  <c r="AZ438" i="4"/>
  <c r="AX438" i="4"/>
  <c r="AV438" i="4"/>
  <c r="AT438" i="4"/>
  <c r="AR438" i="4"/>
  <c r="AP438" i="4"/>
  <c r="AN438" i="4"/>
  <c r="AL438" i="4"/>
  <c r="AJ438" i="4"/>
  <c r="AH438" i="4"/>
  <c r="AF438" i="4"/>
  <c r="AD438" i="4"/>
  <c r="AB438" i="4"/>
  <c r="Z438" i="4"/>
  <c r="X438" i="4"/>
  <c r="V438" i="4"/>
  <c r="T438" i="4"/>
  <c r="R438" i="4"/>
  <c r="P438" i="4"/>
  <c r="N438" i="4"/>
  <c r="L438" i="4"/>
  <c r="J438" i="4"/>
  <c r="H438" i="4"/>
  <c r="F438" i="4"/>
  <c r="C438" i="4"/>
  <c r="AZ282" i="4"/>
  <c r="AX282" i="4"/>
  <c r="AV282" i="4"/>
  <c r="AT282" i="4"/>
  <c r="AR282" i="4"/>
  <c r="AP282" i="4"/>
  <c r="AN282" i="4"/>
  <c r="AL282" i="4"/>
  <c r="AJ282" i="4"/>
  <c r="AH282" i="4"/>
  <c r="AF282" i="4"/>
  <c r="AD282" i="4"/>
  <c r="AB282" i="4"/>
  <c r="Z282" i="4"/>
  <c r="X282" i="4"/>
  <c r="V282" i="4"/>
  <c r="T282" i="4"/>
  <c r="R282" i="4"/>
  <c r="P282" i="4"/>
  <c r="N282" i="4"/>
  <c r="L282" i="4"/>
  <c r="J282" i="4"/>
  <c r="H282" i="4"/>
  <c r="F282" i="4"/>
  <c r="T381" i="4"/>
  <c r="R381" i="4"/>
  <c r="P381" i="4"/>
  <c r="N381" i="4"/>
  <c r="L381" i="4"/>
  <c r="J381" i="4"/>
  <c r="H381" i="4"/>
  <c r="F381" i="4"/>
  <c r="C381" i="4"/>
  <c r="P720" i="4"/>
  <c r="N720" i="4"/>
  <c r="L720" i="4"/>
  <c r="J720" i="4"/>
  <c r="H720" i="4"/>
  <c r="F720" i="4"/>
  <c r="C720" i="4"/>
  <c r="Z746" i="4"/>
  <c r="X746" i="4"/>
  <c r="V746" i="4"/>
  <c r="T746" i="4"/>
  <c r="R746" i="4"/>
  <c r="P746" i="4"/>
  <c r="N746" i="4"/>
  <c r="L746" i="4"/>
  <c r="J746" i="4"/>
  <c r="H746" i="4"/>
  <c r="F746" i="4"/>
  <c r="C746" i="4"/>
  <c r="AT335" i="4"/>
  <c r="AR335" i="4"/>
  <c r="AP335" i="4"/>
  <c r="AN335" i="4"/>
  <c r="AL335" i="4"/>
  <c r="AJ335" i="4"/>
  <c r="AH335" i="4"/>
  <c r="AF335" i="4"/>
  <c r="AD335" i="4"/>
  <c r="AB335" i="4"/>
  <c r="Z335" i="4"/>
  <c r="X335" i="4"/>
  <c r="V335" i="4"/>
  <c r="T335" i="4"/>
  <c r="R335" i="4"/>
  <c r="P335" i="4"/>
  <c r="N335" i="4"/>
  <c r="L335" i="4"/>
  <c r="J335" i="4"/>
  <c r="H335" i="4"/>
  <c r="F335" i="4"/>
  <c r="CT540" i="4"/>
  <c r="CR540" i="4"/>
  <c r="CP540" i="4"/>
  <c r="CN540" i="4"/>
  <c r="CL540" i="4"/>
  <c r="CJ540" i="4"/>
  <c r="CH540" i="4"/>
  <c r="CF540" i="4"/>
  <c r="CD540" i="4"/>
  <c r="CB540" i="4"/>
  <c r="BZ540" i="4"/>
  <c r="BX540" i="4"/>
  <c r="BV540" i="4"/>
  <c r="BT540" i="4"/>
  <c r="BR540" i="4"/>
  <c r="BP540" i="4"/>
  <c r="BN540" i="4"/>
  <c r="BL540" i="4"/>
  <c r="BJ540" i="4"/>
  <c r="BH540" i="4"/>
  <c r="BF540" i="4"/>
  <c r="BD540" i="4"/>
  <c r="BB540" i="4"/>
  <c r="AZ540" i="4"/>
  <c r="AX540" i="4"/>
  <c r="AV540" i="4"/>
  <c r="AT540" i="4"/>
  <c r="AR540" i="4"/>
  <c r="AP540" i="4"/>
  <c r="AN540" i="4"/>
  <c r="AL540" i="4"/>
  <c r="AJ540" i="4"/>
  <c r="AH540" i="4"/>
  <c r="AF540" i="4"/>
  <c r="AD540" i="4"/>
  <c r="AB540" i="4"/>
  <c r="Z540" i="4"/>
  <c r="X540" i="4"/>
  <c r="V540" i="4"/>
  <c r="T540" i="4"/>
  <c r="R540" i="4"/>
  <c r="P540" i="4"/>
  <c r="N540" i="4"/>
  <c r="L540" i="4"/>
  <c r="J540" i="4"/>
  <c r="H540" i="4"/>
  <c r="F540" i="4"/>
  <c r="C560" i="4"/>
  <c r="BX560" i="4"/>
  <c r="BV560" i="4"/>
  <c r="BT560" i="4"/>
  <c r="BR560" i="4"/>
  <c r="BP560" i="4"/>
  <c r="BN560" i="4"/>
  <c r="BL560" i="4"/>
  <c r="BJ560" i="4"/>
  <c r="BH560" i="4"/>
  <c r="BF560" i="4"/>
  <c r="BD560" i="4"/>
  <c r="BB560" i="4"/>
  <c r="AZ560" i="4"/>
  <c r="AX560" i="4"/>
  <c r="AV560" i="4"/>
  <c r="AT560" i="4"/>
  <c r="AR560" i="4"/>
  <c r="AP560" i="4"/>
  <c r="AN560" i="4"/>
  <c r="AL560" i="4"/>
  <c r="AJ560" i="4"/>
  <c r="AH560" i="4"/>
  <c r="AF560" i="4"/>
  <c r="AD560" i="4"/>
  <c r="AB560" i="4"/>
  <c r="Z560" i="4"/>
  <c r="X560" i="4"/>
  <c r="V560" i="4"/>
  <c r="T560" i="4"/>
  <c r="R560" i="4"/>
  <c r="P560" i="4"/>
  <c r="N560" i="4"/>
  <c r="L560" i="4"/>
  <c r="J560" i="4"/>
  <c r="H560" i="4"/>
  <c r="F560" i="4"/>
  <c r="T711" i="4"/>
  <c r="R711" i="4"/>
  <c r="P711" i="4"/>
  <c r="N711" i="4"/>
  <c r="L711" i="4"/>
  <c r="J711" i="4"/>
  <c r="H711" i="4"/>
  <c r="F711" i="4"/>
  <c r="C711" i="4"/>
  <c r="V549" i="4"/>
  <c r="T549" i="4"/>
  <c r="R549" i="4"/>
  <c r="P549" i="4"/>
  <c r="N549" i="4"/>
  <c r="L549" i="4"/>
  <c r="J549" i="4"/>
  <c r="H549" i="4"/>
  <c r="F549" i="4"/>
  <c r="C549" i="4"/>
  <c r="N99" i="4"/>
  <c r="L99" i="4"/>
  <c r="J99" i="4"/>
  <c r="H99" i="4"/>
  <c r="F99" i="4"/>
  <c r="C99" i="4"/>
  <c r="AV789" i="4"/>
  <c r="AT789" i="4"/>
  <c r="AR789" i="4"/>
  <c r="AP789" i="4"/>
  <c r="AN789" i="4"/>
  <c r="AL789" i="4"/>
  <c r="AJ789" i="4"/>
  <c r="AH789" i="4"/>
  <c r="AF789" i="4"/>
  <c r="AD789" i="4"/>
  <c r="AB789" i="4"/>
  <c r="AX789" i="4"/>
  <c r="Z789" i="4"/>
  <c r="X789" i="4"/>
  <c r="V789" i="4"/>
  <c r="T789" i="4"/>
  <c r="R789" i="4"/>
  <c r="P789" i="4"/>
  <c r="N789" i="4"/>
  <c r="L789" i="4"/>
  <c r="J789" i="4"/>
  <c r="H789" i="4"/>
  <c r="F789" i="4"/>
  <c r="C789" i="4"/>
  <c r="C456" i="4"/>
  <c r="J456" i="4"/>
  <c r="BX496" i="4"/>
  <c r="BV496" i="4"/>
  <c r="BT496" i="4"/>
  <c r="BR496" i="4"/>
  <c r="BP496" i="4"/>
  <c r="BN496" i="4"/>
  <c r="BL496" i="4"/>
  <c r="BJ496" i="4"/>
  <c r="BH496" i="4"/>
  <c r="BF496" i="4"/>
  <c r="BD496" i="4"/>
  <c r="BB496" i="4"/>
  <c r="AZ496" i="4"/>
  <c r="AX496" i="4"/>
  <c r="AV496" i="4"/>
  <c r="AT496" i="4"/>
  <c r="AR496" i="4"/>
  <c r="AP496" i="4"/>
  <c r="AN496" i="4"/>
  <c r="AL496" i="4"/>
  <c r="AJ496" i="4"/>
  <c r="AH496" i="4"/>
  <c r="AF496" i="4"/>
  <c r="AD496" i="4"/>
  <c r="AB496" i="4"/>
  <c r="Z496" i="4"/>
  <c r="X496" i="4"/>
  <c r="V496" i="4"/>
  <c r="T496" i="4"/>
  <c r="R496" i="4"/>
  <c r="P496" i="4"/>
  <c r="N496" i="4"/>
  <c r="L496" i="4"/>
  <c r="J496" i="4"/>
  <c r="H496" i="4"/>
  <c r="F496" i="4"/>
  <c r="Z690" i="4"/>
  <c r="X690" i="4"/>
  <c r="V690" i="4"/>
  <c r="T690" i="4"/>
  <c r="R690" i="4"/>
  <c r="P690" i="4"/>
  <c r="N690" i="4"/>
  <c r="L690" i="4"/>
  <c r="J690" i="4"/>
  <c r="H690" i="4"/>
  <c r="F690" i="4"/>
  <c r="C690" i="4"/>
  <c r="AF323" i="4"/>
  <c r="AD323" i="4"/>
  <c r="AB323" i="4"/>
  <c r="Z323" i="4"/>
  <c r="X323" i="4"/>
  <c r="V323" i="4"/>
  <c r="T323" i="4"/>
  <c r="R323" i="4"/>
  <c r="P323" i="4"/>
  <c r="N323" i="4"/>
  <c r="L323" i="4"/>
  <c r="J323" i="4"/>
  <c r="H323" i="4"/>
  <c r="F323" i="4"/>
  <c r="C323" i="4"/>
  <c r="AD729" i="4"/>
  <c r="AB729" i="4"/>
  <c r="Z729" i="4"/>
  <c r="X729" i="4"/>
  <c r="V729" i="4"/>
  <c r="T729" i="4"/>
  <c r="R729" i="4"/>
  <c r="P729" i="4"/>
  <c r="N729" i="4"/>
  <c r="L729" i="4"/>
  <c r="J729" i="4"/>
  <c r="H729" i="4"/>
  <c r="F729" i="4"/>
  <c r="C729" i="4"/>
  <c r="C550" i="4"/>
  <c r="H550" i="4"/>
  <c r="C809" i="4"/>
  <c r="BL790" i="4"/>
  <c r="BJ790" i="4"/>
  <c r="BH790" i="4"/>
  <c r="BF790" i="4"/>
  <c r="BD790" i="4"/>
  <c r="BB790" i="4"/>
  <c r="AZ790" i="4"/>
  <c r="AX790" i="4"/>
  <c r="AV790" i="4"/>
  <c r="AT790" i="4"/>
  <c r="AR790" i="4"/>
  <c r="AP790" i="4"/>
  <c r="AN790" i="4"/>
  <c r="AL790" i="4"/>
  <c r="AJ790" i="4"/>
  <c r="AH790" i="4"/>
  <c r="AF790" i="4"/>
  <c r="AD790" i="4"/>
  <c r="AB790" i="4"/>
  <c r="Z790" i="4"/>
  <c r="X790" i="4"/>
  <c r="V790" i="4"/>
  <c r="T790" i="4"/>
  <c r="R790" i="4"/>
  <c r="P790" i="4"/>
  <c r="N790" i="4"/>
  <c r="L790" i="4"/>
  <c r="J790" i="4"/>
  <c r="H790" i="4"/>
  <c r="F790" i="4"/>
  <c r="C790" i="4"/>
  <c r="C663" i="4"/>
  <c r="F663" i="4"/>
  <c r="P557" i="4"/>
  <c r="N557" i="4"/>
  <c r="L557" i="4"/>
  <c r="J557" i="4"/>
  <c r="H557" i="4"/>
  <c r="F557" i="4"/>
  <c r="C557" i="4"/>
  <c r="AR590" i="4"/>
  <c r="AP590" i="4"/>
  <c r="AN590" i="4"/>
  <c r="AL590" i="4"/>
  <c r="AJ590" i="4"/>
  <c r="AH590" i="4"/>
  <c r="AF590" i="4"/>
  <c r="AD590" i="4"/>
  <c r="AB590" i="4"/>
  <c r="Z590" i="4"/>
  <c r="X590" i="4"/>
  <c r="V590" i="4"/>
  <c r="T590" i="4"/>
  <c r="R590" i="4"/>
  <c r="P590" i="4"/>
  <c r="N590" i="4"/>
  <c r="L590" i="4"/>
  <c r="J590" i="4"/>
  <c r="H590" i="4"/>
  <c r="F590" i="4"/>
  <c r="C590" i="4"/>
  <c r="CZ156" i="4"/>
  <c r="CX156" i="4"/>
  <c r="CV156" i="4"/>
  <c r="CT156" i="4"/>
  <c r="CR156" i="4"/>
  <c r="CP156" i="4"/>
  <c r="CN156" i="4"/>
  <c r="CL156" i="4"/>
  <c r="CJ156" i="4"/>
  <c r="CH156" i="4"/>
  <c r="CF156" i="4"/>
  <c r="CD156" i="4"/>
  <c r="CB156" i="4"/>
  <c r="BZ156" i="4"/>
  <c r="BX156" i="4"/>
  <c r="BV156" i="4"/>
  <c r="BT156" i="4"/>
  <c r="BR156" i="4"/>
  <c r="BP156" i="4"/>
  <c r="BN156" i="4"/>
  <c r="BL156" i="4"/>
  <c r="BJ156" i="4"/>
  <c r="BH156" i="4"/>
  <c r="BF156" i="4"/>
  <c r="BD156" i="4"/>
  <c r="BB156" i="4"/>
  <c r="AZ156" i="4"/>
  <c r="AX156" i="4"/>
  <c r="AV156" i="4"/>
  <c r="AT156" i="4"/>
  <c r="AR156" i="4"/>
  <c r="AP156" i="4"/>
  <c r="AN156" i="4"/>
  <c r="AL156" i="4"/>
  <c r="AJ156" i="4"/>
  <c r="AH156" i="4"/>
  <c r="AF156" i="4"/>
  <c r="AD156" i="4"/>
  <c r="AB156" i="4"/>
  <c r="Z156" i="4"/>
  <c r="X156" i="4"/>
  <c r="V156" i="4"/>
  <c r="T156" i="4"/>
  <c r="R156" i="4"/>
  <c r="P156" i="4"/>
  <c r="N156" i="4"/>
  <c r="L156" i="4"/>
  <c r="J156" i="4"/>
  <c r="H156" i="4"/>
  <c r="F156" i="4"/>
  <c r="C156" i="4"/>
  <c r="P357" i="4"/>
  <c r="N357" i="4"/>
  <c r="L357" i="4"/>
  <c r="J357" i="4"/>
  <c r="H357" i="4"/>
  <c r="F357" i="4"/>
  <c r="C357" i="4"/>
  <c r="Z110" i="4"/>
  <c r="X110" i="4"/>
  <c r="V110" i="4"/>
  <c r="T110" i="4"/>
  <c r="R110" i="4"/>
  <c r="P110" i="4"/>
  <c r="N110" i="4"/>
  <c r="L110" i="4"/>
  <c r="J110" i="4"/>
  <c r="H110" i="4"/>
  <c r="F110" i="4"/>
  <c r="C110" i="4"/>
  <c r="AJ213" i="4"/>
  <c r="AH213" i="4"/>
  <c r="AF213" i="4"/>
  <c r="AD213" i="4"/>
  <c r="AB213" i="4"/>
  <c r="Z213" i="4"/>
  <c r="X213" i="4"/>
  <c r="V213" i="4"/>
  <c r="T213" i="4"/>
  <c r="R213" i="4"/>
  <c r="P213" i="4"/>
  <c r="N213" i="4"/>
  <c r="L213" i="4"/>
  <c r="J213" i="4"/>
  <c r="H213" i="4"/>
  <c r="F213" i="4"/>
  <c r="C213" i="4"/>
  <c r="C846" i="4"/>
  <c r="BX146" i="4"/>
  <c r="BV146" i="4"/>
  <c r="BT146" i="4"/>
  <c r="BR146" i="4"/>
  <c r="BP146" i="4"/>
  <c r="BN146" i="4"/>
  <c r="BL146" i="4"/>
  <c r="BJ146" i="4"/>
  <c r="BH146" i="4"/>
  <c r="BF146" i="4"/>
  <c r="BD146" i="4"/>
  <c r="BB146" i="4"/>
  <c r="AZ146" i="4"/>
  <c r="AX146" i="4"/>
  <c r="AV146" i="4"/>
  <c r="AT146" i="4"/>
  <c r="AR146" i="4"/>
  <c r="AP146" i="4"/>
  <c r="AN146" i="4"/>
  <c r="AL146" i="4"/>
  <c r="AJ146" i="4"/>
  <c r="AH146" i="4"/>
  <c r="AF146" i="4"/>
  <c r="AD146" i="4"/>
  <c r="AB146" i="4"/>
  <c r="Z146" i="4"/>
  <c r="X146" i="4"/>
  <c r="V146" i="4"/>
  <c r="T146" i="4"/>
  <c r="R146" i="4"/>
  <c r="P146" i="4"/>
  <c r="N146" i="4"/>
  <c r="L146" i="4"/>
  <c r="J146" i="4"/>
  <c r="H146" i="4"/>
  <c r="F146" i="4"/>
  <c r="C146" i="4"/>
  <c r="BD371" i="4"/>
  <c r="BB371" i="4"/>
  <c r="AZ371" i="4"/>
  <c r="AX371" i="4"/>
  <c r="AV371" i="4"/>
  <c r="AT371" i="4"/>
  <c r="AR371" i="4"/>
  <c r="AP371" i="4"/>
  <c r="AN371" i="4"/>
  <c r="AL371" i="4"/>
  <c r="AJ371" i="4"/>
  <c r="AH371" i="4"/>
  <c r="AF371" i="4"/>
  <c r="AD371" i="4"/>
  <c r="AB371" i="4"/>
  <c r="Z371" i="4"/>
  <c r="X371" i="4"/>
  <c r="V371" i="4"/>
  <c r="T371" i="4"/>
  <c r="R371" i="4"/>
  <c r="P371" i="4"/>
  <c r="N371" i="4"/>
  <c r="L371" i="4"/>
  <c r="J371" i="4"/>
  <c r="H371" i="4"/>
  <c r="F371" i="4"/>
  <c r="C371" i="4"/>
  <c r="C794" i="4"/>
  <c r="F794" i="4"/>
  <c r="C223" i="4"/>
  <c r="F223" i="4"/>
  <c r="C756" i="4"/>
  <c r="AX756" i="4"/>
  <c r="AV756" i="4"/>
  <c r="AT756" i="4"/>
  <c r="AR756" i="4"/>
  <c r="AP756" i="4"/>
  <c r="AN756" i="4"/>
  <c r="AL756" i="4"/>
  <c r="AJ756" i="4"/>
  <c r="AH756" i="4"/>
  <c r="AF756" i="4"/>
  <c r="AD756" i="4"/>
  <c r="AB756" i="4"/>
  <c r="Z756" i="4"/>
  <c r="X756" i="4"/>
  <c r="V756" i="4"/>
  <c r="T756" i="4"/>
  <c r="R756" i="4"/>
  <c r="P756" i="4"/>
  <c r="N756" i="4"/>
  <c r="L756" i="4"/>
  <c r="J756" i="4"/>
  <c r="H756" i="4"/>
  <c r="F756" i="4"/>
  <c r="AJ524" i="4"/>
  <c r="AH524" i="4"/>
  <c r="AF524" i="4"/>
  <c r="AD524" i="4"/>
  <c r="AB524" i="4"/>
  <c r="Z524" i="4"/>
  <c r="X524" i="4"/>
  <c r="V524" i="4"/>
  <c r="T524" i="4"/>
  <c r="R524" i="4"/>
  <c r="P524" i="4"/>
  <c r="N524" i="4"/>
  <c r="L524" i="4"/>
  <c r="J524" i="4"/>
  <c r="H524" i="4"/>
  <c r="F524" i="4"/>
  <c r="C524" i="4"/>
  <c r="DH421" i="4"/>
  <c r="DF421" i="4"/>
  <c r="DD421" i="4"/>
  <c r="DB421" i="4"/>
  <c r="CZ421" i="4"/>
  <c r="CX421" i="4"/>
  <c r="CV421" i="4"/>
  <c r="CT421" i="4"/>
  <c r="CR421" i="4"/>
  <c r="CP421" i="4"/>
  <c r="CN421" i="4"/>
  <c r="CL421" i="4"/>
  <c r="CJ421" i="4"/>
  <c r="CH421" i="4"/>
  <c r="CF421" i="4"/>
  <c r="CD421" i="4"/>
  <c r="CB421" i="4"/>
  <c r="BZ421" i="4"/>
  <c r="BX421" i="4"/>
  <c r="BV421" i="4"/>
  <c r="BT421" i="4"/>
  <c r="BR421" i="4"/>
  <c r="BP421" i="4"/>
  <c r="BN421" i="4"/>
  <c r="BL421" i="4"/>
  <c r="BJ421" i="4"/>
  <c r="BH421" i="4"/>
  <c r="BF421" i="4"/>
  <c r="BD421" i="4"/>
  <c r="BB421" i="4"/>
  <c r="AZ421" i="4"/>
  <c r="AX421" i="4"/>
  <c r="AV421" i="4"/>
  <c r="AT421" i="4"/>
  <c r="AR421" i="4"/>
  <c r="AP421" i="4"/>
  <c r="AN421" i="4"/>
  <c r="AL421" i="4"/>
  <c r="AJ421" i="4"/>
  <c r="AH421" i="4"/>
  <c r="AF421" i="4"/>
  <c r="AD421" i="4"/>
  <c r="AB421" i="4"/>
  <c r="Z421" i="4"/>
  <c r="X421" i="4"/>
  <c r="V421" i="4"/>
  <c r="T421" i="4"/>
  <c r="R421" i="4"/>
  <c r="P421" i="4"/>
  <c r="N421" i="4"/>
  <c r="L421" i="4"/>
  <c r="J421" i="4"/>
  <c r="H421" i="4"/>
  <c r="F421" i="4"/>
  <c r="AJ113" i="4"/>
  <c r="AH113" i="4"/>
  <c r="AF113" i="4"/>
  <c r="AD113" i="4"/>
  <c r="AB113" i="4"/>
  <c r="Z113" i="4"/>
  <c r="X113" i="4"/>
  <c r="V113" i="4"/>
  <c r="T113" i="4"/>
  <c r="R113" i="4"/>
  <c r="P113" i="4"/>
  <c r="N113" i="4"/>
  <c r="L113" i="4"/>
  <c r="J113" i="4"/>
  <c r="H113" i="4"/>
  <c r="F113" i="4"/>
  <c r="C113" i="4"/>
  <c r="AB390" i="4"/>
  <c r="Z390" i="4"/>
  <c r="X390" i="4"/>
  <c r="V390" i="4"/>
  <c r="T390" i="4"/>
  <c r="R390" i="4"/>
  <c r="P390" i="4"/>
  <c r="N390" i="4"/>
  <c r="L390" i="4"/>
  <c r="J390" i="4"/>
  <c r="H390" i="4"/>
  <c r="F390" i="4"/>
  <c r="C390" i="4"/>
  <c r="C822" i="4"/>
  <c r="AH822" i="4"/>
  <c r="AF822" i="4"/>
  <c r="AD822" i="4"/>
  <c r="AB822" i="4"/>
  <c r="Z822" i="4"/>
  <c r="X822" i="4"/>
  <c r="V822" i="4"/>
  <c r="T822" i="4"/>
  <c r="R822" i="4"/>
  <c r="P822" i="4"/>
  <c r="N822" i="4"/>
  <c r="L822" i="4"/>
  <c r="J822" i="4"/>
  <c r="H822" i="4"/>
  <c r="F822" i="4"/>
  <c r="AD395" i="4"/>
  <c r="AB395" i="4"/>
  <c r="Z395" i="4"/>
  <c r="X395" i="4"/>
  <c r="V395" i="4"/>
  <c r="T395" i="4"/>
  <c r="R395" i="4"/>
  <c r="P395" i="4"/>
  <c r="N395" i="4"/>
  <c r="L395" i="4"/>
  <c r="J395" i="4"/>
  <c r="H395" i="4"/>
  <c r="F395" i="4"/>
  <c r="C395" i="4"/>
  <c r="AJ605" i="4"/>
  <c r="AH605" i="4"/>
  <c r="AF605" i="4"/>
  <c r="AD605" i="4"/>
  <c r="AB605" i="4"/>
  <c r="Z605" i="4"/>
  <c r="X605" i="4"/>
  <c r="V605" i="4"/>
  <c r="T605" i="4"/>
  <c r="R605" i="4"/>
  <c r="P605" i="4"/>
  <c r="N605" i="4"/>
  <c r="L605" i="4"/>
  <c r="J605" i="4"/>
  <c r="H605" i="4"/>
  <c r="F605" i="4"/>
  <c r="C605" i="4"/>
  <c r="AT451" i="4"/>
  <c r="AR451" i="4"/>
  <c r="AP451" i="4"/>
  <c r="AN451" i="4"/>
  <c r="AL451" i="4"/>
  <c r="AJ451" i="4"/>
  <c r="AH451" i="4"/>
  <c r="AF451" i="4"/>
  <c r="AD451" i="4"/>
  <c r="AB451" i="4"/>
  <c r="Z451" i="4"/>
  <c r="X451" i="4"/>
  <c r="V451" i="4"/>
  <c r="T451" i="4"/>
  <c r="R451" i="4"/>
  <c r="P451" i="4"/>
  <c r="N451" i="4"/>
  <c r="L451" i="4"/>
  <c r="J451" i="4"/>
  <c r="H451" i="4"/>
  <c r="F451" i="4"/>
  <c r="C451" i="4"/>
  <c r="BT189" i="4"/>
  <c r="BR189" i="4"/>
  <c r="BP189" i="4"/>
  <c r="BN189" i="4"/>
  <c r="BL189" i="4"/>
  <c r="BJ189" i="4"/>
  <c r="BH189" i="4"/>
  <c r="BF189" i="4"/>
  <c r="BD189" i="4"/>
  <c r="BB189" i="4"/>
  <c r="AZ189" i="4"/>
  <c r="AX189" i="4"/>
  <c r="AV189" i="4"/>
  <c r="AT189" i="4"/>
  <c r="AR189" i="4"/>
  <c r="AP189" i="4"/>
  <c r="AN189" i="4"/>
  <c r="AL189" i="4"/>
  <c r="AJ189" i="4"/>
  <c r="AH189" i="4"/>
  <c r="AF189" i="4"/>
  <c r="AD189" i="4"/>
  <c r="AB189" i="4"/>
  <c r="Z189" i="4"/>
  <c r="X189" i="4"/>
  <c r="V189" i="4"/>
  <c r="T189" i="4"/>
  <c r="R189" i="4"/>
  <c r="P189" i="4"/>
  <c r="N189" i="4"/>
  <c r="L189" i="4"/>
  <c r="J189" i="4"/>
  <c r="H189" i="4"/>
  <c r="F189" i="4"/>
  <c r="C189" i="4"/>
  <c r="BX561" i="4"/>
  <c r="BV561" i="4"/>
  <c r="BT561" i="4"/>
  <c r="BR561" i="4"/>
  <c r="BP561" i="4"/>
  <c r="BN561" i="4"/>
  <c r="BL561" i="4"/>
  <c r="BJ561" i="4"/>
  <c r="BH561" i="4"/>
  <c r="BF561" i="4"/>
  <c r="BD561" i="4"/>
  <c r="BB561" i="4"/>
  <c r="AZ561" i="4"/>
  <c r="AX561" i="4"/>
  <c r="AV561" i="4"/>
  <c r="AT561" i="4"/>
  <c r="AR561" i="4"/>
  <c r="AP561" i="4"/>
  <c r="AN561" i="4"/>
  <c r="AL561" i="4"/>
  <c r="AJ561" i="4"/>
  <c r="AH561" i="4"/>
  <c r="AF561" i="4"/>
  <c r="AD561" i="4"/>
  <c r="AB561" i="4"/>
  <c r="Z561" i="4"/>
  <c r="X561" i="4"/>
  <c r="V561" i="4"/>
  <c r="T561" i="4"/>
  <c r="R561" i="4"/>
  <c r="P561" i="4"/>
  <c r="N561" i="4"/>
  <c r="L561" i="4"/>
  <c r="J561" i="4"/>
  <c r="H561" i="4"/>
  <c r="F561" i="4"/>
  <c r="C561" i="4"/>
  <c r="BD821" i="4"/>
  <c r="BB821" i="4"/>
  <c r="AZ821" i="4"/>
  <c r="AX821" i="4"/>
  <c r="AV821" i="4"/>
  <c r="AT821" i="4"/>
  <c r="AR821" i="4"/>
  <c r="AP821" i="4"/>
  <c r="AN821" i="4"/>
  <c r="AL821" i="4"/>
  <c r="AJ821" i="4"/>
  <c r="AH821" i="4"/>
  <c r="AF821" i="4"/>
  <c r="AD821" i="4"/>
  <c r="AB821" i="4"/>
  <c r="Z821" i="4"/>
  <c r="X821" i="4"/>
  <c r="V821" i="4"/>
  <c r="T821" i="4"/>
  <c r="R821" i="4"/>
  <c r="P821" i="4"/>
  <c r="N821" i="4"/>
  <c r="L821" i="4"/>
  <c r="J821" i="4"/>
  <c r="H821" i="4"/>
  <c r="F821" i="4"/>
  <c r="C821" i="4"/>
  <c r="P616" i="4"/>
  <c r="N616" i="4"/>
  <c r="L616" i="4"/>
  <c r="J616" i="4"/>
  <c r="H616" i="4"/>
  <c r="F616" i="4"/>
  <c r="C616" i="4"/>
  <c r="L764" i="4"/>
  <c r="J764" i="4"/>
  <c r="H764" i="4"/>
  <c r="F764" i="4"/>
  <c r="C764" i="4"/>
  <c r="AH719" i="4"/>
  <c r="AF719" i="4"/>
  <c r="AD719" i="4"/>
  <c r="AB719" i="4"/>
  <c r="Z719" i="4"/>
  <c r="X719" i="4"/>
  <c r="V719" i="4"/>
  <c r="T719" i="4"/>
  <c r="R719" i="4"/>
  <c r="P719" i="4"/>
  <c r="N719" i="4"/>
  <c r="L719" i="4"/>
  <c r="J719" i="4"/>
  <c r="H719" i="4"/>
  <c r="F719" i="4"/>
  <c r="C719" i="4"/>
  <c r="AT567" i="4"/>
  <c r="AR567" i="4"/>
  <c r="AP567" i="4"/>
  <c r="AN567" i="4"/>
  <c r="AL567" i="4"/>
  <c r="AJ567" i="4"/>
  <c r="AH567" i="4"/>
  <c r="AF567" i="4"/>
  <c r="AD567" i="4"/>
  <c r="AB567" i="4"/>
  <c r="Z567" i="4"/>
  <c r="X567" i="4"/>
  <c r="V567" i="4"/>
  <c r="T567" i="4"/>
  <c r="R567" i="4"/>
  <c r="P567" i="4"/>
  <c r="N567" i="4"/>
  <c r="L567" i="4"/>
  <c r="J567" i="4"/>
  <c r="H567" i="4"/>
  <c r="F567" i="4"/>
  <c r="C567" i="4"/>
  <c r="BF78" i="4"/>
  <c r="BD78" i="4"/>
  <c r="BB78" i="4"/>
  <c r="AZ78" i="4"/>
  <c r="AX78" i="4"/>
  <c r="AV78" i="4"/>
  <c r="AT78" i="4"/>
  <c r="AR78" i="4"/>
  <c r="AP78" i="4"/>
  <c r="AN78" i="4"/>
  <c r="AL78" i="4"/>
  <c r="AJ78" i="4"/>
  <c r="AH78" i="4"/>
  <c r="AF78" i="4"/>
  <c r="AD78" i="4"/>
  <c r="AB78" i="4"/>
  <c r="Z78" i="4"/>
  <c r="X78" i="4"/>
  <c r="V78" i="4"/>
  <c r="T78" i="4"/>
  <c r="R78" i="4"/>
  <c r="P78" i="4"/>
  <c r="N78" i="4"/>
  <c r="L78" i="4"/>
  <c r="J78" i="4"/>
  <c r="H78" i="4"/>
  <c r="F78" i="4"/>
  <c r="C78" i="4"/>
  <c r="AH382" i="4"/>
  <c r="AF382" i="4"/>
  <c r="AD382" i="4"/>
  <c r="AB382" i="4"/>
  <c r="Z382" i="4"/>
  <c r="X382" i="4"/>
  <c r="V382" i="4"/>
  <c r="T382" i="4"/>
  <c r="R382" i="4"/>
  <c r="P382" i="4"/>
  <c r="N382" i="4"/>
  <c r="L382" i="4"/>
  <c r="J382" i="4"/>
  <c r="H382" i="4"/>
  <c r="F382" i="4"/>
  <c r="C382" i="4"/>
  <c r="EF14" i="4"/>
  <c r="ED14" i="4"/>
  <c r="EB14" i="4"/>
  <c r="DZ14" i="4"/>
  <c r="DX14" i="4"/>
  <c r="DV14" i="4"/>
  <c r="DT14" i="4"/>
  <c r="DR14" i="4"/>
  <c r="DP14" i="4"/>
  <c r="DN14" i="4"/>
  <c r="DL14" i="4"/>
  <c r="DJ14" i="4"/>
  <c r="DH14" i="4"/>
  <c r="DF14" i="4"/>
  <c r="DD14" i="4"/>
  <c r="DB14" i="4"/>
  <c r="CZ14" i="4"/>
  <c r="CX14" i="4"/>
  <c r="CV14" i="4"/>
  <c r="CT14" i="4"/>
  <c r="CR14" i="4"/>
  <c r="CP14" i="4"/>
  <c r="CN14" i="4"/>
  <c r="CL14" i="4"/>
  <c r="CJ14" i="4"/>
  <c r="CH14" i="4"/>
  <c r="CF14" i="4"/>
  <c r="CD14" i="4"/>
  <c r="CB14" i="4"/>
  <c r="BZ14" i="4"/>
  <c r="BX14" i="4"/>
  <c r="BV14" i="4"/>
  <c r="BT14" i="4"/>
  <c r="BR14" i="4"/>
  <c r="BP14" i="4"/>
  <c r="BN14" i="4"/>
  <c r="BL14" i="4"/>
  <c r="BJ14" i="4"/>
  <c r="BH14" i="4"/>
  <c r="BF14" i="4"/>
  <c r="BD14" i="4"/>
  <c r="BB14" i="4"/>
  <c r="AZ14" i="4"/>
  <c r="AX14" i="4"/>
  <c r="AV14" i="4"/>
  <c r="AT14" i="4"/>
  <c r="AR14" i="4"/>
  <c r="AP14" i="4"/>
  <c r="AN14" i="4"/>
  <c r="AL14" i="4"/>
  <c r="AJ14" i="4"/>
  <c r="AH14" i="4"/>
  <c r="AF14" i="4"/>
  <c r="AD14" i="4"/>
  <c r="AB14" i="4"/>
  <c r="Z14" i="4"/>
  <c r="X14" i="4"/>
  <c r="V14" i="4"/>
  <c r="T14" i="4"/>
  <c r="R14" i="4"/>
  <c r="P14" i="4"/>
  <c r="N14" i="4"/>
  <c r="L14" i="4"/>
  <c r="J14" i="4"/>
  <c r="H14" i="4"/>
  <c r="F14" i="4"/>
  <c r="C14" i="4"/>
  <c r="AF228" i="4"/>
  <c r="AD228" i="4"/>
  <c r="AB228" i="4"/>
  <c r="Z228" i="4"/>
  <c r="X228" i="4"/>
  <c r="V228" i="4"/>
  <c r="T228" i="4"/>
  <c r="R228" i="4"/>
  <c r="P228" i="4"/>
  <c r="N228" i="4"/>
  <c r="L228" i="4"/>
  <c r="J228" i="4"/>
  <c r="H228" i="4"/>
  <c r="F228" i="4"/>
  <c r="C228" i="4"/>
  <c r="P636" i="4"/>
  <c r="N636" i="4"/>
  <c r="L636" i="4"/>
  <c r="J636" i="4"/>
  <c r="H636" i="4"/>
  <c r="F636" i="4"/>
  <c r="C636" i="4"/>
  <c r="AT239" i="4"/>
  <c r="AR239" i="4"/>
  <c r="AP239" i="4"/>
  <c r="AN239" i="4"/>
  <c r="AL239" i="4"/>
  <c r="AJ239" i="4"/>
  <c r="AH239" i="4"/>
  <c r="AF239" i="4"/>
  <c r="AD239" i="4"/>
  <c r="AB239" i="4"/>
  <c r="Z239" i="4"/>
  <c r="X239" i="4"/>
  <c r="V239" i="4"/>
  <c r="T239" i="4"/>
  <c r="R239" i="4"/>
  <c r="P239" i="4"/>
  <c r="N239" i="4"/>
  <c r="L239" i="4"/>
  <c r="J239" i="4"/>
  <c r="H239" i="4"/>
  <c r="F239" i="4"/>
  <c r="C239" i="4"/>
  <c r="AF90" i="4"/>
  <c r="AD90" i="4"/>
  <c r="AB90" i="4"/>
  <c r="Z90" i="4"/>
  <c r="X90" i="4"/>
  <c r="V90" i="4"/>
  <c r="T90" i="4"/>
  <c r="R90" i="4"/>
  <c r="P90" i="4"/>
  <c r="N90" i="4"/>
  <c r="L90" i="4"/>
  <c r="J90" i="4"/>
  <c r="H90" i="4"/>
  <c r="F90" i="4"/>
  <c r="C90" i="4"/>
  <c r="BD302" i="4"/>
  <c r="BB302" i="4"/>
  <c r="AZ302" i="4"/>
  <c r="AX302" i="4"/>
  <c r="AV302" i="4"/>
  <c r="AT302" i="4"/>
  <c r="AR302" i="4"/>
  <c r="AP302" i="4"/>
  <c r="AN302" i="4"/>
  <c r="AL302" i="4"/>
  <c r="AJ302" i="4"/>
  <c r="AH302" i="4"/>
  <c r="AF302" i="4"/>
  <c r="AD302" i="4"/>
  <c r="AB302" i="4"/>
  <c r="Z302" i="4"/>
  <c r="X302" i="4"/>
  <c r="V302" i="4"/>
  <c r="T302" i="4"/>
  <c r="R302" i="4"/>
  <c r="P302" i="4"/>
  <c r="N302" i="4"/>
  <c r="L302" i="4"/>
  <c r="J302" i="4"/>
  <c r="H302" i="4"/>
  <c r="F302" i="4"/>
  <c r="C302" i="4"/>
  <c r="BJ259" i="4"/>
  <c r="BH259" i="4"/>
  <c r="BF259" i="4"/>
  <c r="BD259" i="4"/>
  <c r="BB259" i="4"/>
  <c r="AZ259" i="4"/>
  <c r="AX259" i="4"/>
  <c r="AV259" i="4"/>
  <c r="AT259" i="4"/>
  <c r="AR259" i="4"/>
  <c r="AP259" i="4"/>
  <c r="AN259" i="4"/>
  <c r="AL259" i="4"/>
  <c r="AJ259" i="4"/>
  <c r="AH259" i="4"/>
  <c r="AF259" i="4"/>
  <c r="AD259" i="4"/>
  <c r="AB259" i="4"/>
  <c r="Z259" i="4"/>
  <c r="X259" i="4"/>
  <c r="V259" i="4"/>
  <c r="T259" i="4"/>
  <c r="R259" i="4"/>
  <c r="P259" i="4"/>
  <c r="N259" i="4"/>
  <c r="L259" i="4"/>
  <c r="J259" i="4"/>
  <c r="H259" i="4"/>
  <c r="F259" i="4"/>
  <c r="C259" i="4"/>
  <c r="BR210" i="4"/>
  <c r="BP210" i="4"/>
  <c r="BN210" i="4"/>
  <c r="BL210" i="4"/>
  <c r="BJ210" i="4"/>
  <c r="BH210" i="4"/>
  <c r="BF210" i="4"/>
  <c r="BD210" i="4"/>
  <c r="BB210" i="4"/>
  <c r="AZ210" i="4"/>
  <c r="AX210" i="4"/>
  <c r="AV210" i="4"/>
  <c r="AT210" i="4"/>
  <c r="AR210" i="4"/>
  <c r="AP210" i="4"/>
  <c r="AN210" i="4"/>
  <c r="AL210" i="4"/>
  <c r="AJ210" i="4"/>
  <c r="AH210" i="4"/>
  <c r="AF210" i="4"/>
  <c r="AD210" i="4"/>
  <c r="AB210" i="4"/>
  <c r="Z210" i="4"/>
  <c r="X210" i="4"/>
  <c r="V210" i="4"/>
  <c r="T210" i="4"/>
  <c r="R210" i="4"/>
  <c r="P210" i="4"/>
  <c r="N210" i="4"/>
  <c r="L210" i="4"/>
  <c r="J210" i="4"/>
  <c r="H210" i="4"/>
  <c r="F210" i="4"/>
  <c r="C210" i="4"/>
  <c r="AB319" i="4"/>
  <c r="Z319" i="4"/>
  <c r="X319" i="4"/>
  <c r="V319" i="4"/>
  <c r="T319" i="4"/>
  <c r="R319" i="4"/>
  <c r="P319" i="4"/>
  <c r="N319" i="4"/>
  <c r="L319" i="4"/>
  <c r="J319" i="4"/>
  <c r="H319" i="4"/>
  <c r="F319" i="4"/>
  <c r="C319" i="4"/>
  <c r="AX341" i="4"/>
  <c r="AV341" i="4"/>
  <c r="AT341" i="4"/>
  <c r="AR341" i="4"/>
  <c r="AP341" i="4"/>
  <c r="AN341" i="4"/>
  <c r="AL341" i="4"/>
  <c r="AJ341" i="4"/>
  <c r="AH341" i="4"/>
  <c r="AF341" i="4"/>
  <c r="AD341" i="4"/>
  <c r="AB341" i="4"/>
  <c r="Z341" i="4"/>
  <c r="X341" i="4"/>
  <c r="V341" i="4"/>
  <c r="T341" i="4"/>
  <c r="R341" i="4"/>
  <c r="P341" i="4"/>
  <c r="N341" i="4"/>
  <c r="L341" i="4"/>
  <c r="J341" i="4"/>
  <c r="H341" i="4"/>
  <c r="F341" i="4"/>
  <c r="C341" i="4"/>
  <c r="H65" i="4"/>
  <c r="F65" i="4"/>
  <c r="C65" i="4"/>
  <c r="C630" i="4"/>
  <c r="AX491" i="4"/>
  <c r="AV491" i="4"/>
  <c r="AT491" i="4"/>
  <c r="AR491" i="4"/>
  <c r="AP491" i="4"/>
  <c r="AN491" i="4"/>
  <c r="AL491" i="4"/>
  <c r="AJ491" i="4"/>
  <c r="AH491" i="4"/>
  <c r="AF491" i="4"/>
  <c r="AD491" i="4"/>
  <c r="AB491" i="4"/>
  <c r="Z491" i="4"/>
  <c r="X491" i="4"/>
  <c r="V491" i="4"/>
  <c r="T491" i="4"/>
  <c r="R491" i="4"/>
  <c r="P491" i="4"/>
  <c r="N491" i="4"/>
  <c r="L491" i="4"/>
  <c r="J491" i="4"/>
  <c r="H491" i="4"/>
  <c r="F491" i="4"/>
  <c r="C491" i="4"/>
  <c r="R761" i="4"/>
  <c r="P761" i="4"/>
  <c r="N761" i="4"/>
  <c r="L761" i="4"/>
  <c r="J761" i="4"/>
  <c r="H761" i="4"/>
  <c r="F761" i="4"/>
  <c r="C761" i="4"/>
  <c r="C781" i="4"/>
  <c r="X781" i="4"/>
  <c r="V781" i="4"/>
  <c r="T781" i="4"/>
  <c r="R781" i="4"/>
  <c r="P781" i="4"/>
  <c r="N781" i="4"/>
  <c r="L781" i="4"/>
  <c r="J781" i="4"/>
  <c r="H781" i="4"/>
  <c r="F781" i="4"/>
  <c r="AD566" i="4"/>
  <c r="AN566" i="4"/>
  <c r="AL566" i="4"/>
  <c r="AJ566" i="4"/>
  <c r="AH566" i="4"/>
  <c r="F566" i="4"/>
  <c r="AF566" i="4"/>
  <c r="AB566" i="4"/>
  <c r="Z566" i="4"/>
  <c r="X566" i="4"/>
  <c r="V566" i="4"/>
  <c r="T566" i="4"/>
  <c r="R566" i="4"/>
  <c r="P566" i="4"/>
  <c r="N566" i="4"/>
  <c r="L566" i="4"/>
  <c r="J566" i="4"/>
  <c r="H566" i="4"/>
  <c r="C566" i="4"/>
  <c r="AH536" i="4"/>
  <c r="AF536" i="4"/>
  <c r="AD536" i="4"/>
  <c r="AB536" i="4"/>
  <c r="Z536" i="4"/>
  <c r="X536" i="4"/>
  <c r="V536" i="4"/>
  <c r="T536" i="4"/>
  <c r="R536" i="4"/>
  <c r="P536" i="4"/>
  <c r="N536" i="4"/>
  <c r="L536" i="4"/>
  <c r="J536" i="4"/>
  <c r="H536" i="4"/>
  <c r="F536" i="4"/>
  <c r="C536" i="4"/>
  <c r="R564" i="4"/>
  <c r="P564" i="4"/>
  <c r="N564" i="4"/>
  <c r="L564" i="4"/>
  <c r="J564" i="4"/>
  <c r="H564" i="4"/>
  <c r="F564" i="4"/>
  <c r="C564" i="4"/>
  <c r="AJ274" i="4"/>
  <c r="AH274" i="4"/>
  <c r="AF274" i="4"/>
  <c r="AD274" i="4"/>
  <c r="AB274" i="4"/>
  <c r="Z274" i="4"/>
  <c r="X274" i="4"/>
  <c r="V274" i="4"/>
  <c r="T274" i="4"/>
  <c r="R274" i="4"/>
  <c r="P274" i="4"/>
  <c r="N274" i="4"/>
  <c r="L274" i="4"/>
  <c r="J274" i="4"/>
  <c r="H274" i="4"/>
  <c r="F274" i="4"/>
  <c r="C274" i="4"/>
  <c r="BR681" i="4"/>
  <c r="BP681" i="4"/>
  <c r="BN681" i="4"/>
  <c r="BL681" i="4"/>
  <c r="BJ681" i="4"/>
  <c r="BH681" i="4"/>
  <c r="BF681" i="4"/>
  <c r="BD681" i="4"/>
  <c r="BB681" i="4"/>
  <c r="AZ681" i="4"/>
  <c r="AX681" i="4"/>
  <c r="AV681" i="4"/>
  <c r="AT681" i="4"/>
  <c r="AR681" i="4"/>
  <c r="AP681" i="4"/>
  <c r="AN681" i="4"/>
  <c r="AL681" i="4"/>
  <c r="AJ681" i="4"/>
  <c r="AH681" i="4"/>
  <c r="AF681" i="4"/>
  <c r="AD681" i="4"/>
  <c r="AB681" i="4"/>
  <c r="Z681" i="4"/>
  <c r="X681" i="4"/>
  <c r="V681" i="4"/>
  <c r="T681" i="4"/>
  <c r="R681" i="4"/>
  <c r="P681" i="4"/>
  <c r="N681" i="4"/>
  <c r="L681" i="4"/>
  <c r="J681" i="4"/>
  <c r="H681" i="4"/>
  <c r="F681" i="4"/>
  <c r="C681" i="4"/>
  <c r="P497" i="4"/>
  <c r="N497" i="4"/>
  <c r="L497" i="4"/>
  <c r="J497" i="4"/>
  <c r="H497" i="4"/>
  <c r="F497" i="4"/>
  <c r="C497" i="4"/>
  <c r="C467" i="4"/>
  <c r="F467" i="4"/>
  <c r="C333" i="4"/>
  <c r="BH333" i="4"/>
  <c r="BF333" i="4"/>
  <c r="BD333" i="4"/>
  <c r="BB333" i="4"/>
  <c r="AZ333" i="4"/>
  <c r="AX333" i="4"/>
  <c r="AV333" i="4"/>
  <c r="AT333" i="4"/>
  <c r="AR333" i="4"/>
  <c r="AP333" i="4"/>
  <c r="AN333" i="4"/>
  <c r="AL333" i="4"/>
  <c r="AJ333" i="4"/>
  <c r="AH333" i="4"/>
  <c r="AF333" i="4"/>
  <c r="AD333" i="4"/>
  <c r="AB333" i="4"/>
  <c r="Z333" i="4"/>
  <c r="X333" i="4"/>
  <c r="V333" i="4"/>
  <c r="T333" i="4"/>
  <c r="R333" i="4"/>
  <c r="P333" i="4"/>
  <c r="N333" i="4"/>
  <c r="L333" i="4"/>
  <c r="J333" i="4"/>
  <c r="H333" i="4"/>
  <c r="F333" i="4"/>
  <c r="BB293" i="4"/>
  <c r="AZ293" i="4"/>
  <c r="AX293" i="4"/>
  <c r="AV293" i="4"/>
  <c r="AT293" i="4"/>
  <c r="AR293" i="4"/>
  <c r="AP293" i="4"/>
  <c r="AN293" i="4"/>
  <c r="AL293" i="4"/>
  <c r="AJ293" i="4"/>
  <c r="AH293" i="4"/>
  <c r="AF293" i="4"/>
  <c r="AD293" i="4"/>
  <c r="AB293" i="4"/>
  <c r="Z293" i="4"/>
  <c r="X293" i="4"/>
  <c r="V293" i="4"/>
  <c r="T293" i="4"/>
  <c r="R293" i="4"/>
  <c r="P293" i="4"/>
  <c r="N293" i="4"/>
  <c r="L293" i="4"/>
  <c r="J293" i="4"/>
  <c r="H293" i="4"/>
  <c r="F293" i="4"/>
  <c r="BL460" i="4"/>
  <c r="BJ460" i="4"/>
  <c r="BH460" i="4"/>
  <c r="BF460" i="4"/>
  <c r="BD460" i="4"/>
  <c r="BB460" i="4"/>
  <c r="AZ460" i="4"/>
  <c r="AX460" i="4"/>
  <c r="AV460" i="4"/>
  <c r="AT460" i="4"/>
  <c r="AR460" i="4"/>
  <c r="AP460" i="4"/>
  <c r="AN460" i="4"/>
  <c r="AL460" i="4"/>
  <c r="AJ460" i="4"/>
  <c r="AH460" i="4"/>
  <c r="AF460" i="4"/>
  <c r="AD460" i="4"/>
  <c r="AB460" i="4"/>
  <c r="Z460" i="4"/>
  <c r="X460" i="4"/>
  <c r="V460" i="4"/>
  <c r="T460" i="4"/>
  <c r="R460" i="4"/>
  <c r="P460" i="4"/>
  <c r="N460" i="4"/>
  <c r="L460" i="4"/>
  <c r="J460" i="4"/>
  <c r="H460" i="4"/>
  <c r="F460" i="4"/>
  <c r="C460" i="4"/>
  <c r="EH36" i="4"/>
  <c r="EF36" i="4"/>
  <c r="ED36" i="4"/>
  <c r="EB36" i="4"/>
  <c r="DZ36" i="4"/>
  <c r="DX36" i="4"/>
  <c r="DV36" i="4"/>
  <c r="DT36" i="4"/>
  <c r="DR36" i="4"/>
  <c r="DP36" i="4"/>
  <c r="DN36" i="4"/>
  <c r="DL36" i="4"/>
  <c r="DJ36" i="4"/>
  <c r="DH36" i="4"/>
  <c r="DF36" i="4"/>
  <c r="DD36" i="4"/>
  <c r="DB36" i="4"/>
  <c r="CZ36" i="4"/>
  <c r="CX36" i="4"/>
  <c r="CV36" i="4"/>
  <c r="CT36" i="4"/>
  <c r="CR36" i="4"/>
  <c r="CP36" i="4"/>
  <c r="CN36" i="4"/>
  <c r="CL36" i="4"/>
  <c r="CJ36" i="4"/>
  <c r="CH36" i="4"/>
  <c r="CF36" i="4"/>
  <c r="CD36" i="4"/>
  <c r="CB36" i="4"/>
  <c r="BZ36" i="4"/>
  <c r="BX36" i="4"/>
  <c r="BV36" i="4"/>
  <c r="BT36" i="4"/>
  <c r="BR36" i="4"/>
  <c r="BP36" i="4"/>
  <c r="BN36" i="4"/>
  <c r="BL36" i="4"/>
  <c r="BJ36" i="4"/>
  <c r="BH36" i="4"/>
  <c r="BF36" i="4"/>
  <c r="BD36" i="4"/>
  <c r="BB36" i="4"/>
  <c r="AZ36" i="4"/>
  <c r="AX36" i="4"/>
  <c r="AV36" i="4"/>
  <c r="AT36" i="4"/>
  <c r="AR36" i="4"/>
  <c r="AP36" i="4"/>
  <c r="AN36" i="4"/>
  <c r="AL36" i="4"/>
  <c r="AJ36" i="4"/>
  <c r="AH36" i="4"/>
  <c r="AF36" i="4"/>
  <c r="AD36" i="4"/>
  <c r="AB36" i="4"/>
  <c r="Z36" i="4"/>
  <c r="X36" i="4"/>
  <c r="V36" i="4"/>
  <c r="T36" i="4"/>
  <c r="R36" i="4"/>
  <c r="P36" i="4"/>
  <c r="N36" i="4"/>
  <c r="L36" i="4"/>
  <c r="J36" i="4"/>
  <c r="H36" i="4"/>
  <c r="F36" i="4"/>
  <c r="C412" i="4"/>
  <c r="CN412" i="4"/>
  <c r="CL412" i="4"/>
  <c r="CJ412" i="4"/>
  <c r="CH412" i="4"/>
  <c r="CF412" i="4"/>
  <c r="CD412" i="4"/>
  <c r="CB412" i="4"/>
  <c r="BZ412" i="4"/>
  <c r="BX412" i="4"/>
  <c r="BV412" i="4"/>
  <c r="BT412" i="4"/>
  <c r="BR412" i="4"/>
  <c r="BP412" i="4"/>
  <c r="BN412" i="4"/>
  <c r="BL412" i="4"/>
  <c r="BJ412" i="4"/>
  <c r="BH412" i="4"/>
  <c r="BF412" i="4"/>
  <c r="BD412" i="4"/>
  <c r="BB412" i="4"/>
  <c r="AZ412" i="4"/>
  <c r="AX412" i="4"/>
  <c r="AV412" i="4"/>
  <c r="AT412" i="4"/>
  <c r="AR412" i="4"/>
  <c r="AP412" i="4"/>
  <c r="AN412" i="4"/>
  <c r="AL412" i="4"/>
  <c r="AJ412" i="4"/>
  <c r="AH412" i="4"/>
  <c r="AF412" i="4"/>
  <c r="AD412" i="4"/>
  <c r="AB412" i="4"/>
  <c r="Z412" i="4"/>
  <c r="X412" i="4"/>
  <c r="V412" i="4"/>
  <c r="T412" i="4"/>
  <c r="R412" i="4"/>
  <c r="P412" i="4"/>
  <c r="N412" i="4"/>
  <c r="L412" i="4"/>
  <c r="J412" i="4"/>
  <c r="H412" i="4"/>
  <c r="F412" i="4"/>
  <c r="AJ650" i="4"/>
  <c r="AH650" i="4"/>
  <c r="AF650" i="4"/>
  <c r="AD650" i="4"/>
  <c r="AB650" i="4"/>
  <c r="Z650" i="4"/>
  <c r="X650" i="4"/>
  <c r="V650" i="4"/>
  <c r="T650" i="4"/>
  <c r="R650" i="4"/>
  <c r="P650" i="4"/>
  <c r="N650" i="4"/>
  <c r="L650" i="4"/>
  <c r="J650" i="4"/>
  <c r="H650" i="4"/>
  <c r="F650" i="4"/>
  <c r="C650" i="4"/>
  <c r="CP752" i="4"/>
  <c r="CN752" i="4"/>
  <c r="CL752" i="4"/>
  <c r="CJ752" i="4"/>
  <c r="CH752" i="4"/>
  <c r="CF752" i="4"/>
  <c r="CD752" i="4"/>
  <c r="CB752" i="4"/>
  <c r="BZ752" i="4"/>
  <c r="BX752" i="4"/>
  <c r="BV752" i="4"/>
  <c r="BT752" i="4"/>
  <c r="BR752" i="4"/>
  <c r="BP752" i="4"/>
  <c r="BN752" i="4"/>
  <c r="BL752" i="4"/>
  <c r="BJ752" i="4"/>
  <c r="BH752" i="4"/>
  <c r="BF752" i="4"/>
  <c r="BD752" i="4"/>
  <c r="BB752" i="4"/>
  <c r="AZ752" i="4"/>
  <c r="AX752" i="4"/>
  <c r="AV752" i="4"/>
  <c r="AT752" i="4"/>
  <c r="AR752" i="4"/>
  <c r="AP752" i="4"/>
  <c r="AN752" i="4"/>
  <c r="AL752" i="4"/>
  <c r="AJ752" i="4"/>
  <c r="AH752" i="4"/>
  <c r="AF752" i="4"/>
  <c r="AD752" i="4"/>
  <c r="AB752" i="4"/>
  <c r="Z752" i="4"/>
  <c r="X752" i="4"/>
  <c r="V752" i="4"/>
  <c r="T752" i="4"/>
  <c r="R752" i="4"/>
  <c r="P752" i="4"/>
  <c r="N752" i="4"/>
  <c r="L752" i="4"/>
  <c r="J752" i="4"/>
  <c r="H752" i="4"/>
  <c r="F752" i="4"/>
  <c r="C752" i="4"/>
  <c r="V7" i="4"/>
  <c r="T7" i="4"/>
  <c r="R7" i="4"/>
  <c r="P7" i="4"/>
  <c r="N7" i="4"/>
  <c r="L7" i="4"/>
  <c r="J7" i="4"/>
  <c r="H7" i="4"/>
  <c r="F7" i="4"/>
  <c r="C7" i="4"/>
  <c r="BB62" i="4"/>
  <c r="AZ62" i="4"/>
  <c r="AX62" i="4"/>
  <c r="AV62" i="4"/>
  <c r="AT62" i="4"/>
  <c r="AR62" i="4"/>
  <c r="AP62" i="4"/>
  <c r="AN62" i="4"/>
  <c r="AL62" i="4"/>
  <c r="AJ62" i="4"/>
  <c r="AH62" i="4"/>
  <c r="AF62" i="4"/>
  <c r="AD62" i="4"/>
  <c r="AB62" i="4"/>
  <c r="Z62" i="4"/>
  <c r="X62" i="4"/>
  <c r="V62" i="4"/>
  <c r="T62" i="4"/>
  <c r="R62" i="4"/>
  <c r="P62" i="4"/>
  <c r="N62" i="4"/>
  <c r="L62" i="4"/>
  <c r="J62" i="4"/>
  <c r="H62" i="4"/>
  <c r="F62" i="4"/>
  <c r="C62" i="4"/>
  <c r="AR535" i="4"/>
  <c r="AP535" i="4"/>
  <c r="AN535" i="4"/>
  <c r="AL535" i="4"/>
  <c r="AJ535" i="4"/>
  <c r="AH535" i="4"/>
  <c r="AF535" i="4"/>
  <c r="AD535" i="4"/>
  <c r="AB535" i="4"/>
  <c r="Z535" i="4"/>
  <c r="X535" i="4"/>
  <c r="V535" i="4"/>
  <c r="T535" i="4"/>
  <c r="R535" i="4"/>
  <c r="P535" i="4"/>
  <c r="N535" i="4"/>
  <c r="L535" i="4"/>
  <c r="J535" i="4"/>
  <c r="H535" i="4"/>
  <c r="F535" i="4"/>
  <c r="C535" i="4"/>
  <c r="AT115" i="4"/>
  <c r="AR115" i="4"/>
  <c r="AP115" i="4"/>
  <c r="AN115" i="4"/>
  <c r="AL115" i="4"/>
  <c r="AJ115" i="4"/>
  <c r="AH115" i="4"/>
  <c r="AF115" i="4"/>
  <c r="AD115" i="4"/>
  <c r="AB115" i="4"/>
  <c r="Z115" i="4"/>
  <c r="X115" i="4"/>
  <c r="V115" i="4"/>
  <c r="T115" i="4"/>
  <c r="R115" i="4"/>
  <c r="P115" i="4"/>
  <c r="N115" i="4"/>
  <c r="L115" i="4"/>
  <c r="J115" i="4"/>
  <c r="H115" i="4"/>
  <c r="F115" i="4"/>
  <c r="C115" i="4"/>
  <c r="AN54" i="4"/>
  <c r="AL54" i="4"/>
  <c r="AJ54" i="4"/>
  <c r="AH54" i="4"/>
  <c r="AF54" i="4"/>
  <c r="AD54" i="4"/>
  <c r="AB54" i="4"/>
  <c r="Z54" i="4"/>
  <c r="X54" i="4"/>
  <c r="V54" i="4"/>
  <c r="T54" i="4"/>
  <c r="R54" i="4"/>
  <c r="P54" i="4"/>
  <c r="N54" i="4"/>
  <c r="L54" i="4"/>
  <c r="J54" i="4"/>
  <c r="H54" i="4"/>
  <c r="F54" i="4"/>
  <c r="C54" i="4"/>
  <c r="AX408" i="4"/>
  <c r="AV408" i="4"/>
  <c r="AT408" i="4"/>
  <c r="AR408" i="4"/>
  <c r="AP408" i="4"/>
  <c r="AN408" i="4"/>
  <c r="AL408" i="4"/>
  <c r="AJ408" i="4"/>
  <c r="AH408" i="4"/>
  <c r="AF408" i="4"/>
  <c r="AD408" i="4"/>
  <c r="AB408" i="4"/>
  <c r="Z408" i="4"/>
  <c r="X408" i="4"/>
  <c r="V408" i="4"/>
  <c r="T408" i="4"/>
  <c r="R408" i="4"/>
  <c r="P408" i="4"/>
  <c r="N408" i="4"/>
  <c r="L408" i="4"/>
  <c r="J408" i="4"/>
  <c r="H408" i="4"/>
  <c r="F408" i="4"/>
  <c r="C408" i="4"/>
  <c r="Z544" i="4"/>
  <c r="X544" i="4"/>
  <c r="V544" i="4"/>
  <c r="T544" i="4"/>
  <c r="R544" i="4"/>
  <c r="P544" i="4"/>
  <c r="N544" i="4"/>
  <c r="L544" i="4"/>
  <c r="J544" i="4"/>
  <c r="H544" i="4"/>
  <c r="F544" i="4"/>
  <c r="C544" i="4"/>
  <c r="CD813" i="4"/>
  <c r="CB813" i="4"/>
  <c r="BZ813" i="4"/>
  <c r="BX813" i="4"/>
  <c r="BV813" i="4"/>
  <c r="BT813" i="4"/>
  <c r="BR813" i="4"/>
  <c r="BP813" i="4"/>
  <c r="BN813" i="4"/>
  <c r="BL813" i="4"/>
  <c r="BJ813" i="4"/>
  <c r="BH813" i="4"/>
  <c r="BF813" i="4"/>
  <c r="BD813" i="4"/>
  <c r="BB813" i="4"/>
  <c r="AZ813" i="4"/>
  <c r="AX813" i="4"/>
  <c r="AV813" i="4"/>
  <c r="AT813" i="4"/>
  <c r="AR813" i="4"/>
  <c r="AP813" i="4"/>
  <c r="AN813" i="4"/>
  <c r="AL813" i="4"/>
  <c r="AJ813" i="4"/>
  <c r="AH813" i="4"/>
  <c r="AF813" i="4"/>
  <c r="AD813" i="4"/>
  <c r="AB813" i="4"/>
  <c r="Z813" i="4"/>
  <c r="X813" i="4"/>
  <c r="V813" i="4"/>
  <c r="T813" i="4"/>
  <c r="R813" i="4"/>
  <c r="P813" i="4"/>
  <c r="N813" i="4"/>
  <c r="L813" i="4"/>
  <c r="J813" i="4"/>
  <c r="H813" i="4"/>
  <c r="F813" i="4"/>
  <c r="AV715" i="4"/>
  <c r="AL715" i="4"/>
  <c r="C715" i="4"/>
  <c r="AT715" i="4"/>
  <c r="AR715" i="4"/>
  <c r="AP715" i="4"/>
  <c r="AN715" i="4"/>
  <c r="AJ715" i="4"/>
  <c r="AH715" i="4"/>
  <c r="AF715" i="4"/>
  <c r="AD715" i="4"/>
  <c r="AB715" i="4"/>
  <c r="Z715" i="4"/>
  <c r="X715" i="4"/>
  <c r="V715" i="4"/>
  <c r="T715" i="4"/>
  <c r="R715" i="4"/>
  <c r="P715" i="4"/>
  <c r="N715" i="4"/>
  <c r="L715" i="4"/>
  <c r="J715" i="4"/>
  <c r="H715" i="4"/>
  <c r="F715" i="4"/>
  <c r="AR342" i="4"/>
  <c r="AP342" i="4"/>
  <c r="AN342" i="4"/>
  <c r="AL342" i="4"/>
  <c r="AJ342" i="4"/>
  <c r="AH342" i="4"/>
  <c r="AF342" i="4"/>
  <c r="AD342" i="4"/>
  <c r="AB342" i="4"/>
  <c r="Z342" i="4"/>
  <c r="X342" i="4"/>
  <c r="V342" i="4"/>
  <c r="T342" i="4"/>
  <c r="R342" i="4"/>
  <c r="P342" i="4"/>
  <c r="N342" i="4"/>
  <c r="L342" i="4"/>
  <c r="J342" i="4"/>
  <c r="H342" i="4"/>
  <c r="F342" i="4"/>
  <c r="C342" i="4"/>
  <c r="AL582" i="4"/>
  <c r="AJ582" i="4"/>
  <c r="AH582" i="4"/>
  <c r="AF582" i="4"/>
  <c r="AD582" i="4"/>
  <c r="AB582" i="4"/>
  <c r="Z582" i="4"/>
  <c r="X582" i="4"/>
  <c r="V582" i="4"/>
  <c r="T582" i="4"/>
  <c r="R582" i="4"/>
  <c r="P582" i="4"/>
  <c r="N582" i="4"/>
  <c r="L582" i="4"/>
  <c r="J582" i="4"/>
  <c r="H582" i="4"/>
  <c r="F582" i="4"/>
  <c r="C582" i="4"/>
  <c r="CB487" i="4"/>
  <c r="BZ487" i="4"/>
  <c r="BX487" i="4"/>
  <c r="BV487" i="4"/>
  <c r="BT487" i="4"/>
  <c r="BR487" i="4"/>
  <c r="BP487" i="4"/>
  <c r="BN487" i="4"/>
  <c r="BL487" i="4"/>
  <c r="BJ487" i="4"/>
  <c r="BH487" i="4"/>
  <c r="BF487" i="4"/>
  <c r="BD487" i="4"/>
  <c r="BB487" i="4"/>
  <c r="AZ487" i="4"/>
  <c r="AX487" i="4"/>
  <c r="AV487" i="4"/>
  <c r="AT487" i="4"/>
  <c r="AR487" i="4"/>
  <c r="AP487" i="4"/>
  <c r="AN487" i="4"/>
  <c r="AL487" i="4"/>
  <c r="AJ487" i="4"/>
  <c r="AH487" i="4"/>
  <c r="AF487" i="4"/>
  <c r="AD487" i="4"/>
  <c r="AB487" i="4"/>
  <c r="Z487" i="4"/>
  <c r="X487" i="4"/>
  <c r="V487" i="4"/>
  <c r="T487" i="4"/>
  <c r="R487" i="4"/>
  <c r="P487" i="4"/>
  <c r="N487" i="4"/>
  <c r="L487" i="4"/>
  <c r="J487" i="4"/>
  <c r="H487" i="4"/>
  <c r="F487" i="4"/>
  <c r="C487" i="4"/>
  <c r="AV682" i="4"/>
  <c r="AT682" i="4"/>
  <c r="AR682" i="4"/>
  <c r="AP682" i="4"/>
  <c r="AN682" i="4"/>
  <c r="AL682" i="4"/>
  <c r="AJ682" i="4"/>
  <c r="AH682" i="4"/>
  <c r="AF682" i="4"/>
  <c r="AD682" i="4"/>
  <c r="AB682" i="4"/>
  <c r="Z682" i="4"/>
  <c r="X682" i="4"/>
  <c r="V682" i="4"/>
  <c r="T682" i="4"/>
  <c r="R682" i="4"/>
  <c r="P682" i="4"/>
  <c r="N682" i="4"/>
  <c r="L682" i="4"/>
  <c r="J682" i="4"/>
  <c r="H682" i="4"/>
  <c r="F682" i="4"/>
  <c r="C682" i="4"/>
  <c r="C387" i="4"/>
  <c r="CH387" i="4"/>
  <c r="CF387" i="4"/>
  <c r="CD387" i="4"/>
  <c r="CB387" i="4"/>
  <c r="BZ387" i="4"/>
  <c r="BX387" i="4"/>
  <c r="BV387" i="4"/>
  <c r="BT387" i="4"/>
  <c r="BR387" i="4"/>
  <c r="BP387" i="4"/>
  <c r="BN387" i="4"/>
  <c r="BL387" i="4"/>
  <c r="BJ387" i="4"/>
  <c r="BH387" i="4"/>
  <c r="BF387" i="4"/>
  <c r="BD387" i="4"/>
  <c r="BB387" i="4"/>
  <c r="AZ387" i="4"/>
  <c r="AX387" i="4"/>
  <c r="AV387" i="4"/>
  <c r="AT387" i="4"/>
  <c r="AR387" i="4"/>
  <c r="AP387" i="4"/>
  <c r="AN387" i="4"/>
  <c r="AL387" i="4"/>
  <c r="AJ387" i="4"/>
  <c r="AH387" i="4"/>
  <c r="AF387" i="4"/>
  <c r="AD387" i="4"/>
  <c r="AB387" i="4"/>
  <c r="Z387" i="4"/>
  <c r="X387" i="4"/>
  <c r="V387" i="4"/>
  <c r="T387" i="4"/>
  <c r="R387" i="4"/>
  <c r="P387" i="4"/>
  <c r="N387" i="4"/>
  <c r="L387" i="4"/>
  <c r="J387" i="4"/>
  <c r="H387" i="4"/>
  <c r="F387" i="4"/>
  <c r="BP199" i="4"/>
  <c r="BN199" i="4"/>
  <c r="BL199" i="4"/>
  <c r="BJ199" i="4"/>
  <c r="BH199" i="4"/>
  <c r="BF199" i="4"/>
  <c r="BD199" i="4"/>
  <c r="BB199" i="4"/>
  <c r="AZ199" i="4"/>
  <c r="AX199" i="4"/>
  <c r="AV199" i="4"/>
  <c r="AT199" i="4"/>
  <c r="AR199" i="4"/>
  <c r="AP199" i="4"/>
  <c r="AN199" i="4"/>
  <c r="AL199" i="4"/>
  <c r="AJ199" i="4"/>
  <c r="AH199" i="4"/>
  <c r="AF199" i="4"/>
  <c r="AD199" i="4"/>
  <c r="AB199" i="4"/>
  <c r="Z199" i="4"/>
  <c r="X199" i="4"/>
  <c r="V199" i="4"/>
  <c r="T199" i="4"/>
  <c r="R199" i="4"/>
  <c r="P199" i="4"/>
  <c r="N199" i="4"/>
  <c r="L199" i="4"/>
  <c r="J199" i="4"/>
  <c r="H199" i="4"/>
  <c r="F199" i="4"/>
  <c r="C199" i="4"/>
  <c r="C140" i="4"/>
  <c r="F140" i="4"/>
  <c r="C82" i="4"/>
  <c r="BB84" i="4"/>
  <c r="AZ84" i="4"/>
  <c r="AX84" i="4"/>
  <c r="AV84" i="4"/>
  <c r="AT84" i="4"/>
  <c r="AR84" i="4"/>
  <c r="AP84" i="4"/>
  <c r="AN84" i="4"/>
  <c r="AL84" i="4"/>
  <c r="AJ84" i="4"/>
  <c r="AH84" i="4"/>
  <c r="AF84" i="4"/>
  <c r="AD84" i="4"/>
  <c r="AB84" i="4"/>
  <c r="Z84" i="4"/>
  <c r="X84" i="4"/>
  <c r="V84" i="4"/>
  <c r="T84" i="4"/>
  <c r="R84" i="4"/>
  <c r="P84" i="4"/>
  <c r="N84" i="4"/>
  <c r="L84" i="4"/>
  <c r="J84" i="4"/>
  <c r="H84" i="4"/>
  <c r="F84" i="4"/>
  <c r="C84" i="4"/>
  <c r="Z45" i="4"/>
  <c r="X45" i="4"/>
  <c r="V45" i="4"/>
  <c r="T45" i="4"/>
  <c r="R45" i="4"/>
  <c r="P45" i="4"/>
  <c r="N45" i="4"/>
  <c r="L45" i="4"/>
  <c r="J45" i="4"/>
  <c r="H45" i="4"/>
  <c r="F45" i="4"/>
  <c r="C45" i="4"/>
  <c r="C829" i="4"/>
  <c r="AX829" i="4"/>
  <c r="AV829" i="4"/>
  <c r="AT829" i="4"/>
  <c r="AR829" i="4"/>
  <c r="AP829" i="4"/>
  <c r="AN829" i="4"/>
  <c r="AL829" i="4"/>
  <c r="AJ829" i="4"/>
  <c r="AH829" i="4"/>
  <c r="AF829" i="4"/>
  <c r="AD829" i="4"/>
  <c r="AB829" i="4"/>
  <c r="Z829" i="4"/>
  <c r="X829" i="4"/>
  <c r="V829" i="4"/>
  <c r="T829" i="4"/>
  <c r="R829" i="4"/>
  <c r="P829" i="4"/>
  <c r="N829" i="4"/>
  <c r="L829" i="4"/>
  <c r="J829" i="4"/>
  <c r="H829" i="4"/>
  <c r="F829" i="4"/>
  <c r="AJ31" i="4"/>
  <c r="AH31" i="4"/>
  <c r="AF31" i="4"/>
  <c r="AD31" i="4"/>
  <c r="AB31" i="4"/>
  <c r="Z31" i="4"/>
  <c r="X31" i="4"/>
  <c r="V31" i="4"/>
  <c r="T31" i="4"/>
  <c r="R31" i="4"/>
  <c r="P31" i="4"/>
  <c r="N31" i="4"/>
  <c r="L31" i="4"/>
  <c r="J31" i="4"/>
  <c r="H31" i="4"/>
  <c r="F31" i="4"/>
  <c r="C31" i="4"/>
  <c r="AX589" i="4"/>
  <c r="AV589" i="4"/>
  <c r="AT589" i="4"/>
  <c r="AR589" i="4"/>
  <c r="AP589" i="4"/>
  <c r="AN589" i="4"/>
  <c r="AL589" i="4"/>
  <c r="AJ589" i="4"/>
  <c r="AH589" i="4"/>
  <c r="AF589" i="4"/>
  <c r="AD589" i="4"/>
  <c r="AB589" i="4"/>
  <c r="Z589" i="4"/>
  <c r="X589" i="4"/>
  <c r="V589" i="4"/>
  <c r="T589" i="4"/>
  <c r="R589" i="4"/>
  <c r="P589" i="4"/>
  <c r="N589" i="4"/>
  <c r="L589" i="4"/>
  <c r="J589" i="4"/>
  <c r="H589" i="4"/>
  <c r="F589" i="4"/>
  <c r="C589" i="4"/>
  <c r="V327" i="4"/>
  <c r="T327" i="4"/>
  <c r="R327" i="4"/>
  <c r="P327" i="4"/>
  <c r="N327" i="4"/>
  <c r="L327" i="4"/>
  <c r="J327" i="4"/>
  <c r="H327" i="4"/>
  <c r="F327" i="4"/>
  <c r="C327" i="4"/>
  <c r="AL612" i="4"/>
  <c r="AJ612" i="4"/>
  <c r="AH612" i="4"/>
  <c r="AF612" i="4"/>
  <c r="AD612" i="4"/>
  <c r="AB612" i="4"/>
  <c r="Z612" i="4"/>
  <c r="X612" i="4"/>
  <c r="V612" i="4"/>
  <c r="T612" i="4"/>
  <c r="R612" i="4"/>
  <c r="P612" i="4"/>
  <c r="N612" i="4"/>
  <c r="L612" i="4"/>
  <c r="J612" i="4"/>
  <c r="H612" i="4"/>
  <c r="F612" i="4"/>
  <c r="C612" i="4"/>
  <c r="AD365" i="4"/>
  <c r="AB365" i="4"/>
  <c r="Z365" i="4"/>
  <c r="X365" i="4"/>
  <c r="V365" i="4"/>
  <c r="T365" i="4"/>
  <c r="R365" i="4"/>
  <c r="P365" i="4"/>
  <c r="N365" i="4"/>
  <c r="L365" i="4"/>
  <c r="J365" i="4"/>
  <c r="H365" i="4"/>
  <c r="F365" i="4"/>
  <c r="C365" i="4"/>
  <c r="AH508" i="4"/>
  <c r="AF508" i="4"/>
  <c r="AD508" i="4"/>
  <c r="AB508" i="4"/>
  <c r="Z508" i="4"/>
  <c r="X508" i="4"/>
  <c r="V508" i="4"/>
  <c r="T508" i="4"/>
  <c r="R508" i="4"/>
  <c r="P508" i="4"/>
  <c r="N508" i="4"/>
  <c r="L508" i="4"/>
  <c r="J508" i="4"/>
  <c r="H508" i="4"/>
  <c r="F508" i="4"/>
  <c r="C508" i="4"/>
  <c r="L6" i="4"/>
  <c r="C6" i="4"/>
  <c r="N24" i="4"/>
  <c r="L24" i="4"/>
  <c r="J24" i="4"/>
  <c r="H24" i="4"/>
  <c r="F24" i="4"/>
  <c r="C24" i="4"/>
  <c r="BB859" i="4"/>
  <c r="AZ859" i="4"/>
  <c r="AX859" i="4"/>
  <c r="AV859" i="4"/>
  <c r="AT859" i="4"/>
  <c r="AR859" i="4"/>
  <c r="AP859" i="4"/>
  <c r="AN859" i="4"/>
  <c r="AL859" i="4"/>
  <c r="AJ859" i="4"/>
  <c r="AH859" i="4"/>
  <c r="AF859" i="4"/>
  <c r="AD859" i="4"/>
  <c r="AB859" i="4"/>
  <c r="Z859" i="4"/>
  <c r="X859" i="4"/>
  <c r="V859" i="4"/>
  <c r="T859" i="4"/>
  <c r="R859" i="4"/>
  <c r="P859" i="4"/>
  <c r="N859" i="4"/>
  <c r="L859" i="4"/>
  <c r="J859" i="4"/>
  <c r="H859" i="4"/>
  <c r="F859" i="4"/>
  <c r="C859" i="4"/>
  <c r="BF196" i="4"/>
  <c r="BD196" i="4"/>
  <c r="BB196" i="4"/>
  <c r="AZ196" i="4"/>
  <c r="AX196" i="4"/>
  <c r="AV196" i="4"/>
  <c r="AT196" i="4"/>
  <c r="AR196" i="4"/>
  <c r="AP196" i="4"/>
  <c r="AN196" i="4"/>
  <c r="AL196" i="4"/>
  <c r="AJ196" i="4"/>
  <c r="AH196" i="4"/>
  <c r="AF196" i="4"/>
  <c r="AD196" i="4"/>
  <c r="AB196" i="4"/>
  <c r="Z196" i="4"/>
  <c r="X196" i="4"/>
  <c r="V196" i="4"/>
  <c r="T196" i="4"/>
  <c r="R196" i="4"/>
  <c r="P196" i="4"/>
  <c r="N196" i="4"/>
  <c r="L196" i="4"/>
  <c r="J196" i="4"/>
  <c r="H196" i="4"/>
  <c r="F196" i="4"/>
  <c r="C196" i="4"/>
  <c r="DN706" i="4"/>
  <c r="DL706" i="4"/>
  <c r="DJ706" i="4"/>
  <c r="DH706" i="4"/>
  <c r="DF706" i="4"/>
  <c r="DD706" i="4"/>
  <c r="DB706" i="4"/>
  <c r="CZ706" i="4"/>
  <c r="CX706" i="4"/>
  <c r="CV706" i="4"/>
  <c r="CT706" i="4"/>
  <c r="CR706" i="4"/>
  <c r="CP706" i="4"/>
  <c r="CN706" i="4"/>
  <c r="CL706" i="4"/>
  <c r="CJ706" i="4"/>
  <c r="CH706" i="4"/>
  <c r="CF706" i="4"/>
  <c r="CD706" i="4"/>
  <c r="CB706" i="4"/>
  <c r="BZ706" i="4"/>
  <c r="BX706" i="4"/>
  <c r="BV706" i="4"/>
  <c r="BT706" i="4"/>
  <c r="BR706" i="4"/>
  <c r="BP706" i="4"/>
  <c r="BN706" i="4"/>
  <c r="BL706" i="4"/>
  <c r="BJ706" i="4"/>
  <c r="BH706" i="4"/>
  <c r="BF706" i="4"/>
  <c r="BD706" i="4"/>
  <c r="BB706" i="4"/>
  <c r="AZ706" i="4"/>
  <c r="AX706" i="4"/>
  <c r="AV706" i="4"/>
  <c r="AT706" i="4"/>
  <c r="AR706" i="4"/>
  <c r="AP706" i="4"/>
  <c r="AN706" i="4"/>
  <c r="AL706" i="4"/>
  <c r="AJ706" i="4"/>
  <c r="AH706" i="4"/>
  <c r="AF706" i="4"/>
  <c r="AD706" i="4"/>
  <c r="AB706" i="4"/>
  <c r="Z706" i="4"/>
  <c r="X706" i="4"/>
  <c r="V706" i="4"/>
  <c r="T706" i="4"/>
  <c r="R706" i="4"/>
  <c r="P706" i="4"/>
  <c r="N706" i="4"/>
  <c r="L706" i="4"/>
  <c r="J706" i="4"/>
  <c r="H706" i="4"/>
  <c r="F706" i="4"/>
  <c r="C706" i="4"/>
  <c r="N614" i="4"/>
  <c r="L614" i="4"/>
  <c r="J614" i="4"/>
  <c r="H614" i="4"/>
  <c r="F614" i="4"/>
  <c r="C614" i="4"/>
  <c r="L562" i="4"/>
  <c r="J562" i="4"/>
  <c r="H562" i="4"/>
  <c r="F562" i="4"/>
  <c r="C562" i="4"/>
  <c r="T103" i="4"/>
  <c r="R103" i="4"/>
  <c r="P103" i="4"/>
  <c r="N103" i="4"/>
  <c r="L103" i="4"/>
  <c r="J103" i="4"/>
  <c r="H103" i="4"/>
  <c r="F103" i="4"/>
  <c r="C103" i="4"/>
  <c r="AZ748" i="4"/>
  <c r="AX748" i="4"/>
  <c r="AV748" i="4"/>
  <c r="AT748" i="4"/>
  <c r="AR748" i="4"/>
  <c r="AP748" i="4"/>
  <c r="AN748" i="4"/>
  <c r="AL748" i="4"/>
  <c r="AJ748" i="4"/>
  <c r="AH748" i="4"/>
  <c r="AF748" i="4"/>
  <c r="AD748" i="4"/>
  <c r="AB748" i="4"/>
  <c r="Z748" i="4"/>
  <c r="X748" i="4"/>
  <c r="V748" i="4"/>
  <c r="T748" i="4"/>
  <c r="R748" i="4"/>
  <c r="P748" i="4"/>
  <c r="N748" i="4"/>
  <c r="L748" i="4"/>
  <c r="J748" i="4"/>
  <c r="H748" i="4"/>
  <c r="F748" i="4"/>
  <c r="C748" i="4"/>
  <c r="V601" i="4"/>
  <c r="T601" i="4"/>
  <c r="R601" i="4"/>
  <c r="P601" i="4"/>
  <c r="N601" i="4"/>
  <c r="L601" i="4"/>
  <c r="J601" i="4"/>
  <c r="H601" i="4"/>
  <c r="F601" i="4"/>
  <c r="C601" i="4"/>
  <c r="P188" i="4"/>
  <c r="CD188" i="4"/>
  <c r="CB188" i="4"/>
  <c r="BZ188" i="4"/>
  <c r="BX188" i="4"/>
  <c r="BV188" i="4"/>
  <c r="BT188" i="4"/>
  <c r="BR188" i="4"/>
  <c r="BP188" i="4"/>
  <c r="BN188" i="4"/>
  <c r="BL188" i="4"/>
  <c r="BJ188" i="4"/>
  <c r="BH188" i="4"/>
  <c r="BF188" i="4"/>
  <c r="BD188" i="4"/>
  <c r="BB188" i="4"/>
  <c r="AZ188" i="4"/>
  <c r="AX188" i="4"/>
  <c r="AV188" i="4"/>
  <c r="AT188" i="4"/>
  <c r="AR188" i="4"/>
  <c r="AP188" i="4"/>
  <c r="AN188" i="4"/>
  <c r="AL188" i="4"/>
  <c r="AJ188" i="4"/>
  <c r="AH188" i="4"/>
  <c r="AF188" i="4"/>
  <c r="AD188" i="4"/>
  <c r="AB188" i="4"/>
  <c r="Z188" i="4"/>
  <c r="X188" i="4"/>
  <c r="V188" i="4"/>
  <c r="T188" i="4"/>
  <c r="R188" i="4"/>
  <c r="N188" i="4"/>
  <c r="L188" i="4"/>
  <c r="J188" i="4"/>
  <c r="H188" i="4"/>
  <c r="F188" i="4"/>
  <c r="AR745" i="4"/>
  <c r="AP745" i="4"/>
  <c r="AN745" i="4"/>
  <c r="AL745" i="4"/>
  <c r="AJ745" i="4"/>
  <c r="AH745" i="4"/>
  <c r="AF745" i="4"/>
  <c r="AD745" i="4"/>
  <c r="AB745" i="4"/>
  <c r="Z745" i="4"/>
  <c r="X745" i="4"/>
  <c r="V745" i="4"/>
  <c r="T745" i="4"/>
  <c r="R745" i="4"/>
  <c r="P745" i="4"/>
  <c r="N745" i="4"/>
  <c r="L745" i="4"/>
  <c r="J745" i="4"/>
  <c r="H745" i="4"/>
  <c r="F745" i="4"/>
  <c r="C745" i="4"/>
  <c r="V842" i="4"/>
  <c r="T842" i="4"/>
  <c r="R842" i="4"/>
  <c r="P842" i="4"/>
  <c r="N842" i="4"/>
  <c r="L842" i="4"/>
  <c r="J842" i="4"/>
  <c r="H842" i="4"/>
  <c r="F842" i="4"/>
  <c r="C842" i="4"/>
  <c r="CX174" i="4"/>
  <c r="CV174" i="4"/>
  <c r="CT174" i="4"/>
  <c r="CR174" i="4"/>
  <c r="CP174" i="4"/>
  <c r="CN174" i="4"/>
  <c r="CL174" i="4"/>
  <c r="CJ174" i="4"/>
  <c r="CH174" i="4"/>
  <c r="CF174" i="4"/>
  <c r="CD174" i="4"/>
  <c r="CB174" i="4"/>
  <c r="BZ174" i="4"/>
  <c r="BX174" i="4"/>
  <c r="BV174" i="4"/>
  <c r="BT174" i="4"/>
  <c r="BR174" i="4"/>
  <c r="BP174" i="4"/>
  <c r="BN174" i="4"/>
  <c r="BL174" i="4"/>
  <c r="BJ174" i="4"/>
  <c r="BH174" i="4"/>
  <c r="BF174" i="4"/>
  <c r="BD174" i="4"/>
  <c r="BB174" i="4"/>
  <c r="AZ174" i="4"/>
  <c r="AX174" i="4"/>
  <c r="AV174" i="4"/>
  <c r="AT174" i="4"/>
  <c r="AR174" i="4"/>
  <c r="AP174" i="4"/>
  <c r="AN174" i="4"/>
  <c r="AL174" i="4"/>
  <c r="AJ174" i="4"/>
  <c r="AH174" i="4"/>
  <c r="AF174" i="4"/>
  <c r="AD174" i="4"/>
  <c r="AB174" i="4"/>
  <c r="Z174" i="4"/>
  <c r="X174" i="4"/>
  <c r="V174" i="4"/>
  <c r="T174" i="4"/>
  <c r="R174" i="4"/>
  <c r="P174" i="4"/>
  <c r="N174" i="4"/>
  <c r="L174" i="4"/>
  <c r="J174" i="4"/>
  <c r="H174" i="4"/>
  <c r="F174" i="4"/>
  <c r="DB300" i="4"/>
  <c r="CZ300" i="4"/>
  <c r="CX300" i="4"/>
  <c r="CV300" i="4"/>
  <c r="CT300" i="4"/>
  <c r="CR300" i="4"/>
  <c r="CP300" i="4"/>
  <c r="CN300" i="4"/>
  <c r="CL300" i="4"/>
  <c r="CJ300" i="4"/>
  <c r="CH300" i="4"/>
  <c r="CF300" i="4"/>
  <c r="CD300" i="4"/>
  <c r="CB300" i="4"/>
  <c r="BZ300" i="4"/>
  <c r="BX300" i="4"/>
  <c r="BV300" i="4"/>
  <c r="BT300" i="4"/>
  <c r="BR300" i="4"/>
  <c r="BP300" i="4"/>
  <c r="BN300" i="4"/>
  <c r="BL300" i="4"/>
  <c r="BJ300" i="4"/>
  <c r="BH300" i="4"/>
  <c r="BF300" i="4"/>
  <c r="BD300" i="4"/>
  <c r="BB300" i="4"/>
  <c r="AZ300" i="4"/>
  <c r="AX300" i="4"/>
  <c r="AV300" i="4"/>
  <c r="AT300" i="4"/>
  <c r="AR300" i="4"/>
  <c r="AP300" i="4"/>
  <c r="AN300" i="4"/>
  <c r="AL300" i="4"/>
  <c r="AJ300" i="4"/>
  <c r="AH300" i="4"/>
  <c r="AF300" i="4"/>
  <c r="AD300" i="4"/>
  <c r="AB300" i="4"/>
  <c r="Z300" i="4"/>
  <c r="X300" i="4"/>
  <c r="V300" i="4"/>
  <c r="T300" i="4"/>
  <c r="R300" i="4"/>
  <c r="P300" i="4"/>
  <c r="N300" i="4"/>
  <c r="L300" i="4"/>
  <c r="J300" i="4"/>
  <c r="H300" i="4"/>
  <c r="F300" i="4"/>
  <c r="AH836" i="4"/>
  <c r="AF836" i="4"/>
  <c r="AD836" i="4"/>
  <c r="AB836" i="4"/>
  <c r="Z836" i="4"/>
  <c r="X836" i="4"/>
  <c r="V836" i="4"/>
  <c r="T836" i="4"/>
  <c r="R836" i="4"/>
  <c r="P836" i="4"/>
  <c r="N836" i="4"/>
  <c r="L836" i="4"/>
  <c r="J836" i="4"/>
  <c r="H836" i="4"/>
  <c r="F836" i="4"/>
  <c r="C836" i="4"/>
  <c r="X232" i="4"/>
  <c r="V232" i="4"/>
  <c r="T232" i="4"/>
  <c r="R232" i="4"/>
  <c r="P232" i="4"/>
  <c r="N232" i="4"/>
  <c r="L232" i="4"/>
  <c r="J232" i="4"/>
  <c r="H232" i="4"/>
  <c r="F232" i="4"/>
  <c r="C232" i="4"/>
  <c r="C184" i="4"/>
  <c r="BJ184" i="4"/>
  <c r="BH184" i="4"/>
  <c r="BF184" i="4"/>
  <c r="BD184" i="4"/>
  <c r="BB184" i="4"/>
  <c r="AZ184" i="4"/>
  <c r="AX184" i="4"/>
  <c r="AV184" i="4"/>
  <c r="AT184" i="4"/>
  <c r="AR184" i="4"/>
  <c r="AP184" i="4"/>
  <c r="AN184" i="4"/>
  <c r="AL184" i="4"/>
  <c r="AJ184" i="4"/>
  <c r="AH184" i="4"/>
  <c r="AF184" i="4"/>
  <c r="AD184" i="4"/>
  <c r="AB184" i="4"/>
  <c r="Z184" i="4"/>
  <c r="X184" i="4"/>
  <c r="V184" i="4"/>
  <c r="T184" i="4"/>
  <c r="R184" i="4"/>
  <c r="P184" i="4"/>
  <c r="N184" i="4"/>
  <c r="L184" i="4"/>
  <c r="J184" i="4"/>
  <c r="H184" i="4"/>
  <c r="F184" i="4"/>
  <c r="C598" i="4"/>
  <c r="F598" i="4"/>
  <c r="AV696" i="4"/>
  <c r="AT696" i="4"/>
  <c r="AR696" i="4"/>
  <c r="AP696" i="4"/>
  <c r="AN696" i="4"/>
  <c r="AL696" i="4"/>
  <c r="AJ696" i="4"/>
  <c r="AH696" i="4"/>
  <c r="AF696" i="4"/>
  <c r="AD696" i="4"/>
  <c r="AB696" i="4"/>
  <c r="Z696" i="4"/>
  <c r="X696" i="4"/>
  <c r="V696" i="4"/>
  <c r="T696" i="4"/>
  <c r="R696" i="4"/>
  <c r="P696" i="4"/>
  <c r="N696" i="4"/>
  <c r="L696" i="4"/>
  <c r="J696" i="4"/>
  <c r="H696" i="4"/>
  <c r="F696" i="4"/>
  <c r="T257" i="4"/>
  <c r="R257" i="4"/>
  <c r="P257" i="4"/>
  <c r="N257" i="4"/>
  <c r="L257" i="4"/>
  <c r="J257" i="4"/>
  <c r="H257" i="4"/>
  <c r="F257" i="4"/>
  <c r="C257" i="4"/>
  <c r="BB691" i="4"/>
  <c r="AZ691" i="4"/>
  <c r="AX691" i="4"/>
  <c r="AV691" i="4"/>
  <c r="AT691" i="4"/>
  <c r="AR691" i="4"/>
  <c r="AP691" i="4"/>
  <c r="AN691" i="4"/>
  <c r="AL691" i="4"/>
  <c r="AJ691" i="4"/>
  <c r="AH691" i="4"/>
  <c r="AF691" i="4"/>
  <c r="AD691" i="4"/>
  <c r="AB691" i="4"/>
  <c r="Z691" i="4"/>
  <c r="X691" i="4"/>
  <c r="V691" i="4"/>
  <c r="T691" i="4"/>
  <c r="R691" i="4"/>
  <c r="P691" i="4"/>
  <c r="N691" i="4"/>
  <c r="L691" i="4"/>
  <c r="J691" i="4"/>
  <c r="H691" i="4"/>
  <c r="F691" i="4"/>
  <c r="C691" i="4"/>
  <c r="P728" i="4"/>
  <c r="N728" i="4"/>
  <c r="L728" i="4"/>
  <c r="J728" i="4"/>
  <c r="H728" i="4"/>
  <c r="F728" i="4"/>
  <c r="C728" i="4"/>
  <c r="BL203" i="4"/>
  <c r="BJ203" i="4"/>
  <c r="BH203" i="4"/>
  <c r="BF203" i="4"/>
  <c r="BD203" i="4"/>
  <c r="BB203" i="4"/>
  <c r="AZ203" i="4"/>
  <c r="AX203" i="4"/>
  <c r="AV203" i="4"/>
  <c r="AT203" i="4"/>
  <c r="AR203" i="4"/>
  <c r="AP203" i="4"/>
  <c r="AN203" i="4"/>
  <c r="AL203" i="4"/>
  <c r="AJ203" i="4"/>
  <c r="AH203" i="4"/>
  <c r="AF203" i="4"/>
  <c r="AD203" i="4"/>
  <c r="AB203" i="4"/>
  <c r="Z203" i="4"/>
  <c r="X203" i="4"/>
  <c r="V203" i="4"/>
  <c r="T203" i="4"/>
  <c r="R203" i="4"/>
  <c r="P203" i="4"/>
  <c r="N203" i="4"/>
  <c r="L203" i="4"/>
  <c r="J203" i="4"/>
  <c r="H203" i="4"/>
  <c r="F203" i="4"/>
  <c r="C203" i="4"/>
  <c r="AB776" i="4"/>
  <c r="Z776" i="4"/>
  <c r="X776" i="4"/>
  <c r="V776" i="4"/>
  <c r="T776" i="4"/>
  <c r="R776" i="4"/>
  <c r="P776" i="4"/>
  <c r="N776" i="4"/>
  <c r="L776" i="4"/>
  <c r="J776" i="4"/>
  <c r="H776" i="4"/>
  <c r="F776" i="4"/>
  <c r="C776" i="4"/>
  <c r="C525" i="4"/>
  <c r="AT525" i="4"/>
  <c r="AR525" i="4"/>
  <c r="AP525" i="4"/>
  <c r="AN525" i="4"/>
  <c r="AL525" i="4"/>
  <c r="AJ525" i="4"/>
  <c r="AH525" i="4"/>
  <c r="AF525" i="4"/>
  <c r="AD525" i="4"/>
  <c r="AB525" i="4"/>
  <c r="Z525" i="4"/>
  <c r="X525" i="4"/>
  <c r="V525" i="4"/>
  <c r="T525" i="4"/>
  <c r="R525" i="4"/>
  <c r="P525" i="4"/>
  <c r="N525" i="4"/>
  <c r="L525" i="4"/>
  <c r="J525" i="4"/>
  <c r="H525" i="4"/>
  <c r="F525" i="4"/>
  <c r="C281" i="4"/>
  <c r="F281" i="4"/>
  <c r="BB312" i="4"/>
  <c r="AZ312" i="4"/>
  <c r="AX312" i="4"/>
  <c r="AV312" i="4"/>
  <c r="AT312" i="4"/>
  <c r="AR312" i="4"/>
  <c r="AP312" i="4"/>
  <c r="AN312" i="4"/>
  <c r="AL312" i="4"/>
  <c r="AJ312" i="4"/>
  <c r="AH312" i="4"/>
  <c r="AF312" i="4"/>
  <c r="AD312" i="4"/>
  <c r="AB312" i="4"/>
  <c r="Z312" i="4"/>
  <c r="X312" i="4"/>
  <c r="V312" i="4"/>
  <c r="T312" i="4"/>
  <c r="R312" i="4"/>
  <c r="P312" i="4"/>
  <c r="N312" i="4"/>
  <c r="L312" i="4"/>
  <c r="J312" i="4"/>
  <c r="H312" i="4"/>
  <c r="F312" i="4"/>
  <c r="C312" i="4"/>
  <c r="J807" i="4"/>
  <c r="H807" i="4"/>
  <c r="F807" i="4"/>
  <c r="C807" i="4"/>
  <c r="Z593" i="4"/>
  <c r="X593" i="4"/>
  <c r="V593" i="4"/>
  <c r="T593" i="4"/>
  <c r="R593" i="4"/>
  <c r="P593" i="4"/>
  <c r="N593" i="4"/>
  <c r="L593" i="4"/>
  <c r="J593" i="4"/>
  <c r="H593" i="4"/>
  <c r="F593" i="4"/>
  <c r="C593" i="4"/>
  <c r="C295" i="4"/>
  <c r="AZ295" i="4"/>
  <c r="AX295" i="4"/>
  <c r="AV295" i="4"/>
  <c r="AT295" i="4"/>
  <c r="AR295" i="4"/>
  <c r="AP295" i="4"/>
  <c r="AN295" i="4"/>
  <c r="AL295" i="4"/>
  <c r="AJ295" i="4"/>
  <c r="AH295" i="4"/>
  <c r="AF295" i="4"/>
  <c r="AD295" i="4"/>
  <c r="AB295" i="4"/>
  <c r="Z295" i="4"/>
  <c r="X295" i="4"/>
  <c r="V295" i="4"/>
  <c r="T295" i="4"/>
  <c r="R295" i="4"/>
  <c r="P295" i="4"/>
  <c r="N295" i="4"/>
  <c r="L295" i="4"/>
  <c r="J295" i="4"/>
  <c r="H295" i="4"/>
  <c r="F295" i="4"/>
  <c r="T337" i="4"/>
  <c r="R337" i="4"/>
  <c r="P337" i="4"/>
  <c r="N337" i="4"/>
  <c r="L337" i="4"/>
  <c r="J337" i="4"/>
  <c r="H337" i="4"/>
  <c r="F337" i="4"/>
  <c r="C337" i="4"/>
  <c r="C838" i="4"/>
  <c r="C96" i="4"/>
  <c r="AB96" i="4"/>
  <c r="Z96" i="4"/>
  <c r="X96" i="4"/>
  <c r="V96" i="4"/>
  <c r="T96" i="4"/>
  <c r="R96" i="4"/>
  <c r="P96" i="4"/>
  <c r="N96" i="4"/>
  <c r="L96" i="4"/>
  <c r="J96" i="4"/>
  <c r="H96" i="4"/>
  <c r="F96" i="4"/>
  <c r="AT463" i="4"/>
  <c r="AR463" i="4"/>
  <c r="AP463" i="4"/>
  <c r="AN463" i="4"/>
  <c r="AL463" i="4"/>
  <c r="AJ463" i="4"/>
  <c r="AH463" i="4"/>
  <c r="AF463" i="4"/>
  <c r="AD463" i="4"/>
  <c r="AB463" i="4"/>
  <c r="Z463" i="4"/>
  <c r="X463" i="4"/>
  <c r="V463" i="4"/>
  <c r="T463" i="4"/>
  <c r="R463" i="4"/>
  <c r="P463" i="4"/>
  <c r="N463" i="4"/>
  <c r="L463" i="4"/>
  <c r="J463" i="4"/>
  <c r="H463" i="4"/>
  <c r="F463" i="4"/>
  <c r="C463" i="4"/>
  <c r="AX349" i="4"/>
  <c r="AV349" i="4"/>
  <c r="AT349" i="4"/>
  <c r="AR349" i="4"/>
  <c r="AP349" i="4"/>
  <c r="AN349" i="4"/>
  <c r="AL349" i="4"/>
  <c r="AJ349" i="4"/>
  <c r="AH349" i="4"/>
  <c r="AF349" i="4"/>
  <c r="AD349" i="4"/>
  <c r="AB349" i="4"/>
  <c r="Z349" i="4"/>
  <c r="X349" i="4"/>
  <c r="V349" i="4"/>
  <c r="T349" i="4"/>
  <c r="R349" i="4"/>
  <c r="P349" i="4"/>
  <c r="N349" i="4"/>
  <c r="L349" i="4"/>
  <c r="J349" i="4"/>
  <c r="H349" i="4"/>
  <c r="F349" i="4"/>
  <c r="C349" i="4"/>
  <c r="C338" i="4"/>
  <c r="AL230" i="4"/>
  <c r="AJ230" i="4"/>
  <c r="AH230" i="4"/>
  <c r="AF230" i="4"/>
  <c r="AD230" i="4"/>
  <c r="AB230" i="4"/>
  <c r="Z230" i="4"/>
  <c r="X230" i="4"/>
  <c r="V230" i="4"/>
  <c r="T230" i="4"/>
  <c r="R230" i="4"/>
  <c r="P230" i="4"/>
  <c r="N230" i="4"/>
  <c r="L230" i="4"/>
  <c r="J230" i="4"/>
  <c r="H230" i="4"/>
  <c r="F230" i="4"/>
  <c r="C230" i="4"/>
  <c r="AL18" i="4"/>
  <c r="AJ18" i="4"/>
  <c r="AH18" i="4"/>
  <c r="AF18" i="4"/>
  <c r="AD18" i="4"/>
  <c r="AB18" i="4"/>
  <c r="Z18" i="4"/>
  <c r="X18" i="4"/>
  <c r="V18" i="4"/>
  <c r="T18" i="4"/>
  <c r="R18" i="4"/>
  <c r="P18" i="4"/>
  <c r="N18" i="4"/>
  <c r="L18" i="4"/>
  <c r="J18" i="4"/>
  <c r="H18" i="4"/>
  <c r="F18" i="4"/>
  <c r="C18" i="4"/>
  <c r="C12" i="4"/>
  <c r="F12" i="4"/>
  <c r="AB334" i="4"/>
  <c r="Z334" i="4"/>
  <c r="X334" i="4"/>
  <c r="V334" i="4"/>
  <c r="T334" i="4"/>
  <c r="R334" i="4"/>
  <c r="P334" i="4"/>
  <c r="N334" i="4"/>
  <c r="L334" i="4"/>
  <c r="J334" i="4"/>
  <c r="H334" i="4"/>
  <c r="F334" i="4"/>
  <c r="C334" i="4"/>
  <c r="C287" i="4"/>
  <c r="CF287" i="4"/>
  <c r="CD287" i="4"/>
  <c r="CB287" i="4"/>
  <c r="BZ287" i="4"/>
  <c r="BX287" i="4"/>
  <c r="BV287" i="4"/>
  <c r="BT287" i="4"/>
  <c r="BR287" i="4"/>
  <c r="BP287" i="4"/>
  <c r="BN287" i="4"/>
  <c r="BL287" i="4"/>
  <c r="BJ287" i="4"/>
  <c r="BH287" i="4"/>
  <c r="BF287" i="4"/>
  <c r="BD287" i="4"/>
  <c r="BB287" i="4"/>
  <c r="AZ287" i="4"/>
  <c r="AX287" i="4"/>
  <c r="AV287" i="4"/>
  <c r="AT287" i="4"/>
  <c r="AR287" i="4"/>
  <c r="AP287" i="4"/>
  <c r="AN287" i="4"/>
  <c r="AL287" i="4"/>
  <c r="AJ287" i="4"/>
  <c r="AH287" i="4"/>
  <c r="AF287" i="4"/>
  <c r="AD287" i="4"/>
  <c r="AB287" i="4"/>
  <c r="Z287" i="4"/>
  <c r="X287" i="4"/>
  <c r="V287" i="4"/>
  <c r="T287" i="4"/>
  <c r="R287" i="4"/>
  <c r="P287" i="4"/>
  <c r="N287" i="4"/>
  <c r="L287" i="4"/>
  <c r="J287" i="4"/>
  <c r="H287" i="4"/>
  <c r="F287" i="4"/>
  <c r="AT651" i="4"/>
  <c r="AR651" i="4"/>
  <c r="AP651" i="4"/>
  <c r="AN651" i="4"/>
  <c r="AL651" i="4"/>
  <c r="AJ651" i="4"/>
  <c r="AH651" i="4"/>
  <c r="AF651" i="4"/>
  <c r="AD651" i="4"/>
  <c r="AB651" i="4"/>
  <c r="Z651" i="4"/>
  <c r="X651" i="4"/>
  <c r="V651" i="4"/>
  <c r="T651" i="4"/>
  <c r="R651" i="4"/>
  <c r="P651" i="4"/>
  <c r="N651" i="4"/>
  <c r="L651" i="4"/>
  <c r="J651" i="4"/>
  <c r="H651" i="4"/>
  <c r="F651" i="4"/>
  <c r="C651" i="4"/>
  <c r="AN774" i="4"/>
  <c r="AL774" i="4"/>
  <c r="AJ774" i="4"/>
  <c r="AH774" i="4"/>
  <c r="AF774" i="4"/>
  <c r="AD774" i="4"/>
  <c r="AB774" i="4"/>
  <c r="Z774" i="4"/>
  <c r="X774" i="4"/>
  <c r="V774" i="4"/>
  <c r="T774" i="4"/>
  <c r="R774" i="4"/>
  <c r="P774" i="4"/>
  <c r="N774" i="4"/>
  <c r="L774" i="4"/>
  <c r="J774" i="4"/>
  <c r="H774" i="4"/>
  <c r="F774" i="4"/>
  <c r="C774" i="4"/>
  <c r="Z308" i="4"/>
  <c r="X308" i="4"/>
  <c r="V308" i="4"/>
  <c r="T308" i="4"/>
  <c r="R308" i="4"/>
  <c r="P308" i="4"/>
  <c r="N308" i="4"/>
  <c r="L308" i="4"/>
  <c r="J308" i="4"/>
  <c r="H308" i="4"/>
  <c r="F308" i="4"/>
  <c r="C308" i="4"/>
  <c r="P732" i="4"/>
  <c r="N732" i="4"/>
  <c r="L732" i="4"/>
  <c r="J732" i="4"/>
  <c r="H732" i="4"/>
  <c r="F732" i="4"/>
  <c r="BT464" i="4"/>
  <c r="BR464" i="4"/>
  <c r="BP464" i="4"/>
  <c r="BN464" i="4"/>
  <c r="BL464" i="4"/>
  <c r="BJ464" i="4"/>
  <c r="BH464" i="4"/>
  <c r="BF464" i="4"/>
  <c r="BD464" i="4"/>
  <c r="BB464" i="4"/>
  <c r="AZ464" i="4"/>
  <c r="AX464" i="4"/>
  <c r="AV464" i="4"/>
  <c r="AT464" i="4"/>
  <c r="AR464" i="4"/>
  <c r="AP464" i="4"/>
  <c r="AN464" i="4"/>
  <c r="AL464" i="4"/>
  <c r="AJ464" i="4"/>
  <c r="AH464" i="4"/>
  <c r="AF464" i="4"/>
  <c r="AD464" i="4"/>
  <c r="AB464" i="4"/>
  <c r="Z464" i="4"/>
  <c r="X464" i="4"/>
  <c r="V464" i="4"/>
  <c r="T464" i="4"/>
  <c r="R464" i="4"/>
  <c r="P464" i="4"/>
  <c r="N464" i="4"/>
  <c r="L464" i="4"/>
  <c r="J464" i="4"/>
  <c r="H464" i="4"/>
  <c r="F464" i="4"/>
  <c r="BT459" i="4"/>
  <c r="BR459" i="4"/>
  <c r="BP459" i="4"/>
  <c r="BN459" i="4"/>
  <c r="BL459" i="4"/>
  <c r="BJ459" i="4"/>
  <c r="BH459" i="4"/>
  <c r="BF459" i="4"/>
  <c r="BD459" i="4"/>
  <c r="BB459" i="4"/>
  <c r="AZ459" i="4"/>
  <c r="AX459" i="4"/>
  <c r="AV459" i="4"/>
  <c r="AT459" i="4"/>
  <c r="AR459" i="4"/>
  <c r="AP459" i="4"/>
  <c r="AN459" i="4"/>
  <c r="AL459" i="4"/>
  <c r="AJ459" i="4"/>
  <c r="AH459" i="4"/>
  <c r="AF459" i="4"/>
  <c r="AD459" i="4"/>
  <c r="AB459" i="4"/>
  <c r="Z459" i="4"/>
  <c r="X459" i="4"/>
  <c r="V459" i="4"/>
  <c r="T459" i="4"/>
  <c r="R459" i="4"/>
  <c r="P459" i="4"/>
  <c r="N459" i="4"/>
  <c r="L459" i="4"/>
  <c r="J459" i="4"/>
  <c r="H459" i="4"/>
  <c r="F459" i="4"/>
  <c r="C513" i="4"/>
  <c r="H513" i="4"/>
  <c r="L370" i="4"/>
  <c r="J370" i="4"/>
  <c r="H370" i="4"/>
  <c r="F370" i="4"/>
  <c r="C370" i="4"/>
  <c r="AF59" i="4"/>
  <c r="AD59" i="4"/>
  <c r="AB59" i="4"/>
  <c r="Z59" i="4"/>
  <c r="X59" i="4"/>
  <c r="V59" i="4"/>
  <c r="T59" i="4"/>
  <c r="R59" i="4"/>
  <c r="P59" i="4"/>
  <c r="N59" i="4"/>
  <c r="L59" i="4"/>
  <c r="J59" i="4"/>
  <c r="H59" i="4"/>
  <c r="F59" i="4"/>
  <c r="C59" i="4"/>
  <c r="CJ571" i="4"/>
  <c r="CH571" i="4"/>
  <c r="CF571" i="4"/>
  <c r="CD571" i="4"/>
  <c r="CB571" i="4"/>
  <c r="BZ571" i="4"/>
  <c r="BX571" i="4"/>
  <c r="BV571" i="4"/>
  <c r="BT571" i="4"/>
  <c r="BR571" i="4"/>
  <c r="BP571" i="4"/>
  <c r="BN571" i="4"/>
  <c r="BL571" i="4"/>
  <c r="BJ571" i="4"/>
  <c r="BH571" i="4"/>
  <c r="BF571" i="4"/>
  <c r="BD571" i="4"/>
  <c r="BB571" i="4"/>
  <c r="AZ571" i="4"/>
  <c r="AX571" i="4"/>
  <c r="AV571" i="4"/>
  <c r="AT571" i="4"/>
  <c r="AR571" i="4"/>
  <c r="AP571" i="4"/>
  <c r="AN571" i="4"/>
  <c r="AL571" i="4"/>
  <c r="AJ571" i="4"/>
  <c r="AH571" i="4"/>
  <c r="AF571" i="4"/>
  <c r="AD571" i="4"/>
  <c r="AB571" i="4"/>
  <c r="Z571" i="4"/>
  <c r="X571" i="4"/>
  <c r="V571" i="4"/>
  <c r="T571" i="4"/>
  <c r="R571" i="4"/>
  <c r="P571" i="4"/>
  <c r="N571" i="4"/>
  <c r="L571" i="4"/>
  <c r="J571" i="4"/>
  <c r="H571" i="4"/>
  <c r="F571" i="4"/>
  <c r="BN466" i="4"/>
  <c r="BL466" i="4"/>
  <c r="BJ466" i="4"/>
  <c r="BH466" i="4"/>
  <c r="BF466" i="4"/>
  <c r="BD466" i="4"/>
  <c r="BB466" i="4"/>
  <c r="AZ466" i="4"/>
  <c r="AX466" i="4"/>
  <c r="AV466" i="4"/>
  <c r="AT466" i="4"/>
  <c r="AR466" i="4"/>
  <c r="AP466" i="4"/>
  <c r="AN466" i="4"/>
  <c r="AL466" i="4"/>
  <c r="AJ466" i="4"/>
  <c r="AH466" i="4"/>
  <c r="AF466" i="4"/>
  <c r="AD466" i="4"/>
  <c r="AB466" i="4"/>
  <c r="Z466" i="4"/>
  <c r="X466" i="4"/>
  <c r="V466" i="4"/>
  <c r="T466" i="4"/>
  <c r="R466" i="4"/>
  <c r="P466" i="4"/>
  <c r="N466" i="4"/>
  <c r="L466" i="4"/>
  <c r="J466" i="4"/>
  <c r="H466" i="4"/>
  <c r="F466" i="4"/>
  <c r="C466" i="4"/>
  <c r="C437" i="4"/>
  <c r="R215" i="4"/>
  <c r="P215" i="4"/>
  <c r="N215" i="4"/>
  <c r="L215" i="4"/>
  <c r="J215" i="4"/>
  <c r="H215" i="4"/>
  <c r="F215" i="4"/>
  <c r="C215" i="4"/>
  <c r="C498" i="4"/>
  <c r="H498" i="4"/>
  <c r="V218" i="4"/>
  <c r="T218" i="4"/>
  <c r="R218" i="4"/>
  <c r="P218" i="4"/>
  <c r="N218" i="4"/>
  <c r="L218" i="4"/>
  <c r="J218" i="4"/>
  <c r="H218" i="4"/>
  <c r="F218" i="4"/>
  <c r="C218" i="4"/>
  <c r="BF367" i="4"/>
  <c r="BD367" i="4"/>
  <c r="BB367" i="4"/>
  <c r="AZ367" i="4"/>
  <c r="AX367" i="4"/>
  <c r="AV367" i="4"/>
  <c r="AT367" i="4"/>
  <c r="AR367" i="4"/>
  <c r="AP367" i="4"/>
  <c r="AN367" i="4"/>
  <c r="AL367" i="4"/>
  <c r="AJ367" i="4"/>
  <c r="AH367" i="4"/>
  <c r="AF367" i="4"/>
  <c r="AD367" i="4"/>
  <c r="AB367" i="4"/>
  <c r="Z367" i="4"/>
  <c r="X367" i="4"/>
  <c r="V367" i="4"/>
  <c r="T367" i="4"/>
  <c r="R367" i="4"/>
  <c r="P367" i="4"/>
  <c r="N367" i="4"/>
  <c r="L367" i="4"/>
  <c r="J367" i="4"/>
  <c r="H367" i="4"/>
  <c r="F367" i="4"/>
  <c r="BT34" i="4"/>
  <c r="BR34" i="4"/>
  <c r="BP34" i="4"/>
  <c r="BN34" i="4"/>
  <c r="BL34" i="4"/>
  <c r="BJ34" i="4"/>
  <c r="BH34" i="4"/>
  <c r="BF34" i="4"/>
  <c r="BD34" i="4"/>
  <c r="BB34" i="4"/>
  <c r="AZ34" i="4"/>
  <c r="AX34" i="4"/>
  <c r="AV34" i="4"/>
  <c r="AT34" i="4"/>
  <c r="AR34" i="4"/>
  <c r="AP34" i="4"/>
  <c r="AN34" i="4"/>
  <c r="AL34" i="4"/>
  <c r="AJ34" i="4"/>
  <c r="AH34" i="4"/>
  <c r="AF34" i="4"/>
  <c r="AD34" i="4"/>
  <c r="AB34" i="4"/>
  <c r="Z34" i="4"/>
  <c r="X34" i="4"/>
  <c r="V34" i="4"/>
  <c r="T34" i="4"/>
  <c r="R34" i="4"/>
  <c r="P34" i="4"/>
  <c r="N34" i="4"/>
  <c r="L34" i="4"/>
  <c r="J34" i="4"/>
  <c r="H34" i="4"/>
  <c r="F34" i="4"/>
  <c r="C34" i="4"/>
  <c r="L473" i="4"/>
  <c r="J473" i="4"/>
  <c r="H473" i="4"/>
  <c r="F473" i="4"/>
  <c r="C473" i="4"/>
  <c r="DX63" i="4"/>
  <c r="DV63" i="4"/>
  <c r="DT63" i="4"/>
  <c r="DR63" i="4"/>
  <c r="DP63" i="4"/>
  <c r="DN63" i="4"/>
  <c r="DL63" i="4"/>
  <c r="DJ63" i="4"/>
  <c r="DH63" i="4"/>
  <c r="DF63" i="4"/>
  <c r="DD63" i="4"/>
  <c r="DB63" i="4"/>
  <c r="CZ63" i="4"/>
  <c r="CX63" i="4"/>
  <c r="CV63" i="4"/>
  <c r="CT63" i="4"/>
  <c r="CR63" i="4"/>
  <c r="CP63" i="4"/>
  <c r="CN63" i="4"/>
  <c r="CL63" i="4"/>
  <c r="CJ63" i="4"/>
  <c r="CH63" i="4"/>
  <c r="CF63" i="4"/>
  <c r="CD63" i="4"/>
  <c r="CB63" i="4"/>
  <c r="BZ63" i="4"/>
  <c r="BX63" i="4"/>
  <c r="BV63" i="4"/>
  <c r="BT63" i="4"/>
  <c r="BR63" i="4"/>
  <c r="BP63" i="4"/>
  <c r="BN63" i="4"/>
  <c r="BL63" i="4"/>
  <c r="BJ63" i="4"/>
  <c r="BH63" i="4"/>
  <c r="BF63" i="4"/>
  <c r="BD63" i="4"/>
  <c r="BB63" i="4"/>
  <c r="AZ63" i="4"/>
  <c r="AX63" i="4"/>
  <c r="AV63" i="4"/>
  <c r="AT63" i="4"/>
  <c r="AR63" i="4"/>
  <c r="AP63" i="4"/>
  <c r="AN63" i="4"/>
  <c r="AL63" i="4"/>
  <c r="AJ63" i="4"/>
  <c r="AH63" i="4"/>
  <c r="AF63" i="4"/>
  <c r="AD63" i="4"/>
  <c r="AB63" i="4"/>
  <c r="Z63" i="4"/>
  <c r="X63" i="4"/>
  <c r="V63" i="4"/>
  <c r="T63" i="4"/>
  <c r="R63" i="4"/>
  <c r="P63" i="4"/>
  <c r="N63" i="4"/>
  <c r="L63" i="4"/>
  <c r="J63" i="4"/>
  <c r="H63" i="4"/>
  <c r="F63" i="4"/>
  <c r="C63" i="4"/>
  <c r="AP26" i="4"/>
  <c r="AN26" i="4"/>
  <c r="AL26" i="4"/>
  <c r="AJ26" i="4"/>
  <c r="AH26" i="4"/>
  <c r="AF26" i="4"/>
  <c r="AD26" i="4"/>
  <c r="AB26" i="4"/>
  <c r="Z26" i="4"/>
  <c r="X26" i="4"/>
  <c r="V26" i="4"/>
  <c r="T26" i="4"/>
  <c r="R26" i="4"/>
  <c r="P26" i="4"/>
  <c r="N26" i="4"/>
  <c r="L26" i="4"/>
  <c r="J26" i="4"/>
  <c r="H26" i="4"/>
  <c r="F26" i="4"/>
  <c r="C26" i="4"/>
  <c r="N657" i="4"/>
  <c r="L657" i="4"/>
  <c r="J657" i="4"/>
  <c r="H657" i="4"/>
  <c r="F657" i="4"/>
  <c r="C657" i="4"/>
  <c r="N470" i="4"/>
  <c r="L470" i="4"/>
  <c r="J470" i="4"/>
  <c r="H470" i="4"/>
  <c r="F470" i="4"/>
  <c r="C470" i="4"/>
  <c r="C114" i="4"/>
  <c r="AV19" i="4"/>
  <c r="AT19" i="4"/>
  <c r="AR19" i="4"/>
  <c r="AP19" i="4"/>
  <c r="AN19" i="4"/>
  <c r="AL19" i="4"/>
  <c r="AJ19" i="4"/>
  <c r="AH19" i="4"/>
  <c r="AF19" i="4"/>
  <c r="AD19" i="4"/>
  <c r="AB19" i="4"/>
  <c r="Z19" i="4"/>
  <c r="X19" i="4"/>
  <c r="V19" i="4"/>
  <c r="T19" i="4"/>
  <c r="R19" i="4"/>
  <c r="P19" i="4"/>
  <c r="N19" i="4"/>
  <c r="L19" i="4"/>
  <c r="J19" i="4"/>
  <c r="H19" i="4"/>
  <c r="F19" i="4"/>
  <c r="C19" i="4"/>
  <c r="AT747" i="4"/>
  <c r="AR747" i="4"/>
  <c r="AP747" i="4"/>
  <c r="AN747" i="4"/>
  <c r="AL747" i="4"/>
  <c r="AJ747" i="4"/>
  <c r="AH747" i="4"/>
  <c r="AF747" i="4"/>
  <c r="AD747" i="4"/>
  <c r="AB747" i="4"/>
  <c r="Z747" i="4"/>
  <c r="X747" i="4"/>
  <c r="V747" i="4"/>
  <c r="T747" i="4"/>
  <c r="R747" i="4"/>
  <c r="P747" i="4"/>
  <c r="N747" i="4"/>
  <c r="L747" i="4"/>
  <c r="J747" i="4"/>
  <c r="H747" i="4"/>
  <c r="F747" i="4"/>
  <c r="C747" i="4"/>
  <c r="BV181" i="4"/>
  <c r="BT181" i="4"/>
  <c r="BR181" i="4"/>
  <c r="BP181" i="4"/>
  <c r="BN181" i="4"/>
  <c r="BL181" i="4"/>
  <c r="BJ181" i="4"/>
  <c r="BH181" i="4"/>
  <c r="BF181" i="4"/>
  <c r="BD181" i="4"/>
  <c r="BB181" i="4"/>
  <c r="AZ181" i="4"/>
  <c r="AX181" i="4"/>
  <c r="AV181" i="4"/>
  <c r="AT181" i="4"/>
  <c r="AR181" i="4"/>
  <c r="AP181" i="4"/>
  <c r="AN181" i="4"/>
  <c r="AL181" i="4"/>
  <c r="AJ181" i="4"/>
  <c r="AH181" i="4"/>
  <c r="AF181" i="4"/>
  <c r="AD181" i="4"/>
  <c r="AB181" i="4"/>
  <c r="Z181" i="4"/>
  <c r="X181" i="4"/>
  <c r="V181" i="4"/>
  <c r="T181" i="4"/>
  <c r="R181" i="4"/>
  <c r="P181" i="4"/>
  <c r="N181" i="4"/>
  <c r="L181" i="4"/>
  <c r="J181" i="4"/>
  <c r="H181" i="4"/>
  <c r="F181" i="4"/>
  <c r="C181" i="4"/>
  <c r="N74" i="4"/>
  <c r="L74" i="4"/>
  <c r="J74" i="4"/>
  <c r="H74" i="4"/>
  <c r="F74" i="4"/>
  <c r="C74" i="4"/>
  <c r="DV494" i="4"/>
  <c r="DT494" i="4"/>
  <c r="DR494" i="4"/>
  <c r="DP494" i="4"/>
  <c r="DN494" i="4"/>
  <c r="DL494" i="4"/>
  <c r="DJ494" i="4"/>
  <c r="DH494" i="4"/>
  <c r="DF494" i="4"/>
  <c r="DD494" i="4"/>
  <c r="DB494" i="4"/>
  <c r="CZ494" i="4"/>
  <c r="CX494" i="4"/>
  <c r="CV494" i="4"/>
  <c r="CT494" i="4"/>
  <c r="CR494" i="4"/>
  <c r="CP494" i="4"/>
  <c r="CN494" i="4"/>
  <c r="CL494" i="4"/>
  <c r="CJ494" i="4"/>
  <c r="CH494" i="4"/>
  <c r="CF494" i="4"/>
  <c r="CD494" i="4"/>
  <c r="CB494" i="4"/>
  <c r="BZ494" i="4"/>
  <c r="BX494" i="4"/>
  <c r="BV494" i="4"/>
  <c r="BT494" i="4"/>
  <c r="BR494" i="4"/>
  <c r="BP494" i="4"/>
  <c r="BN494" i="4"/>
  <c r="BL494" i="4"/>
  <c r="BJ494" i="4"/>
  <c r="BH494" i="4"/>
  <c r="BF494" i="4"/>
  <c r="BD494" i="4"/>
  <c r="BB494" i="4"/>
  <c r="AZ494" i="4"/>
  <c r="AX494" i="4"/>
  <c r="AV494" i="4"/>
  <c r="AT494" i="4"/>
  <c r="AR494" i="4"/>
  <c r="AP494" i="4"/>
  <c r="AN494" i="4"/>
  <c r="AL494" i="4"/>
  <c r="AJ494" i="4"/>
  <c r="AH494" i="4"/>
  <c r="AF494" i="4"/>
  <c r="AD494" i="4"/>
  <c r="AB494" i="4"/>
  <c r="Z494" i="4"/>
  <c r="X494" i="4"/>
  <c r="V494" i="4"/>
  <c r="T494" i="4"/>
  <c r="R494" i="4"/>
  <c r="P494" i="4"/>
  <c r="N494" i="4"/>
  <c r="L494" i="4"/>
  <c r="J494" i="4"/>
  <c r="H494" i="4"/>
  <c r="F494" i="4"/>
  <c r="C494" i="4"/>
  <c r="P707" i="4"/>
  <c r="N707" i="4"/>
  <c r="L707" i="4"/>
  <c r="J707" i="4"/>
  <c r="H707" i="4"/>
  <c r="F707" i="4"/>
  <c r="C707" i="4"/>
  <c r="BH413" i="4"/>
  <c r="BF413" i="4"/>
  <c r="BD413" i="4"/>
  <c r="BB413" i="4"/>
  <c r="AZ413" i="4"/>
  <c r="AX413" i="4"/>
  <c r="AV413" i="4"/>
  <c r="AT413" i="4"/>
  <c r="AR413" i="4"/>
  <c r="AP413" i="4"/>
  <c r="AN413" i="4"/>
  <c r="AL413" i="4"/>
  <c r="AJ413" i="4"/>
  <c r="AH413" i="4"/>
  <c r="AF413" i="4"/>
  <c r="AD413" i="4"/>
  <c r="AB413" i="4"/>
  <c r="Z413" i="4"/>
  <c r="X413" i="4"/>
  <c r="V413" i="4"/>
  <c r="T413" i="4"/>
  <c r="R413" i="4"/>
  <c r="P413" i="4"/>
  <c r="N413" i="4"/>
  <c r="L413" i="4"/>
  <c r="J413" i="4"/>
  <c r="H413" i="4"/>
  <c r="F413" i="4"/>
  <c r="C413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C5" i="4"/>
  <c r="H220" i="4"/>
  <c r="F220" i="4"/>
  <c r="C220" i="4"/>
  <c r="AV722" i="4"/>
  <c r="AT722" i="4"/>
  <c r="AR722" i="4"/>
  <c r="AP722" i="4"/>
  <c r="AN722" i="4"/>
  <c r="AL722" i="4"/>
  <c r="AJ722" i="4"/>
  <c r="AH722" i="4"/>
  <c r="AF722" i="4"/>
  <c r="AD722" i="4"/>
  <c r="AB722" i="4"/>
  <c r="Z722" i="4"/>
  <c r="X722" i="4"/>
  <c r="V722" i="4"/>
  <c r="T722" i="4"/>
  <c r="R722" i="4"/>
  <c r="P722" i="4"/>
  <c r="N722" i="4"/>
  <c r="L722" i="4"/>
  <c r="J722" i="4"/>
  <c r="H722" i="4"/>
  <c r="F722" i="4"/>
  <c r="C722" i="4"/>
  <c r="AF292" i="4"/>
  <c r="AD292" i="4"/>
  <c r="AB292" i="4"/>
  <c r="Z292" i="4"/>
  <c r="X292" i="4"/>
  <c r="V292" i="4"/>
  <c r="T292" i="4"/>
  <c r="R292" i="4"/>
  <c r="P292" i="4"/>
  <c r="N292" i="4"/>
  <c r="L292" i="4"/>
  <c r="J292" i="4"/>
  <c r="H292" i="4"/>
  <c r="F292" i="4"/>
  <c r="C292" i="4"/>
  <c r="J775" i="4"/>
  <c r="H775" i="4"/>
  <c r="F775" i="4"/>
  <c r="C775" i="4"/>
  <c r="AF67" i="4"/>
  <c r="AD67" i="4"/>
  <c r="AB67" i="4"/>
  <c r="Z67" i="4"/>
  <c r="X67" i="4"/>
  <c r="V67" i="4"/>
  <c r="T67" i="4"/>
  <c r="R67" i="4"/>
  <c r="P67" i="4"/>
  <c r="N67" i="4"/>
  <c r="L67" i="4"/>
  <c r="J67" i="4"/>
  <c r="H67" i="4"/>
  <c r="F67" i="4"/>
  <c r="C67" i="4"/>
  <c r="AN29" i="4"/>
  <c r="AL29" i="4"/>
  <c r="AJ29" i="4"/>
  <c r="AH29" i="4"/>
  <c r="AF29" i="4"/>
  <c r="AD29" i="4"/>
  <c r="AB29" i="4"/>
  <c r="Z29" i="4"/>
  <c r="X29" i="4"/>
  <c r="V29" i="4"/>
  <c r="T29" i="4"/>
  <c r="R29" i="4"/>
  <c r="P29" i="4"/>
  <c r="N29" i="4"/>
  <c r="L29" i="4"/>
  <c r="J29" i="4"/>
  <c r="H29" i="4"/>
  <c r="F29" i="4"/>
  <c r="C29" i="4"/>
  <c r="N352" i="4"/>
  <c r="L352" i="4"/>
  <c r="J352" i="4"/>
  <c r="H352" i="4"/>
  <c r="F352" i="4"/>
  <c r="C352" i="4"/>
  <c r="BD329" i="4"/>
  <c r="BB329" i="4"/>
  <c r="AZ329" i="4"/>
  <c r="AX329" i="4"/>
  <c r="AV329" i="4"/>
  <c r="AT329" i="4"/>
  <c r="AR329" i="4"/>
  <c r="AP329" i="4"/>
  <c r="AN329" i="4"/>
  <c r="AL329" i="4"/>
  <c r="AJ329" i="4"/>
  <c r="AH329" i="4"/>
  <c r="AF329" i="4"/>
  <c r="AD329" i="4"/>
  <c r="AB329" i="4"/>
  <c r="Z329" i="4"/>
  <c r="X329" i="4"/>
  <c r="V329" i="4"/>
  <c r="T329" i="4"/>
  <c r="R329" i="4"/>
  <c r="P329" i="4"/>
  <c r="N329" i="4"/>
  <c r="L329" i="4"/>
  <c r="J329" i="4"/>
  <c r="H329" i="4"/>
  <c r="F329" i="4"/>
  <c r="C329" i="4"/>
  <c r="DB580" i="4"/>
  <c r="CZ580" i="4"/>
  <c r="CX580" i="4"/>
  <c r="CV580" i="4"/>
  <c r="CT580" i="4"/>
  <c r="CR580" i="4"/>
  <c r="CP580" i="4"/>
  <c r="CN580" i="4"/>
  <c r="CL580" i="4"/>
  <c r="CJ580" i="4"/>
  <c r="CH580" i="4"/>
  <c r="CF580" i="4"/>
  <c r="CD580" i="4"/>
  <c r="CB580" i="4"/>
  <c r="BZ580" i="4"/>
  <c r="BX580" i="4"/>
  <c r="BV580" i="4"/>
  <c r="BT580" i="4"/>
  <c r="BR580" i="4"/>
  <c r="BP580" i="4"/>
  <c r="BN580" i="4"/>
  <c r="BL580" i="4"/>
  <c r="BJ580" i="4"/>
  <c r="BH580" i="4"/>
  <c r="BF580" i="4"/>
  <c r="BD580" i="4"/>
  <c r="BB580" i="4"/>
  <c r="AZ580" i="4"/>
  <c r="AX580" i="4"/>
  <c r="AV580" i="4"/>
  <c r="AT580" i="4"/>
  <c r="AR580" i="4"/>
  <c r="AP580" i="4"/>
  <c r="AN580" i="4"/>
  <c r="AL580" i="4"/>
  <c r="AJ580" i="4"/>
  <c r="AH580" i="4"/>
  <c r="AF580" i="4"/>
  <c r="AD580" i="4"/>
  <c r="AB580" i="4"/>
  <c r="Z580" i="4"/>
  <c r="X580" i="4"/>
  <c r="V580" i="4"/>
  <c r="T580" i="4"/>
  <c r="R580" i="4"/>
  <c r="P580" i="4"/>
  <c r="N580" i="4"/>
  <c r="L580" i="4"/>
  <c r="J580" i="4"/>
  <c r="H580" i="4"/>
  <c r="F580" i="4"/>
  <c r="C580" i="4"/>
  <c r="T493" i="4"/>
  <c r="R493" i="4"/>
  <c r="P493" i="4"/>
  <c r="N493" i="4"/>
  <c r="L493" i="4"/>
  <c r="J493" i="4"/>
  <c r="H493" i="4"/>
  <c r="F493" i="4"/>
  <c r="C493" i="4"/>
  <c r="N313" i="4"/>
  <c r="L313" i="4"/>
  <c r="J313" i="4"/>
  <c r="H313" i="4"/>
  <c r="F313" i="4"/>
  <c r="C313" i="4"/>
  <c r="F631" i="4"/>
  <c r="C631" i="4"/>
  <c r="C847" i="4"/>
  <c r="V418" i="4"/>
  <c r="T418" i="4"/>
  <c r="R418" i="4"/>
  <c r="P418" i="4"/>
  <c r="N418" i="4"/>
  <c r="L418" i="4"/>
  <c r="J418" i="4"/>
  <c r="H418" i="4"/>
  <c r="F418" i="4"/>
  <c r="C418" i="4"/>
  <c r="AV754" i="4"/>
  <c r="AT754" i="4"/>
  <c r="AR754" i="4"/>
  <c r="AP754" i="4"/>
  <c r="AN754" i="4"/>
  <c r="AL754" i="4"/>
  <c r="AJ754" i="4"/>
  <c r="AH754" i="4"/>
  <c r="AF754" i="4"/>
  <c r="AD754" i="4"/>
  <c r="AB754" i="4"/>
  <c r="Z754" i="4"/>
  <c r="X754" i="4"/>
  <c r="V754" i="4"/>
  <c r="T754" i="4"/>
  <c r="R754" i="4"/>
  <c r="P754" i="4"/>
  <c r="N754" i="4"/>
  <c r="L754" i="4"/>
  <c r="J754" i="4"/>
  <c r="H754" i="4"/>
  <c r="F754" i="4"/>
  <c r="C754" i="4"/>
  <c r="R805" i="4"/>
  <c r="P805" i="4"/>
  <c r="N805" i="4"/>
  <c r="L805" i="4"/>
  <c r="J805" i="4"/>
  <c r="H805" i="4"/>
  <c r="F805" i="4"/>
  <c r="C805" i="4"/>
  <c r="C73" i="4"/>
  <c r="AL659" i="4"/>
  <c r="AJ659" i="4"/>
  <c r="AH659" i="4"/>
  <c r="AF659" i="4"/>
  <c r="AD659" i="4"/>
  <c r="AB659" i="4"/>
  <c r="Z659" i="4"/>
  <c r="X659" i="4"/>
  <c r="V659" i="4"/>
  <c r="T659" i="4"/>
  <c r="R659" i="4"/>
  <c r="P659" i="4"/>
  <c r="N659" i="4"/>
  <c r="L659" i="4"/>
  <c r="J659" i="4"/>
  <c r="H659" i="4"/>
  <c r="F659" i="4"/>
  <c r="C659" i="4"/>
  <c r="AX131" i="4"/>
  <c r="AV131" i="4"/>
  <c r="AT131" i="4"/>
  <c r="AR131" i="4"/>
  <c r="AP131" i="4"/>
  <c r="AN131" i="4"/>
  <c r="AL131" i="4"/>
  <c r="AJ131" i="4"/>
  <c r="AH131" i="4"/>
  <c r="AF131" i="4"/>
  <c r="AD131" i="4"/>
  <c r="AB131" i="4"/>
  <c r="Z131" i="4"/>
  <c r="X131" i="4"/>
  <c r="V131" i="4"/>
  <c r="T131" i="4"/>
  <c r="R131" i="4"/>
  <c r="P131" i="4"/>
  <c r="N131" i="4"/>
  <c r="L131" i="4"/>
  <c r="J131" i="4"/>
  <c r="H131" i="4"/>
  <c r="F131" i="4"/>
  <c r="C131" i="4"/>
  <c r="C469" i="4"/>
  <c r="CN469" i="4"/>
  <c r="CL469" i="4"/>
  <c r="CJ469" i="4"/>
  <c r="CH469" i="4"/>
  <c r="CF469" i="4"/>
  <c r="CD469" i="4"/>
  <c r="CB469" i="4"/>
  <c r="BZ469" i="4"/>
  <c r="BX469" i="4"/>
  <c r="BV469" i="4"/>
  <c r="BT469" i="4"/>
  <c r="BR469" i="4"/>
  <c r="BP469" i="4"/>
  <c r="BN469" i="4"/>
  <c r="BL469" i="4"/>
  <c r="BJ469" i="4"/>
  <c r="BH469" i="4"/>
  <c r="BF469" i="4"/>
  <c r="BD469" i="4"/>
  <c r="BB469" i="4"/>
  <c r="AZ469" i="4"/>
  <c r="AX469" i="4"/>
  <c r="AV469" i="4"/>
  <c r="AT469" i="4"/>
  <c r="AR469" i="4"/>
  <c r="AP469" i="4"/>
  <c r="AN469" i="4"/>
  <c r="AL469" i="4"/>
  <c r="AJ469" i="4"/>
  <c r="AH469" i="4"/>
  <c r="AF469" i="4"/>
  <c r="AD469" i="4"/>
  <c r="AB469" i="4"/>
  <c r="Z469" i="4"/>
  <c r="X469" i="4"/>
  <c r="V469" i="4"/>
  <c r="T469" i="4"/>
  <c r="R469" i="4"/>
  <c r="P469" i="4"/>
  <c r="N469" i="4"/>
  <c r="L469" i="4"/>
  <c r="J469" i="4"/>
  <c r="H469" i="4"/>
  <c r="F469" i="4"/>
  <c r="L43" i="4" l="1"/>
  <c r="J43" i="4"/>
  <c r="H43" i="4"/>
  <c r="F43" i="4"/>
  <c r="C43" i="4"/>
  <c r="BT714" i="4"/>
  <c r="BR714" i="4"/>
  <c r="BP714" i="4"/>
  <c r="BN714" i="4"/>
  <c r="BL714" i="4"/>
  <c r="BJ714" i="4"/>
  <c r="BH714" i="4"/>
  <c r="BF714" i="4"/>
  <c r="BD714" i="4"/>
  <c r="BB714" i="4"/>
  <c r="AZ714" i="4"/>
  <c r="AX714" i="4"/>
  <c r="AV714" i="4"/>
  <c r="AT714" i="4"/>
  <c r="AR714" i="4"/>
  <c r="AP714" i="4"/>
  <c r="AN714" i="4"/>
  <c r="AL714" i="4"/>
  <c r="AJ714" i="4"/>
  <c r="AH714" i="4"/>
  <c r="AF714" i="4"/>
  <c r="AD714" i="4"/>
  <c r="AB714" i="4"/>
  <c r="Z714" i="4"/>
  <c r="X714" i="4"/>
  <c r="V714" i="4"/>
  <c r="T714" i="4"/>
  <c r="R714" i="4"/>
  <c r="P714" i="4"/>
  <c r="N714" i="4"/>
  <c r="L714" i="4"/>
  <c r="J714" i="4"/>
  <c r="H714" i="4"/>
  <c r="F714" i="4"/>
  <c r="BL344" i="4"/>
  <c r="BJ344" i="4"/>
  <c r="BH344" i="4"/>
  <c r="BF344" i="4"/>
  <c r="BD344" i="4"/>
  <c r="BB344" i="4"/>
  <c r="AZ344" i="4"/>
  <c r="AX344" i="4"/>
  <c r="AV344" i="4"/>
  <c r="AT344" i="4"/>
  <c r="AR344" i="4"/>
  <c r="AP344" i="4"/>
  <c r="AN344" i="4"/>
  <c r="AL344" i="4"/>
  <c r="AJ344" i="4"/>
  <c r="AH344" i="4"/>
  <c r="AF344" i="4"/>
  <c r="AD344" i="4"/>
  <c r="AB344" i="4"/>
  <c r="Z344" i="4"/>
  <c r="X344" i="4"/>
  <c r="V344" i="4"/>
  <c r="T344" i="4"/>
  <c r="R344" i="4"/>
  <c r="P344" i="4"/>
  <c r="N344" i="4"/>
  <c r="L344" i="4"/>
  <c r="J344" i="4"/>
  <c r="H344" i="4"/>
  <c r="F344" i="4"/>
  <c r="H642" i="4"/>
  <c r="F642" i="4"/>
  <c r="C642" i="4"/>
  <c r="BL283" i="4"/>
  <c r="BJ283" i="4"/>
  <c r="BH283" i="4"/>
  <c r="BF283" i="4"/>
  <c r="BD283" i="4"/>
  <c r="BB283" i="4"/>
  <c r="AZ283" i="4"/>
  <c r="AX283" i="4"/>
  <c r="AV283" i="4"/>
  <c r="AT283" i="4"/>
  <c r="AR283" i="4"/>
  <c r="AP283" i="4"/>
  <c r="AN283" i="4"/>
  <c r="AL283" i="4"/>
  <c r="AJ283" i="4"/>
  <c r="AH283" i="4"/>
  <c r="AF283" i="4"/>
  <c r="AD283" i="4"/>
  <c r="AB283" i="4"/>
  <c r="Z283" i="4"/>
  <c r="X283" i="4"/>
  <c r="V283" i="4"/>
  <c r="T283" i="4"/>
  <c r="R283" i="4"/>
  <c r="P283" i="4"/>
  <c r="N283" i="4"/>
  <c r="L283" i="4"/>
  <c r="J283" i="4"/>
  <c r="H283" i="4"/>
  <c r="F283" i="4"/>
  <c r="C283" i="4"/>
  <c r="AV200" i="4"/>
  <c r="AT200" i="4"/>
  <c r="AR200" i="4"/>
  <c r="AP200" i="4"/>
  <c r="AN200" i="4"/>
  <c r="AL200" i="4"/>
  <c r="AJ200" i="4"/>
  <c r="AH200" i="4"/>
  <c r="AF200" i="4"/>
  <c r="AD200" i="4"/>
  <c r="AB200" i="4"/>
  <c r="Z200" i="4"/>
  <c r="X200" i="4"/>
  <c r="V200" i="4"/>
  <c r="T200" i="4"/>
  <c r="R200" i="4"/>
  <c r="P200" i="4"/>
  <c r="N200" i="4"/>
  <c r="L200" i="4"/>
  <c r="J200" i="4"/>
  <c r="H200" i="4"/>
  <c r="F200" i="4"/>
  <c r="C200" i="4"/>
  <c r="CH219" i="4"/>
  <c r="CF219" i="4"/>
  <c r="CD219" i="4"/>
  <c r="CB219" i="4"/>
  <c r="BZ219" i="4"/>
  <c r="BX219" i="4"/>
  <c r="BV219" i="4"/>
  <c r="BT219" i="4"/>
  <c r="BR219" i="4"/>
  <c r="BP219" i="4"/>
  <c r="BN219" i="4"/>
  <c r="BL219" i="4"/>
  <c r="BJ219" i="4"/>
  <c r="BH219" i="4"/>
  <c r="BF219" i="4"/>
  <c r="BD219" i="4"/>
  <c r="BB219" i="4"/>
  <c r="AZ219" i="4"/>
  <c r="AX219" i="4"/>
  <c r="AV219" i="4"/>
  <c r="AT219" i="4"/>
  <c r="AR219" i="4"/>
  <c r="AP219" i="4"/>
  <c r="AN219" i="4"/>
  <c r="AL219" i="4"/>
  <c r="AJ219" i="4"/>
  <c r="AH219" i="4"/>
  <c r="AF219" i="4"/>
  <c r="AD219" i="4"/>
  <c r="AB219" i="4"/>
  <c r="Z219" i="4"/>
  <c r="X219" i="4"/>
  <c r="V219" i="4"/>
  <c r="T219" i="4"/>
  <c r="R219" i="4"/>
  <c r="P219" i="4"/>
  <c r="N219" i="4"/>
  <c r="L219" i="4"/>
  <c r="J219" i="4"/>
  <c r="H219" i="4"/>
  <c r="F219" i="4"/>
  <c r="AP870" i="4"/>
  <c r="AN870" i="4"/>
  <c r="AL870" i="4"/>
  <c r="AJ870" i="4"/>
  <c r="AH870" i="4"/>
  <c r="AF870" i="4"/>
  <c r="AD870" i="4"/>
  <c r="AB870" i="4"/>
  <c r="Z870" i="4"/>
  <c r="X870" i="4"/>
  <c r="V870" i="4"/>
  <c r="T870" i="4"/>
  <c r="R870" i="4"/>
  <c r="P870" i="4"/>
  <c r="N870" i="4"/>
  <c r="L870" i="4"/>
  <c r="J870" i="4"/>
  <c r="H870" i="4"/>
  <c r="F870" i="4"/>
  <c r="C870" i="4"/>
  <c r="V528" i="4"/>
  <c r="T528" i="4"/>
  <c r="R528" i="4"/>
  <c r="P528" i="4"/>
  <c r="N528" i="4"/>
  <c r="L528" i="4"/>
  <c r="J528" i="4"/>
  <c r="H528" i="4"/>
  <c r="F528" i="4"/>
  <c r="C528" i="4"/>
  <c r="V372" i="4"/>
  <c r="T372" i="4"/>
  <c r="R372" i="4"/>
  <c r="P372" i="4"/>
  <c r="N372" i="4"/>
  <c r="L372" i="4"/>
  <c r="J372" i="4"/>
  <c r="H372" i="4"/>
  <c r="F372" i="4"/>
  <c r="C372" i="4"/>
  <c r="AV736" i="4"/>
  <c r="AT736" i="4"/>
  <c r="AR736" i="4"/>
  <c r="AP736" i="4"/>
  <c r="AN736" i="4"/>
  <c r="AL736" i="4"/>
  <c r="AJ736" i="4"/>
  <c r="AH736" i="4"/>
  <c r="AF736" i="4"/>
  <c r="AD736" i="4"/>
  <c r="AB736" i="4"/>
  <c r="Z736" i="4"/>
  <c r="X736" i="4"/>
  <c r="V736" i="4"/>
  <c r="T736" i="4"/>
  <c r="R736" i="4"/>
  <c r="P736" i="4"/>
  <c r="N736" i="4"/>
  <c r="L736" i="4"/>
  <c r="J736" i="4"/>
  <c r="H736" i="4"/>
  <c r="F736" i="4"/>
  <c r="C736" i="4"/>
  <c r="BZ558" i="4"/>
  <c r="BX558" i="4"/>
  <c r="BV558" i="4"/>
  <c r="BT558" i="4"/>
  <c r="BR558" i="4"/>
  <c r="BP558" i="4"/>
  <c r="BN558" i="4"/>
  <c r="BL558" i="4"/>
  <c r="BJ558" i="4"/>
  <c r="BH558" i="4"/>
  <c r="BF558" i="4"/>
  <c r="BD558" i="4"/>
  <c r="BB558" i="4"/>
  <c r="AZ558" i="4"/>
  <c r="AX558" i="4"/>
  <c r="AV558" i="4"/>
  <c r="AT558" i="4"/>
  <c r="AR558" i="4"/>
  <c r="AP558" i="4"/>
  <c r="AN558" i="4"/>
  <c r="AL558" i="4"/>
  <c r="AJ558" i="4"/>
  <c r="AH558" i="4"/>
  <c r="AF558" i="4"/>
  <c r="AD558" i="4"/>
  <c r="AB558" i="4"/>
  <c r="Z558" i="4"/>
  <c r="X558" i="4"/>
  <c r="V558" i="4"/>
  <c r="T558" i="4"/>
  <c r="R558" i="4"/>
  <c r="P558" i="4"/>
  <c r="N558" i="4"/>
  <c r="L558" i="4"/>
  <c r="J558" i="4"/>
  <c r="H558" i="4"/>
  <c r="F558" i="4"/>
  <c r="C558" i="4"/>
  <c r="AV454" i="4"/>
  <c r="AT454" i="4"/>
  <c r="AR454" i="4"/>
  <c r="AP454" i="4"/>
  <c r="AN454" i="4"/>
  <c r="AL454" i="4"/>
  <c r="AJ454" i="4"/>
  <c r="AH454" i="4"/>
  <c r="AF454" i="4"/>
  <c r="AD454" i="4"/>
  <c r="AB454" i="4"/>
  <c r="Z454" i="4"/>
  <c r="X454" i="4"/>
  <c r="V454" i="4"/>
  <c r="T454" i="4"/>
  <c r="R454" i="4"/>
  <c r="P454" i="4"/>
  <c r="N454" i="4"/>
  <c r="L454" i="4"/>
  <c r="J454" i="4"/>
  <c r="H454" i="4"/>
  <c r="F454" i="4"/>
  <c r="C454" i="4"/>
  <c r="BF644" i="4"/>
  <c r="BD644" i="4"/>
  <c r="BB644" i="4"/>
  <c r="AZ644" i="4"/>
  <c r="AX644" i="4"/>
  <c r="AV644" i="4"/>
  <c r="AT644" i="4"/>
  <c r="AR644" i="4"/>
  <c r="AP644" i="4"/>
  <c r="AN644" i="4"/>
  <c r="AL644" i="4"/>
  <c r="AJ644" i="4"/>
  <c r="AH644" i="4"/>
  <c r="AF644" i="4"/>
  <c r="AD644" i="4"/>
  <c r="AB644" i="4"/>
  <c r="Z644" i="4"/>
  <c r="X644" i="4"/>
  <c r="V644" i="4"/>
  <c r="T644" i="4"/>
  <c r="R644" i="4"/>
  <c r="P644" i="4"/>
  <c r="N644" i="4"/>
  <c r="L644" i="4"/>
  <c r="J644" i="4"/>
  <c r="H644" i="4"/>
  <c r="F644" i="4"/>
  <c r="C644" i="4"/>
  <c r="AX777" i="4"/>
  <c r="AV777" i="4"/>
  <c r="AT777" i="4"/>
  <c r="AR777" i="4"/>
  <c r="AP777" i="4"/>
  <c r="AN777" i="4"/>
  <c r="AL777" i="4"/>
  <c r="AJ777" i="4"/>
  <c r="AH777" i="4"/>
  <c r="AF777" i="4"/>
  <c r="AD777" i="4"/>
  <c r="AB777" i="4"/>
  <c r="Z777" i="4"/>
  <c r="X777" i="4"/>
  <c r="V777" i="4"/>
  <c r="T777" i="4"/>
  <c r="R777" i="4"/>
  <c r="P777" i="4"/>
  <c r="N777" i="4"/>
  <c r="L777" i="4"/>
  <c r="J777" i="4"/>
  <c r="H777" i="4"/>
  <c r="F777" i="4"/>
  <c r="C777" i="4"/>
  <c r="AB243" i="4"/>
  <c r="Z243" i="4"/>
  <c r="X243" i="4"/>
  <c r="V243" i="4"/>
  <c r="T243" i="4"/>
  <c r="R243" i="4"/>
  <c r="P243" i="4"/>
  <c r="N243" i="4"/>
  <c r="L243" i="4"/>
  <c r="J243" i="4"/>
  <c r="H243" i="4"/>
  <c r="F243" i="4"/>
  <c r="C243" i="4"/>
  <c r="BP819" i="4"/>
  <c r="BN819" i="4"/>
  <c r="BL819" i="4"/>
  <c r="BJ819" i="4"/>
  <c r="BH819" i="4"/>
  <c r="BF819" i="4"/>
  <c r="BD819" i="4"/>
  <c r="BB819" i="4"/>
  <c r="AZ819" i="4"/>
  <c r="AX819" i="4"/>
  <c r="AV819" i="4"/>
  <c r="AT819" i="4"/>
  <c r="AR819" i="4"/>
  <c r="AP819" i="4"/>
  <c r="AN819" i="4"/>
  <c r="AL819" i="4"/>
  <c r="AJ819" i="4"/>
  <c r="AH819" i="4"/>
  <c r="AF819" i="4"/>
  <c r="AD819" i="4"/>
  <c r="AB819" i="4"/>
  <c r="Z819" i="4"/>
  <c r="X819" i="4"/>
  <c r="V819" i="4"/>
  <c r="T819" i="4"/>
  <c r="R819" i="4"/>
  <c r="P819" i="4"/>
  <c r="N819" i="4"/>
  <c r="L819" i="4"/>
  <c r="J819" i="4"/>
  <c r="H819" i="4"/>
  <c r="F819" i="4"/>
  <c r="C819" i="4"/>
  <c r="CH346" i="4"/>
  <c r="CF346" i="4"/>
  <c r="CD346" i="4"/>
  <c r="CB346" i="4"/>
  <c r="BZ346" i="4"/>
  <c r="BX346" i="4"/>
  <c r="BV346" i="4"/>
  <c r="BT346" i="4"/>
  <c r="BR346" i="4"/>
  <c r="BP346" i="4"/>
  <c r="BN346" i="4"/>
  <c r="BL346" i="4"/>
  <c r="BJ346" i="4"/>
  <c r="BH346" i="4"/>
  <c r="BF346" i="4"/>
  <c r="BD346" i="4"/>
  <c r="BB346" i="4"/>
  <c r="AZ346" i="4"/>
  <c r="AX346" i="4"/>
  <c r="AV346" i="4"/>
  <c r="AT346" i="4"/>
  <c r="AR346" i="4"/>
  <c r="AP346" i="4"/>
  <c r="AN346" i="4"/>
  <c r="AL346" i="4"/>
  <c r="AJ346" i="4"/>
  <c r="AH346" i="4"/>
  <c r="AF346" i="4"/>
  <c r="AD346" i="4"/>
  <c r="AB346" i="4"/>
  <c r="Z346" i="4"/>
  <c r="X346" i="4"/>
  <c r="V346" i="4"/>
  <c r="T346" i="4"/>
  <c r="R346" i="4"/>
  <c r="P346" i="4"/>
  <c r="N346" i="4"/>
  <c r="L346" i="4"/>
  <c r="J346" i="4"/>
  <c r="H346" i="4"/>
  <c r="F346" i="4"/>
  <c r="C346" i="4"/>
  <c r="V717" i="4"/>
  <c r="T717" i="4"/>
  <c r="R717" i="4"/>
  <c r="P717" i="4"/>
  <c r="N717" i="4"/>
  <c r="L717" i="4"/>
  <c r="J717" i="4"/>
  <c r="H717" i="4"/>
  <c r="F717" i="4"/>
  <c r="C717" i="4"/>
  <c r="C145" i="4"/>
  <c r="AJ86" i="4"/>
  <c r="AH86" i="4"/>
  <c r="AF86" i="4"/>
  <c r="AD86" i="4"/>
  <c r="AB86" i="4"/>
  <c r="Z86" i="4"/>
  <c r="X86" i="4"/>
  <c r="V86" i="4"/>
  <c r="T86" i="4"/>
  <c r="R86" i="4"/>
  <c r="P86" i="4"/>
  <c r="N86" i="4"/>
  <c r="L86" i="4"/>
  <c r="J86" i="4"/>
  <c r="H86" i="4"/>
  <c r="F86" i="4"/>
  <c r="C86" i="4"/>
  <c r="Z713" i="4"/>
  <c r="X713" i="4"/>
  <c r="V713" i="4"/>
  <c r="T713" i="4"/>
  <c r="R713" i="4"/>
  <c r="P713" i="4"/>
  <c r="N713" i="4"/>
  <c r="L713" i="4"/>
  <c r="J713" i="4"/>
  <c r="H713" i="4"/>
  <c r="F713" i="4"/>
  <c r="C713" i="4"/>
  <c r="DH547" i="4"/>
  <c r="DF547" i="4"/>
  <c r="DD547" i="4"/>
  <c r="DB547" i="4"/>
  <c r="CZ547" i="4"/>
  <c r="CX547" i="4"/>
  <c r="CV547" i="4"/>
  <c r="CT547" i="4"/>
  <c r="CR547" i="4"/>
  <c r="CP547" i="4"/>
  <c r="CN547" i="4"/>
  <c r="CL547" i="4"/>
  <c r="CJ547" i="4"/>
  <c r="CH547" i="4"/>
  <c r="CF547" i="4"/>
  <c r="CD547" i="4"/>
  <c r="CB547" i="4"/>
  <c r="BZ547" i="4"/>
  <c r="BX547" i="4"/>
  <c r="BV547" i="4"/>
  <c r="BT547" i="4"/>
  <c r="BR547" i="4"/>
  <c r="BP547" i="4"/>
  <c r="BN547" i="4"/>
  <c r="BL547" i="4"/>
  <c r="BJ547" i="4"/>
  <c r="BH547" i="4"/>
  <c r="BF547" i="4"/>
  <c r="BD547" i="4"/>
  <c r="BB547" i="4"/>
  <c r="AZ547" i="4"/>
  <c r="AX547" i="4"/>
  <c r="AV547" i="4"/>
  <c r="AT547" i="4"/>
  <c r="AR547" i="4"/>
  <c r="AP547" i="4"/>
  <c r="AN547" i="4"/>
  <c r="AL547" i="4"/>
  <c r="AJ547" i="4"/>
  <c r="AH547" i="4"/>
  <c r="AF547" i="4"/>
  <c r="AD547" i="4"/>
  <c r="AB547" i="4"/>
  <c r="Z547" i="4"/>
  <c r="X547" i="4"/>
  <c r="V547" i="4"/>
  <c r="T547" i="4"/>
  <c r="R547" i="4"/>
  <c r="P547" i="4"/>
  <c r="N547" i="4"/>
  <c r="L547" i="4"/>
  <c r="J547" i="4"/>
  <c r="H547" i="4"/>
  <c r="F547" i="4"/>
  <c r="C787" i="4"/>
  <c r="F787" i="4"/>
  <c r="V359" i="4"/>
  <c r="T359" i="4"/>
  <c r="R359" i="4"/>
  <c r="P359" i="4"/>
  <c r="N359" i="4"/>
  <c r="L359" i="4"/>
  <c r="J359" i="4"/>
  <c r="H359" i="4"/>
  <c r="F359" i="4"/>
  <c r="C359" i="4"/>
  <c r="AL677" i="4"/>
  <c r="AJ677" i="4"/>
  <c r="AH677" i="4"/>
  <c r="AF677" i="4"/>
  <c r="AD677" i="4"/>
  <c r="AB677" i="4"/>
  <c r="Z677" i="4"/>
  <c r="X677" i="4"/>
  <c r="V677" i="4"/>
  <c r="T677" i="4"/>
  <c r="R677" i="4"/>
  <c r="P677" i="4"/>
  <c r="N677" i="4"/>
  <c r="L677" i="4"/>
  <c r="J677" i="4"/>
  <c r="F677" i="4"/>
  <c r="H677" i="4"/>
  <c r="C677" i="4"/>
  <c r="T422" i="4"/>
  <c r="R422" i="4"/>
  <c r="P422" i="4"/>
  <c r="N422" i="4"/>
  <c r="L422" i="4"/>
  <c r="J422" i="4"/>
  <c r="H422" i="4"/>
  <c r="F422" i="4"/>
  <c r="C422" i="4"/>
  <c r="J594" i="4"/>
  <c r="H594" i="4"/>
  <c r="F594" i="4"/>
  <c r="C594" i="4"/>
  <c r="X750" i="4"/>
  <c r="V750" i="4"/>
  <c r="T750" i="4"/>
  <c r="R750" i="4"/>
  <c r="P750" i="4"/>
  <c r="N750" i="4"/>
  <c r="L750" i="4"/>
  <c r="J750" i="4"/>
  <c r="H750" i="4"/>
  <c r="F750" i="4"/>
  <c r="C750" i="4"/>
  <c r="AJ834" i="4"/>
  <c r="AH834" i="4"/>
  <c r="AF834" i="4"/>
  <c r="AD834" i="4"/>
  <c r="AB834" i="4"/>
  <c r="Z834" i="4"/>
  <c r="X834" i="4"/>
  <c r="V834" i="4"/>
  <c r="T834" i="4"/>
  <c r="R834" i="4"/>
  <c r="P834" i="4"/>
  <c r="N834" i="4"/>
  <c r="L834" i="4"/>
  <c r="J834" i="4"/>
  <c r="H834" i="4"/>
  <c r="F834" i="4"/>
  <c r="C834" i="4"/>
  <c r="AD827" i="4"/>
  <c r="AB827" i="4"/>
  <c r="Z827" i="4"/>
  <c r="X827" i="4"/>
  <c r="V827" i="4"/>
  <c r="T827" i="4"/>
  <c r="R827" i="4"/>
  <c r="P827" i="4"/>
  <c r="N827" i="4"/>
  <c r="L827" i="4"/>
  <c r="J827" i="4"/>
  <c r="H827" i="4"/>
  <c r="F827" i="4"/>
  <c r="C827" i="4"/>
  <c r="BB572" i="4"/>
  <c r="AZ572" i="4"/>
  <c r="AX572" i="4"/>
  <c r="AV572" i="4"/>
  <c r="AT572" i="4"/>
  <c r="AR572" i="4"/>
  <c r="AP572" i="4"/>
  <c r="AN572" i="4"/>
  <c r="AL572" i="4"/>
  <c r="AJ572" i="4"/>
  <c r="AH572" i="4"/>
  <c r="AF572" i="4"/>
  <c r="AD572" i="4"/>
  <c r="AB572" i="4"/>
  <c r="Z572" i="4"/>
  <c r="X572" i="4"/>
  <c r="V572" i="4"/>
  <c r="T572" i="4"/>
  <c r="R572" i="4"/>
  <c r="P572" i="4"/>
  <c r="N572" i="4"/>
  <c r="L572" i="4"/>
  <c r="J572" i="4"/>
  <c r="H572" i="4"/>
  <c r="F572" i="4"/>
  <c r="C572" i="4"/>
  <c r="BJ172" i="4"/>
  <c r="BH172" i="4"/>
  <c r="BF172" i="4"/>
  <c r="BD172" i="4"/>
  <c r="BB172" i="4"/>
  <c r="AZ172" i="4"/>
  <c r="AX172" i="4"/>
  <c r="AV172" i="4"/>
  <c r="AT172" i="4"/>
  <c r="AR172" i="4"/>
  <c r="AP172" i="4"/>
  <c r="AN172" i="4"/>
  <c r="AL172" i="4"/>
  <c r="AJ172" i="4"/>
  <c r="AH172" i="4"/>
  <c r="AF172" i="4"/>
  <c r="AD172" i="4"/>
  <c r="AB172" i="4"/>
  <c r="Z172" i="4"/>
  <c r="X172" i="4"/>
  <c r="V172" i="4"/>
  <c r="T172" i="4"/>
  <c r="R172" i="4"/>
  <c r="P172" i="4"/>
  <c r="N172" i="4"/>
  <c r="L172" i="4"/>
  <c r="J172" i="4"/>
  <c r="H172" i="4"/>
  <c r="F172" i="4"/>
  <c r="AJ233" i="4"/>
  <c r="AH233" i="4"/>
  <c r="AF233" i="4"/>
  <c r="AD233" i="4"/>
  <c r="AB233" i="4"/>
  <c r="Z233" i="4"/>
  <c r="X233" i="4"/>
  <c r="V233" i="4"/>
  <c r="T233" i="4"/>
  <c r="R233" i="4"/>
  <c r="P233" i="4"/>
  <c r="N233" i="4"/>
  <c r="L233" i="4"/>
  <c r="J233" i="4"/>
  <c r="H233" i="4"/>
  <c r="F233" i="4"/>
  <c r="C233" i="4"/>
  <c r="AB41" i="4"/>
  <c r="Z41" i="4"/>
  <c r="X41" i="4"/>
  <c r="V41" i="4"/>
  <c r="T41" i="4"/>
  <c r="R41" i="4"/>
  <c r="P41" i="4"/>
  <c r="N41" i="4"/>
  <c r="L41" i="4"/>
  <c r="J41" i="4"/>
  <c r="H41" i="4"/>
  <c r="F41" i="4"/>
  <c r="C41" i="4"/>
  <c r="P791" i="4"/>
  <c r="N791" i="4"/>
  <c r="L791" i="4"/>
  <c r="J791" i="4"/>
  <c r="H791" i="4"/>
  <c r="F791" i="4"/>
  <c r="C791" i="4"/>
  <c r="AX361" i="4"/>
  <c r="AV361" i="4"/>
  <c r="AT361" i="4"/>
  <c r="AR361" i="4"/>
  <c r="AP361" i="4"/>
  <c r="AN361" i="4"/>
  <c r="AL361" i="4"/>
  <c r="AJ361" i="4"/>
  <c r="AH361" i="4"/>
  <c r="AF361" i="4"/>
  <c r="AD361" i="4"/>
  <c r="AB361" i="4"/>
  <c r="Z361" i="4"/>
  <c r="X361" i="4"/>
  <c r="V361" i="4"/>
  <c r="T361" i="4"/>
  <c r="R361" i="4"/>
  <c r="P361" i="4"/>
  <c r="N361" i="4"/>
  <c r="L361" i="4"/>
  <c r="J361" i="4"/>
  <c r="H361" i="4"/>
  <c r="F361" i="4"/>
  <c r="C361" i="4"/>
  <c r="AL273" i="4"/>
  <c r="AJ273" i="4"/>
  <c r="AH273" i="4"/>
  <c r="AF273" i="4"/>
  <c r="AD273" i="4"/>
  <c r="AB273" i="4"/>
  <c r="Z273" i="4"/>
  <c r="X273" i="4"/>
  <c r="V273" i="4"/>
  <c r="T273" i="4"/>
  <c r="R273" i="4"/>
  <c r="P273" i="4"/>
  <c r="N273" i="4"/>
  <c r="L273" i="4"/>
  <c r="J273" i="4"/>
  <c r="H273" i="4"/>
  <c r="F273" i="4"/>
  <c r="C273" i="4"/>
  <c r="AL355" i="4"/>
  <c r="AJ355" i="4"/>
  <c r="AH355" i="4"/>
  <c r="AF355" i="4"/>
  <c r="AD355" i="4"/>
  <c r="AB355" i="4"/>
  <c r="Z355" i="4"/>
  <c r="X355" i="4"/>
  <c r="V355" i="4"/>
  <c r="T355" i="4"/>
  <c r="R355" i="4"/>
  <c r="P355" i="4"/>
  <c r="N355" i="4"/>
  <c r="L355" i="4"/>
  <c r="J355" i="4"/>
  <c r="H355" i="4"/>
  <c r="F355" i="4"/>
  <c r="C355" i="4"/>
  <c r="C311" i="4"/>
  <c r="AR311" i="4"/>
  <c r="AP311" i="4"/>
  <c r="AN311" i="4"/>
  <c r="AL311" i="4"/>
  <c r="AJ311" i="4"/>
  <c r="AH311" i="4"/>
  <c r="AF311" i="4"/>
  <c r="AD311" i="4"/>
  <c r="AB311" i="4"/>
  <c r="Z311" i="4"/>
  <c r="X311" i="4"/>
  <c r="V311" i="4"/>
  <c r="T311" i="4"/>
  <c r="R311" i="4"/>
  <c r="P311" i="4"/>
  <c r="N311" i="4"/>
  <c r="L311" i="4"/>
  <c r="J311" i="4"/>
  <c r="H311" i="4"/>
  <c r="F311" i="4"/>
  <c r="AF288" i="4"/>
  <c r="AD288" i="4"/>
  <c r="AB288" i="4"/>
  <c r="Z288" i="4"/>
  <c r="X288" i="4"/>
  <c r="V288" i="4"/>
  <c r="T288" i="4"/>
  <c r="R288" i="4"/>
  <c r="P288" i="4"/>
  <c r="N288" i="4"/>
  <c r="L288" i="4"/>
  <c r="J288" i="4"/>
  <c r="H288" i="4"/>
  <c r="F288" i="4"/>
  <c r="C288" i="4"/>
  <c r="BH173" i="4"/>
  <c r="BF173" i="4"/>
  <c r="BD173" i="4"/>
  <c r="BB173" i="4"/>
  <c r="AZ173" i="4"/>
  <c r="AX173" i="4"/>
  <c r="AV173" i="4"/>
  <c r="AT173" i="4"/>
  <c r="AR173" i="4"/>
  <c r="AP173" i="4"/>
  <c r="AN173" i="4"/>
  <c r="AL173" i="4"/>
  <c r="AJ173" i="4"/>
  <c r="AH173" i="4"/>
  <c r="AF173" i="4"/>
  <c r="AD173" i="4"/>
  <c r="AB173" i="4"/>
  <c r="Z173" i="4"/>
  <c r="X173" i="4"/>
  <c r="V173" i="4"/>
  <c r="T173" i="4"/>
  <c r="R173" i="4"/>
  <c r="P173" i="4"/>
  <c r="N173" i="4"/>
  <c r="L173" i="4"/>
  <c r="J173" i="4"/>
  <c r="H173" i="4"/>
  <c r="F173" i="4"/>
  <c r="C173" i="4"/>
  <c r="AF658" i="4"/>
  <c r="AD658" i="4"/>
  <c r="AB658" i="4"/>
  <c r="Z658" i="4"/>
  <c r="X658" i="4"/>
  <c r="V658" i="4"/>
  <c r="T658" i="4"/>
  <c r="R658" i="4"/>
  <c r="P658" i="4"/>
  <c r="N658" i="4"/>
  <c r="L658" i="4"/>
  <c r="J658" i="4"/>
  <c r="H658" i="4"/>
  <c r="F658" i="4"/>
  <c r="C658" i="4"/>
  <c r="P518" i="4"/>
  <c r="N518" i="4"/>
  <c r="L518" i="4"/>
  <c r="J518" i="4"/>
  <c r="H518" i="4"/>
  <c r="F518" i="4"/>
  <c r="C518" i="4"/>
  <c r="AJ780" i="4"/>
  <c r="AH780" i="4"/>
  <c r="AF780" i="4"/>
  <c r="AD780" i="4"/>
  <c r="AB780" i="4"/>
  <c r="Z780" i="4"/>
  <c r="X780" i="4"/>
  <c r="V780" i="4"/>
  <c r="T780" i="4"/>
  <c r="R780" i="4"/>
  <c r="P780" i="4"/>
  <c r="N780" i="4"/>
  <c r="L780" i="4"/>
  <c r="J780" i="4"/>
  <c r="H780" i="4"/>
  <c r="F780" i="4"/>
  <c r="C780" i="4"/>
  <c r="C837" i="4"/>
  <c r="AJ837" i="4"/>
  <c r="AH837" i="4"/>
  <c r="AF837" i="4"/>
  <c r="AD837" i="4"/>
  <c r="AB837" i="4"/>
  <c r="Z837" i="4"/>
  <c r="X837" i="4"/>
  <c r="V837" i="4"/>
  <c r="T837" i="4"/>
  <c r="R837" i="4"/>
  <c r="P837" i="4"/>
  <c r="N837" i="4"/>
  <c r="L837" i="4"/>
  <c r="J837" i="4"/>
  <c r="H837" i="4"/>
  <c r="F837" i="4"/>
  <c r="AF89" i="4"/>
  <c r="AD89" i="4"/>
  <c r="AB89" i="4"/>
  <c r="Z89" i="4"/>
  <c r="X89" i="4"/>
  <c r="V89" i="4"/>
  <c r="T89" i="4"/>
  <c r="R89" i="4"/>
  <c r="P89" i="4"/>
  <c r="N89" i="4"/>
  <c r="L89" i="4"/>
  <c r="J89" i="4"/>
  <c r="H89" i="4"/>
  <c r="F89" i="4"/>
  <c r="C89" i="4"/>
  <c r="H49" i="4"/>
  <c r="F49" i="4"/>
  <c r="C49" i="4"/>
  <c r="H591" i="4"/>
  <c r="F591" i="4"/>
  <c r="C591" i="4"/>
  <c r="AZ83" i="4"/>
  <c r="AX83" i="4"/>
  <c r="AV83" i="4"/>
  <c r="AT83" i="4"/>
  <c r="AR83" i="4"/>
  <c r="AP83" i="4"/>
  <c r="AN83" i="4"/>
  <c r="AL83" i="4"/>
  <c r="AJ83" i="4"/>
  <c r="AH83" i="4"/>
  <c r="AF83" i="4"/>
  <c r="AD83" i="4"/>
  <c r="AB83" i="4"/>
  <c r="Z83" i="4"/>
  <c r="X83" i="4"/>
  <c r="V83" i="4"/>
  <c r="T83" i="4"/>
  <c r="R83" i="4"/>
  <c r="P83" i="4"/>
  <c r="N83" i="4"/>
  <c r="L83" i="4"/>
  <c r="J83" i="4"/>
  <c r="H83" i="4"/>
  <c r="F83" i="4"/>
  <c r="C83" i="4"/>
  <c r="AF620" i="4"/>
  <c r="AD620" i="4"/>
  <c r="AB620" i="4"/>
  <c r="Z620" i="4"/>
  <c r="X620" i="4"/>
  <c r="V620" i="4"/>
  <c r="T620" i="4"/>
  <c r="R620" i="4"/>
  <c r="P620" i="4"/>
  <c r="N620" i="4"/>
  <c r="L620" i="4"/>
  <c r="J620" i="4"/>
  <c r="H620" i="4"/>
  <c r="F620" i="4"/>
  <c r="C620" i="4"/>
  <c r="P866" i="4"/>
  <c r="N866" i="4"/>
  <c r="L866" i="4"/>
  <c r="J866" i="4"/>
  <c r="H866" i="4"/>
  <c r="F866" i="4"/>
  <c r="C866" i="4"/>
  <c r="Z66" i="4"/>
  <c r="X66" i="4"/>
  <c r="V66" i="4"/>
  <c r="T66" i="4"/>
  <c r="R66" i="4"/>
  <c r="P66" i="4"/>
  <c r="N66" i="4"/>
  <c r="L66" i="4"/>
  <c r="J66" i="4"/>
  <c r="H66" i="4"/>
  <c r="F66" i="4"/>
  <c r="C66" i="4"/>
  <c r="AB871" i="4"/>
  <c r="Z871" i="4"/>
  <c r="X871" i="4"/>
  <c r="V871" i="4"/>
  <c r="T871" i="4"/>
  <c r="R871" i="4"/>
  <c r="P871" i="4"/>
  <c r="N871" i="4"/>
  <c r="L871" i="4"/>
  <c r="J871" i="4"/>
  <c r="H871" i="4"/>
  <c r="F871" i="4"/>
  <c r="C871" i="4"/>
  <c r="J16" i="4"/>
  <c r="R16" i="4"/>
  <c r="P16" i="4"/>
  <c r="N16" i="4"/>
  <c r="L16" i="4"/>
  <c r="H16" i="4"/>
  <c r="F16" i="4"/>
  <c r="C16" i="4"/>
  <c r="J108" i="4"/>
  <c r="H108" i="4"/>
  <c r="C108" i="4"/>
  <c r="C237" i="4"/>
  <c r="AH237" i="4"/>
  <c r="AF237" i="4"/>
  <c r="AD237" i="4"/>
  <c r="AB237" i="4"/>
  <c r="Z237" i="4"/>
  <c r="X237" i="4"/>
  <c r="V237" i="4"/>
  <c r="T237" i="4"/>
  <c r="R237" i="4"/>
  <c r="P237" i="4"/>
  <c r="N237" i="4"/>
  <c r="L237" i="4"/>
  <c r="J237" i="4"/>
  <c r="H237" i="4"/>
  <c r="F237" i="4"/>
  <c r="N669" i="4"/>
  <c r="L669" i="4"/>
  <c r="J669" i="4"/>
  <c r="H669" i="4"/>
  <c r="F669" i="4"/>
  <c r="C669" i="4"/>
  <c r="H823" i="4"/>
  <c r="F823" i="4"/>
  <c r="C823" i="4"/>
  <c r="J251" i="4"/>
  <c r="H251" i="4"/>
  <c r="F251" i="4"/>
  <c r="C251" i="4"/>
  <c r="T751" i="4"/>
  <c r="R751" i="4"/>
  <c r="P751" i="4"/>
  <c r="N751" i="4"/>
  <c r="L751" i="4"/>
  <c r="J751" i="4"/>
  <c r="H751" i="4"/>
  <c r="F751" i="4"/>
  <c r="C751" i="4"/>
  <c r="L112" i="4"/>
  <c r="J112" i="4"/>
  <c r="H112" i="4"/>
  <c r="F112" i="4"/>
  <c r="C112" i="4"/>
  <c r="N869" i="4"/>
  <c r="L869" i="4"/>
  <c r="J869" i="4"/>
  <c r="H869" i="4"/>
  <c r="F869" i="4"/>
  <c r="C869" i="4"/>
  <c r="AD400" i="4"/>
  <c r="AB400" i="4"/>
  <c r="Z400" i="4"/>
  <c r="X400" i="4"/>
  <c r="V400" i="4"/>
  <c r="T400" i="4"/>
  <c r="R400" i="4"/>
  <c r="P400" i="4"/>
  <c r="N400" i="4"/>
  <c r="L400" i="4"/>
  <c r="J400" i="4"/>
  <c r="H400" i="4"/>
  <c r="F400" i="4"/>
  <c r="C400" i="4"/>
  <c r="C142" i="4"/>
  <c r="P142" i="4"/>
  <c r="N142" i="4"/>
  <c r="L142" i="4"/>
  <c r="J142" i="4"/>
  <c r="H142" i="4"/>
  <c r="F142" i="4"/>
  <c r="EP10" i="4"/>
  <c r="EN10" i="4"/>
  <c r="EL10" i="4"/>
  <c r="EJ10" i="4"/>
  <c r="EH10" i="4"/>
  <c r="EF10" i="4"/>
  <c r="ED10" i="4"/>
  <c r="EB10" i="4"/>
  <c r="DZ10" i="4"/>
  <c r="DX10" i="4"/>
  <c r="DV10" i="4"/>
  <c r="DT10" i="4"/>
  <c r="DR10" i="4"/>
  <c r="DP10" i="4"/>
  <c r="DN10" i="4"/>
  <c r="DL10" i="4"/>
  <c r="DJ10" i="4"/>
  <c r="DH10" i="4"/>
  <c r="DF10" i="4"/>
  <c r="DD10" i="4"/>
  <c r="DB10" i="4"/>
  <c r="CZ10" i="4"/>
  <c r="CX10" i="4"/>
  <c r="CV10" i="4"/>
  <c r="CT10" i="4"/>
  <c r="CR10" i="4"/>
  <c r="CP10" i="4"/>
  <c r="CN10" i="4"/>
  <c r="CL10" i="4"/>
  <c r="CJ10" i="4"/>
  <c r="CH10" i="4"/>
  <c r="CF10" i="4"/>
  <c r="CD10" i="4"/>
  <c r="CB10" i="4"/>
  <c r="BZ10" i="4"/>
  <c r="BX10" i="4"/>
  <c r="BV10" i="4"/>
  <c r="BT10" i="4"/>
  <c r="BR10" i="4"/>
  <c r="BP10" i="4"/>
  <c r="BN10" i="4"/>
  <c r="BL10" i="4"/>
  <c r="BJ10" i="4"/>
  <c r="BH10" i="4"/>
  <c r="BF10" i="4"/>
  <c r="BD10" i="4"/>
  <c r="BB10" i="4"/>
  <c r="AZ10" i="4"/>
  <c r="AX10" i="4"/>
  <c r="AV10" i="4"/>
  <c r="AT10" i="4"/>
  <c r="AR10" i="4"/>
  <c r="AP10" i="4"/>
  <c r="AN10" i="4"/>
  <c r="AL10" i="4"/>
  <c r="AJ10" i="4"/>
  <c r="AH10" i="4"/>
  <c r="AF10" i="4"/>
  <c r="AD10" i="4"/>
  <c r="AB10" i="4"/>
  <c r="Z10" i="4"/>
  <c r="X10" i="4"/>
  <c r="V10" i="4"/>
  <c r="T10" i="4"/>
  <c r="R10" i="4"/>
  <c r="P10" i="4"/>
  <c r="N10" i="4"/>
  <c r="L10" i="4"/>
  <c r="J10" i="4"/>
  <c r="H10" i="4"/>
  <c r="F10" i="4"/>
  <c r="C10" i="4"/>
  <c r="N778" i="4"/>
  <c r="L778" i="4"/>
  <c r="J778" i="4"/>
  <c r="H778" i="4"/>
  <c r="F778" i="4"/>
  <c r="C778" i="4"/>
  <c r="R226" i="4"/>
  <c r="P226" i="4"/>
  <c r="N226" i="4"/>
  <c r="L226" i="4"/>
  <c r="J226" i="4"/>
  <c r="H226" i="4"/>
  <c r="F226" i="4"/>
  <c r="C226" i="4"/>
  <c r="Z244" i="4"/>
  <c r="X244" i="4"/>
  <c r="V244" i="4"/>
  <c r="T244" i="4"/>
  <c r="R244" i="4"/>
  <c r="P244" i="4"/>
  <c r="N244" i="4"/>
  <c r="L244" i="4"/>
  <c r="J244" i="4"/>
  <c r="H244" i="4"/>
  <c r="F244" i="4"/>
  <c r="C244" i="4"/>
  <c r="Z509" i="4"/>
  <c r="X509" i="4"/>
  <c r="V509" i="4"/>
  <c r="T509" i="4"/>
  <c r="R509" i="4"/>
  <c r="P509" i="4"/>
  <c r="N509" i="4"/>
  <c r="L509" i="4"/>
  <c r="J509" i="4"/>
  <c r="H509" i="4"/>
  <c r="F509" i="4"/>
  <c r="C509" i="4"/>
  <c r="C542" i="4"/>
  <c r="AZ542" i="4"/>
  <c r="AX542" i="4"/>
  <c r="AV542" i="4"/>
  <c r="AT542" i="4"/>
  <c r="AR542" i="4"/>
  <c r="AP542" i="4"/>
  <c r="AN542" i="4"/>
  <c r="AL542" i="4"/>
  <c r="AJ542" i="4"/>
  <c r="AH542" i="4"/>
  <c r="AF542" i="4"/>
  <c r="AD542" i="4"/>
  <c r="AB542" i="4"/>
  <c r="Z542" i="4"/>
  <c r="X542" i="4"/>
  <c r="V542" i="4"/>
  <c r="T542" i="4"/>
  <c r="R542" i="4"/>
  <c r="P542" i="4"/>
  <c r="N542" i="4"/>
  <c r="L542" i="4"/>
  <c r="J542" i="4"/>
  <c r="H542" i="4"/>
  <c r="F542" i="4"/>
  <c r="CD797" i="4"/>
  <c r="CB797" i="4"/>
  <c r="BZ797" i="4"/>
  <c r="BX797" i="4"/>
  <c r="BV797" i="4"/>
  <c r="BT797" i="4"/>
  <c r="BR797" i="4"/>
  <c r="BP797" i="4"/>
  <c r="BN797" i="4"/>
  <c r="BL797" i="4"/>
  <c r="BJ797" i="4"/>
  <c r="BH797" i="4"/>
  <c r="BF797" i="4"/>
  <c r="BD797" i="4"/>
  <c r="BB797" i="4"/>
  <c r="AZ797" i="4"/>
  <c r="AX797" i="4"/>
  <c r="AV797" i="4"/>
  <c r="AT797" i="4"/>
  <c r="AR797" i="4"/>
  <c r="AP797" i="4"/>
  <c r="AN797" i="4"/>
  <c r="AL797" i="4"/>
  <c r="AJ797" i="4"/>
  <c r="AH797" i="4"/>
  <c r="AF797" i="4"/>
  <c r="AD797" i="4"/>
  <c r="AB797" i="4"/>
  <c r="Z797" i="4"/>
  <c r="X797" i="4"/>
  <c r="V797" i="4"/>
  <c r="T797" i="4"/>
  <c r="R797" i="4"/>
  <c r="P797" i="4"/>
  <c r="N797" i="4"/>
  <c r="L797" i="4"/>
  <c r="J797" i="4"/>
  <c r="H797" i="4"/>
  <c r="F797" i="4"/>
  <c r="C797" i="4"/>
  <c r="R453" i="4"/>
  <c r="P453" i="4"/>
  <c r="N453" i="4"/>
  <c r="L453" i="4"/>
  <c r="J453" i="4"/>
  <c r="H453" i="4"/>
  <c r="F453" i="4"/>
  <c r="C453" i="4"/>
  <c r="J468" i="4"/>
  <c r="H468" i="4"/>
  <c r="F468" i="4"/>
  <c r="C468" i="4"/>
  <c r="V624" i="4"/>
  <c r="T624" i="4"/>
  <c r="R624" i="4"/>
  <c r="P624" i="4"/>
  <c r="N624" i="4"/>
  <c r="L624" i="4"/>
  <c r="J624" i="4"/>
  <c r="H624" i="4"/>
  <c r="F624" i="4"/>
  <c r="C624" i="4"/>
  <c r="H815" i="4"/>
  <c r="F815" i="4"/>
  <c r="C815" i="4"/>
  <c r="AJ38" i="4"/>
  <c r="AH38" i="4"/>
  <c r="AF38" i="4"/>
  <c r="AD38" i="4"/>
  <c r="AB38" i="4"/>
  <c r="Z38" i="4"/>
  <c r="X38" i="4"/>
  <c r="V38" i="4"/>
  <c r="T38" i="4"/>
  <c r="R38" i="4"/>
  <c r="P38" i="4"/>
  <c r="N38" i="4"/>
  <c r="L38" i="4"/>
  <c r="J38" i="4"/>
  <c r="H38" i="4"/>
  <c r="F38" i="4"/>
  <c r="C38" i="4"/>
  <c r="AL118" i="4"/>
  <c r="AJ118" i="4"/>
  <c r="AH118" i="4"/>
  <c r="AF118" i="4"/>
  <c r="AD118" i="4"/>
  <c r="AB118" i="4"/>
  <c r="Z118" i="4"/>
  <c r="X118" i="4"/>
  <c r="V118" i="4"/>
  <c r="T118" i="4"/>
  <c r="R118" i="4"/>
  <c r="P118" i="4"/>
  <c r="N118" i="4"/>
  <c r="L118" i="4"/>
  <c r="J118" i="4"/>
  <c r="H118" i="4"/>
  <c r="F118" i="4"/>
  <c r="C118" i="4"/>
  <c r="BX760" i="4"/>
  <c r="BV760" i="4"/>
  <c r="BT760" i="4"/>
  <c r="BR760" i="4"/>
  <c r="BP760" i="4"/>
  <c r="BN760" i="4"/>
  <c r="BL760" i="4"/>
  <c r="BJ760" i="4"/>
  <c r="BH760" i="4"/>
  <c r="BF760" i="4"/>
  <c r="BD760" i="4"/>
  <c r="BB760" i="4"/>
  <c r="AZ760" i="4"/>
  <c r="AX760" i="4"/>
  <c r="AV760" i="4"/>
  <c r="AT760" i="4"/>
  <c r="AR760" i="4"/>
  <c r="AP760" i="4"/>
  <c r="AN760" i="4"/>
  <c r="AL760" i="4"/>
  <c r="AJ760" i="4"/>
  <c r="AH760" i="4"/>
  <c r="AF760" i="4"/>
  <c r="AD760" i="4"/>
  <c r="AB760" i="4"/>
  <c r="Z760" i="4"/>
  <c r="X760" i="4"/>
  <c r="V760" i="4"/>
  <c r="T760" i="4"/>
  <c r="R760" i="4"/>
  <c r="P760" i="4"/>
  <c r="N760" i="4"/>
  <c r="L760" i="4"/>
  <c r="J760" i="4"/>
  <c r="H760" i="4"/>
  <c r="F760" i="4"/>
  <c r="C760" i="4"/>
  <c r="AF578" i="4"/>
  <c r="AD578" i="4"/>
  <c r="AB578" i="4"/>
  <c r="Z578" i="4"/>
  <c r="X578" i="4"/>
  <c r="V578" i="4"/>
  <c r="T578" i="4"/>
  <c r="R578" i="4"/>
  <c r="P578" i="4"/>
  <c r="N578" i="4"/>
  <c r="L578" i="4"/>
  <c r="J578" i="4"/>
  <c r="H578" i="4"/>
  <c r="F578" i="4"/>
  <c r="C578" i="4"/>
  <c r="X351" i="4"/>
  <c r="V351" i="4"/>
  <c r="T351" i="4"/>
  <c r="R351" i="4"/>
  <c r="P351" i="4"/>
  <c r="N351" i="4"/>
  <c r="L351" i="4"/>
  <c r="J351" i="4"/>
  <c r="H351" i="4"/>
  <c r="F351" i="4"/>
  <c r="C351" i="4"/>
  <c r="F724" i="4"/>
  <c r="C724" i="4"/>
  <c r="P245" i="4"/>
  <c r="N245" i="4"/>
  <c r="L245" i="4"/>
  <c r="J245" i="4"/>
  <c r="H245" i="4"/>
  <c r="F245" i="4"/>
  <c r="C245" i="4"/>
  <c r="AB693" i="4"/>
  <c r="Z693" i="4"/>
  <c r="X693" i="4"/>
  <c r="V693" i="4"/>
  <c r="T693" i="4"/>
  <c r="R693" i="4"/>
  <c r="P693" i="4"/>
  <c r="N693" i="4"/>
  <c r="L693" i="4"/>
  <c r="J693" i="4"/>
  <c r="H693" i="4"/>
  <c r="F693" i="4"/>
  <c r="C693" i="4"/>
  <c r="BL160" i="4"/>
  <c r="BJ160" i="4"/>
  <c r="BH160" i="4"/>
  <c r="BF160" i="4"/>
  <c r="BD160" i="4"/>
  <c r="BB160" i="4"/>
  <c r="AZ160" i="4"/>
  <c r="AX160" i="4"/>
  <c r="AV160" i="4"/>
  <c r="AT160" i="4"/>
  <c r="AR160" i="4"/>
  <c r="AP160" i="4"/>
  <c r="AN160" i="4"/>
  <c r="AL160" i="4"/>
  <c r="AJ160" i="4"/>
  <c r="AH160" i="4"/>
  <c r="AF160" i="4"/>
  <c r="AD160" i="4"/>
  <c r="AB160" i="4"/>
  <c r="Z160" i="4"/>
  <c r="X160" i="4"/>
  <c r="V160" i="4"/>
  <c r="T160" i="4"/>
  <c r="R160" i="4"/>
  <c r="P160" i="4"/>
  <c r="N160" i="4"/>
  <c r="L160" i="4"/>
  <c r="J160" i="4"/>
  <c r="H160" i="4"/>
  <c r="F160" i="4"/>
  <c r="C160" i="4"/>
  <c r="AT648" i="4"/>
  <c r="AR648" i="4"/>
  <c r="AP648" i="4"/>
  <c r="AN648" i="4"/>
  <c r="AL648" i="4"/>
  <c r="AJ648" i="4"/>
  <c r="AH648" i="4"/>
  <c r="AF648" i="4"/>
  <c r="AD648" i="4"/>
  <c r="AB648" i="4"/>
  <c r="Z648" i="4"/>
  <c r="X648" i="4"/>
  <c r="V648" i="4"/>
  <c r="T648" i="4"/>
  <c r="R648" i="4"/>
  <c r="P648" i="4"/>
  <c r="N648" i="4"/>
  <c r="L648" i="4"/>
  <c r="J648" i="4"/>
  <c r="H648" i="4"/>
  <c r="F648" i="4"/>
  <c r="C648" i="4"/>
  <c r="F87" i="4"/>
  <c r="C87" i="4"/>
  <c r="AH340" i="4"/>
  <c r="AF340" i="4"/>
  <c r="AD340" i="4"/>
  <c r="AB340" i="4"/>
  <c r="Z340" i="4"/>
  <c r="X340" i="4"/>
  <c r="V340" i="4"/>
  <c r="T340" i="4"/>
  <c r="R340" i="4"/>
  <c r="P340" i="4"/>
  <c r="N340" i="4"/>
  <c r="L340" i="4"/>
  <c r="J340" i="4"/>
  <c r="H340" i="4"/>
  <c r="F340" i="4"/>
  <c r="C340" i="4"/>
  <c r="BH762" i="4"/>
  <c r="BF762" i="4"/>
  <c r="BD762" i="4"/>
  <c r="BB762" i="4"/>
  <c r="AZ762" i="4"/>
  <c r="AX762" i="4"/>
  <c r="AV762" i="4"/>
  <c r="AT762" i="4"/>
  <c r="AR762" i="4"/>
  <c r="AP762" i="4"/>
  <c r="AN762" i="4"/>
  <c r="AL762" i="4"/>
  <c r="AJ762" i="4"/>
  <c r="AH762" i="4"/>
  <c r="AF762" i="4"/>
  <c r="AD762" i="4"/>
  <c r="AB762" i="4"/>
  <c r="Z762" i="4"/>
  <c r="X762" i="4"/>
  <c r="V762" i="4"/>
  <c r="T762" i="4"/>
  <c r="R762" i="4"/>
  <c r="P762" i="4"/>
  <c r="N762" i="4"/>
  <c r="L762" i="4"/>
  <c r="J762" i="4"/>
  <c r="H762" i="4"/>
  <c r="F762" i="4"/>
  <c r="C762" i="4"/>
  <c r="AJ149" i="4"/>
  <c r="AH149" i="4"/>
  <c r="AF149" i="4"/>
  <c r="AD149" i="4"/>
  <c r="AB149" i="4"/>
  <c r="Z149" i="4"/>
  <c r="X149" i="4"/>
  <c r="V149" i="4"/>
  <c r="T149" i="4"/>
  <c r="R149" i="4"/>
  <c r="P149" i="4"/>
  <c r="N149" i="4"/>
  <c r="L149" i="4"/>
  <c r="C149" i="4"/>
  <c r="J149" i="4"/>
  <c r="H149" i="4"/>
  <c r="F149" i="4"/>
  <c r="AT415" i="4"/>
  <c r="AR415" i="4"/>
  <c r="AP415" i="4"/>
  <c r="AN415" i="4"/>
  <c r="AL415" i="4"/>
  <c r="AJ415" i="4"/>
  <c r="AH415" i="4"/>
  <c r="AF415" i="4"/>
  <c r="AD415" i="4"/>
  <c r="AB415" i="4"/>
  <c r="Z415" i="4"/>
  <c r="X415" i="4"/>
  <c r="V415" i="4"/>
  <c r="T415" i="4"/>
  <c r="R415" i="4"/>
  <c r="P415" i="4"/>
  <c r="N415" i="4"/>
  <c r="L415" i="4"/>
  <c r="J415" i="4"/>
  <c r="H415" i="4"/>
  <c r="F415" i="4"/>
  <c r="AN122" i="4"/>
  <c r="AL122" i="4"/>
  <c r="AJ122" i="4"/>
  <c r="AH122" i="4"/>
  <c r="AF122" i="4"/>
  <c r="AD122" i="4"/>
  <c r="AB122" i="4"/>
  <c r="Z122" i="4"/>
  <c r="X122" i="4"/>
  <c r="V122" i="4"/>
  <c r="T122" i="4"/>
  <c r="R122" i="4"/>
  <c r="P122" i="4"/>
  <c r="N122" i="4"/>
  <c r="L122" i="4"/>
  <c r="J122" i="4"/>
  <c r="H122" i="4"/>
  <c r="F122" i="4"/>
  <c r="AB307" i="4"/>
  <c r="Z307" i="4"/>
  <c r="X307" i="4"/>
  <c r="V307" i="4"/>
  <c r="T307" i="4"/>
  <c r="R307" i="4"/>
  <c r="P307" i="4"/>
  <c r="N307" i="4"/>
  <c r="L307" i="4"/>
  <c r="J307" i="4"/>
  <c r="H307" i="4"/>
  <c r="F307" i="4"/>
  <c r="C307" i="4"/>
  <c r="F767" i="4"/>
  <c r="C767" i="4"/>
  <c r="BN227" i="4"/>
  <c r="BL227" i="4"/>
  <c r="BJ227" i="4"/>
  <c r="BH227" i="4"/>
  <c r="BF227" i="4"/>
  <c r="BD227" i="4"/>
  <c r="BB227" i="4"/>
  <c r="AZ227" i="4"/>
  <c r="AX227" i="4"/>
  <c r="AV227" i="4"/>
  <c r="AT227" i="4"/>
  <c r="AR227" i="4"/>
  <c r="AP227" i="4"/>
  <c r="AN227" i="4"/>
  <c r="AL227" i="4"/>
  <c r="AJ227" i="4"/>
  <c r="AH227" i="4"/>
  <c r="AF227" i="4"/>
  <c r="AD227" i="4"/>
  <c r="AB227" i="4"/>
  <c r="Z227" i="4"/>
  <c r="X227" i="4"/>
  <c r="V227" i="4"/>
  <c r="T227" i="4"/>
  <c r="R227" i="4"/>
  <c r="P227" i="4"/>
  <c r="N227" i="4"/>
  <c r="L227" i="4"/>
  <c r="J227" i="4"/>
  <c r="H227" i="4"/>
  <c r="F227" i="4"/>
  <c r="C227" i="4"/>
  <c r="T423" i="4"/>
  <c r="R423" i="4"/>
  <c r="P423" i="4"/>
  <c r="N423" i="4"/>
  <c r="L423" i="4"/>
  <c r="J423" i="4"/>
  <c r="H423" i="4"/>
  <c r="F423" i="4"/>
  <c r="C423" i="4"/>
  <c r="AN864" i="4"/>
  <c r="AL864" i="4"/>
  <c r="AJ864" i="4"/>
  <c r="AH864" i="4"/>
  <c r="AF864" i="4"/>
  <c r="AD864" i="4"/>
  <c r="AB864" i="4"/>
  <c r="Z864" i="4"/>
  <c r="X864" i="4"/>
  <c r="V864" i="4"/>
  <c r="T864" i="4"/>
  <c r="R864" i="4"/>
  <c r="P864" i="4"/>
  <c r="N864" i="4"/>
  <c r="L864" i="4"/>
  <c r="J864" i="4"/>
  <c r="H864" i="4"/>
  <c r="F864" i="4"/>
  <c r="C864" i="4"/>
  <c r="CF379" i="4"/>
  <c r="CD379" i="4"/>
  <c r="CB379" i="4"/>
  <c r="BZ379" i="4"/>
  <c r="BX379" i="4"/>
  <c r="BV379" i="4"/>
  <c r="BT379" i="4"/>
  <c r="BR379" i="4"/>
  <c r="BP379" i="4"/>
  <c r="BN379" i="4"/>
  <c r="BL379" i="4"/>
  <c r="BJ379" i="4"/>
  <c r="BH379" i="4"/>
  <c r="BF379" i="4"/>
  <c r="BD379" i="4"/>
  <c r="BB379" i="4"/>
  <c r="AZ379" i="4"/>
  <c r="AX379" i="4"/>
  <c r="AV379" i="4"/>
  <c r="AT379" i="4"/>
  <c r="AR379" i="4"/>
  <c r="AP379" i="4"/>
  <c r="AN379" i="4"/>
  <c r="AL379" i="4"/>
  <c r="AJ379" i="4"/>
  <c r="AH379" i="4"/>
  <c r="AF379" i="4"/>
  <c r="AD379" i="4"/>
  <c r="AB379" i="4"/>
  <c r="Z379" i="4"/>
  <c r="X379" i="4"/>
  <c r="V379" i="4"/>
  <c r="T379" i="4"/>
  <c r="R379" i="4"/>
  <c r="P379" i="4"/>
  <c r="N379" i="4"/>
  <c r="L379" i="4"/>
  <c r="J379" i="4"/>
  <c r="H379" i="4"/>
  <c r="F379" i="4"/>
  <c r="T676" i="4"/>
  <c r="R676" i="4"/>
  <c r="P676" i="4"/>
  <c r="N676" i="4"/>
  <c r="L676" i="4"/>
  <c r="J676" i="4"/>
  <c r="H676" i="4"/>
  <c r="F676" i="4"/>
  <c r="C676" i="4"/>
  <c r="Z253" i="4"/>
  <c r="X253" i="4"/>
  <c r="V253" i="4"/>
  <c r="T253" i="4"/>
  <c r="R253" i="4"/>
  <c r="P253" i="4"/>
  <c r="N253" i="4"/>
  <c r="L253" i="4"/>
  <c r="J253" i="4"/>
  <c r="H253" i="4"/>
  <c r="F253" i="4"/>
  <c r="C253" i="4"/>
  <c r="X577" i="4"/>
  <c r="V577" i="4"/>
  <c r="T577" i="4"/>
  <c r="R577" i="4"/>
  <c r="P577" i="4"/>
  <c r="N577" i="4"/>
  <c r="L577" i="4"/>
  <c r="J577" i="4"/>
  <c r="H577" i="4"/>
  <c r="F577" i="4"/>
  <c r="C577" i="4"/>
  <c r="AV298" i="4"/>
  <c r="AT298" i="4"/>
  <c r="AR298" i="4"/>
  <c r="AP298" i="4"/>
  <c r="AN298" i="4"/>
  <c r="AL298" i="4"/>
  <c r="AJ298" i="4"/>
  <c r="AH298" i="4"/>
  <c r="AF298" i="4"/>
  <c r="AD298" i="4"/>
  <c r="AB298" i="4"/>
  <c r="Z298" i="4"/>
  <c r="X298" i="4"/>
  <c r="V298" i="4"/>
  <c r="T298" i="4"/>
  <c r="R298" i="4"/>
  <c r="P298" i="4"/>
  <c r="N298" i="4"/>
  <c r="L298" i="4"/>
  <c r="J298" i="4"/>
  <c r="H298" i="4"/>
  <c r="F298" i="4"/>
  <c r="C298" i="4"/>
  <c r="F688" i="4"/>
  <c r="AJ673" i="4"/>
  <c r="AH673" i="4"/>
  <c r="AF673" i="4"/>
  <c r="AD673" i="4"/>
  <c r="AB673" i="4"/>
  <c r="Z673" i="4"/>
  <c r="X673" i="4"/>
  <c r="V673" i="4"/>
  <c r="T673" i="4"/>
  <c r="R673" i="4"/>
  <c r="P673" i="4"/>
  <c r="N673" i="4"/>
  <c r="L673" i="4"/>
  <c r="J673" i="4"/>
  <c r="H673" i="4"/>
  <c r="F673" i="4"/>
  <c r="C673" i="4"/>
  <c r="J385" i="4"/>
  <c r="H385" i="4"/>
  <c r="F385" i="4"/>
  <c r="C385" i="4"/>
  <c r="P289" i="4"/>
  <c r="N289" i="4"/>
  <c r="L289" i="4"/>
  <c r="J289" i="4"/>
  <c r="H289" i="4"/>
  <c r="F289" i="4"/>
  <c r="C289" i="4"/>
  <c r="N852" i="4"/>
  <c r="L852" i="4"/>
  <c r="J852" i="4"/>
  <c r="H852" i="4"/>
  <c r="F852" i="4"/>
  <c r="C852" i="4"/>
  <c r="AT832" i="4"/>
  <c r="AR832" i="4"/>
  <c r="AP832" i="4"/>
  <c r="AN832" i="4"/>
  <c r="AL832" i="4"/>
  <c r="AJ832" i="4"/>
  <c r="AH832" i="4"/>
  <c r="AF832" i="4"/>
  <c r="AD832" i="4"/>
  <c r="AB832" i="4"/>
  <c r="Z832" i="4"/>
  <c r="X832" i="4"/>
  <c r="V832" i="4"/>
  <c r="T832" i="4"/>
  <c r="R832" i="4"/>
  <c r="P832" i="4"/>
  <c r="N832" i="4"/>
  <c r="L832" i="4"/>
  <c r="J832" i="4"/>
  <c r="H832" i="4"/>
  <c r="F832" i="4"/>
  <c r="C832" i="4"/>
  <c r="AD585" i="4"/>
  <c r="AB585" i="4"/>
  <c r="Z585" i="4"/>
  <c r="X585" i="4"/>
  <c r="V585" i="4"/>
  <c r="T585" i="4"/>
  <c r="R585" i="4"/>
  <c r="P585" i="4"/>
  <c r="N585" i="4"/>
  <c r="L585" i="4"/>
  <c r="J585" i="4"/>
  <c r="H585" i="4"/>
  <c r="F585" i="4"/>
  <c r="C585" i="4"/>
  <c r="AZ193" i="4"/>
  <c r="AV193" i="4"/>
  <c r="AX193" i="4"/>
  <c r="AT193" i="4"/>
  <c r="AR193" i="4"/>
  <c r="AP193" i="4"/>
  <c r="AN193" i="4"/>
  <c r="AL193" i="4"/>
  <c r="AJ193" i="4"/>
  <c r="AH193" i="4"/>
  <c r="AF193" i="4"/>
  <c r="AD193" i="4"/>
  <c r="AB193" i="4"/>
  <c r="Z193" i="4"/>
  <c r="X193" i="4"/>
  <c r="V193" i="4"/>
  <c r="T193" i="4"/>
  <c r="R193" i="4"/>
  <c r="P193" i="4"/>
  <c r="N193" i="4"/>
  <c r="L193" i="4"/>
  <c r="J193" i="4"/>
  <c r="H193" i="4"/>
  <c r="F193" i="4"/>
  <c r="C193" i="4"/>
  <c r="CT176" i="4"/>
  <c r="CR176" i="4"/>
  <c r="CP176" i="4"/>
  <c r="CN176" i="4"/>
  <c r="CL176" i="4"/>
  <c r="CJ176" i="4"/>
  <c r="CH176" i="4"/>
  <c r="CF176" i="4"/>
  <c r="CD176" i="4"/>
  <c r="CB176" i="4"/>
  <c r="BZ176" i="4"/>
  <c r="BX176" i="4"/>
  <c r="BV176" i="4"/>
  <c r="BT176" i="4"/>
  <c r="BR176" i="4"/>
  <c r="BP176" i="4"/>
  <c r="BN176" i="4"/>
  <c r="BL176" i="4"/>
  <c r="BJ176" i="4"/>
  <c r="BH176" i="4"/>
  <c r="BF176" i="4"/>
  <c r="BD176" i="4"/>
  <c r="BB176" i="4"/>
  <c r="AZ176" i="4"/>
  <c r="AX176" i="4"/>
  <c r="AV176" i="4"/>
  <c r="AT176" i="4"/>
  <c r="AR176" i="4"/>
  <c r="AP176" i="4"/>
  <c r="AN176" i="4"/>
  <c r="AL176" i="4"/>
  <c r="AJ176" i="4"/>
  <c r="AH176" i="4"/>
  <c r="AF176" i="4"/>
  <c r="AD176" i="4"/>
  <c r="AB176" i="4"/>
  <c r="Z176" i="4"/>
  <c r="X176" i="4"/>
  <c r="V176" i="4"/>
  <c r="T176" i="4"/>
  <c r="R176" i="4"/>
  <c r="P176" i="4"/>
  <c r="N176" i="4"/>
  <c r="L176" i="4"/>
  <c r="J176" i="4"/>
  <c r="H176" i="4"/>
  <c r="F176" i="4"/>
  <c r="F77" i="4"/>
  <c r="H77" i="4"/>
  <c r="C77" i="4"/>
  <c r="CT628" i="4"/>
  <c r="CR628" i="4"/>
  <c r="CP628" i="4"/>
  <c r="CN628" i="4"/>
  <c r="CL628" i="4"/>
  <c r="CJ628" i="4"/>
  <c r="CH628" i="4"/>
  <c r="CF628" i="4"/>
  <c r="CD628" i="4"/>
  <c r="CB628" i="4"/>
  <c r="BZ628" i="4"/>
  <c r="BX628" i="4"/>
  <c r="BV628" i="4"/>
  <c r="BT628" i="4"/>
  <c r="BR628" i="4"/>
  <c r="BP628" i="4"/>
  <c r="BN628" i="4"/>
  <c r="BL628" i="4"/>
  <c r="BJ628" i="4"/>
  <c r="BH628" i="4"/>
  <c r="BF628" i="4"/>
  <c r="BD628" i="4"/>
  <c r="BB628" i="4"/>
  <c r="AZ628" i="4"/>
  <c r="AX628" i="4"/>
  <c r="AV628" i="4"/>
  <c r="AT628" i="4"/>
  <c r="AR628" i="4"/>
  <c r="AP628" i="4"/>
  <c r="AN628" i="4"/>
  <c r="AL628" i="4"/>
  <c r="AJ628" i="4"/>
  <c r="AH628" i="4"/>
  <c r="AF628" i="4"/>
  <c r="AD628" i="4"/>
  <c r="AB628" i="4"/>
  <c r="Z628" i="4"/>
  <c r="X628" i="4"/>
  <c r="V628" i="4"/>
  <c r="T628" i="4"/>
  <c r="R628" i="4"/>
  <c r="P628" i="4"/>
  <c r="N628" i="4"/>
  <c r="L628" i="4"/>
  <c r="J628" i="4"/>
  <c r="H628" i="4"/>
  <c r="F628" i="4"/>
  <c r="C628" i="4"/>
  <c r="R348" i="4"/>
  <c r="P348" i="4"/>
  <c r="N348" i="4"/>
  <c r="L348" i="4"/>
  <c r="J348" i="4"/>
  <c r="H348" i="4"/>
  <c r="F348" i="4"/>
  <c r="C348" i="4"/>
  <c r="H353" i="4"/>
  <c r="F353" i="4"/>
  <c r="C353" i="4"/>
  <c r="BN229" i="4"/>
  <c r="BL229" i="4"/>
  <c r="BJ229" i="4"/>
  <c r="BH229" i="4"/>
  <c r="BF229" i="4"/>
  <c r="BD229" i="4"/>
  <c r="BB229" i="4"/>
  <c r="AZ229" i="4"/>
  <c r="AX229" i="4"/>
  <c r="AV229" i="4"/>
  <c r="AT229" i="4"/>
  <c r="AR229" i="4"/>
  <c r="AP229" i="4"/>
  <c r="AN229" i="4"/>
  <c r="AL229" i="4"/>
  <c r="AJ229" i="4"/>
  <c r="AH229" i="4"/>
  <c r="AF229" i="4"/>
  <c r="AD229" i="4"/>
  <c r="AB229" i="4"/>
  <c r="Z229" i="4"/>
  <c r="X229" i="4"/>
  <c r="V229" i="4"/>
  <c r="T229" i="4"/>
  <c r="R229" i="4"/>
  <c r="P229" i="4"/>
  <c r="N229" i="4"/>
  <c r="L229" i="4"/>
  <c r="J229" i="4"/>
  <c r="H229" i="4"/>
  <c r="F229" i="4"/>
  <c r="C229" i="4"/>
  <c r="AH849" i="4"/>
  <c r="AF849" i="4"/>
  <c r="AD849" i="4"/>
  <c r="AB849" i="4"/>
  <c r="Z849" i="4"/>
  <c r="X849" i="4"/>
  <c r="V849" i="4"/>
  <c r="T849" i="4"/>
  <c r="R849" i="4"/>
  <c r="P849" i="4"/>
  <c r="N849" i="4"/>
  <c r="L849" i="4"/>
  <c r="J849" i="4"/>
  <c r="H849" i="4"/>
  <c r="F849" i="4"/>
  <c r="C849" i="4"/>
  <c r="C305" i="4"/>
  <c r="AH702" i="4"/>
  <c r="AF702" i="4"/>
  <c r="AD702" i="4"/>
  <c r="AB702" i="4"/>
  <c r="Z702" i="4"/>
  <c r="X702" i="4"/>
  <c r="V702" i="4"/>
  <c r="T702" i="4"/>
  <c r="R702" i="4"/>
  <c r="P702" i="4"/>
  <c r="N702" i="4"/>
  <c r="L702" i="4"/>
  <c r="J702" i="4"/>
  <c r="H702" i="4"/>
  <c r="F702" i="4"/>
  <c r="C702" i="4"/>
  <c r="AX405" i="4"/>
  <c r="AV405" i="4"/>
  <c r="AT405" i="4"/>
  <c r="AR405" i="4"/>
  <c r="AP405" i="4"/>
  <c r="AN405" i="4"/>
  <c r="AL405" i="4"/>
  <c r="AJ405" i="4"/>
  <c r="AH405" i="4"/>
  <c r="AF405" i="4"/>
  <c r="AD405" i="4"/>
  <c r="AB405" i="4"/>
  <c r="Z405" i="4"/>
  <c r="X405" i="4"/>
  <c r="V405" i="4"/>
  <c r="T405" i="4"/>
  <c r="R405" i="4"/>
  <c r="P405" i="4"/>
  <c r="N405" i="4"/>
  <c r="L405" i="4"/>
  <c r="J405" i="4"/>
  <c r="H405" i="4"/>
  <c r="F405" i="4"/>
  <c r="C405" i="4"/>
  <c r="BN563" i="4"/>
  <c r="BL563" i="4"/>
  <c r="BJ563" i="4"/>
  <c r="BH563" i="4"/>
  <c r="BF563" i="4"/>
  <c r="BD563" i="4"/>
  <c r="BB563" i="4"/>
  <c r="AZ563" i="4"/>
  <c r="AX563" i="4"/>
  <c r="AV563" i="4"/>
  <c r="AT563" i="4"/>
  <c r="AR563" i="4"/>
  <c r="AP563" i="4"/>
  <c r="AN563" i="4"/>
  <c r="AL563" i="4"/>
  <c r="AJ563" i="4"/>
  <c r="AH563" i="4"/>
  <c r="AF563" i="4"/>
  <c r="AD563" i="4"/>
  <c r="AB563" i="4"/>
  <c r="Z563" i="4"/>
  <c r="X563" i="4"/>
  <c r="V563" i="4"/>
  <c r="T563" i="4"/>
  <c r="R563" i="4"/>
  <c r="P563" i="4"/>
  <c r="N563" i="4"/>
  <c r="L563" i="4"/>
  <c r="J563" i="4"/>
  <c r="H563" i="4"/>
  <c r="F563" i="4"/>
  <c r="C563" i="4"/>
  <c r="AL844" i="4"/>
  <c r="AJ844" i="4"/>
  <c r="AH844" i="4"/>
  <c r="AF844" i="4"/>
  <c r="AD844" i="4"/>
  <c r="AB844" i="4"/>
  <c r="Z844" i="4"/>
  <c r="X844" i="4"/>
  <c r="V844" i="4"/>
  <c r="T844" i="4"/>
  <c r="R844" i="4"/>
  <c r="P844" i="4"/>
  <c r="N844" i="4"/>
  <c r="L844" i="4"/>
  <c r="J844" i="4"/>
  <c r="H844" i="4"/>
  <c r="F844" i="4"/>
  <c r="C844" i="4"/>
  <c r="CH98" i="4"/>
  <c r="CF98" i="4"/>
  <c r="CD98" i="4"/>
  <c r="CB98" i="4"/>
  <c r="BZ98" i="4"/>
  <c r="BX98" i="4"/>
  <c r="BV98" i="4"/>
  <c r="BT98" i="4"/>
  <c r="BR98" i="4"/>
  <c r="BP98" i="4"/>
  <c r="BN98" i="4"/>
  <c r="BL98" i="4"/>
  <c r="BJ98" i="4"/>
  <c r="BH98" i="4"/>
  <c r="BF98" i="4"/>
  <c r="BD98" i="4"/>
  <c r="BB98" i="4"/>
  <c r="AZ98" i="4"/>
  <c r="AX98" i="4"/>
  <c r="AV98" i="4"/>
  <c r="AT98" i="4"/>
  <c r="AR98" i="4"/>
  <c r="AP98" i="4"/>
  <c r="AN98" i="4"/>
  <c r="AL98" i="4"/>
  <c r="AJ98" i="4"/>
  <c r="AH98" i="4"/>
  <c r="AF98" i="4"/>
  <c r="AD98" i="4"/>
  <c r="AB98" i="4"/>
  <c r="Z98" i="4"/>
  <c r="X98" i="4"/>
  <c r="V98" i="4"/>
  <c r="T98" i="4"/>
  <c r="R98" i="4"/>
  <c r="P98" i="4"/>
  <c r="N98" i="4"/>
  <c r="L98" i="4"/>
  <c r="J98" i="4"/>
  <c r="H98" i="4"/>
  <c r="F98" i="4"/>
  <c r="C98" i="4"/>
  <c r="T384" i="4"/>
  <c r="R384" i="4"/>
  <c r="P384" i="4"/>
  <c r="N384" i="4"/>
  <c r="L384" i="4"/>
  <c r="J384" i="4"/>
  <c r="H384" i="4"/>
  <c r="F384" i="4"/>
  <c r="C384" i="4"/>
  <c r="AN154" i="4"/>
  <c r="AL154" i="4"/>
  <c r="AJ154" i="4"/>
  <c r="AH154" i="4"/>
  <c r="AF154" i="4"/>
  <c r="AD154" i="4"/>
  <c r="AB154" i="4"/>
  <c r="Z154" i="4"/>
  <c r="X154" i="4"/>
  <c r="V154" i="4"/>
  <c r="T154" i="4"/>
  <c r="R154" i="4"/>
  <c r="P154" i="4"/>
  <c r="N154" i="4"/>
  <c r="L154" i="4"/>
  <c r="J154" i="4"/>
  <c r="H154" i="4"/>
  <c r="F154" i="4"/>
  <c r="AV527" i="4"/>
  <c r="AT527" i="4"/>
  <c r="AR527" i="4"/>
  <c r="AP527" i="4"/>
  <c r="AN527" i="4"/>
  <c r="AL527" i="4"/>
  <c r="AJ527" i="4"/>
  <c r="AH527" i="4"/>
  <c r="AF527" i="4"/>
  <c r="AD527" i="4"/>
  <c r="AB527" i="4"/>
  <c r="Z527" i="4"/>
  <c r="X527" i="4"/>
  <c r="V527" i="4"/>
  <c r="T527" i="4"/>
  <c r="R527" i="4"/>
  <c r="P527" i="4"/>
  <c r="N527" i="4"/>
  <c r="L527" i="4"/>
  <c r="J527" i="4"/>
  <c r="H527" i="4"/>
  <c r="F527" i="4"/>
  <c r="C527" i="4"/>
  <c r="J432" i="4"/>
  <c r="H432" i="4"/>
  <c r="F432" i="4"/>
  <c r="C432" i="4"/>
  <c r="J23" i="4"/>
  <c r="H23" i="4"/>
  <c r="F23" i="4"/>
  <c r="C23" i="4"/>
  <c r="AJ306" i="4"/>
  <c r="AH306" i="4"/>
  <c r="AF306" i="4"/>
  <c r="AD306" i="4"/>
  <c r="AB306" i="4"/>
  <c r="Z306" i="4"/>
  <c r="X306" i="4"/>
  <c r="V306" i="4"/>
  <c r="T306" i="4"/>
  <c r="R306" i="4"/>
  <c r="P306" i="4"/>
  <c r="N306" i="4"/>
  <c r="L306" i="4"/>
  <c r="J306" i="4"/>
  <c r="H306" i="4"/>
  <c r="F306" i="4"/>
  <c r="C306" i="4"/>
  <c r="Z868" i="4"/>
  <c r="X868" i="4"/>
  <c r="V868" i="4"/>
  <c r="T868" i="4"/>
  <c r="R868" i="4"/>
  <c r="P868" i="4"/>
  <c r="N868" i="4"/>
  <c r="L868" i="4"/>
  <c r="J868" i="4"/>
  <c r="H868" i="4"/>
  <c r="F868" i="4"/>
  <c r="C868" i="4"/>
  <c r="BB224" i="4"/>
  <c r="AZ224" i="4"/>
  <c r="AX224" i="4"/>
  <c r="AV224" i="4"/>
  <c r="AT224" i="4"/>
  <c r="AR224" i="4"/>
  <c r="AP224" i="4"/>
  <c r="AN224" i="4"/>
  <c r="AL224" i="4"/>
  <c r="AJ224" i="4"/>
  <c r="AH224" i="4"/>
  <c r="AF224" i="4"/>
  <c r="AD224" i="4"/>
  <c r="AB224" i="4"/>
  <c r="Z224" i="4"/>
  <c r="X224" i="4"/>
  <c r="V224" i="4"/>
  <c r="T224" i="4"/>
  <c r="R224" i="4"/>
  <c r="P224" i="4"/>
  <c r="N224" i="4"/>
  <c r="L224" i="4"/>
  <c r="J224" i="4"/>
  <c r="H224" i="4"/>
  <c r="F224" i="4"/>
  <c r="BX604" i="4"/>
  <c r="BV604" i="4"/>
  <c r="BT604" i="4"/>
  <c r="BR604" i="4"/>
  <c r="BP604" i="4"/>
  <c r="BN604" i="4"/>
  <c r="BL604" i="4"/>
  <c r="BJ604" i="4"/>
  <c r="BH604" i="4"/>
  <c r="BF604" i="4"/>
  <c r="BD604" i="4"/>
  <c r="BB604" i="4"/>
  <c r="AZ604" i="4"/>
  <c r="AX604" i="4"/>
  <c r="AV604" i="4"/>
  <c r="AT604" i="4"/>
  <c r="AR604" i="4"/>
  <c r="AP604" i="4"/>
  <c r="AN604" i="4"/>
  <c r="AL604" i="4"/>
  <c r="AJ604" i="4"/>
  <c r="AH604" i="4"/>
  <c r="AF604" i="4"/>
  <c r="AD604" i="4"/>
  <c r="AB604" i="4"/>
  <c r="Z604" i="4"/>
  <c r="X604" i="4"/>
  <c r="V604" i="4"/>
  <c r="T604" i="4"/>
  <c r="R604" i="4"/>
  <c r="P604" i="4"/>
  <c r="N604" i="4"/>
  <c r="L604" i="4"/>
  <c r="J604" i="4"/>
  <c r="H604" i="4"/>
  <c r="F604" i="4"/>
  <c r="AX816" i="4"/>
  <c r="AV816" i="4"/>
  <c r="AT816" i="4"/>
  <c r="AR816" i="4"/>
  <c r="AP816" i="4"/>
  <c r="AN816" i="4"/>
  <c r="AL816" i="4"/>
  <c r="AJ816" i="4"/>
  <c r="AH816" i="4"/>
  <c r="AF816" i="4"/>
  <c r="AD816" i="4"/>
  <c r="AB816" i="4"/>
  <c r="Z816" i="4"/>
  <c r="X816" i="4"/>
  <c r="V816" i="4"/>
  <c r="T816" i="4"/>
  <c r="R816" i="4"/>
  <c r="P816" i="4"/>
  <c r="N816" i="4"/>
  <c r="L816" i="4"/>
  <c r="J816" i="4"/>
  <c r="H816" i="4"/>
  <c r="F816" i="4"/>
  <c r="C816" i="4"/>
  <c r="R91" i="4"/>
  <c r="P91" i="4"/>
  <c r="N91" i="4"/>
  <c r="L91" i="4"/>
  <c r="J91" i="4"/>
  <c r="H91" i="4"/>
  <c r="F91" i="4"/>
  <c r="C91" i="4"/>
  <c r="BD416" i="4"/>
  <c r="BB416" i="4"/>
  <c r="AZ416" i="4"/>
  <c r="AX416" i="4"/>
  <c r="AV416" i="4"/>
  <c r="AT416" i="4"/>
  <c r="AR416" i="4"/>
  <c r="AP416" i="4"/>
  <c r="AN416" i="4"/>
  <c r="AL416" i="4"/>
  <c r="AJ416" i="4"/>
  <c r="AH416" i="4"/>
  <c r="AF416" i="4"/>
  <c r="AD416" i="4"/>
  <c r="AB416" i="4"/>
  <c r="Z416" i="4"/>
  <c r="X416" i="4"/>
  <c r="V416" i="4"/>
  <c r="T416" i="4"/>
  <c r="R416" i="4"/>
  <c r="P416" i="4"/>
  <c r="N416" i="4"/>
  <c r="L416" i="4"/>
  <c r="J416" i="4"/>
  <c r="H416" i="4"/>
  <c r="F416" i="4"/>
  <c r="C416" i="4"/>
  <c r="H858" i="4"/>
  <c r="F858" i="4"/>
  <c r="C858" i="4"/>
  <c r="AH27" i="4"/>
  <c r="AF27" i="4"/>
  <c r="AD27" i="4"/>
  <c r="AB27" i="4"/>
  <c r="Z27" i="4"/>
  <c r="X27" i="4"/>
  <c r="V27" i="4"/>
  <c r="T27" i="4"/>
  <c r="R27" i="4"/>
  <c r="P27" i="4"/>
  <c r="N27" i="4"/>
  <c r="L27" i="4"/>
  <c r="J27" i="4"/>
  <c r="H27" i="4"/>
  <c r="F27" i="4"/>
  <c r="C27" i="4"/>
  <c r="N608" i="4"/>
  <c r="L608" i="4"/>
  <c r="J608" i="4"/>
  <c r="H608" i="4"/>
  <c r="F608" i="4"/>
  <c r="C608" i="4"/>
  <c r="X61" i="4"/>
  <c r="V61" i="4"/>
  <c r="T61" i="4"/>
  <c r="R61" i="4"/>
  <c r="P61" i="4"/>
  <c r="N61" i="4"/>
  <c r="L61" i="4"/>
  <c r="J61" i="4"/>
  <c r="H61" i="4"/>
  <c r="F61" i="4"/>
  <c r="C61" i="4"/>
  <c r="N407" i="4"/>
  <c r="L407" i="4"/>
  <c r="J407" i="4"/>
  <c r="H407" i="4"/>
  <c r="F407" i="4"/>
  <c r="C407" i="4"/>
  <c r="AR738" i="4"/>
  <c r="AP738" i="4"/>
  <c r="AN738" i="4"/>
  <c r="AL738" i="4"/>
  <c r="AJ738" i="4"/>
  <c r="AH738" i="4"/>
  <c r="AF738" i="4"/>
  <c r="AD738" i="4"/>
  <c r="AB738" i="4"/>
  <c r="Z738" i="4"/>
  <c r="X738" i="4"/>
  <c r="V738" i="4"/>
  <c r="T738" i="4"/>
  <c r="R738" i="4"/>
  <c r="P738" i="4"/>
  <c r="N738" i="4"/>
  <c r="L738" i="4"/>
  <c r="J738" i="4"/>
  <c r="H738" i="4"/>
  <c r="F738" i="4"/>
  <c r="C738" i="4"/>
  <c r="P345" i="4"/>
  <c r="N345" i="4"/>
  <c r="L345" i="4"/>
  <c r="J345" i="4"/>
  <c r="H345" i="4"/>
  <c r="F345" i="4"/>
  <c r="C345" i="4"/>
  <c r="H9" i="4"/>
  <c r="EL9" i="4"/>
  <c r="EJ9" i="4"/>
  <c r="EH9" i="4"/>
  <c r="EF9" i="4"/>
  <c r="ED9" i="4"/>
  <c r="EB9" i="4"/>
  <c r="DZ9" i="4"/>
  <c r="DX9" i="4"/>
  <c r="DV9" i="4"/>
  <c r="DT9" i="4"/>
  <c r="DR9" i="4"/>
  <c r="DP9" i="4"/>
  <c r="DN9" i="4"/>
  <c r="DL9" i="4"/>
  <c r="DJ9" i="4"/>
  <c r="DH9" i="4"/>
  <c r="DF9" i="4"/>
  <c r="DD9" i="4"/>
  <c r="DB9" i="4"/>
  <c r="CZ9" i="4"/>
  <c r="CX9" i="4"/>
  <c r="CV9" i="4"/>
  <c r="CT9" i="4"/>
  <c r="CR9" i="4"/>
  <c r="CP9" i="4"/>
  <c r="CN9" i="4"/>
  <c r="CL9" i="4"/>
  <c r="CJ9" i="4"/>
  <c r="CH9" i="4"/>
  <c r="CF9" i="4"/>
  <c r="CD9" i="4"/>
  <c r="CB9" i="4"/>
  <c r="BZ9" i="4"/>
  <c r="BX9" i="4"/>
  <c r="BV9" i="4"/>
  <c r="BT9" i="4"/>
  <c r="BR9" i="4"/>
  <c r="BP9" i="4"/>
  <c r="BN9" i="4"/>
  <c r="BL9" i="4"/>
  <c r="BJ9" i="4"/>
  <c r="BH9" i="4"/>
  <c r="BF9" i="4"/>
  <c r="BD9" i="4"/>
  <c r="BB9" i="4"/>
  <c r="AZ9" i="4"/>
  <c r="AX9" i="4"/>
  <c r="AV9" i="4"/>
  <c r="AT9" i="4"/>
  <c r="AR9" i="4"/>
  <c r="AP9" i="4"/>
  <c r="AN9" i="4"/>
  <c r="AL9" i="4"/>
  <c r="AJ9" i="4"/>
  <c r="AH9" i="4"/>
  <c r="AF9" i="4"/>
  <c r="AD9" i="4"/>
  <c r="AB9" i="4"/>
  <c r="Z9" i="4"/>
  <c r="X9" i="4"/>
  <c r="V9" i="4"/>
  <c r="T9" i="4"/>
  <c r="R9" i="4"/>
  <c r="P9" i="4"/>
  <c r="N9" i="4"/>
  <c r="L9" i="4"/>
  <c r="J9" i="4"/>
  <c r="F9" i="4"/>
  <c r="J740" i="4"/>
  <c r="F740" i="4"/>
  <c r="H740" i="4"/>
  <c r="C740" i="4"/>
  <c r="P328" i="4"/>
  <c r="N328" i="4"/>
  <c r="L328" i="4"/>
  <c r="J328" i="4"/>
  <c r="H328" i="4"/>
  <c r="F328" i="4"/>
  <c r="C328" i="4"/>
  <c r="P332" i="4"/>
  <c r="N332" i="4"/>
  <c r="L332" i="4"/>
  <c r="J332" i="4"/>
  <c r="H332" i="4"/>
  <c r="F332" i="4"/>
  <c r="C332" i="4"/>
  <c r="CZ446" i="4"/>
  <c r="CX446" i="4"/>
  <c r="CV446" i="4"/>
  <c r="CT446" i="4"/>
  <c r="CR446" i="4"/>
  <c r="CP446" i="4"/>
  <c r="CN446" i="4"/>
  <c r="CL446" i="4"/>
  <c r="CJ446" i="4"/>
  <c r="CH446" i="4"/>
  <c r="CF446" i="4"/>
  <c r="CD446" i="4"/>
  <c r="CB446" i="4"/>
  <c r="BZ446" i="4"/>
  <c r="BX446" i="4"/>
  <c r="BV446" i="4"/>
  <c r="BT446" i="4"/>
  <c r="BR446" i="4"/>
  <c r="BP446" i="4"/>
  <c r="BN446" i="4"/>
  <c r="BL446" i="4"/>
  <c r="BJ446" i="4"/>
  <c r="BH446" i="4"/>
  <c r="BF446" i="4"/>
  <c r="BD446" i="4"/>
  <c r="BB446" i="4"/>
  <c r="AZ446" i="4"/>
  <c r="AX446" i="4"/>
  <c r="AV446" i="4"/>
  <c r="AT446" i="4"/>
  <c r="AR446" i="4"/>
  <c r="AP446" i="4"/>
  <c r="AN446" i="4"/>
  <c r="AL446" i="4"/>
  <c r="AJ446" i="4"/>
  <c r="AH446" i="4"/>
  <c r="AF446" i="4"/>
  <c r="AD446" i="4"/>
  <c r="AB446" i="4"/>
  <c r="Z446" i="4"/>
  <c r="X446" i="4"/>
  <c r="V446" i="4"/>
  <c r="T446" i="4"/>
  <c r="R446" i="4"/>
  <c r="P446" i="4"/>
  <c r="N446" i="4"/>
  <c r="L446" i="4"/>
  <c r="J446" i="4"/>
  <c r="H446" i="4"/>
  <c r="F446" i="4"/>
  <c r="H396" i="4"/>
  <c r="F396" i="4"/>
  <c r="T708" i="4"/>
  <c r="R708" i="4"/>
  <c r="P708" i="4"/>
  <c r="N708" i="4"/>
  <c r="L708" i="4"/>
  <c r="J708" i="4"/>
  <c r="H708" i="4"/>
  <c r="F708" i="4"/>
  <c r="C708" i="4"/>
  <c r="BF646" i="4"/>
  <c r="BD646" i="4"/>
  <c r="BB646" i="4"/>
  <c r="AZ646" i="4"/>
  <c r="AX646" i="4"/>
  <c r="AV646" i="4"/>
  <c r="AT646" i="4"/>
  <c r="AR646" i="4"/>
  <c r="AP646" i="4"/>
  <c r="AN646" i="4"/>
  <c r="AL646" i="4"/>
  <c r="AJ646" i="4"/>
  <c r="AH646" i="4"/>
  <c r="AF646" i="4"/>
  <c r="AD646" i="4"/>
  <c r="AB646" i="4"/>
  <c r="Z646" i="4"/>
  <c r="X646" i="4"/>
  <c r="V646" i="4"/>
  <c r="T646" i="4"/>
  <c r="R646" i="4"/>
  <c r="P646" i="4"/>
  <c r="N646" i="4"/>
  <c r="L646" i="4"/>
  <c r="J646" i="4"/>
  <c r="H646" i="4"/>
  <c r="F646" i="4"/>
  <c r="C646" i="4"/>
  <c r="AX139" i="4"/>
  <c r="AV139" i="4"/>
  <c r="AT139" i="4"/>
  <c r="AR139" i="4"/>
  <c r="AP139" i="4"/>
  <c r="AN139" i="4"/>
  <c r="AL139" i="4"/>
  <c r="AJ139" i="4"/>
  <c r="AH139" i="4"/>
  <c r="AF139" i="4"/>
  <c r="AD139" i="4"/>
  <c r="AB139" i="4"/>
  <c r="Z139" i="4"/>
  <c r="X139" i="4"/>
  <c r="V139" i="4"/>
  <c r="T139" i="4"/>
  <c r="R139" i="4"/>
  <c r="P139" i="4"/>
  <c r="N139" i="4"/>
  <c r="L139" i="4"/>
  <c r="J139" i="4"/>
  <c r="H139" i="4"/>
  <c r="F139" i="4"/>
  <c r="C139" i="4"/>
  <c r="N700" i="4"/>
  <c r="L700" i="4"/>
  <c r="J700" i="4"/>
  <c r="H700" i="4"/>
  <c r="F700" i="4"/>
  <c r="C700" i="4"/>
  <c r="AB596" i="4"/>
  <c r="Z596" i="4"/>
  <c r="X596" i="4"/>
  <c r="V596" i="4"/>
  <c r="T596" i="4"/>
  <c r="R596" i="4"/>
  <c r="P596" i="4"/>
  <c r="N596" i="4"/>
  <c r="L596" i="4"/>
  <c r="J596" i="4"/>
  <c r="H596" i="4"/>
  <c r="F596" i="4"/>
  <c r="CJ602" i="4"/>
  <c r="CH602" i="4"/>
  <c r="CF602" i="4"/>
  <c r="CD602" i="4"/>
  <c r="CB602" i="4"/>
  <c r="BZ602" i="4"/>
  <c r="BX602" i="4"/>
  <c r="BV602" i="4"/>
  <c r="BT602" i="4"/>
  <c r="BR602" i="4"/>
  <c r="BP602" i="4"/>
  <c r="BN602" i="4"/>
  <c r="BL602" i="4"/>
  <c r="BJ602" i="4"/>
  <c r="BH602" i="4"/>
  <c r="BF602" i="4"/>
  <c r="BD602" i="4"/>
  <c r="BB602" i="4"/>
  <c r="AZ602" i="4"/>
  <c r="AX602" i="4"/>
  <c r="AV602" i="4"/>
  <c r="AT602" i="4"/>
  <c r="AR602" i="4"/>
  <c r="AP602" i="4"/>
  <c r="AN602" i="4"/>
  <c r="AL602" i="4"/>
  <c r="AJ602" i="4"/>
  <c r="AH602" i="4"/>
  <c r="AF602" i="4"/>
  <c r="AD602" i="4"/>
  <c r="AB602" i="4"/>
  <c r="Z602" i="4"/>
  <c r="X602" i="4"/>
  <c r="V602" i="4"/>
  <c r="T602" i="4"/>
  <c r="R602" i="4"/>
  <c r="P602" i="4"/>
  <c r="N602" i="4"/>
  <c r="L602" i="4"/>
  <c r="J602" i="4"/>
  <c r="H602" i="4"/>
  <c r="F602" i="4"/>
  <c r="C602" i="4"/>
  <c r="X526" i="4"/>
  <c r="V526" i="4"/>
  <c r="T526" i="4"/>
  <c r="R526" i="4"/>
  <c r="P526" i="4"/>
  <c r="N526" i="4"/>
  <c r="L526" i="4"/>
  <c r="J526" i="4"/>
  <c r="H526" i="4"/>
  <c r="F526" i="4"/>
  <c r="C526" i="4"/>
  <c r="BR639" i="4"/>
  <c r="BP639" i="4"/>
  <c r="BN639" i="4"/>
  <c r="BL639" i="4"/>
  <c r="BJ639" i="4"/>
  <c r="BH639" i="4"/>
  <c r="BF639" i="4"/>
  <c r="BD639" i="4"/>
  <c r="BB639" i="4"/>
  <c r="AZ639" i="4"/>
  <c r="AX639" i="4"/>
  <c r="AV639" i="4"/>
  <c r="AT639" i="4"/>
  <c r="AR639" i="4"/>
  <c r="AP639" i="4"/>
  <c r="AN639" i="4"/>
  <c r="AL639" i="4"/>
  <c r="AJ639" i="4"/>
  <c r="AH639" i="4"/>
  <c r="AF639" i="4"/>
  <c r="AD639" i="4"/>
  <c r="AB639" i="4"/>
  <c r="Z639" i="4"/>
  <c r="X639" i="4"/>
  <c r="V639" i="4"/>
  <c r="T639" i="4"/>
  <c r="R639" i="4"/>
  <c r="P639" i="4"/>
  <c r="N639" i="4"/>
  <c r="L639" i="4"/>
  <c r="J639" i="4"/>
  <c r="H639" i="4"/>
  <c r="F639" i="4"/>
  <c r="C639" i="4"/>
  <c r="AX471" i="4"/>
  <c r="AV471" i="4"/>
  <c r="AT471" i="4"/>
  <c r="AR471" i="4"/>
  <c r="AP471" i="4"/>
  <c r="AN471" i="4"/>
  <c r="AL471" i="4"/>
  <c r="AJ471" i="4"/>
  <c r="AH471" i="4"/>
  <c r="AF471" i="4"/>
  <c r="AD471" i="4"/>
  <c r="AB471" i="4"/>
  <c r="Z471" i="4"/>
  <c r="X471" i="4"/>
  <c r="V471" i="4"/>
  <c r="T471" i="4"/>
  <c r="R471" i="4"/>
  <c r="P471" i="4"/>
  <c r="N471" i="4"/>
  <c r="L471" i="4"/>
  <c r="J471" i="4"/>
  <c r="H471" i="4"/>
  <c r="F471" i="4"/>
  <c r="C471" i="4"/>
  <c r="DB389" i="4"/>
  <c r="CZ389" i="4"/>
  <c r="CX389" i="4"/>
  <c r="CV389" i="4"/>
  <c r="CT389" i="4"/>
  <c r="CR389" i="4"/>
  <c r="CP389" i="4"/>
  <c r="CN389" i="4"/>
  <c r="CL389" i="4"/>
  <c r="CJ389" i="4"/>
  <c r="CH389" i="4"/>
  <c r="CF389" i="4"/>
  <c r="CD389" i="4"/>
  <c r="CB389" i="4"/>
  <c r="BZ389" i="4"/>
  <c r="BX389" i="4"/>
  <c r="BV389" i="4"/>
  <c r="BT389" i="4"/>
  <c r="BR389" i="4"/>
  <c r="BP389" i="4"/>
  <c r="BN389" i="4"/>
  <c r="BL389" i="4"/>
  <c r="BJ389" i="4"/>
  <c r="BH389" i="4"/>
  <c r="BF389" i="4"/>
  <c r="BD389" i="4"/>
  <c r="BB389" i="4"/>
  <c r="AZ389" i="4"/>
  <c r="AX389" i="4"/>
  <c r="AV389" i="4"/>
  <c r="AT389" i="4"/>
  <c r="AR389" i="4"/>
  <c r="AP389" i="4"/>
  <c r="AN389" i="4"/>
  <c r="AL389" i="4"/>
  <c r="AJ389" i="4"/>
  <c r="AH389" i="4"/>
  <c r="AF389" i="4"/>
  <c r="AD389" i="4"/>
  <c r="AB389" i="4"/>
  <c r="Z389" i="4"/>
  <c r="X389" i="4"/>
  <c r="V389" i="4"/>
  <c r="T389" i="4"/>
  <c r="R389" i="4"/>
  <c r="P389" i="4"/>
  <c r="N389" i="4"/>
  <c r="L389" i="4"/>
  <c r="J389" i="4"/>
  <c r="H389" i="4"/>
  <c r="F389" i="4"/>
  <c r="BH360" i="4"/>
  <c r="BF360" i="4"/>
  <c r="BD360" i="4"/>
  <c r="BB360" i="4"/>
  <c r="AZ360" i="4"/>
  <c r="AX360" i="4"/>
  <c r="AV360" i="4"/>
  <c r="AT360" i="4"/>
  <c r="AR360" i="4"/>
  <c r="AP360" i="4"/>
  <c r="AN360" i="4"/>
  <c r="AL360" i="4"/>
  <c r="AJ360" i="4"/>
  <c r="AH360" i="4"/>
  <c r="AF360" i="4"/>
  <c r="AD360" i="4"/>
  <c r="AB360" i="4"/>
  <c r="Z360" i="4"/>
  <c r="X360" i="4"/>
  <c r="V360" i="4"/>
  <c r="T360" i="4"/>
  <c r="R360" i="4"/>
  <c r="P360" i="4"/>
  <c r="N360" i="4"/>
  <c r="L360" i="4"/>
  <c r="J360" i="4"/>
  <c r="H360" i="4"/>
  <c r="F360" i="4"/>
  <c r="C360" i="4"/>
  <c r="AX514" i="4"/>
  <c r="AV514" i="4"/>
  <c r="AT514" i="4"/>
  <c r="AR514" i="4"/>
  <c r="AP514" i="4"/>
  <c r="AN514" i="4"/>
  <c r="AL514" i="4"/>
  <c r="AJ514" i="4"/>
  <c r="AH514" i="4"/>
  <c r="AF514" i="4"/>
  <c r="AD514" i="4"/>
  <c r="AB514" i="4"/>
  <c r="Z514" i="4"/>
  <c r="X514" i="4"/>
  <c r="V514" i="4"/>
  <c r="T514" i="4"/>
  <c r="R514" i="4"/>
  <c r="P514" i="4"/>
  <c r="N514" i="4"/>
  <c r="L514" i="4"/>
  <c r="J514" i="4"/>
  <c r="H514" i="4"/>
  <c r="F514" i="4"/>
  <c r="C514" i="4"/>
  <c r="BX170" i="4"/>
  <c r="BV170" i="4"/>
  <c r="BT170" i="4"/>
  <c r="BR170" i="4"/>
  <c r="BP170" i="4"/>
  <c r="BN170" i="4"/>
  <c r="BL170" i="4"/>
  <c r="BJ170" i="4"/>
  <c r="BH170" i="4"/>
  <c r="BF170" i="4"/>
  <c r="BD170" i="4"/>
  <c r="BB170" i="4"/>
  <c r="AZ170" i="4"/>
  <c r="AX170" i="4"/>
  <c r="AV170" i="4"/>
  <c r="AT170" i="4"/>
  <c r="AR170" i="4"/>
  <c r="AP170" i="4"/>
  <c r="AN170" i="4"/>
  <c r="AL170" i="4"/>
  <c r="AJ170" i="4"/>
  <c r="AH170" i="4"/>
  <c r="AF170" i="4"/>
  <c r="AD170" i="4"/>
  <c r="AB170" i="4"/>
  <c r="Z170" i="4"/>
  <c r="X170" i="4"/>
  <c r="V170" i="4"/>
  <c r="T170" i="4"/>
  <c r="R170" i="4"/>
  <c r="P170" i="4"/>
  <c r="N170" i="4"/>
  <c r="L170" i="4"/>
  <c r="J170" i="4"/>
  <c r="H170" i="4"/>
  <c r="F170" i="4"/>
  <c r="X537" i="4"/>
  <c r="V537" i="4"/>
  <c r="T537" i="4"/>
  <c r="R537" i="4"/>
  <c r="P537" i="4"/>
  <c r="N537" i="4"/>
  <c r="L537" i="4"/>
  <c r="J537" i="4"/>
  <c r="H537" i="4"/>
  <c r="F537" i="4"/>
  <c r="C537" i="4"/>
  <c r="N58" i="4"/>
  <c r="L58" i="4"/>
  <c r="J58" i="4"/>
  <c r="H58" i="4"/>
  <c r="F58" i="4"/>
  <c r="C58" i="4"/>
  <c r="AV683" i="4"/>
  <c r="AT683" i="4"/>
  <c r="AR683" i="4"/>
  <c r="AP683" i="4"/>
  <c r="AN683" i="4"/>
  <c r="AL683" i="4"/>
  <c r="AJ683" i="4"/>
  <c r="AH683" i="4"/>
  <c r="AF683" i="4"/>
  <c r="AD683" i="4"/>
  <c r="AB683" i="4"/>
  <c r="Z683" i="4"/>
  <c r="X683" i="4"/>
  <c r="V683" i="4"/>
  <c r="T683" i="4"/>
  <c r="R683" i="4"/>
  <c r="P683" i="4"/>
  <c r="N683" i="4"/>
  <c r="L683" i="4"/>
  <c r="J683" i="4"/>
  <c r="H683" i="4"/>
  <c r="F683" i="4"/>
  <c r="C683" i="4"/>
  <c r="AX195" i="4"/>
  <c r="AV195" i="4"/>
  <c r="AT195" i="4"/>
  <c r="AR195" i="4"/>
  <c r="AP195" i="4"/>
  <c r="AN195" i="4"/>
  <c r="AL195" i="4"/>
  <c r="AJ195" i="4"/>
  <c r="AH195" i="4"/>
  <c r="AF195" i="4"/>
  <c r="AD195" i="4"/>
  <c r="AB195" i="4"/>
  <c r="Z195" i="4"/>
  <c r="X195" i="4"/>
  <c r="V195" i="4"/>
  <c r="T195" i="4"/>
  <c r="R195" i="4"/>
  <c r="P195" i="4"/>
  <c r="N195" i="4"/>
  <c r="L195" i="4"/>
  <c r="J195" i="4"/>
  <c r="H195" i="4"/>
  <c r="F195" i="4"/>
  <c r="C195" i="4"/>
  <c r="AN44" i="4"/>
  <c r="AL44" i="4"/>
  <c r="AJ44" i="4"/>
  <c r="AH44" i="4"/>
  <c r="AF44" i="4"/>
  <c r="AD44" i="4"/>
  <c r="AB44" i="4"/>
  <c r="Z44" i="4"/>
  <c r="X44" i="4"/>
  <c r="V44" i="4"/>
  <c r="T44" i="4"/>
  <c r="R44" i="4"/>
  <c r="P44" i="4"/>
  <c r="N44" i="4"/>
  <c r="L44" i="4"/>
  <c r="J44" i="4"/>
  <c r="H44" i="4"/>
  <c r="F44" i="4"/>
  <c r="AL414" i="4"/>
  <c r="AJ414" i="4"/>
  <c r="AH414" i="4"/>
  <c r="AF414" i="4"/>
  <c r="AD414" i="4"/>
  <c r="AB414" i="4"/>
  <c r="Z414" i="4"/>
  <c r="X414" i="4"/>
  <c r="V414" i="4"/>
  <c r="T414" i="4"/>
  <c r="R414" i="4"/>
  <c r="P414" i="4"/>
  <c r="N414" i="4"/>
  <c r="L414" i="4"/>
  <c r="J414" i="4"/>
  <c r="H414" i="4"/>
  <c r="F414" i="4"/>
  <c r="C414" i="4"/>
  <c r="AH155" i="4"/>
  <c r="AF155" i="4"/>
  <c r="AD155" i="4"/>
  <c r="AB155" i="4"/>
  <c r="Z155" i="4"/>
  <c r="X155" i="4"/>
  <c r="V155" i="4"/>
  <c r="T155" i="4"/>
  <c r="R155" i="4"/>
  <c r="P155" i="4"/>
  <c r="N155" i="4"/>
  <c r="L155" i="4"/>
  <c r="J155" i="4"/>
  <c r="H155" i="4"/>
  <c r="F155" i="4"/>
  <c r="C155" i="4"/>
  <c r="AF264" i="4"/>
  <c r="AD264" i="4"/>
  <c r="AB264" i="4"/>
  <c r="Z264" i="4"/>
  <c r="X264" i="4"/>
  <c r="V264" i="4"/>
  <c r="T264" i="4"/>
  <c r="R264" i="4"/>
  <c r="P264" i="4"/>
  <c r="N264" i="4"/>
  <c r="L264" i="4"/>
  <c r="J264" i="4"/>
  <c r="H264" i="4"/>
  <c r="F264" i="4"/>
  <c r="C264" i="4"/>
  <c r="CH148" i="4"/>
  <c r="CF148" i="4"/>
  <c r="CD148" i="4"/>
  <c r="CB148" i="4"/>
  <c r="BZ148" i="4"/>
  <c r="BX148" i="4"/>
  <c r="BV148" i="4"/>
  <c r="BT148" i="4"/>
  <c r="BR148" i="4"/>
  <c r="BP148" i="4"/>
  <c r="BN148" i="4"/>
  <c r="BL148" i="4"/>
  <c r="BJ148" i="4"/>
  <c r="BH148" i="4"/>
  <c r="BF148" i="4"/>
  <c r="BD148" i="4"/>
  <c r="BB148" i="4"/>
  <c r="AZ148" i="4"/>
  <c r="AX148" i="4"/>
  <c r="AV148" i="4"/>
  <c r="AT148" i="4"/>
  <c r="AR148" i="4"/>
  <c r="AP148" i="4"/>
  <c r="AN148" i="4"/>
  <c r="AL148" i="4"/>
  <c r="AJ148" i="4"/>
  <c r="AH148" i="4"/>
  <c r="AF148" i="4"/>
  <c r="AD148" i="4"/>
  <c r="AB148" i="4"/>
  <c r="Z148" i="4"/>
  <c r="X148" i="4"/>
  <c r="V148" i="4"/>
  <c r="T148" i="4"/>
  <c r="R148" i="4"/>
  <c r="P148" i="4"/>
  <c r="N148" i="4"/>
  <c r="L148" i="4"/>
  <c r="J148" i="4"/>
  <c r="H148" i="4"/>
  <c r="F148" i="4"/>
  <c r="AB515" i="4"/>
  <c r="Z515" i="4"/>
  <c r="X515" i="4"/>
  <c r="V515" i="4"/>
  <c r="T515" i="4"/>
  <c r="R515" i="4"/>
  <c r="P515" i="4"/>
  <c r="N515" i="4"/>
  <c r="L515" i="4"/>
  <c r="J515" i="4"/>
  <c r="H515" i="4"/>
  <c r="F515" i="4"/>
  <c r="C515" i="4"/>
  <c r="AD138" i="4"/>
  <c r="AB138" i="4"/>
  <c r="Z138" i="4"/>
  <c r="X138" i="4"/>
  <c r="V138" i="4"/>
  <c r="T138" i="4"/>
  <c r="R138" i="4"/>
  <c r="P138" i="4"/>
  <c r="N138" i="4"/>
  <c r="L138" i="4"/>
  <c r="J138" i="4"/>
  <c r="H138" i="4"/>
  <c r="F138" i="4"/>
  <c r="C138" i="4"/>
  <c r="AT354" i="4"/>
  <c r="AR354" i="4"/>
  <c r="AP354" i="4"/>
  <c r="AN354" i="4"/>
  <c r="AL354" i="4"/>
  <c r="AJ354" i="4"/>
  <c r="AH354" i="4"/>
  <c r="AF354" i="4"/>
  <c r="AD354" i="4"/>
  <c r="AB354" i="4"/>
  <c r="Z354" i="4"/>
  <c r="X354" i="4"/>
  <c r="V354" i="4"/>
  <c r="T354" i="4"/>
  <c r="R354" i="4"/>
  <c r="P354" i="4"/>
  <c r="N354" i="4"/>
  <c r="L354" i="4"/>
  <c r="J354" i="4"/>
  <c r="H354" i="4"/>
  <c r="F354" i="4"/>
  <c r="C354" i="4"/>
  <c r="CB270" i="4"/>
  <c r="BZ270" i="4"/>
  <c r="BX270" i="4"/>
  <c r="BV270" i="4"/>
  <c r="BT270" i="4"/>
  <c r="BR270" i="4"/>
  <c r="BP270" i="4"/>
  <c r="BN270" i="4"/>
  <c r="BL270" i="4"/>
  <c r="BJ270" i="4"/>
  <c r="BH270" i="4"/>
  <c r="BF270" i="4"/>
  <c r="BD270" i="4"/>
  <c r="BB270" i="4"/>
  <c r="AZ270" i="4"/>
  <c r="AX270" i="4"/>
  <c r="AV270" i="4"/>
  <c r="AT270" i="4"/>
  <c r="AR270" i="4"/>
  <c r="AP270" i="4"/>
  <c r="AN270" i="4"/>
  <c r="AL270" i="4"/>
  <c r="AJ270" i="4"/>
  <c r="AH270" i="4"/>
  <c r="AF270" i="4"/>
  <c r="AD270" i="4"/>
  <c r="AB270" i="4"/>
  <c r="Z270" i="4"/>
  <c r="X270" i="4"/>
  <c r="V270" i="4"/>
  <c r="T270" i="4"/>
  <c r="R270" i="4"/>
  <c r="P270" i="4"/>
  <c r="N270" i="4"/>
  <c r="L270" i="4"/>
  <c r="J270" i="4"/>
  <c r="H270" i="4"/>
  <c r="F270" i="4"/>
  <c r="C270" i="4"/>
  <c r="BP316" i="4"/>
  <c r="BN316" i="4"/>
  <c r="BL316" i="4"/>
  <c r="BJ316" i="4"/>
  <c r="BH316" i="4"/>
  <c r="BF316" i="4"/>
  <c r="BD316" i="4"/>
  <c r="BB316" i="4"/>
  <c r="AZ316" i="4"/>
  <c r="AX316" i="4"/>
  <c r="AV316" i="4"/>
  <c r="AT316" i="4"/>
  <c r="AR316" i="4"/>
  <c r="AP316" i="4"/>
  <c r="AN316" i="4"/>
  <c r="AL316" i="4"/>
  <c r="AJ316" i="4"/>
  <c r="AH316" i="4"/>
  <c r="AF316" i="4"/>
  <c r="AD316" i="4"/>
  <c r="AB316" i="4"/>
  <c r="Z316" i="4"/>
  <c r="X316" i="4"/>
  <c r="V316" i="4"/>
  <c r="T316" i="4"/>
  <c r="R316" i="4"/>
  <c r="P316" i="4"/>
  <c r="N316" i="4"/>
  <c r="L316" i="4"/>
  <c r="J316" i="4"/>
  <c r="H316" i="4"/>
  <c r="F316" i="4"/>
  <c r="C316" i="4"/>
  <c r="J741" i="4"/>
  <c r="C741" i="4"/>
  <c r="BP730" i="4"/>
  <c r="BN730" i="4"/>
  <c r="BL730" i="4"/>
  <c r="BJ730" i="4"/>
  <c r="BH730" i="4"/>
  <c r="BF730" i="4"/>
  <c r="BD730" i="4"/>
  <c r="BB730" i="4"/>
  <c r="AZ730" i="4"/>
  <c r="AX730" i="4"/>
  <c r="AV730" i="4"/>
  <c r="AT730" i="4"/>
  <c r="AR730" i="4"/>
  <c r="AP730" i="4"/>
  <c r="AN730" i="4"/>
  <c r="AL730" i="4"/>
  <c r="AJ730" i="4"/>
  <c r="AH730" i="4"/>
  <c r="AF730" i="4"/>
  <c r="AD730" i="4"/>
  <c r="AB730" i="4"/>
  <c r="Z730" i="4"/>
  <c r="X730" i="4"/>
  <c r="V730" i="4"/>
  <c r="T730" i="4"/>
  <c r="R730" i="4"/>
  <c r="P730" i="4"/>
  <c r="N730" i="4"/>
  <c r="L730" i="4"/>
  <c r="J730" i="4"/>
  <c r="H730" i="4"/>
  <c r="F730" i="4"/>
  <c r="T640" i="4"/>
  <c r="R640" i="4"/>
  <c r="P640" i="4"/>
  <c r="N640" i="4"/>
  <c r="L640" i="4"/>
  <c r="J640" i="4"/>
  <c r="H640" i="4"/>
  <c r="F640" i="4"/>
  <c r="C640" i="4"/>
  <c r="CH104" i="4"/>
  <c r="CF104" i="4"/>
  <c r="CD104" i="4"/>
  <c r="CB104" i="4"/>
  <c r="BZ104" i="4"/>
  <c r="BX104" i="4"/>
  <c r="BV104" i="4"/>
  <c r="BT104" i="4"/>
  <c r="BR104" i="4"/>
  <c r="BP104" i="4"/>
  <c r="BN104" i="4"/>
  <c r="BL104" i="4"/>
  <c r="BJ104" i="4"/>
  <c r="BH104" i="4"/>
  <c r="BF104" i="4"/>
  <c r="BD104" i="4"/>
  <c r="BB104" i="4"/>
  <c r="AZ104" i="4"/>
  <c r="AX104" i="4"/>
  <c r="AV104" i="4"/>
  <c r="AT104" i="4"/>
  <c r="AR104" i="4"/>
  <c r="AP104" i="4"/>
  <c r="AN104" i="4"/>
  <c r="AL104" i="4"/>
  <c r="AJ104" i="4"/>
  <c r="AH104" i="4"/>
  <c r="AF104" i="4"/>
  <c r="AD104" i="4"/>
  <c r="AB104" i="4"/>
  <c r="Z104" i="4"/>
  <c r="X104" i="4"/>
  <c r="V104" i="4"/>
  <c r="T104" i="4"/>
  <c r="R104" i="4"/>
  <c r="P104" i="4"/>
  <c r="N104" i="4"/>
  <c r="L104" i="4"/>
  <c r="J104" i="4"/>
  <c r="H104" i="4"/>
  <c r="F104" i="4"/>
  <c r="C104" i="4"/>
  <c r="AN246" i="4"/>
  <c r="AL246" i="4"/>
  <c r="AJ246" i="4"/>
  <c r="AH246" i="4"/>
  <c r="AF246" i="4"/>
  <c r="AD246" i="4"/>
  <c r="AB246" i="4"/>
  <c r="Z246" i="4"/>
  <c r="X246" i="4"/>
  <c r="V246" i="4"/>
  <c r="T246" i="4"/>
  <c r="R246" i="4"/>
  <c r="P246" i="4"/>
  <c r="N246" i="4"/>
  <c r="L246" i="4"/>
  <c r="J246" i="4"/>
  <c r="H246" i="4"/>
  <c r="F246" i="4"/>
  <c r="C246" i="4"/>
  <c r="P742" i="4"/>
  <c r="N742" i="4"/>
  <c r="L742" i="4"/>
  <c r="J742" i="4"/>
  <c r="H742" i="4"/>
  <c r="F742" i="4"/>
  <c r="C742" i="4"/>
  <c r="V266" i="4"/>
  <c r="T266" i="4"/>
  <c r="R266" i="4"/>
  <c r="P266" i="4"/>
  <c r="N266" i="4"/>
  <c r="L266" i="4"/>
  <c r="J266" i="4"/>
  <c r="H266" i="4"/>
  <c r="F266" i="4"/>
  <c r="C266" i="4"/>
  <c r="AF330" i="4"/>
  <c r="AD330" i="4"/>
  <c r="AB330" i="4"/>
  <c r="Z330" i="4"/>
  <c r="X330" i="4"/>
  <c r="V330" i="4"/>
  <c r="T330" i="4"/>
  <c r="R330" i="4"/>
  <c r="P330" i="4"/>
  <c r="N330" i="4"/>
  <c r="L330" i="4"/>
  <c r="J330" i="4"/>
  <c r="H330" i="4"/>
  <c r="F330" i="4"/>
  <c r="C330" i="4"/>
  <c r="AD597" i="4"/>
  <c r="AB597" i="4"/>
  <c r="Z597" i="4"/>
  <c r="X597" i="4"/>
  <c r="V597" i="4"/>
  <c r="T597" i="4"/>
  <c r="R597" i="4"/>
  <c r="P597" i="4"/>
  <c r="N597" i="4"/>
  <c r="L597" i="4"/>
  <c r="J597" i="4"/>
  <c r="H597" i="4"/>
  <c r="F597" i="4"/>
  <c r="C597" i="4"/>
  <c r="AJ678" i="4"/>
  <c r="AH678" i="4"/>
  <c r="AF678" i="4"/>
  <c r="AD678" i="4"/>
  <c r="AB678" i="4"/>
  <c r="Z678" i="4"/>
  <c r="X678" i="4"/>
  <c r="V678" i="4"/>
  <c r="T678" i="4"/>
  <c r="R678" i="4"/>
  <c r="P678" i="4"/>
  <c r="N678" i="4"/>
  <c r="L678" i="4"/>
  <c r="J678" i="4"/>
  <c r="H678" i="4"/>
  <c r="F678" i="4"/>
  <c r="C678" i="4"/>
  <c r="CJ812" i="4"/>
  <c r="CH812" i="4"/>
  <c r="CF812" i="4"/>
  <c r="CD812" i="4"/>
  <c r="CB812" i="4"/>
  <c r="BZ812" i="4"/>
  <c r="BX812" i="4"/>
  <c r="BV812" i="4"/>
  <c r="BT812" i="4"/>
  <c r="BR812" i="4"/>
  <c r="BP812" i="4"/>
  <c r="BN812" i="4"/>
  <c r="BL812" i="4"/>
  <c r="BJ812" i="4"/>
  <c r="BH812" i="4"/>
  <c r="BF812" i="4"/>
  <c r="BD812" i="4"/>
  <c r="BB812" i="4"/>
  <c r="AZ812" i="4"/>
  <c r="AX812" i="4"/>
  <c r="AV812" i="4"/>
  <c r="AT812" i="4"/>
  <c r="AR812" i="4"/>
  <c r="AP812" i="4"/>
  <c r="AN812" i="4"/>
  <c r="AL812" i="4"/>
  <c r="AJ812" i="4"/>
  <c r="AH812" i="4"/>
  <c r="AF812" i="4"/>
  <c r="AD812" i="4"/>
  <c r="AB812" i="4"/>
  <c r="Z812" i="4"/>
  <c r="X812" i="4"/>
  <c r="V812" i="4"/>
  <c r="T812" i="4"/>
  <c r="R812" i="4"/>
  <c r="P812" i="4"/>
  <c r="N812" i="4"/>
  <c r="L812" i="4"/>
  <c r="J812" i="4"/>
  <c r="H812" i="4"/>
  <c r="F812" i="4"/>
  <c r="C812" i="4"/>
  <c r="X782" i="4"/>
  <c r="V782" i="4"/>
  <c r="T782" i="4"/>
  <c r="R782" i="4"/>
  <c r="P782" i="4"/>
  <c r="N782" i="4"/>
  <c r="L782" i="4"/>
  <c r="J782" i="4"/>
  <c r="H782" i="4"/>
  <c r="F782" i="4"/>
  <c r="C782" i="4"/>
  <c r="P611" i="4"/>
  <c r="N611" i="4"/>
  <c r="L611" i="4"/>
  <c r="J611" i="4"/>
  <c r="H611" i="4"/>
  <c r="F611" i="4"/>
  <c r="C611" i="4"/>
  <c r="J674" i="4"/>
  <c r="H674" i="4"/>
  <c r="F674" i="4"/>
  <c r="C674" i="4"/>
  <c r="J123" i="4"/>
  <c r="R201" i="4"/>
  <c r="P201" i="4"/>
  <c r="N201" i="4"/>
  <c r="L201" i="4"/>
  <c r="J201" i="4"/>
  <c r="H201" i="4"/>
  <c r="F201" i="4"/>
  <c r="C201" i="4"/>
  <c r="AN739" i="4"/>
  <c r="AL739" i="4"/>
  <c r="AJ739" i="4"/>
  <c r="AH739" i="4"/>
  <c r="AF739" i="4"/>
  <c r="AD739" i="4"/>
  <c r="AB739" i="4"/>
  <c r="Z739" i="4"/>
  <c r="X739" i="4"/>
  <c r="V739" i="4"/>
  <c r="T739" i="4"/>
  <c r="R739" i="4"/>
  <c r="P739" i="4"/>
  <c r="N739" i="4"/>
  <c r="L739" i="4"/>
  <c r="J739" i="4"/>
  <c r="H739" i="4"/>
  <c r="F739" i="4"/>
  <c r="C739" i="4"/>
  <c r="AX698" i="4"/>
  <c r="AV698" i="4"/>
  <c r="AT698" i="4"/>
  <c r="AR698" i="4"/>
  <c r="AP698" i="4"/>
  <c r="AN698" i="4"/>
  <c r="AL698" i="4"/>
  <c r="AJ698" i="4"/>
  <c r="AH698" i="4"/>
  <c r="AF698" i="4"/>
  <c r="AD698" i="4"/>
  <c r="AB698" i="4"/>
  <c r="Z698" i="4"/>
  <c r="X698" i="4"/>
  <c r="V698" i="4"/>
  <c r="T698" i="4"/>
  <c r="R698" i="4"/>
  <c r="P698" i="4"/>
  <c r="N698" i="4"/>
  <c r="L698" i="4"/>
  <c r="J698" i="4"/>
  <c r="H698" i="4"/>
  <c r="F698" i="4"/>
  <c r="C698" i="4"/>
  <c r="AL701" i="4"/>
  <c r="AJ701" i="4"/>
  <c r="AH701" i="4"/>
  <c r="AF701" i="4"/>
  <c r="AD701" i="4"/>
  <c r="AB701" i="4"/>
  <c r="Z701" i="4"/>
  <c r="X701" i="4"/>
  <c r="V701" i="4"/>
  <c r="T701" i="4"/>
  <c r="R701" i="4"/>
  <c r="P701" i="4"/>
  <c r="N701" i="4"/>
  <c r="L701" i="4"/>
  <c r="J701" i="4"/>
  <c r="H701" i="4"/>
  <c r="F701" i="4"/>
  <c r="C701" i="4"/>
  <c r="N366" i="4"/>
  <c r="L366" i="4"/>
  <c r="J366" i="4"/>
  <c r="H366" i="4"/>
  <c r="F366" i="4"/>
  <c r="C366" i="4"/>
  <c r="BL595" i="4"/>
  <c r="BJ595" i="4"/>
  <c r="BH595" i="4"/>
  <c r="BF595" i="4"/>
  <c r="BD595" i="4"/>
  <c r="BB595" i="4"/>
  <c r="AZ595" i="4"/>
  <c r="AX595" i="4"/>
  <c r="AV595" i="4"/>
  <c r="AT595" i="4"/>
  <c r="AR595" i="4"/>
  <c r="AP595" i="4"/>
  <c r="AN595" i="4"/>
  <c r="AL595" i="4"/>
  <c r="AJ595" i="4"/>
  <c r="AH595" i="4"/>
  <c r="AF595" i="4"/>
  <c r="AD595" i="4"/>
  <c r="AB595" i="4"/>
  <c r="Z595" i="4"/>
  <c r="X595" i="4"/>
  <c r="V595" i="4"/>
  <c r="T595" i="4"/>
  <c r="R595" i="4"/>
  <c r="P595" i="4"/>
  <c r="N595" i="4"/>
  <c r="L595" i="4"/>
  <c r="J595" i="4"/>
  <c r="H595" i="4"/>
  <c r="F595" i="4"/>
  <c r="C595" i="4"/>
  <c r="V69" i="4"/>
  <c r="T69" i="4"/>
  <c r="R69" i="4"/>
  <c r="P69" i="4"/>
  <c r="N69" i="4"/>
  <c r="L69" i="4"/>
  <c r="J69" i="4"/>
  <c r="H69" i="4"/>
  <c r="F69" i="4"/>
  <c r="C69" i="4"/>
  <c r="T570" i="4"/>
  <c r="R570" i="4"/>
  <c r="P570" i="4"/>
  <c r="N570" i="4"/>
  <c r="L570" i="4"/>
  <c r="J570" i="4"/>
  <c r="H570" i="4"/>
  <c r="F570" i="4"/>
  <c r="C570" i="4"/>
  <c r="AF198" i="4"/>
  <c r="AD198" i="4"/>
  <c r="AB198" i="4"/>
  <c r="Z198" i="4"/>
  <c r="X198" i="4"/>
  <c r="V198" i="4"/>
  <c r="T198" i="4"/>
  <c r="R198" i="4"/>
  <c r="P198" i="4"/>
  <c r="N198" i="4"/>
  <c r="L198" i="4"/>
  <c r="J198" i="4"/>
  <c r="H198" i="4"/>
  <c r="F198" i="4"/>
  <c r="C198" i="4"/>
  <c r="AJ75" i="4"/>
  <c r="AH75" i="4"/>
  <c r="AF75" i="4"/>
  <c r="AD75" i="4"/>
  <c r="AB75" i="4"/>
  <c r="Z75" i="4"/>
  <c r="X75" i="4"/>
  <c r="V75" i="4"/>
  <c r="T75" i="4"/>
  <c r="R75" i="4"/>
  <c r="P75" i="4"/>
  <c r="N75" i="4"/>
  <c r="L75" i="4"/>
  <c r="J75" i="4"/>
  <c r="H75" i="4"/>
  <c r="F75" i="4"/>
  <c r="C75" i="4"/>
  <c r="N652" i="4"/>
  <c r="L652" i="4"/>
  <c r="J652" i="4"/>
  <c r="H652" i="4"/>
  <c r="F652" i="4"/>
  <c r="C652" i="4"/>
  <c r="AP541" i="4"/>
  <c r="AN541" i="4"/>
  <c r="AL541" i="4"/>
  <c r="AJ541" i="4"/>
  <c r="AH541" i="4"/>
  <c r="AF541" i="4"/>
  <c r="AD541" i="4"/>
  <c r="AB541" i="4"/>
  <c r="Z541" i="4"/>
  <c r="X541" i="4"/>
  <c r="V541" i="4"/>
  <c r="T541" i="4"/>
  <c r="R541" i="4"/>
  <c r="P541" i="4"/>
  <c r="N541" i="4"/>
  <c r="L541" i="4"/>
  <c r="J541" i="4"/>
  <c r="H541" i="4"/>
  <c r="F541" i="4"/>
  <c r="Z538" i="4"/>
  <c r="X538" i="4"/>
  <c r="V538" i="4"/>
  <c r="T538" i="4"/>
  <c r="R538" i="4"/>
  <c r="P538" i="4"/>
  <c r="N538" i="4"/>
  <c r="L538" i="4"/>
  <c r="J538" i="4"/>
  <c r="H538" i="4"/>
  <c r="F538" i="4"/>
  <c r="C538" i="4"/>
  <c r="BT318" i="4"/>
  <c r="BR318" i="4"/>
  <c r="BP318" i="4"/>
  <c r="BN318" i="4"/>
  <c r="BL318" i="4"/>
  <c r="BJ318" i="4"/>
  <c r="BH318" i="4"/>
  <c r="BF318" i="4"/>
  <c r="BD318" i="4"/>
  <c r="BB318" i="4"/>
  <c r="AZ318" i="4"/>
  <c r="AX318" i="4"/>
  <c r="AV318" i="4"/>
  <c r="AT318" i="4"/>
  <c r="AR318" i="4"/>
  <c r="AP318" i="4"/>
  <c r="AN318" i="4"/>
  <c r="AL318" i="4"/>
  <c r="AJ318" i="4"/>
  <c r="AH318" i="4"/>
  <c r="AF318" i="4"/>
  <c r="AD318" i="4"/>
  <c r="AB318" i="4"/>
  <c r="Z318" i="4"/>
  <c r="X318" i="4"/>
  <c r="V318" i="4"/>
  <c r="T318" i="4"/>
  <c r="R318" i="4"/>
  <c r="P318" i="4"/>
  <c r="N318" i="4"/>
  <c r="L318" i="4"/>
  <c r="J318" i="4"/>
  <c r="H318" i="4"/>
  <c r="F318" i="4"/>
  <c r="C318" i="4"/>
  <c r="AD478" i="4"/>
  <c r="AB478" i="4"/>
  <c r="Z478" i="4"/>
  <c r="X478" i="4"/>
  <c r="V478" i="4"/>
  <c r="T478" i="4"/>
  <c r="R478" i="4"/>
  <c r="P478" i="4"/>
  <c r="N478" i="4"/>
  <c r="L478" i="4"/>
  <c r="J478" i="4"/>
  <c r="H478" i="4"/>
  <c r="F478" i="4"/>
  <c r="C478" i="4"/>
  <c r="X127" i="4"/>
  <c r="V127" i="4"/>
  <c r="T127" i="4"/>
  <c r="R127" i="4"/>
  <c r="P127" i="4"/>
  <c r="N127" i="4"/>
  <c r="L127" i="4"/>
  <c r="J127" i="4"/>
  <c r="H127" i="4"/>
  <c r="F127" i="4"/>
  <c r="AR143" i="4"/>
  <c r="AP143" i="4"/>
  <c r="AN143" i="4"/>
  <c r="AL143" i="4"/>
  <c r="AJ143" i="4"/>
  <c r="AH143" i="4"/>
  <c r="AF143" i="4"/>
  <c r="AD143" i="4"/>
  <c r="AB143" i="4"/>
  <c r="Z143" i="4"/>
  <c r="X143" i="4"/>
  <c r="V143" i="4"/>
  <c r="T143" i="4"/>
  <c r="R143" i="4"/>
  <c r="P143" i="4"/>
  <c r="N143" i="4"/>
  <c r="L143" i="4"/>
  <c r="J143" i="4"/>
  <c r="H143" i="4"/>
  <c r="F143" i="4"/>
  <c r="C143" i="4"/>
  <c r="P256" i="4"/>
  <c r="N256" i="4"/>
  <c r="L256" i="4"/>
  <c r="J256" i="4"/>
  <c r="H256" i="4"/>
  <c r="F256" i="4"/>
  <c r="C256" i="4"/>
  <c r="CL712" i="4"/>
  <c r="CJ712" i="4"/>
  <c r="CH712" i="4"/>
  <c r="CF712" i="4"/>
  <c r="CD712" i="4"/>
  <c r="CB712" i="4"/>
  <c r="BZ712" i="4"/>
  <c r="BX712" i="4"/>
  <c r="BV712" i="4"/>
  <c r="BT712" i="4"/>
  <c r="BR712" i="4"/>
  <c r="BP712" i="4"/>
  <c r="BN712" i="4"/>
  <c r="BL712" i="4"/>
  <c r="BJ712" i="4"/>
  <c r="BH712" i="4"/>
  <c r="BF712" i="4"/>
  <c r="BD712" i="4"/>
  <c r="BB712" i="4"/>
  <c r="AZ712" i="4"/>
  <c r="AX712" i="4"/>
  <c r="AV712" i="4"/>
  <c r="AT712" i="4"/>
  <c r="AR712" i="4"/>
  <c r="AP712" i="4"/>
  <c r="AN712" i="4"/>
  <c r="AL712" i="4"/>
  <c r="AJ712" i="4"/>
  <c r="AH712" i="4"/>
  <c r="AF712" i="4"/>
  <c r="AD712" i="4"/>
  <c r="AB712" i="4"/>
  <c r="Z712" i="4"/>
  <c r="X712" i="4"/>
  <c r="V712" i="4"/>
  <c r="T712" i="4"/>
  <c r="R712" i="4"/>
  <c r="P712" i="4"/>
  <c r="N712" i="4"/>
  <c r="L712" i="4"/>
  <c r="J712" i="4"/>
  <c r="H712" i="4"/>
  <c r="F712" i="4"/>
  <c r="C712" i="4"/>
  <c r="C475" i="4"/>
  <c r="AH144" i="4"/>
  <c r="AF144" i="4"/>
  <c r="AD144" i="4"/>
  <c r="AB144" i="4"/>
  <c r="Z144" i="4"/>
  <c r="X144" i="4"/>
  <c r="V144" i="4"/>
  <c r="T144" i="4"/>
  <c r="R144" i="4"/>
  <c r="P144" i="4"/>
  <c r="N144" i="4"/>
  <c r="L144" i="4"/>
  <c r="J144" i="4"/>
  <c r="H144" i="4"/>
  <c r="F144" i="4"/>
  <c r="C144" i="4"/>
  <c r="BX93" i="4"/>
  <c r="BV93" i="4"/>
  <c r="BT93" i="4"/>
  <c r="BR93" i="4"/>
  <c r="BP93" i="4"/>
  <c r="BN93" i="4"/>
  <c r="BL93" i="4"/>
  <c r="BJ93" i="4"/>
  <c r="BH93" i="4"/>
  <c r="BF93" i="4"/>
  <c r="BD93" i="4"/>
  <c r="BB93" i="4"/>
  <c r="AZ93" i="4"/>
  <c r="AX93" i="4"/>
  <c r="AV93" i="4"/>
  <c r="AT93" i="4"/>
  <c r="AR93" i="4"/>
  <c r="AP93" i="4"/>
  <c r="AN93" i="4"/>
  <c r="AL93" i="4"/>
  <c r="AJ93" i="4"/>
  <c r="AH93" i="4"/>
  <c r="AF93" i="4"/>
  <c r="AD93" i="4"/>
  <c r="AB93" i="4"/>
  <c r="Z93" i="4"/>
  <c r="X93" i="4"/>
  <c r="V93" i="4"/>
  <c r="T93" i="4"/>
  <c r="R93" i="4"/>
  <c r="P93" i="4"/>
  <c r="N93" i="4"/>
  <c r="L93" i="4"/>
  <c r="J93" i="4"/>
  <c r="H93" i="4"/>
  <c r="F93" i="4"/>
  <c r="C93" i="4"/>
  <c r="BH511" i="4"/>
  <c r="BF511" i="4"/>
  <c r="BD511" i="4"/>
  <c r="BB511" i="4"/>
  <c r="AZ511" i="4"/>
  <c r="AX511" i="4"/>
  <c r="AV511" i="4"/>
  <c r="AT511" i="4"/>
  <c r="AR511" i="4"/>
  <c r="AP511" i="4"/>
  <c r="AN511" i="4"/>
  <c r="AL511" i="4"/>
  <c r="AJ511" i="4"/>
  <c r="AH511" i="4"/>
  <c r="AF511" i="4"/>
  <c r="AD511" i="4"/>
  <c r="AB511" i="4"/>
  <c r="Z511" i="4"/>
  <c r="X511" i="4"/>
  <c r="V511" i="4"/>
  <c r="T511" i="4"/>
  <c r="R511" i="4"/>
  <c r="P511" i="4"/>
  <c r="N511" i="4"/>
  <c r="L511" i="4"/>
  <c r="J511" i="4"/>
  <c r="H511" i="4"/>
  <c r="F511" i="4"/>
  <c r="C511" i="4"/>
  <c r="AB204" i="4"/>
  <c r="Z204" i="4"/>
  <c r="X204" i="4"/>
  <c r="V204" i="4"/>
  <c r="T204" i="4"/>
  <c r="R204" i="4"/>
  <c r="P204" i="4"/>
  <c r="N204" i="4"/>
  <c r="L204" i="4"/>
  <c r="J204" i="4"/>
  <c r="H204" i="4"/>
  <c r="F204" i="4"/>
  <c r="C204" i="4"/>
  <c r="AL626" i="4"/>
  <c r="AJ626" i="4"/>
  <c r="AH626" i="4"/>
  <c r="AF626" i="4"/>
  <c r="AD626" i="4"/>
  <c r="AB626" i="4"/>
  <c r="Z626" i="4"/>
  <c r="X626" i="4"/>
  <c r="V626" i="4"/>
  <c r="T626" i="4"/>
  <c r="R626" i="4"/>
  <c r="P626" i="4"/>
  <c r="N626" i="4"/>
  <c r="L626" i="4"/>
  <c r="J626" i="4"/>
  <c r="H626" i="4"/>
  <c r="F626" i="4"/>
  <c r="C626" i="4"/>
  <c r="H810" i="4"/>
  <c r="AT202" i="4"/>
  <c r="AR202" i="4"/>
  <c r="AP202" i="4"/>
  <c r="AN202" i="4"/>
  <c r="AL202" i="4"/>
  <c r="AJ202" i="4"/>
  <c r="AH202" i="4"/>
  <c r="AF202" i="4"/>
  <c r="AD202" i="4"/>
  <c r="AB202" i="4"/>
  <c r="Z202" i="4"/>
  <c r="X202" i="4"/>
  <c r="V202" i="4"/>
  <c r="T202" i="4"/>
  <c r="R202" i="4"/>
  <c r="P202" i="4"/>
  <c r="N202" i="4"/>
  <c r="L202" i="4"/>
  <c r="J202" i="4"/>
  <c r="H202" i="4"/>
  <c r="F202" i="4"/>
  <c r="C202" i="4"/>
  <c r="L377" i="4" l="1"/>
  <c r="J377" i="4"/>
  <c r="H377" i="4"/>
  <c r="F377" i="4"/>
  <c r="C377" i="4"/>
  <c r="P356" i="4"/>
  <c r="N356" i="4"/>
  <c r="L356" i="4"/>
  <c r="J356" i="4"/>
  <c r="H356" i="4"/>
  <c r="F356" i="4"/>
  <c r="C356" i="4"/>
  <c r="C28" i="4"/>
  <c r="R861" i="4"/>
  <c r="P861" i="4"/>
  <c r="N861" i="4"/>
  <c r="L861" i="4"/>
  <c r="J861" i="4"/>
  <c r="H861" i="4"/>
  <c r="F861" i="4"/>
  <c r="C861" i="4"/>
  <c r="BL39" i="4"/>
  <c r="BJ39" i="4"/>
  <c r="BH39" i="4"/>
  <c r="BF39" i="4"/>
  <c r="BD39" i="4"/>
  <c r="BB39" i="4"/>
  <c r="AZ39" i="4"/>
  <c r="AX39" i="4"/>
  <c r="AV39" i="4"/>
  <c r="AT39" i="4"/>
  <c r="AR39" i="4"/>
  <c r="AP39" i="4"/>
  <c r="AN39" i="4"/>
  <c r="AL39" i="4"/>
  <c r="AJ39" i="4"/>
  <c r="AH39" i="4"/>
  <c r="AF39" i="4"/>
  <c r="AD39" i="4"/>
  <c r="AB39" i="4"/>
  <c r="Z39" i="4"/>
  <c r="X39" i="4"/>
  <c r="V39" i="4"/>
  <c r="T39" i="4"/>
  <c r="R39" i="4"/>
  <c r="P39" i="4"/>
  <c r="N39" i="4"/>
  <c r="L39" i="4"/>
  <c r="J39" i="4"/>
  <c r="H39" i="4"/>
  <c r="F39" i="4"/>
  <c r="C39" i="4"/>
  <c r="P839" i="4"/>
  <c r="N839" i="4"/>
  <c r="L839" i="4"/>
  <c r="J839" i="4"/>
  <c r="H839" i="4"/>
  <c r="F839" i="4"/>
  <c r="C839" i="4"/>
  <c r="EV68" i="4"/>
  <c r="ET68" i="4"/>
  <c r="ER68" i="4"/>
  <c r="EP68" i="4"/>
  <c r="EN68" i="4"/>
  <c r="EL68" i="4"/>
  <c r="EJ68" i="4"/>
  <c r="EH68" i="4"/>
  <c r="EF68" i="4"/>
  <c r="ED68" i="4"/>
  <c r="EB68" i="4"/>
  <c r="DZ68" i="4"/>
  <c r="DX68" i="4"/>
  <c r="DV68" i="4"/>
  <c r="DT68" i="4"/>
  <c r="DR68" i="4"/>
  <c r="DP68" i="4"/>
  <c r="DN68" i="4"/>
  <c r="DL68" i="4"/>
  <c r="DJ68" i="4"/>
  <c r="DH68" i="4"/>
  <c r="DF68" i="4"/>
  <c r="DD68" i="4"/>
  <c r="DB68" i="4"/>
  <c r="CZ68" i="4"/>
  <c r="CX68" i="4"/>
  <c r="CV68" i="4"/>
  <c r="CT68" i="4"/>
  <c r="CR68" i="4"/>
  <c r="CP68" i="4"/>
  <c r="CN68" i="4"/>
  <c r="CL68" i="4"/>
  <c r="CJ68" i="4"/>
  <c r="CH68" i="4"/>
  <c r="CF68" i="4"/>
  <c r="CD68" i="4"/>
  <c r="CB68" i="4"/>
  <c r="BZ68" i="4"/>
  <c r="BX68" i="4"/>
  <c r="BV68" i="4"/>
  <c r="BT68" i="4"/>
  <c r="BR68" i="4"/>
  <c r="BP68" i="4"/>
  <c r="BN68" i="4"/>
  <c r="BL68" i="4"/>
  <c r="BJ68" i="4"/>
  <c r="BH68" i="4"/>
  <c r="BF68" i="4"/>
  <c r="BD68" i="4"/>
  <c r="BB68" i="4"/>
  <c r="AZ68" i="4"/>
  <c r="AX68" i="4"/>
  <c r="AV68" i="4"/>
  <c r="AT68" i="4"/>
  <c r="AR68" i="4"/>
  <c r="AP68" i="4"/>
  <c r="AN68" i="4"/>
  <c r="AL68" i="4"/>
  <c r="AJ68" i="4"/>
  <c r="AH68" i="4"/>
  <c r="AF68" i="4"/>
  <c r="AD68" i="4"/>
  <c r="AB68" i="4"/>
  <c r="Z68" i="4"/>
  <c r="X68" i="4"/>
  <c r="V68" i="4"/>
  <c r="T68" i="4"/>
  <c r="R68" i="4"/>
  <c r="P68" i="4"/>
  <c r="N68" i="4"/>
  <c r="L68" i="4"/>
  <c r="J68" i="4"/>
  <c r="H68" i="4"/>
  <c r="F68" i="4"/>
  <c r="CH304" i="4"/>
  <c r="CF304" i="4"/>
  <c r="CD304" i="4"/>
  <c r="CB304" i="4"/>
  <c r="BZ304" i="4"/>
  <c r="BX304" i="4"/>
  <c r="BV304" i="4"/>
  <c r="BT304" i="4"/>
  <c r="BR304" i="4"/>
  <c r="BP304" i="4"/>
  <c r="BN304" i="4"/>
  <c r="BL304" i="4"/>
  <c r="BJ304" i="4"/>
  <c r="BH304" i="4"/>
  <c r="BF304" i="4"/>
  <c r="BD304" i="4"/>
  <c r="BB304" i="4"/>
  <c r="AZ304" i="4"/>
  <c r="AX304" i="4"/>
  <c r="AV304" i="4"/>
  <c r="AT304" i="4"/>
  <c r="AR304" i="4"/>
  <c r="AP304" i="4"/>
  <c r="AN304" i="4"/>
  <c r="AL304" i="4"/>
  <c r="AJ304" i="4"/>
  <c r="AH304" i="4"/>
  <c r="AF304" i="4"/>
  <c r="AD304" i="4"/>
  <c r="AB304" i="4"/>
  <c r="Z304" i="4"/>
  <c r="X304" i="4"/>
  <c r="V304" i="4"/>
  <c r="T304" i="4"/>
  <c r="R304" i="4"/>
  <c r="P304" i="4"/>
  <c r="N304" i="4"/>
  <c r="L304" i="4"/>
  <c r="J304" i="4"/>
  <c r="H304" i="4"/>
  <c r="F304" i="4"/>
  <c r="C304" i="4"/>
  <c r="F716" i="4"/>
  <c r="C716" i="4"/>
  <c r="Z169" i="4"/>
  <c r="C169" i="4"/>
  <c r="X169" i="4"/>
  <c r="V169" i="4"/>
  <c r="T169" i="4"/>
  <c r="R169" i="4"/>
  <c r="P169" i="4"/>
  <c r="N169" i="4"/>
  <c r="L169" i="4"/>
  <c r="J169" i="4"/>
  <c r="H169" i="4"/>
  <c r="F169" i="4"/>
  <c r="C804" i="4"/>
  <c r="H804" i="4"/>
  <c r="CP133" i="4"/>
  <c r="CN133" i="4"/>
  <c r="CL133" i="4"/>
  <c r="CJ133" i="4"/>
  <c r="CH133" i="4"/>
  <c r="CF133" i="4"/>
  <c r="CD133" i="4"/>
  <c r="CB133" i="4"/>
  <c r="BZ133" i="4"/>
  <c r="BX133" i="4"/>
  <c r="BV133" i="4"/>
  <c r="BT133" i="4"/>
  <c r="BR133" i="4"/>
  <c r="BP133" i="4"/>
  <c r="BN133" i="4"/>
  <c r="BL133" i="4"/>
  <c r="BJ133" i="4"/>
  <c r="BH133" i="4"/>
  <c r="BF133" i="4"/>
  <c r="BD133" i="4"/>
  <c r="BB133" i="4"/>
  <c r="AZ133" i="4"/>
  <c r="AX133" i="4"/>
  <c r="AV133" i="4"/>
  <c r="AT133" i="4"/>
  <c r="AR133" i="4"/>
  <c r="AP133" i="4"/>
  <c r="AN133" i="4"/>
  <c r="AL133" i="4"/>
  <c r="AJ133" i="4"/>
  <c r="AH133" i="4"/>
  <c r="AF133" i="4"/>
  <c r="AD133" i="4"/>
  <c r="AB133" i="4"/>
  <c r="Z133" i="4"/>
  <c r="X133" i="4"/>
  <c r="V133" i="4"/>
  <c r="T133" i="4"/>
  <c r="R133" i="4"/>
  <c r="P133" i="4"/>
  <c r="N133" i="4"/>
  <c r="L133" i="4"/>
  <c r="J133" i="4"/>
  <c r="H133" i="4"/>
  <c r="F133" i="4"/>
  <c r="C133" i="4"/>
  <c r="C831" i="4"/>
  <c r="H831" i="4"/>
  <c r="F831" i="4"/>
  <c r="AJ763" i="4"/>
  <c r="AH763" i="4"/>
  <c r="AF763" i="4"/>
  <c r="AD763" i="4"/>
  <c r="AB763" i="4"/>
  <c r="Z763" i="4"/>
  <c r="X763" i="4"/>
  <c r="V763" i="4"/>
  <c r="T763" i="4"/>
  <c r="R763" i="4"/>
  <c r="P763" i="4"/>
  <c r="N763" i="4"/>
  <c r="L763" i="4"/>
  <c r="J763" i="4"/>
  <c r="H763" i="4"/>
  <c r="F763" i="4"/>
  <c r="C763" i="4"/>
  <c r="C725" i="4"/>
  <c r="AT726" i="4"/>
  <c r="AR726" i="4"/>
  <c r="AP726" i="4"/>
  <c r="AN726" i="4"/>
  <c r="AL726" i="4"/>
  <c r="AJ726" i="4"/>
  <c r="AH726" i="4"/>
  <c r="AF726" i="4"/>
  <c r="AD726" i="4"/>
  <c r="AB726" i="4"/>
  <c r="Z726" i="4"/>
  <c r="X726" i="4"/>
  <c r="V726" i="4"/>
  <c r="T726" i="4"/>
  <c r="R726" i="4"/>
  <c r="P726" i="4"/>
  <c r="N726" i="4"/>
  <c r="L726" i="4"/>
  <c r="J726" i="4"/>
  <c r="H726" i="4"/>
  <c r="F726" i="4"/>
  <c r="C726" i="4"/>
  <c r="BJ749" i="4"/>
  <c r="BH749" i="4"/>
  <c r="BF749" i="4"/>
  <c r="BD749" i="4"/>
  <c r="BB749" i="4"/>
  <c r="AZ749" i="4"/>
  <c r="AX749" i="4"/>
  <c r="AV749" i="4"/>
  <c r="AT749" i="4"/>
  <c r="AR749" i="4"/>
  <c r="AP749" i="4"/>
  <c r="AN749" i="4"/>
  <c r="AL749" i="4"/>
  <c r="AJ749" i="4"/>
  <c r="AH749" i="4"/>
  <c r="AF749" i="4"/>
  <c r="AD749" i="4"/>
  <c r="AB749" i="4"/>
  <c r="Z749" i="4"/>
  <c r="X749" i="4"/>
  <c r="V749" i="4"/>
  <c r="T749" i="4"/>
  <c r="R749" i="4"/>
  <c r="P749" i="4"/>
  <c r="N749" i="4"/>
  <c r="L749" i="4"/>
  <c r="J749" i="4"/>
  <c r="H749" i="4"/>
  <c r="F749" i="4"/>
  <c r="C749" i="4"/>
  <c r="BB855" i="4"/>
  <c r="AZ855" i="4"/>
  <c r="AX855" i="4"/>
  <c r="AV855" i="4"/>
  <c r="AT855" i="4"/>
  <c r="AR855" i="4"/>
  <c r="AP855" i="4"/>
  <c r="AN855" i="4"/>
  <c r="AL855" i="4"/>
  <c r="AJ855" i="4"/>
  <c r="AH855" i="4"/>
  <c r="AF855" i="4"/>
  <c r="AD855" i="4"/>
  <c r="AB855" i="4"/>
  <c r="Z855" i="4"/>
  <c r="X855" i="4"/>
  <c r="V855" i="4"/>
  <c r="T855" i="4"/>
  <c r="R855" i="4"/>
  <c r="P855" i="4"/>
  <c r="N855" i="4"/>
  <c r="L855" i="4"/>
  <c r="J855" i="4"/>
  <c r="H855" i="4"/>
  <c r="F855" i="4"/>
  <c r="C855" i="4"/>
  <c r="J95" i="4"/>
  <c r="H95" i="4"/>
  <c r="F95" i="4"/>
  <c r="C95" i="4"/>
  <c r="C206" i="4"/>
  <c r="AR826" i="4"/>
  <c r="AP826" i="4"/>
  <c r="AN826" i="4"/>
  <c r="AL826" i="4"/>
  <c r="AJ826" i="4"/>
  <c r="AH826" i="4"/>
  <c r="AF826" i="4"/>
  <c r="AD826" i="4"/>
  <c r="AB826" i="4"/>
  <c r="Z826" i="4"/>
  <c r="X826" i="4"/>
  <c r="V826" i="4"/>
  <c r="T826" i="4"/>
  <c r="R826" i="4"/>
  <c r="P826" i="4"/>
  <c r="N826" i="4"/>
  <c r="L826" i="4"/>
  <c r="J826" i="4"/>
  <c r="H826" i="4"/>
  <c r="F826" i="4"/>
  <c r="AZ452" i="4"/>
  <c r="AX452" i="4"/>
  <c r="AV452" i="4"/>
  <c r="AT452" i="4"/>
  <c r="AR452" i="4"/>
  <c r="AP452" i="4"/>
  <c r="AN452" i="4"/>
  <c r="AL452" i="4"/>
  <c r="AJ452" i="4"/>
  <c r="AH452" i="4"/>
  <c r="AF452" i="4"/>
  <c r="AD452" i="4"/>
  <c r="AB452" i="4"/>
  <c r="Z452" i="4"/>
  <c r="X452" i="4"/>
  <c r="V452" i="4"/>
  <c r="T452" i="4"/>
  <c r="R452" i="4"/>
  <c r="P452" i="4"/>
  <c r="N452" i="4"/>
  <c r="L452" i="4"/>
  <c r="J452" i="4"/>
  <c r="H452" i="4"/>
  <c r="F452" i="4"/>
  <c r="C452" i="4"/>
  <c r="J477" i="4"/>
  <c r="H477" i="4"/>
  <c r="F477" i="4"/>
  <c r="C477" i="4"/>
  <c r="L769" i="4"/>
  <c r="J769" i="4"/>
  <c r="H769" i="4"/>
  <c r="F769" i="4"/>
  <c r="C769" i="4"/>
  <c r="AH70" i="4"/>
  <c r="AF70" i="4"/>
  <c r="AD70" i="4"/>
  <c r="AB70" i="4"/>
  <c r="Z70" i="4"/>
  <c r="X70" i="4"/>
  <c r="V70" i="4"/>
  <c r="T70" i="4"/>
  <c r="R70" i="4"/>
  <c r="P70" i="4"/>
  <c r="N70" i="4"/>
  <c r="L70" i="4"/>
  <c r="J70" i="4"/>
  <c r="H70" i="4"/>
  <c r="F70" i="4"/>
  <c r="C70" i="4"/>
  <c r="H615" i="4"/>
  <c r="F615" i="4"/>
  <c r="C615" i="4"/>
  <c r="R136" i="4"/>
  <c r="P136" i="4"/>
  <c r="N136" i="4"/>
  <c r="L136" i="4"/>
  <c r="J136" i="4"/>
  <c r="H136" i="4"/>
  <c r="F136" i="4"/>
  <c r="C136" i="4"/>
  <c r="BR757" i="4"/>
  <c r="BP757" i="4"/>
  <c r="BN757" i="4"/>
  <c r="BL757" i="4"/>
  <c r="BJ757" i="4"/>
  <c r="BH757" i="4"/>
  <c r="BF757" i="4"/>
  <c r="BD757" i="4"/>
  <c r="BB757" i="4"/>
  <c r="AZ757" i="4"/>
  <c r="AX757" i="4"/>
  <c r="AV757" i="4"/>
  <c r="AT757" i="4"/>
  <c r="AR757" i="4"/>
  <c r="AP757" i="4"/>
  <c r="AN757" i="4"/>
  <c r="AL757" i="4"/>
  <c r="AJ757" i="4"/>
  <c r="AH757" i="4"/>
  <c r="AF757" i="4"/>
  <c r="AD757" i="4"/>
  <c r="AB757" i="4"/>
  <c r="Z757" i="4"/>
  <c r="X757" i="4"/>
  <c r="V757" i="4"/>
  <c r="T757" i="4"/>
  <c r="R757" i="4"/>
  <c r="P757" i="4"/>
  <c r="N757" i="4"/>
  <c r="L757" i="4"/>
  <c r="J757" i="4"/>
  <c r="H757" i="4"/>
  <c r="F757" i="4"/>
  <c r="C757" i="4"/>
  <c r="AV499" i="4"/>
  <c r="AT499" i="4"/>
  <c r="AR499" i="4"/>
  <c r="AP499" i="4"/>
  <c r="AN499" i="4"/>
  <c r="AL499" i="4"/>
  <c r="AJ499" i="4"/>
  <c r="AH499" i="4"/>
  <c r="AF499" i="4"/>
  <c r="AD499" i="4"/>
  <c r="AB499" i="4"/>
  <c r="Z499" i="4"/>
  <c r="X499" i="4"/>
  <c r="V499" i="4"/>
  <c r="T499" i="4"/>
  <c r="R499" i="4"/>
  <c r="P499" i="4"/>
  <c r="C499" i="4"/>
  <c r="N499" i="4"/>
  <c r="L499" i="4"/>
  <c r="J499" i="4"/>
  <c r="H499" i="4"/>
  <c r="F499" i="4"/>
  <c r="AF709" i="4"/>
  <c r="AD709" i="4"/>
  <c r="AB709" i="4"/>
  <c r="Z709" i="4"/>
  <c r="X709" i="4"/>
  <c r="V709" i="4"/>
  <c r="T709" i="4"/>
  <c r="R709" i="4"/>
  <c r="P709" i="4"/>
  <c r="N709" i="4"/>
  <c r="L709" i="4"/>
  <c r="J709" i="4"/>
  <c r="H709" i="4"/>
  <c r="F709" i="4"/>
  <c r="C709" i="4"/>
  <c r="AD520" i="4"/>
  <c r="AB520" i="4"/>
  <c r="Z520" i="4"/>
  <c r="X520" i="4"/>
  <c r="V520" i="4"/>
  <c r="T520" i="4"/>
  <c r="R520" i="4"/>
  <c r="P520" i="4"/>
  <c r="N520" i="4"/>
  <c r="L520" i="4"/>
  <c r="J520" i="4"/>
  <c r="H520" i="4"/>
  <c r="F520" i="4"/>
  <c r="C520" i="4"/>
  <c r="BN481" i="4"/>
  <c r="BL481" i="4"/>
  <c r="BJ481" i="4"/>
  <c r="BH481" i="4"/>
  <c r="BF481" i="4"/>
  <c r="BD481" i="4"/>
  <c r="BB481" i="4"/>
  <c r="AZ481" i="4"/>
  <c r="AX481" i="4"/>
  <c r="AV481" i="4"/>
  <c r="AT481" i="4"/>
  <c r="AR481" i="4"/>
  <c r="AP481" i="4"/>
  <c r="AN481" i="4"/>
  <c r="AL481" i="4"/>
  <c r="AJ481" i="4"/>
  <c r="AH481" i="4"/>
  <c r="AF481" i="4"/>
  <c r="AD481" i="4"/>
  <c r="AB481" i="4"/>
  <c r="Z481" i="4"/>
  <c r="X481" i="4"/>
  <c r="V481" i="4"/>
  <c r="T481" i="4"/>
  <c r="R481" i="4"/>
  <c r="P481" i="4"/>
  <c r="N481" i="4"/>
  <c r="L481" i="4"/>
  <c r="J481" i="4"/>
  <c r="H481" i="4"/>
  <c r="F481" i="4"/>
  <c r="H680" i="4"/>
  <c r="F680" i="4"/>
  <c r="C680" i="4"/>
  <c r="N378" i="4"/>
  <c r="L378" i="4"/>
  <c r="J378" i="4"/>
  <c r="H378" i="4"/>
  <c r="F378" i="4"/>
  <c r="C378" i="4"/>
  <c r="CV433" i="4"/>
  <c r="CT433" i="4"/>
  <c r="CR433" i="4"/>
  <c r="CP433" i="4"/>
  <c r="CN433" i="4"/>
  <c r="CL433" i="4"/>
  <c r="CJ433" i="4"/>
  <c r="CH433" i="4"/>
  <c r="CF433" i="4"/>
  <c r="CD433" i="4"/>
  <c r="CB433" i="4"/>
  <c r="BZ433" i="4"/>
  <c r="BX433" i="4"/>
  <c r="BV433" i="4"/>
  <c r="BT433" i="4"/>
  <c r="BR433" i="4"/>
  <c r="BP433" i="4"/>
  <c r="BN433" i="4"/>
  <c r="BL433" i="4"/>
  <c r="BJ433" i="4"/>
  <c r="BH433" i="4"/>
  <c r="BF433" i="4"/>
  <c r="BD433" i="4"/>
  <c r="BB433" i="4"/>
  <c r="AZ433" i="4"/>
  <c r="AX433" i="4"/>
  <c r="AV433" i="4"/>
  <c r="AT433" i="4"/>
  <c r="AR433" i="4"/>
  <c r="AP433" i="4"/>
  <c r="AN433" i="4"/>
  <c r="AL433" i="4"/>
  <c r="AJ433" i="4"/>
  <c r="AH433" i="4"/>
  <c r="AF433" i="4"/>
  <c r="AD433" i="4"/>
  <c r="AB433" i="4"/>
  <c r="Z433" i="4"/>
  <c r="X433" i="4"/>
  <c r="V433" i="4"/>
  <c r="T433" i="4"/>
  <c r="R433" i="4"/>
  <c r="P433" i="4"/>
  <c r="N433" i="4"/>
  <c r="L433" i="4"/>
  <c r="J433" i="4"/>
  <c r="H433" i="4"/>
  <c r="F433" i="4"/>
  <c r="N857" i="4"/>
  <c r="L857" i="4"/>
  <c r="J857" i="4"/>
  <c r="H857" i="4"/>
  <c r="F857" i="4"/>
  <c r="C857" i="4"/>
  <c r="AB397" i="4"/>
  <c r="Z397" i="4"/>
  <c r="X397" i="4"/>
  <c r="V397" i="4"/>
  <c r="T397" i="4"/>
  <c r="R397" i="4"/>
  <c r="P397" i="4"/>
  <c r="N397" i="4"/>
  <c r="L397" i="4"/>
  <c r="J397" i="4"/>
  <c r="H397" i="4"/>
  <c r="F397" i="4"/>
  <c r="C397" i="4"/>
  <c r="C862" i="4"/>
  <c r="CP420" i="4"/>
  <c r="CN420" i="4"/>
  <c r="CL420" i="4"/>
  <c r="CJ420" i="4"/>
  <c r="CH420" i="4"/>
  <c r="CF420" i="4"/>
  <c r="CD420" i="4"/>
  <c r="CB420" i="4"/>
  <c r="BZ420" i="4"/>
  <c r="BX420" i="4"/>
  <c r="BV420" i="4"/>
  <c r="BT420" i="4"/>
  <c r="BR420" i="4"/>
  <c r="BP420" i="4"/>
  <c r="BN420" i="4"/>
  <c r="BL420" i="4"/>
  <c r="BJ420" i="4"/>
  <c r="BH420" i="4"/>
  <c r="BF420" i="4"/>
  <c r="BD420" i="4"/>
  <c r="BB420" i="4"/>
  <c r="AZ420" i="4"/>
  <c r="AX420" i="4"/>
  <c r="AV420" i="4"/>
  <c r="AT420" i="4"/>
  <c r="AR420" i="4"/>
  <c r="AP420" i="4"/>
  <c r="AN420" i="4"/>
  <c r="AL420" i="4"/>
  <c r="AJ420" i="4"/>
  <c r="AH420" i="4"/>
  <c r="AF420" i="4"/>
  <c r="AD420" i="4"/>
  <c r="AB420" i="4"/>
  <c r="Z420" i="4"/>
  <c r="X420" i="4"/>
  <c r="V420" i="4"/>
  <c r="T420" i="4"/>
  <c r="R420" i="4"/>
  <c r="P420" i="4"/>
  <c r="N420" i="4"/>
  <c r="L420" i="4"/>
  <c r="J420" i="4"/>
  <c r="H420" i="4"/>
  <c r="F420" i="4"/>
  <c r="C420" i="4"/>
  <c r="BD796" i="4"/>
  <c r="BB796" i="4"/>
  <c r="AZ796" i="4"/>
  <c r="AX796" i="4"/>
  <c r="AV796" i="4"/>
  <c r="AT796" i="4"/>
  <c r="AR796" i="4"/>
  <c r="AP796" i="4"/>
  <c r="AN796" i="4"/>
  <c r="AL796" i="4"/>
  <c r="AJ796" i="4"/>
  <c r="AH796" i="4"/>
  <c r="AF796" i="4"/>
  <c r="AD796" i="4"/>
  <c r="AB796" i="4"/>
  <c r="Z796" i="4"/>
  <c r="X796" i="4"/>
  <c r="V796" i="4"/>
  <c r="T796" i="4"/>
  <c r="R796" i="4"/>
  <c r="P796" i="4"/>
  <c r="N796" i="4"/>
  <c r="L796" i="4"/>
  <c r="J796" i="4"/>
  <c r="H796" i="4"/>
  <c r="F796" i="4"/>
  <c r="X238" i="4"/>
  <c r="V238" i="4"/>
  <c r="T238" i="4"/>
  <c r="R238" i="4"/>
  <c r="P238" i="4"/>
  <c r="N238" i="4"/>
  <c r="L238" i="4"/>
  <c r="J238" i="4"/>
  <c r="H238" i="4"/>
  <c r="F238" i="4"/>
  <c r="C238" i="4"/>
  <c r="AF20" i="4"/>
  <c r="AD20" i="4"/>
  <c r="AB20" i="4"/>
  <c r="Z20" i="4"/>
  <c r="X20" i="4"/>
  <c r="V20" i="4"/>
  <c r="T20" i="4"/>
  <c r="R20" i="4"/>
  <c r="P20" i="4"/>
  <c r="N20" i="4"/>
  <c r="L20" i="4"/>
  <c r="J20" i="4"/>
  <c r="H20" i="4"/>
  <c r="F20" i="4"/>
  <c r="C20" i="4"/>
  <c r="X818" i="4"/>
  <c r="V818" i="4"/>
  <c r="T818" i="4"/>
  <c r="R818" i="4"/>
  <c r="P818" i="4"/>
  <c r="N818" i="4"/>
  <c r="L818" i="4"/>
  <c r="J818" i="4"/>
  <c r="H818" i="4"/>
  <c r="F818" i="4"/>
  <c r="C818" i="4"/>
  <c r="X254" i="4"/>
  <c r="V254" i="4"/>
  <c r="T254" i="4"/>
  <c r="R254" i="4"/>
  <c r="P254" i="4"/>
  <c r="N254" i="4"/>
  <c r="L254" i="4"/>
  <c r="J254" i="4"/>
  <c r="H254" i="4"/>
  <c r="F254" i="4"/>
  <c r="C254" i="4"/>
  <c r="AL368" i="4"/>
  <c r="AJ368" i="4"/>
  <c r="AH368" i="4"/>
  <c r="AF368" i="4"/>
  <c r="AD368" i="4"/>
  <c r="AB368" i="4"/>
  <c r="Z368" i="4"/>
  <c r="X368" i="4"/>
  <c r="V368" i="4"/>
  <c r="T368" i="4"/>
  <c r="R368" i="4"/>
  <c r="P368" i="4"/>
  <c r="N368" i="4"/>
  <c r="L368" i="4"/>
  <c r="J368" i="4"/>
  <c r="H368" i="4"/>
  <c r="F368" i="4"/>
  <c r="C368" i="4"/>
  <c r="BF506" i="4"/>
  <c r="BD506" i="4"/>
  <c r="BB506" i="4"/>
  <c r="AZ506" i="4"/>
  <c r="AX506" i="4"/>
  <c r="AV506" i="4"/>
  <c r="AT506" i="4"/>
  <c r="AR506" i="4"/>
  <c r="AP506" i="4"/>
  <c r="AN506" i="4"/>
  <c r="AL506" i="4"/>
  <c r="AJ506" i="4"/>
  <c r="AH506" i="4"/>
  <c r="AF506" i="4"/>
  <c r="AD506" i="4"/>
  <c r="AB506" i="4"/>
  <c r="Z506" i="4"/>
  <c r="X506" i="4"/>
  <c r="V506" i="4"/>
  <c r="T506" i="4"/>
  <c r="R506" i="4"/>
  <c r="P506" i="4"/>
  <c r="N506" i="4"/>
  <c r="L506" i="4"/>
  <c r="J506" i="4"/>
  <c r="H506" i="4"/>
  <c r="F506" i="4"/>
  <c r="C506" i="4"/>
  <c r="X404" i="4"/>
  <c r="V404" i="4"/>
  <c r="T404" i="4"/>
  <c r="R404" i="4"/>
  <c r="P404" i="4"/>
  <c r="N404" i="4"/>
  <c r="L404" i="4"/>
  <c r="J404" i="4"/>
  <c r="H404" i="4"/>
  <c r="F404" i="4"/>
  <c r="C404" i="4"/>
  <c r="L802" i="4"/>
  <c r="C802" i="4"/>
  <c r="R504" i="4"/>
  <c r="P504" i="4"/>
  <c r="N504" i="4"/>
  <c r="L504" i="4"/>
  <c r="J504" i="4"/>
  <c r="H504" i="4"/>
  <c r="F504" i="4"/>
  <c r="C504" i="4"/>
  <c r="V543" i="4"/>
  <c r="T543" i="4"/>
  <c r="R543" i="4"/>
  <c r="P543" i="4"/>
  <c r="N543" i="4"/>
  <c r="L543" i="4"/>
  <c r="J543" i="4"/>
  <c r="H543" i="4"/>
  <c r="F543" i="4"/>
  <c r="C543" i="4"/>
  <c r="BD331" i="4"/>
  <c r="BB331" i="4"/>
  <c r="AZ331" i="4"/>
  <c r="AX331" i="4"/>
  <c r="AV331" i="4"/>
  <c r="AT331" i="4"/>
  <c r="AR331" i="4"/>
  <c r="AP331" i="4"/>
  <c r="AN331" i="4"/>
  <c r="AL331" i="4"/>
  <c r="AJ331" i="4"/>
  <c r="AH331" i="4"/>
  <c r="AF331" i="4"/>
  <c r="AD331" i="4"/>
  <c r="AB331" i="4"/>
  <c r="Z331" i="4"/>
  <c r="X331" i="4"/>
  <c r="V331" i="4"/>
  <c r="T331" i="4"/>
  <c r="R331" i="4"/>
  <c r="P331" i="4"/>
  <c r="N331" i="4"/>
  <c r="L331" i="4"/>
  <c r="J331" i="4"/>
  <c r="H331" i="4"/>
  <c r="F331" i="4"/>
  <c r="C331" i="4"/>
  <c r="R236" i="4"/>
  <c r="P236" i="4"/>
  <c r="N236" i="4"/>
  <c r="L236" i="4"/>
  <c r="J236" i="4"/>
  <c r="H236" i="4"/>
  <c r="F236" i="4"/>
  <c r="C236" i="4"/>
  <c r="V153" i="4"/>
  <c r="T153" i="4"/>
  <c r="R153" i="4"/>
  <c r="P153" i="4"/>
  <c r="N153" i="4"/>
  <c r="L153" i="4"/>
  <c r="J153" i="4"/>
  <c r="H153" i="4"/>
  <c r="F153" i="4"/>
  <c r="C153" i="4"/>
  <c r="F285" i="4"/>
  <c r="C285" i="4"/>
  <c r="BB573" i="4"/>
  <c r="AZ573" i="4"/>
  <c r="AX573" i="4"/>
  <c r="AV573" i="4"/>
  <c r="AT573" i="4"/>
  <c r="AR573" i="4"/>
  <c r="AP573" i="4"/>
  <c r="AN573" i="4"/>
  <c r="AL573" i="4"/>
  <c r="AJ573" i="4"/>
  <c r="AH573" i="4"/>
  <c r="AF573" i="4"/>
  <c r="AD573" i="4"/>
  <c r="AB573" i="4"/>
  <c r="Z573" i="4"/>
  <c r="X573" i="4"/>
  <c r="V573" i="4"/>
  <c r="T573" i="4"/>
  <c r="R573" i="4"/>
  <c r="P573" i="4"/>
  <c r="N573" i="4"/>
  <c r="L573" i="4"/>
  <c r="J573" i="4"/>
  <c r="H573" i="4"/>
  <c r="F573" i="4"/>
  <c r="C573" i="4"/>
  <c r="J505" i="4"/>
  <c r="H505" i="4"/>
  <c r="F505" i="4"/>
  <c r="C505" i="4"/>
  <c r="CP845" i="4"/>
  <c r="CN845" i="4"/>
  <c r="CL845" i="4"/>
  <c r="CJ845" i="4"/>
  <c r="CH845" i="4"/>
  <c r="CF845" i="4"/>
  <c r="CD845" i="4"/>
  <c r="CB845" i="4"/>
  <c r="BZ845" i="4"/>
  <c r="BX845" i="4"/>
  <c r="BV845" i="4"/>
  <c r="BT845" i="4"/>
  <c r="BR845" i="4"/>
  <c r="BP845" i="4"/>
  <c r="BN845" i="4"/>
  <c r="BL845" i="4"/>
  <c r="BJ845" i="4"/>
  <c r="BH845" i="4"/>
  <c r="BF845" i="4"/>
  <c r="BD845" i="4"/>
  <c r="BB845" i="4"/>
  <c r="AZ845" i="4"/>
  <c r="AX845" i="4"/>
  <c r="AV845" i="4"/>
  <c r="AT845" i="4"/>
  <c r="AR845" i="4"/>
  <c r="AP845" i="4"/>
  <c r="AN845" i="4"/>
  <c r="AL845" i="4"/>
  <c r="AJ845" i="4"/>
  <c r="AH845" i="4"/>
  <c r="AF845" i="4"/>
  <c r="AD845" i="4"/>
  <c r="AB845" i="4"/>
  <c r="Z845" i="4"/>
  <c r="X845" i="4"/>
  <c r="V845" i="4"/>
  <c r="T845" i="4"/>
  <c r="R845" i="4"/>
  <c r="P845" i="4"/>
  <c r="N845" i="4"/>
  <c r="L845" i="4"/>
  <c r="J845" i="4"/>
  <c r="H845" i="4"/>
  <c r="F845" i="4"/>
  <c r="C845" i="4"/>
  <c r="AL364" i="4"/>
  <c r="AJ364" i="4"/>
  <c r="AH364" i="4"/>
  <c r="AF364" i="4"/>
  <c r="AD364" i="4"/>
  <c r="AB364" i="4"/>
  <c r="Z364" i="4"/>
  <c r="X364" i="4"/>
  <c r="V364" i="4"/>
  <c r="T364" i="4"/>
  <c r="R364" i="4"/>
  <c r="P364" i="4"/>
  <c r="N364" i="4"/>
  <c r="L364" i="4"/>
  <c r="J364" i="4"/>
  <c r="H364" i="4"/>
  <c r="F364" i="4"/>
  <c r="C364" i="4"/>
  <c r="CJ814" i="4"/>
  <c r="CH814" i="4"/>
  <c r="CF814" i="4"/>
  <c r="CD814" i="4"/>
  <c r="CB814" i="4"/>
  <c r="BZ814" i="4"/>
  <c r="BX814" i="4"/>
  <c r="BV814" i="4"/>
  <c r="BT814" i="4"/>
  <c r="BR814" i="4"/>
  <c r="BP814" i="4"/>
  <c r="BN814" i="4"/>
  <c r="BL814" i="4"/>
  <c r="BJ814" i="4"/>
  <c r="BH814" i="4"/>
  <c r="BF814" i="4"/>
  <c r="BD814" i="4"/>
  <c r="BB814" i="4"/>
  <c r="AZ814" i="4"/>
  <c r="AX814" i="4"/>
  <c r="AV814" i="4"/>
  <c r="AT814" i="4"/>
  <c r="AR814" i="4"/>
  <c r="AP814" i="4"/>
  <c r="AN814" i="4"/>
  <c r="AL814" i="4"/>
  <c r="AJ814" i="4"/>
  <c r="AH814" i="4"/>
  <c r="AF814" i="4"/>
  <c r="AD814" i="4"/>
  <c r="AB814" i="4"/>
  <c r="Z814" i="4"/>
  <c r="X814" i="4"/>
  <c r="V814" i="4"/>
  <c r="T814" i="4"/>
  <c r="R814" i="4"/>
  <c r="P814" i="4"/>
  <c r="N814" i="4"/>
  <c r="L814" i="4"/>
  <c r="J814" i="4"/>
  <c r="H814" i="4"/>
  <c r="F814" i="4"/>
  <c r="C814" i="4"/>
  <c r="BV272" i="4"/>
  <c r="BT272" i="4"/>
  <c r="BR272" i="4"/>
  <c r="BP272" i="4"/>
  <c r="BN272" i="4"/>
  <c r="BL272" i="4"/>
  <c r="BJ272" i="4"/>
  <c r="BH272" i="4"/>
  <c r="BF272" i="4"/>
  <c r="BD272" i="4"/>
  <c r="BB272" i="4"/>
  <c r="AZ272" i="4"/>
  <c r="AX272" i="4"/>
  <c r="AV272" i="4"/>
  <c r="AT272" i="4"/>
  <c r="AR272" i="4"/>
  <c r="AP272" i="4"/>
  <c r="AN272" i="4"/>
  <c r="AL272" i="4"/>
  <c r="AJ272" i="4"/>
  <c r="AH272" i="4"/>
  <c r="AF272" i="4"/>
  <c r="AD272" i="4"/>
  <c r="AB272" i="4"/>
  <c r="Z272" i="4"/>
  <c r="X272" i="4"/>
  <c r="V272" i="4"/>
  <c r="T272" i="4"/>
  <c r="R272" i="4"/>
  <c r="P272" i="4"/>
  <c r="N272" i="4"/>
  <c r="L272" i="4"/>
  <c r="J272" i="4"/>
  <c r="H272" i="4"/>
  <c r="F272" i="4"/>
  <c r="C272" i="4"/>
  <c r="N267" i="4"/>
  <c r="L267" i="4"/>
  <c r="J267" i="4"/>
  <c r="H267" i="4"/>
  <c r="F267" i="4"/>
  <c r="C267" i="4"/>
  <c r="AJ733" i="4"/>
  <c r="AH733" i="4"/>
  <c r="AF733" i="4"/>
  <c r="AD733" i="4"/>
  <c r="AB733" i="4"/>
  <c r="Z733" i="4"/>
  <c r="X733" i="4"/>
  <c r="V733" i="4"/>
  <c r="T733" i="4"/>
  <c r="R733" i="4"/>
  <c r="P733" i="4"/>
  <c r="N733" i="4"/>
  <c r="L733" i="4"/>
  <c r="J733" i="4"/>
  <c r="H733" i="4"/>
  <c r="F733" i="4"/>
  <c r="C733" i="4"/>
  <c r="AZ783" i="4"/>
  <c r="AX783" i="4"/>
  <c r="AV783" i="4"/>
  <c r="AT783" i="4"/>
  <c r="AR783" i="4"/>
  <c r="AP783" i="4"/>
  <c r="AN783" i="4"/>
  <c r="AL783" i="4"/>
  <c r="AJ783" i="4"/>
  <c r="AH783" i="4"/>
  <c r="AF783" i="4"/>
  <c r="AD783" i="4"/>
  <c r="AB783" i="4"/>
  <c r="Z783" i="4"/>
  <c r="X783" i="4"/>
  <c r="V783" i="4"/>
  <c r="T783" i="4"/>
  <c r="R783" i="4"/>
  <c r="P783" i="4"/>
  <c r="N783" i="4"/>
  <c r="L783" i="4"/>
  <c r="J783" i="4"/>
  <c r="H783" i="4"/>
  <c r="F783" i="4"/>
  <c r="C783" i="4"/>
  <c r="X51" i="4"/>
  <c r="V51" i="4"/>
  <c r="T51" i="4"/>
  <c r="R51" i="4"/>
  <c r="P51" i="4"/>
  <c r="N51" i="4"/>
  <c r="L51" i="4"/>
  <c r="J51" i="4"/>
  <c r="H51" i="4"/>
  <c r="F51" i="4"/>
  <c r="C51" i="4"/>
  <c r="H50" i="4"/>
  <c r="F50" i="4"/>
  <c r="C50" i="4"/>
  <c r="V81" i="4"/>
  <c r="T81" i="4"/>
  <c r="R81" i="4"/>
  <c r="P81" i="4"/>
  <c r="N81" i="4"/>
  <c r="L81" i="4"/>
  <c r="J81" i="4"/>
  <c r="H81" i="4"/>
  <c r="F81" i="4"/>
  <c r="C81" i="4"/>
  <c r="AD249" i="4"/>
  <c r="AB249" i="4"/>
  <c r="Z249" i="4"/>
  <c r="X249" i="4"/>
  <c r="V249" i="4"/>
  <c r="T249" i="4"/>
  <c r="R249" i="4"/>
  <c r="P249" i="4"/>
  <c r="N249" i="4"/>
  <c r="L249" i="4"/>
  <c r="J249" i="4"/>
  <c r="H249" i="4"/>
  <c r="F249" i="4"/>
  <c r="C249" i="4"/>
  <c r="CT443" i="4"/>
  <c r="CR443" i="4"/>
  <c r="CP443" i="4"/>
  <c r="CN443" i="4"/>
  <c r="CL443" i="4"/>
  <c r="CJ443" i="4"/>
  <c r="CH443" i="4"/>
  <c r="CF443" i="4"/>
  <c r="CD443" i="4"/>
  <c r="CB443" i="4"/>
  <c r="BZ443" i="4"/>
  <c r="BX443" i="4"/>
  <c r="BV443" i="4"/>
  <c r="BT443" i="4"/>
  <c r="BR443" i="4"/>
  <c r="BP443" i="4"/>
  <c r="BN443" i="4"/>
  <c r="BL443" i="4"/>
  <c r="BJ443" i="4"/>
  <c r="BH443" i="4"/>
  <c r="BF443" i="4"/>
  <c r="BD443" i="4"/>
  <c r="BB443" i="4"/>
  <c r="AZ443" i="4"/>
  <c r="AX443" i="4"/>
  <c r="AV443" i="4"/>
  <c r="AT443" i="4"/>
  <c r="AR443" i="4"/>
  <c r="AP443" i="4"/>
  <c r="AN443" i="4"/>
  <c r="AL443" i="4"/>
  <c r="AJ443" i="4"/>
  <c r="AH443" i="4"/>
  <c r="AF443" i="4"/>
  <c r="AD443" i="4"/>
  <c r="AB443" i="4"/>
  <c r="Z443" i="4"/>
  <c r="X443" i="4"/>
  <c r="V443" i="4"/>
  <c r="T443" i="4"/>
  <c r="R443" i="4"/>
  <c r="P443" i="4"/>
  <c r="N443" i="4"/>
  <c r="L443" i="4"/>
  <c r="J443" i="4"/>
  <c r="H443" i="4"/>
  <c r="F443" i="4"/>
  <c r="C443" i="4"/>
  <c r="CJ150" i="4"/>
  <c r="CH150" i="4"/>
  <c r="CF150" i="4"/>
  <c r="CD150" i="4"/>
  <c r="CB150" i="4"/>
  <c r="BZ150" i="4"/>
  <c r="BX150" i="4"/>
  <c r="BV150" i="4"/>
  <c r="BT150" i="4"/>
  <c r="BR150" i="4"/>
  <c r="BP150" i="4"/>
  <c r="BN150" i="4"/>
  <c r="BL150" i="4"/>
  <c r="BJ150" i="4"/>
  <c r="BH150" i="4"/>
  <c r="BF150" i="4"/>
  <c r="BD150" i="4"/>
  <c r="BB150" i="4"/>
  <c r="AZ150" i="4"/>
  <c r="AX150" i="4"/>
  <c r="AV150" i="4"/>
  <c r="AT150" i="4"/>
  <c r="AR150" i="4"/>
  <c r="AP150" i="4"/>
  <c r="AN150" i="4"/>
  <c r="AL150" i="4"/>
  <c r="AJ150" i="4"/>
  <c r="AH150" i="4"/>
  <c r="AF150" i="4"/>
  <c r="AD150" i="4"/>
  <c r="AB150" i="4"/>
  <c r="Z150" i="4"/>
  <c r="X150" i="4"/>
  <c r="V150" i="4"/>
  <c r="T150" i="4"/>
  <c r="R150" i="4"/>
  <c r="P150" i="4"/>
  <c r="N150" i="4"/>
  <c r="L150" i="4"/>
  <c r="J150" i="4"/>
  <c r="H150" i="4"/>
  <c r="F150" i="4"/>
  <c r="C150" i="4"/>
  <c r="BH8" i="4"/>
  <c r="BF8" i="4"/>
  <c r="BD8" i="4"/>
  <c r="BB8" i="4"/>
  <c r="AZ8" i="4"/>
  <c r="AX8" i="4"/>
  <c r="AV8" i="4"/>
  <c r="AT8" i="4"/>
  <c r="AR8" i="4"/>
  <c r="AP8" i="4"/>
  <c r="AN8" i="4"/>
  <c r="AL8" i="4"/>
  <c r="AJ8" i="4"/>
  <c r="AH8" i="4"/>
  <c r="AF8" i="4"/>
  <c r="AD8" i="4"/>
  <c r="AB8" i="4"/>
  <c r="Z8" i="4"/>
  <c r="X8" i="4"/>
  <c r="V8" i="4"/>
  <c r="T8" i="4"/>
  <c r="R8" i="4"/>
  <c r="P8" i="4"/>
  <c r="N8" i="4"/>
  <c r="L8" i="4"/>
  <c r="J8" i="4"/>
  <c r="H8" i="4"/>
  <c r="F8" i="4"/>
  <c r="C8" i="4"/>
  <c r="F692" i="4"/>
  <c r="C692" i="4"/>
  <c r="BP280" i="4"/>
  <c r="BN280" i="4"/>
  <c r="BL280" i="4"/>
  <c r="BJ280" i="4"/>
  <c r="BH280" i="4"/>
  <c r="BF280" i="4"/>
  <c r="BD280" i="4"/>
  <c r="BB280" i="4"/>
  <c r="AZ280" i="4"/>
  <c r="AX280" i="4"/>
  <c r="AV280" i="4"/>
  <c r="AT280" i="4"/>
  <c r="AR280" i="4"/>
  <c r="AP280" i="4"/>
  <c r="AN280" i="4"/>
  <c r="AL280" i="4"/>
  <c r="AJ280" i="4"/>
  <c r="AH280" i="4"/>
  <c r="AF280" i="4"/>
  <c r="AD280" i="4"/>
  <c r="AB280" i="4"/>
  <c r="Z280" i="4"/>
  <c r="X280" i="4"/>
  <c r="V280" i="4"/>
  <c r="T280" i="4"/>
  <c r="R280" i="4"/>
  <c r="P280" i="4"/>
  <c r="N280" i="4"/>
  <c r="L280" i="4"/>
  <c r="J280" i="4"/>
  <c r="H280" i="4"/>
  <c r="F280" i="4"/>
  <c r="C280" i="4"/>
  <c r="AN770" i="4"/>
  <c r="AL770" i="4"/>
  <c r="AJ770" i="4"/>
  <c r="AH770" i="4"/>
  <c r="AF770" i="4"/>
  <c r="AD770" i="4"/>
  <c r="AB770" i="4"/>
  <c r="Z770" i="4"/>
  <c r="X770" i="4"/>
  <c r="V770" i="4"/>
  <c r="T770" i="4"/>
  <c r="R770" i="4"/>
  <c r="P770" i="4"/>
  <c r="N770" i="4"/>
  <c r="L770" i="4"/>
  <c r="J770" i="4"/>
  <c r="H770" i="4"/>
  <c r="F770" i="4"/>
  <c r="C770" i="4"/>
  <c r="AH523" i="4"/>
  <c r="AF523" i="4"/>
  <c r="AD523" i="4"/>
  <c r="AB523" i="4"/>
  <c r="Z523" i="4"/>
  <c r="X523" i="4"/>
  <c r="V523" i="4"/>
  <c r="T523" i="4"/>
  <c r="R523" i="4"/>
  <c r="P523" i="4"/>
  <c r="N523" i="4"/>
  <c r="L523" i="4"/>
  <c r="J523" i="4"/>
  <c r="H523" i="4"/>
  <c r="F523" i="4"/>
  <c r="C523" i="4"/>
  <c r="AV510" i="4"/>
  <c r="AT510" i="4"/>
  <c r="AR510" i="4"/>
  <c r="AP510" i="4"/>
  <c r="AN510" i="4"/>
  <c r="AL510" i="4"/>
  <c r="AJ510" i="4"/>
  <c r="AH510" i="4"/>
  <c r="AF510" i="4"/>
  <c r="AD510" i="4"/>
  <c r="AB510" i="4"/>
  <c r="Z510" i="4"/>
  <c r="X510" i="4"/>
  <c r="V510" i="4"/>
  <c r="T510" i="4"/>
  <c r="R510" i="4"/>
  <c r="P510" i="4"/>
  <c r="N510" i="4"/>
  <c r="L510" i="4"/>
  <c r="J510" i="4"/>
  <c r="H510" i="4"/>
  <c r="F510" i="4"/>
  <c r="C510" i="4"/>
  <c r="AJ362" i="4"/>
  <c r="AH362" i="4"/>
  <c r="AF362" i="4"/>
  <c r="AD362" i="4"/>
  <c r="AB362" i="4"/>
  <c r="Z362" i="4"/>
  <c r="X362" i="4"/>
  <c r="V362" i="4"/>
  <c r="T362" i="4"/>
  <c r="R362" i="4"/>
  <c r="P362" i="4"/>
  <c r="N362" i="4"/>
  <c r="L362" i="4"/>
  <c r="J362" i="4"/>
  <c r="H362" i="4"/>
  <c r="F362" i="4"/>
  <c r="C362" i="4"/>
  <c r="P734" i="4"/>
  <c r="N734" i="4"/>
  <c r="L734" i="4"/>
  <c r="J734" i="4"/>
  <c r="H734" i="4"/>
  <c r="F734" i="4"/>
  <c r="C734" i="4"/>
  <c r="AJ439" i="4"/>
  <c r="AH439" i="4"/>
  <c r="AF439" i="4"/>
  <c r="AD439" i="4"/>
  <c r="AB439" i="4"/>
  <c r="Z439" i="4"/>
  <c r="X439" i="4"/>
  <c r="V439" i="4"/>
  <c r="T439" i="4"/>
  <c r="R439" i="4"/>
  <c r="P439" i="4"/>
  <c r="N439" i="4"/>
  <c r="L439" i="4"/>
  <c r="J439" i="4"/>
  <c r="H439" i="4"/>
  <c r="F439" i="4"/>
  <c r="C439" i="4"/>
  <c r="AB795" i="4"/>
  <c r="Z795" i="4"/>
  <c r="X795" i="4"/>
  <c r="V795" i="4"/>
  <c r="T795" i="4"/>
  <c r="R795" i="4"/>
  <c r="P795" i="4"/>
  <c r="N795" i="4"/>
  <c r="L795" i="4"/>
  <c r="J795" i="4"/>
  <c r="H795" i="4"/>
  <c r="F795" i="4"/>
  <c r="C795" i="4"/>
  <c r="F840" i="4"/>
  <c r="C840" i="4"/>
  <c r="C500" i="4"/>
  <c r="CH79" i="4"/>
  <c r="CF79" i="4"/>
  <c r="CD79" i="4"/>
  <c r="CB79" i="4"/>
  <c r="BZ79" i="4"/>
  <c r="BX79" i="4"/>
  <c r="BV79" i="4"/>
  <c r="BT79" i="4"/>
  <c r="BR79" i="4"/>
  <c r="BP79" i="4"/>
  <c r="BN79" i="4"/>
  <c r="BL79" i="4"/>
  <c r="BJ79" i="4"/>
  <c r="BH79" i="4"/>
  <c r="BF79" i="4"/>
  <c r="BD79" i="4"/>
  <c r="BB79" i="4"/>
  <c r="AZ79" i="4"/>
  <c r="AX79" i="4"/>
  <c r="AV79" i="4"/>
  <c r="AT79" i="4"/>
  <c r="AR79" i="4"/>
  <c r="AP79" i="4"/>
  <c r="AN79" i="4"/>
  <c r="AL79" i="4"/>
  <c r="AJ79" i="4"/>
  <c r="AH79" i="4"/>
  <c r="AF79" i="4"/>
  <c r="AD79" i="4"/>
  <c r="AB79" i="4"/>
  <c r="Z79" i="4"/>
  <c r="X79" i="4"/>
  <c r="V79" i="4"/>
  <c r="T79" i="4"/>
  <c r="R79" i="4"/>
  <c r="P79" i="4"/>
  <c r="N79" i="4"/>
  <c r="L79" i="4"/>
  <c r="J79" i="4"/>
  <c r="H79" i="4"/>
  <c r="F79" i="4"/>
  <c r="C79" i="4"/>
  <c r="BN21" i="4"/>
  <c r="BL21" i="4"/>
  <c r="BJ21" i="4"/>
  <c r="BH21" i="4"/>
  <c r="BF21" i="4"/>
  <c r="BD21" i="4"/>
  <c r="BB21" i="4"/>
  <c r="AZ21" i="4"/>
  <c r="AX21" i="4"/>
  <c r="AV21" i="4"/>
  <c r="AT21" i="4"/>
  <c r="AR21" i="4"/>
  <c r="AP21" i="4"/>
  <c r="AN21" i="4"/>
  <c r="AL21" i="4"/>
  <c r="AJ21" i="4"/>
  <c r="AH21" i="4"/>
  <c r="AF21" i="4"/>
  <c r="AD21" i="4"/>
  <c r="AB21" i="4"/>
  <c r="Z21" i="4"/>
  <c r="X21" i="4"/>
  <c r="V21" i="4"/>
  <c r="T21" i="4"/>
  <c r="R21" i="4"/>
  <c r="P21" i="4"/>
  <c r="N21" i="4"/>
  <c r="L21" i="4"/>
  <c r="J21" i="4"/>
  <c r="H21" i="4"/>
  <c r="F21" i="4"/>
  <c r="C21" i="4"/>
  <c r="AT660" i="4"/>
  <c r="AR660" i="4"/>
  <c r="AP660" i="4"/>
  <c r="AN660" i="4"/>
  <c r="AL660" i="4"/>
  <c r="AJ660" i="4"/>
  <c r="AH660" i="4"/>
  <c r="AF660" i="4"/>
  <c r="AD660" i="4"/>
  <c r="AB660" i="4"/>
  <c r="Z660" i="4"/>
  <c r="X660" i="4"/>
  <c r="V660" i="4"/>
  <c r="T660" i="4"/>
  <c r="R660" i="4"/>
  <c r="P660" i="4"/>
  <c r="N660" i="4"/>
  <c r="L660" i="4"/>
  <c r="J660" i="4"/>
  <c r="H660" i="4"/>
  <c r="F660" i="4"/>
  <c r="C660" i="4"/>
  <c r="BV393" i="4"/>
  <c r="BT393" i="4"/>
  <c r="BR393" i="4"/>
  <c r="BP393" i="4"/>
  <c r="BN393" i="4"/>
  <c r="BL393" i="4"/>
  <c r="BJ393" i="4"/>
  <c r="BH393" i="4"/>
  <c r="BF393" i="4"/>
  <c r="BD393" i="4"/>
  <c r="BB393" i="4"/>
  <c r="AZ393" i="4"/>
  <c r="AX393" i="4"/>
  <c r="AV393" i="4"/>
  <c r="AT393" i="4"/>
  <c r="AR393" i="4"/>
  <c r="AP393" i="4"/>
  <c r="AN393" i="4"/>
  <c r="AL393" i="4"/>
  <c r="AJ393" i="4"/>
  <c r="AH393" i="4"/>
  <c r="AF393" i="4"/>
  <c r="AD393" i="4"/>
  <c r="AB393" i="4"/>
  <c r="Z393" i="4"/>
  <c r="X393" i="4"/>
  <c r="V393" i="4"/>
  <c r="T393" i="4"/>
  <c r="R393" i="4"/>
  <c r="P393" i="4"/>
  <c r="N393" i="4"/>
  <c r="L393" i="4"/>
  <c r="J393" i="4"/>
  <c r="H393" i="4"/>
  <c r="F393" i="4"/>
  <c r="C393" i="4"/>
  <c r="AD743" i="4"/>
  <c r="AB743" i="4"/>
  <c r="Z743" i="4"/>
  <c r="X743" i="4"/>
  <c r="V743" i="4"/>
  <c r="T743" i="4"/>
  <c r="R743" i="4"/>
  <c r="P743" i="4"/>
  <c r="N743" i="4"/>
  <c r="L743" i="4"/>
  <c r="J743" i="4"/>
  <c r="H743" i="4"/>
  <c r="F743" i="4"/>
  <c r="C743" i="4"/>
  <c r="P705" i="4"/>
  <c r="C705" i="4"/>
  <c r="C13" i="4"/>
  <c r="CF710" i="4"/>
  <c r="CD710" i="4"/>
  <c r="CB710" i="4"/>
  <c r="BZ710" i="4"/>
  <c r="BX710" i="4"/>
  <c r="BV710" i="4"/>
  <c r="BT710" i="4"/>
  <c r="BR710" i="4"/>
  <c r="BP710" i="4"/>
  <c r="BN710" i="4"/>
  <c r="BL710" i="4"/>
  <c r="BJ710" i="4"/>
  <c r="BH710" i="4"/>
  <c r="BF710" i="4"/>
  <c r="BD710" i="4"/>
  <c r="BB710" i="4"/>
  <c r="AZ710" i="4"/>
  <c r="AX710" i="4"/>
  <c r="AV710" i="4"/>
  <c r="AT710" i="4"/>
  <c r="AR710" i="4"/>
  <c r="AP710" i="4"/>
  <c r="AN710" i="4"/>
  <c r="AL710" i="4"/>
  <c r="AJ710" i="4"/>
  <c r="AH710" i="4"/>
  <c r="AF710" i="4"/>
  <c r="AD710" i="4"/>
  <c r="AB710" i="4"/>
  <c r="Z710" i="4"/>
  <c r="X710" i="4"/>
  <c r="V710" i="4"/>
  <c r="T710" i="4"/>
  <c r="R710" i="4"/>
  <c r="P710" i="4"/>
  <c r="N710" i="4"/>
  <c r="L710" i="4"/>
  <c r="J710" i="4"/>
  <c r="H710" i="4"/>
  <c r="F710" i="4"/>
  <c r="AN343" i="4"/>
  <c r="AL343" i="4"/>
  <c r="AJ343" i="4"/>
  <c r="AH343" i="4"/>
  <c r="AF343" i="4"/>
  <c r="AD343" i="4"/>
  <c r="AB343" i="4"/>
  <c r="Z343" i="4"/>
  <c r="X343" i="4"/>
  <c r="V343" i="4"/>
  <c r="T343" i="4"/>
  <c r="R343" i="4"/>
  <c r="P343" i="4"/>
  <c r="N343" i="4"/>
  <c r="L343" i="4"/>
  <c r="J343" i="4"/>
  <c r="H343" i="4"/>
  <c r="F343" i="4"/>
  <c r="C343" i="4"/>
  <c r="C811" i="4"/>
  <c r="BJ147" i="4"/>
  <c r="BH147" i="4"/>
  <c r="BF147" i="4"/>
  <c r="BD147" i="4"/>
  <c r="BB147" i="4"/>
  <c r="AZ147" i="4"/>
  <c r="AX147" i="4"/>
  <c r="AV147" i="4"/>
  <c r="AT147" i="4"/>
  <c r="AR147" i="4"/>
  <c r="AP147" i="4"/>
  <c r="AN147" i="4"/>
  <c r="AL147" i="4"/>
  <c r="AJ147" i="4"/>
  <c r="AH147" i="4"/>
  <c r="AF147" i="4"/>
  <c r="AD147" i="4"/>
  <c r="AB147" i="4"/>
  <c r="Z147" i="4"/>
  <c r="X147" i="4"/>
  <c r="V147" i="4"/>
  <c r="T147" i="4"/>
  <c r="R147" i="4"/>
  <c r="P147" i="4"/>
  <c r="N147" i="4"/>
  <c r="L147" i="4"/>
  <c r="J147" i="4"/>
  <c r="H147" i="4"/>
  <c r="F147" i="4"/>
  <c r="C147" i="4"/>
  <c r="AN250" i="4"/>
  <c r="AL250" i="4"/>
  <c r="AJ250" i="4"/>
  <c r="AH250" i="4"/>
  <c r="AF250" i="4"/>
  <c r="AD250" i="4"/>
  <c r="AB250" i="4"/>
  <c r="Z250" i="4"/>
  <c r="X250" i="4"/>
  <c r="V250" i="4"/>
  <c r="T250" i="4"/>
  <c r="R250" i="4"/>
  <c r="P250" i="4"/>
  <c r="N250" i="4"/>
  <c r="L250" i="4"/>
  <c r="J250" i="4"/>
  <c r="H250" i="4"/>
  <c r="F250" i="4"/>
  <c r="C250" i="4"/>
  <c r="C11" i="4"/>
  <c r="C645" i="4"/>
  <c r="C403" i="4"/>
  <c r="AT488" i="4"/>
  <c r="AR488" i="4"/>
  <c r="AP488" i="4"/>
  <c r="AN488" i="4"/>
  <c r="AL488" i="4"/>
  <c r="AJ488" i="4"/>
  <c r="AH488" i="4"/>
  <c r="AF488" i="4"/>
  <c r="AD488" i="4"/>
  <c r="AB488" i="4"/>
  <c r="Z488" i="4"/>
  <c r="X488" i="4"/>
  <c r="V488" i="4"/>
  <c r="T488" i="4"/>
  <c r="R488" i="4"/>
  <c r="P488" i="4"/>
  <c r="N488" i="4"/>
  <c r="L488" i="4"/>
  <c r="J488" i="4"/>
  <c r="H488" i="4"/>
  <c r="F488" i="4"/>
  <c r="C488" i="4"/>
  <c r="AB191" i="4"/>
  <c r="Z191" i="4"/>
  <c r="X191" i="4"/>
  <c r="V191" i="4"/>
  <c r="T191" i="4"/>
  <c r="R191" i="4"/>
  <c r="P191" i="4"/>
  <c r="N191" i="4"/>
  <c r="L191" i="4"/>
  <c r="J191" i="4"/>
  <c r="H191" i="4"/>
  <c r="F191" i="4"/>
  <c r="C191" i="4"/>
  <c r="C317" i="4"/>
  <c r="AH613" i="4"/>
  <c r="AF613" i="4"/>
  <c r="AD613" i="4"/>
  <c r="AB613" i="4"/>
  <c r="Z613" i="4"/>
  <c r="X613" i="4"/>
  <c r="V613" i="4"/>
  <c r="T613" i="4"/>
  <c r="R613" i="4"/>
  <c r="P613" i="4"/>
  <c r="N613" i="4"/>
  <c r="L613" i="4"/>
  <c r="J613" i="4"/>
  <c r="H613" i="4"/>
  <c r="F613" i="4"/>
  <c r="C613" i="4"/>
  <c r="R211" i="4"/>
  <c r="P211" i="4"/>
  <c r="N211" i="4"/>
  <c r="L211" i="4"/>
  <c r="J211" i="4"/>
  <c r="H211" i="4"/>
  <c r="F211" i="4"/>
  <c r="C211" i="4"/>
  <c r="BL128" i="4"/>
  <c r="BJ128" i="4"/>
  <c r="BH128" i="4"/>
  <c r="BF128" i="4"/>
  <c r="BD128" i="4"/>
  <c r="BB128" i="4"/>
  <c r="AZ128" i="4"/>
  <c r="AX128" i="4"/>
  <c r="AV128" i="4"/>
  <c r="AT128" i="4"/>
  <c r="AR128" i="4"/>
  <c r="AP128" i="4"/>
  <c r="AN128" i="4"/>
  <c r="AL128" i="4"/>
  <c r="AJ128" i="4"/>
  <c r="AH128" i="4"/>
  <c r="AF128" i="4"/>
  <c r="AD128" i="4"/>
  <c r="AB128" i="4"/>
  <c r="Z128" i="4"/>
  <c r="X128" i="4"/>
  <c r="V128" i="4"/>
  <c r="T128" i="4"/>
  <c r="R128" i="4"/>
  <c r="P128" i="4"/>
  <c r="N128" i="4"/>
  <c r="L128" i="4"/>
  <c r="J128" i="4"/>
  <c r="H128" i="4"/>
  <c r="F128" i="4"/>
  <c r="C128" i="4"/>
  <c r="L672" i="4"/>
  <c r="J672" i="4"/>
  <c r="H672" i="4"/>
  <c r="F672" i="4"/>
  <c r="C672" i="4"/>
  <c r="C516" i="4"/>
  <c r="N516" i="4"/>
  <c r="F516" i="4"/>
  <c r="AF758" i="4"/>
  <c r="AD758" i="4"/>
  <c r="AB758" i="4"/>
  <c r="Z758" i="4"/>
  <c r="X758" i="4"/>
  <c r="V758" i="4"/>
  <c r="T758" i="4"/>
  <c r="R758" i="4"/>
  <c r="P758" i="4"/>
  <c r="N758" i="4"/>
  <c r="L758" i="4"/>
  <c r="J758" i="4"/>
  <c r="H758" i="4"/>
  <c r="F758" i="4"/>
  <c r="C758" i="4"/>
  <c r="AT322" i="4"/>
  <c r="AR322" i="4"/>
  <c r="AP322" i="4"/>
  <c r="AN322" i="4"/>
  <c r="AL322" i="4"/>
  <c r="AJ322" i="4"/>
  <c r="AH322" i="4"/>
  <c r="AF322" i="4"/>
  <c r="AD322" i="4"/>
  <c r="AB322" i="4"/>
  <c r="Z322" i="4"/>
  <c r="X322" i="4"/>
  <c r="V322" i="4"/>
  <c r="T322" i="4"/>
  <c r="R322" i="4"/>
  <c r="P322" i="4"/>
  <c r="N322" i="4"/>
  <c r="L322" i="4"/>
  <c r="J322" i="4"/>
  <c r="H322" i="4"/>
  <c r="F322" i="4"/>
  <c r="C322" i="4"/>
  <c r="BL324" i="4"/>
  <c r="BJ324" i="4"/>
  <c r="BH324" i="4"/>
  <c r="BF324" i="4"/>
  <c r="BD324" i="4"/>
  <c r="BB324" i="4"/>
  <c r="AZ324" i="4"/>
  <c r="AX324" i="4"/>
  <c r="AV324" i="4"/>
  <c r="AT324" i="4"/>
  <c r="AR324" i="4"/>
  <c r="AP324" i="4"/>
  <c r="AN324" i="4"/>
  <c r="AL324" i="4"/>
  <c r="AJ324" i="4"/>
  <c r="AH324" i="4"/>
  <c r="AF324" i="4"/>
  <c r="AD324" i="4"/>
  <c r="AB324" i="4"/>
  <c r="Z324" i="4"/>
  <c r="X324" i="4"/>
  <c r="V324" i="4"/>
  <c r="T324" i="4"/>
  <c r="R324" i="4"/>
  <c r="P324" i="4"/>
  <c r="N324" i="4"/>
  <c r="L324" i="4"/>
  <c r="J324" i="4"/>
  <c r="H324" i="4"/>
  <c r="F324" i="4"/>
  <c r="C324" i="4"/>
  <c r="X727" i="4"/>
  <c r="V727" i="4"/>
  <c r="T727" i="4"/>
  <c r="R727" i="4"/>
  <c r="P727" i="4"/>
  <c r="N727" i="4"/>
  <c r="L727" i="4"/>
  <c r="J727" i="4"/>
  <c r="H727" i="4"/>
  <c r="F727" i="4"/>
  <c r="C727" i="4"/>
  <c r="X551" i="4"/>
  <c r="V551" i="4"/>
  <c r="T551" i="4"/>
  <c r="R551" i="4"/>
  <c r="P551" i="4"/>
  <c r="N551" i="4"/>
  <c r="L551" i="4"/>
  <c r="J551" i="4"/>
  <c r="H551" i="4"/>
  <c r="F551" i="4"/>
  <c r="C551" i="4"/>
  <c r="BR490" i="4"/>
  <c r="BP490" i="4"/>
  <c r="BN490" i="4"/>
  <c r="BL490" i="4"/>
  <c r="BJ490" i="4"/>
  <c r="BH490" i="4"/>
  <c r="BF490" i="4"/>
  <c r="BD490" i="4"/>
  <c r="BB490" i="4"/>
  <c r="AZ490" i="4"/>
  <c r="AX490" i="4"/>
  <c r="AV490" i="4"/>
  <c r="AT490" i="4"/>
  <c r="AR490" i="4"/>
  <c r="AP490" i="4"/>
  <c r="AN490" i="4"/>
  <c r="AL490" i="4"/>
  <c r="AJ490" i="4"/>
  <c r="AH490" i="4"/>
  <c r="AF490" i="4"/>
  <c r="AD490" i="4"/>
  <c r="AB490" i="4"/>
  <c r="Z490" i="4"/>
  <c r="X490" i="4"/>
  <c r="V490" i="4"/>
  <c r="T490" i="4"/>
  <c r="R490" i="4"/>
  <c r="P490" i="4"/>
  <c r="N490" i="4"/>
  <c r="L490" i="4"/>
  <c r="J490" i="4"/>
  <c r="H490" i="4"/>
  <c r="F490" i="4"/>
  <c r="C490" i="4"/>
  <c r="F180" i="4"/>
  <c r="C180" i="4"/>
  <c r="H483" i="4"/>
  <c r="C483" i="4"/>
  <c r="R72" i="4"/>
  <c r="P72" i="4"/>
  <c r="N72" i="4"/>
  <c r="L72" i="4"/>
  <c r="J72" i="4"/>
  <c r="H72" i="4"/>
  <c r="F72" i="4"/>
  <c r="C72" i="4"/>
  <c r="H519" i="4"/>
  <c r="C519" i="4"/>
  <c r="F56" i="4"/>
  <c r="C56" i="4"/>
  <c r="AN85" i="4"/>
  <c r="AL85" i="4"/>
  <c r="AJ85" i="4"/>
  <c r="AH85" i="4"/>
  <c r="AF85" i="4"/>
  <c r="AD85" i="4"/>
  <c r="AB85" i="4"/>
  <c r="Z85" i="4"/>
  <c r="X85" i="4"/>
  <c r="V85" i="4"/>
  <c r="T85" i="4"/>
  <c r="R85" i="4"/>
  <c r="P85" i="4"/>
  <c r="N85" i="4"/>
  <c r="L85" i="4"/>
  <c r="J85" i="4"/>
  <c r="H85" i="4"/>
  <c r="F85" i="4"/>
  <c r="C85" i="4"/>
  <c r="L817" i="4"/>
  <c r="J817" i="4"/>
  <c r="H817" i="4"/>
  <c r="F817" i="4"/>
  <c r="C817" i="4"/>
  <c r="AZ647" i="4"/>
  <c r="AX647" i="4"/>
  <c r="AV647" i="4"/>
  <c r="AT647" i="4"/>
  <c r="AR647" i="4"/>
  <c r="AP647" i="4"/>
  <c r="AN647" i="4"/>
  <c r="AL647" i="4"/>
  <c r="AJ647" i="4"/>
  <c r="AH647" i="4"/>
  <c r="AF647" i="4"/>
  <c r="AD647" i="4"/>
  <c r="AB647" i="4"/>
  <c r="Z647" i="4"/>
  <c r="X647" i="4"/>
  <c r="V647" i="4"/>
  <c r="T647" i="4"/>
  <c r="R647" i="4"/>
  <c r="P647" i="4"/>
  <c r="N647" i="4"/>
  <c r="L647" i="4"/>
  <c r="J647" i="4"/>
  <c r="H647" i="4"/>
  <c r="F647" i="4"/>
  <c r="C647" i="4"/>
  <c r="C434" i="4"/>
  <c r="L434" i="4"/>
  <c r="AJ529" i="4"/>
  <c r="AH529" i="4"/>
  <c r="AF529" i="4"/>
  <c r="AD529" i="4"/>
  <c r="AB529" i="4"/>
  <c r="Z529" i="4"/>
  <c r="X529" i="4"/>
  <c r="V529" i="4"/>
  <c r="T529" i="4"/>
  <c r="R529" i="4"/>
  <c r="P529" i="4"/>
  <c r="N529" i="4"/>
  <c r="L529" i="4"/>
  <c r="J529" i="4"/>
  <c r="H529" i="4"/>
  <c r="F529" i="4"/>
  <c r="C529" i="4"/>
  <c r="Z314" i="4"/>
  <c r="X314" i="4"/>
  <c r="V314" i="4"/>
  <c r="T314" i="4"/>
  <c r="R314" i="4"/>
  <c r="P314" i="4"/>
  <c r="N314" i="4"/>
  <c r="L314" i="4"/>
  <c r="J314" i="4"/>
  <c r="H314" i="4"/>
  <c r="F314" i="4"/>
  <c r="C314" i="4"/>
  <c r="BP294" i="4"/>
  <c r="BN294" i="4"/>
  <c r="BL294" i="4"/>
  <c r="BJ294" i="4"/>
  <c r="BH294" i="4"/>
  <c r="BF294" i="4"/>
  <c r="BD294" i="4"/>
  <c r="BB294" i="4"/>
  <c r="AZ294" i="4"/>
  <c r="AX294" i="4"/>
  <c r="AV294" i="4"/>
  <c r="AT294" i="4"/>
  <c r="AR294" i="4"/>
  <c r="AP294" i="4"/>
  <c r="AN294" i="4"/>
  <c r="AL294" i="4"/>
  <c r="AJ294" i="4"/>
  <c r="AH294" i="4"/>
  <c r="AF294" i="4"/>
  <c r="AD294" i="4"/>
  <c r="AB294" i="4"/>
  <c r="Z294" i="4"/>
  <c r="X294" i="4"/>
  <c r="V294" i="4"/>
  <c r="T294" i="4"/>
  <c r="R294" i="4"/>
  <c r="P294" i="4"/>
  <c r="N294" i="4"/>
  <c r="L294" i="4"/>
  <c r="J294" i="4"/>
  <c r="H294" i="4"/>
  <c r="F294" i="4"/>
  <c r="C294" i="4"/>
  <c r="L825" i="4"/>
  <c r="C825" i="4"/>
  <c r="AR216" i="4"/>
  <c r="AP216" i="4"/>
  <c r="AN216" i="4"/>
  <c r="AL216" i="4"/>
  <c r="AJ216" i="4"/>
  <c r="AH216" i="4"/>
  <c r="AF216" i="4"/>
  <c r="AD216" i="4"/>
  <c r="AB216" i="4"/>
  <c r="Z216" i="4"/>
  <c r="X216" i="4"/>
  <c r="V216" i="4"/>
  <c r="T216" i="4"/>
  <c r="R216" i="4"/>
  <c r="P216" i="4"/>
  <c r="N216" i="4"/>
  <c r="L216" i="4"/>
  <c r="J216" i="4"/>
  <c r="H216" i="4"/>
  <c r="F216" i="4"/>
  <c r="C216" i="4"/>
  <c r="AL661" i="4"/>
  <c r="AJ661" i="4"/>
  <c r="AH661" i="4"/>
  <c r="AF661" i="4"/>
  <c r="AD661" i="4"/>
  <c r="AB661" i="4"/>
  <c r="Z661" i="4"/>
  <c r="X661" i="4"/>
  <c r="V661" i="4"/>
  <c r="T661" i="4"/>
  <c r="R661" i="4"/>
  <c r="P661" i="4"/>
  <c r="N661" i="4"/>
  <c r="L661" i="4"/>
  <c r="J661" i="4"/>
  <c r="H661" i="4"/>
  <c r="F661" i="4"/>
  <c r="C661" i="4"/>
  <c r="F800" i="4"/>
  <c r="C800" i="4"/>
  <c r="H533" i="4"/>
  <c r="F533" i="4"/>
  <c r="C533" i="4"/>
  <c r="AP440" i="4"/>
  <c r="AN440" i="4"/>
  <c r="AL440" i="4"/>
  <c r="AJ440" i="4"/>
  <c r="AH440" i="4"/>
  <c r="AF440" i="4"/>
  <c r="AD440" i="4"/>
  <c r="AB440" i="4"/>
  <c r="Z440" i="4"/>
  <c r="X440" i="4"/>
  <c r="V440" i="4"/>
  <c r="T440" i="4"/>
  <c r="R440" i="4"/>
  <c r="P440" i="4"/>
  <c r="N440" i="4"/>
  <c r="L440" i="4"/>
  <c r="J440" i="4"/>
  <c r="H440" i="4"/>
  <c r="F440" i="4"/>
  <c r="C440" i="4"/>
  <c r="AD830" i="4"/>
  <c r="AB830" i="4"/>
  <c r="Z830" i="4"/>
  <c r="X830" i="4"/>
  <c r="V830" i="4"/>
  <c r="T830" i="4"/>
  <c r="R830" i="4"/>
  <c r="P830" i="4"/>
  <c r="N830" i="4"/>
  <c r="L830" i="4"/>
  <c r="J830" i="4"/>
  <c r="H830" i="4"/>
  <c r="F830" i="4"/>
  <c r="C830" i="4"/>
  <c r="C374" i="4"/>
  <c r="V803" i="4"/>
  <c r="T803" i="4"/>
  <c r="R803" i="4"/>
  <c r="P803" i="4"/>
  <c r="N803" i="4"/>
  <c r="L803" i="4"/>
  <c r="J803" i="4"/>
  <c r="H803" i="4"/>
  <c r="F803" i="4"/>
  <c r="C803" i="4"/>
  <c r="C279" i="4"/>
  <c r="F501" i="4"/>
  <c r="C501" i="4"/>
  <c r="C111" i="4"/>
  <c r="AB430" i="4"/>
  <c r="Z430" i="4"/>
  <c r="X430" i="4"/>
  <c r="V430" i="4"/>
  <c r="T430" i="4"/>
  <c r="R430" i="4"/>
  <c r="P430" i="4"/>
  <c r="N430" i="4"/>
  <c r="L430" i="4"/>
  <c r="J430" i="4"/>
  <c r="H430" i="4"/>
  <c r="F430" i="4"/>
  <c r="C430" i="4"/>
  <c r="C222" i="4"/>
  <c r="P461" i="4"/>
  <c r="N461" i="4"/>
  <c r="L461" i="4"/>
  <c r="J461" i="4"/>
  <c r="H461" i="4"/>
  <c r="F461" i="4"/>
  <c r="C461" i="4"/>
  <c r="P675" i="4"/>
  <c r="N675" i="4"/>
  <c r="L675" i="4"/>
  <c r="J675" i="4"/>
  <c r="H675" i="4"/>
  <c r="F675" i="4"/>
  <c r="C675" i="4"/>
  <c r="N574" i="4"/>
  <c r="L574" i="4"/>
  <c r="J574" i="4"/>
  <c r="H574" i="4"/>
  <c r="F574" i="4"/>
  <c r="C574" i="4"/>
  <c r="AH126" i="4"/>
  <c r="AF126" i="4"/>
  <c r="AD126" i="4"/>
  <c r="AB126" i="4"/>
  <c r="Z126" i="4"/>
  <c r="X126" i="4"/>
  <c r="V126" i="4"/>
  <c r="T126" i="4"/>
  <c r="R126" i="4"/>
  <c r="P126" i="4"/>
  <c r="N126" i="4"/>
  <c r="L126" i="4"/>
  <c r="J126" i="4"/>
  <c r="H126" i="4"/>
  <c r="F126" i="4"/>
  <c r="C126" i="4"/>
  <c r="N35" i="4"/>
  <c r="L35" i="4"/>
  <c r="J35" i="4"/>
  <c r="H35" i="4"/>
  <c r="F35" i="4"/>
  <c r="C35" i="4"/>
  <c r="BF457" i="4"/>
  <c r="BD457" i="4"/>
  <c r="BB457" i="4"/>
  <c r="AZ457" i="4"/>
  <c r="AX457" i="4"/>
  <c r="AV457" i="4"/>
  <c r="AT457" i="4"/>
  <c r="AR457" i="4"/>
  <c r="AP457" i="4"/>
  <c r="AN457" i="4"/>
  <c r="AL457" i="4"/>
  <c r="AJ457" i="4"/>
  <c r="AH457" i="4"/>
  <c r="AF457" i="4"/>
  <c r="AD457" i="4"/>
  <c r="AB457" i="4"/>
  <c r="Z457" i="4"/>
  <c r="X457" i="4"/>
  <c r="V457" i="4"/>
  <c r="T457" i="4"/>
  <c r="R457" i="4"/>
  <c r="P457" i="4"/>
  <c r="N457" i="4"/>
  <c r="L457" i="4"/>
  <c r="J457" i="4"/>
  <c r="H457" i="4"/>
  <c r="F457" i="4"/>
  <c r="C457" i="4"/>
  <c r="AX197" i="4"/>
  <c r="AV197" i="4"/>
  <c r="AT197" i="4"/>
  <c r="AR197" i="4"/>
  <c r="AP197" i="4"/>
  <c r="AN197" i="4"/>
  <c r="AL197" i="4"/>
  <c r="AJ197" i="4"/>
  <c r="AH197" i="4"/>
  <c r="AF197" i="4"/>
  <c r="AD197" i="4"/>
  <c r="AB197" i="4"/>
  <c r="Z197" i="4"/>
  <c r="X197" i="4"/>
  <c r="V197" i="4"/>
  <c r="T197" i="4"/>
  <c r="R197" i="4"/>
  <c r="P197" i="4"/>
  <c r="N197" i="4"/>
  <c r="L197" i="4"/>
  <c r="J197" i="4"/>
  <c r="H197" i="4"/>
  <c r="F197" i="4"/>
  <c r="C197" i="4"/>
  <c r="AV30" i="4"/>
  <c r="AT30" i="4"/>
  <c r="AR30" i="4"/>
  <c r="AP30" i="4"/>
  <c r="AN30" i="4"/>
  <c r="AL30" i="4"/>
  <c r="AJ30" i="4"/>
  <c r="AH30" i="4"/>
  <c r="AF30" i="4"/>
  <c r="AD30" i="4"/>
  <c r="AB30" i="4"/>
  <c r="Z30" i="4"/>
  <c r="X30" i="4"/>
  <c r="V30" i="4"/>
  <c r="T30" i="4"/>
  <c r="R30" i="4"/>
  <c r="P30" i="4"/>
  <c r="N30" i="4"/>
  <c r="L30" i="4"/>
  <c r="J30" i="4"/>
  <c r="H30" i="4"/>
  <c r="F30" i="4"/>
  <c r="C30" i="4"/>
  <c r="BX134" i="4"/>
  <c r="BV134" i="4"/>
  <c r="BT134" i="4"/>
  <c r="BR134" i="4"/>
  <c r="BP134" i="4"/>
  <c r="BN134" i="4"/>
  <c r="BL134" i="4"/>
  <c r="BJ134" i="4"/>
  <c r="BH134" i="4"/>
  <c r="BF134" i="4"/>
  <c r="BD134" i="4"/>
  <c r="BB134" i="4"/>
  <c r="AZ134" i="4"/>
  <c r="AX134" i="4"/>
  <c r="AV134" i="4"/>
  <c r="AT134" i="4"/>
  <c r="AR134" i="4"/>
  <c r="AP134" i="4"/>
  <c r="AN134" i="4"/>
  <c r="AL134" i="4"/>
  <c r="AJ134" i="4"/>
  <c r="AH134" i="4"/>
  <c r="AF134" i="4"/>
  <c r="AD134" i="4"/>
  <c r="AB134" i="4"/>
  <c r="Z134" i="4"/>
  <c r="X134" i="4"/>
  <c r="V134" i="4"/>
  <c r="T134" i="4"/>
  <c r="R134" i="4"/>
  <c r="P134" i="4"/>
  <c r="N134" i="4"/>
  <c r="L134" i="4"/>
  <c r="J134" i="4"/>
  <c r="H134" i="4"/>
  <c r="F134" i="4"/>
  <c r="C134" i="4"/>
  <c r="AZ47" i="4"/>
  <c r="AX47" i="4"/>
  <c r="AV47" i="4"/>
  <c r="AT47" i="4"/>
  <c r="AR47" i="4"/>
  <c r="AP47" i="4"/>
  <c r="AN47" i="4"/>
  <c r="AL47" i="4"/>
  <c r="AJ47" i="4"/>
  <c r="AH47" i="4"/>
  <c r="AF47" i="4"/>
  <c r="AD47" i="4"/>
  <c r="AB47" i="4"/>
  <c r="Z47" i="4"/>
  <c r="X47" i="4"/>
  <c r="V47" i="4"/>
  <c r="T47" i="4"/>
  <c r="R47" i="4"/>
  <c r="P47" i="4"/>
  <c r="N47" i="4"/>
  <c r="L47" i="4"/>
  <c r="J47" i="4"/>
  <c r="H47" i="4"/>
  <c r="F47" i="4"/>
  <c r="C47" i="4"/>
  <c r="CN584" i="4"/>
  <c r="CL584" i="4"/>
  <c r="CJ584" i="4"/>
  <c r="CH584" i="4"/>
  <c r="CF584" i="4"/>
  <c r="CD584" i="4"/>
  <c r="CB584" i="4"/>
  <c r="BZ584" i="4"/>
  <c r="BX584" i="4"/>
  <c r="BV584" i="4"/>
  <c r="BT584" i="4"/>
  <c r="BR584" i="4"/>
  <c r="BP584" i="4"/>
  <c r="BN584" i="4"/>
  <c r="BL584" i="4"/>
  <c r="BJ584" i="4"/>
  <c r="BH584" i="4"/>
  <c r="BF584" i="4"/>
  <c r="BD584" i="4"/>
  <c r="BB584" i="4"/>
  <c r="AZ584" i="4"/>
  <c r="AX584" i="4"/>
  <c r="AV584" i="4"/>
  <c r="AT584" i="4"/>
  <c r="AR584" i="4"/>
  <c r="AP584" i="4"/>
  <c r="AN584" i="4"/>
  <c r="AL584" i="4"/>
  <c r="AJ584" i="4"/>
  <c r="AH584" i="4"/>
  <c r="AF584" i="4"/>
  <c r="AD584" i="4"/>
  <c r="AB584" i="4"/>
  <c r="Z584" i="4"/>
  <c r="X584" i="4"/>
  <c r="V584" i="4"/>
  <c r="T584" i="4"/>
  <c r="R584" i="4"/>
  <c r="P584" i="4"/>
  <c r="N584" i="4"/>
  <c r="L584" i="4"/>
  <c r="J584" i="4"/>
  <c r="H584" i="4"/>
  <c r="F584" i="4"/>
  <c r="C584" i="4"/>
  <c r="V786" i="4"/>
  <c r="T786" i="4"/>
  <c r="R786" i="4"/>
  <c r="P786" i="4"/>
  <c r="N786" i="4"/>
  <c r="L786" i="4"/>
  <c r="J786" i="4"/>
  <c r="H786" i="4"/>
  <c r="F786" i="4"/>
  <c r="C786" i="4"/>
  <c r="AR296" i="4"/>
  <c r="AP296" i="4"/>
  <c r="AN296" i="4"/>
  <c r="AL296" i="4"/>
  <c r="AJ296" i="4"/>
  <c r="AH296" i="4"/>
  <c r="AF296" i="4"/>
  <c r="AD296" i="4"/>
  <c r="AB296" i="4"/>
  <c r="Z296" i="4"/>
  <c r="X296" i="4"/>
  <c r="V296" i="4"/>
  <c r="T296" i="4"/>
  <c r="R296" i="4"/>
  <c r="P296" i="4"/>
  <c r="N296" i="4"/>
  <c r="L296" i="4"/>
  <c r="J296" i="4"/>
  <c r="H296" i="4"/>
  <c r="F296" i="4"/>
  <c r="C296" i="4"/>
  <c r="BR260" i="4"/>
  <c r="BP260" i="4"/>
  <c r="BN260" i="4"/>
  <c r="BL260" i="4"/>
  <c r="BJ260" i="4"/>
  <c r="BH260" i="4"/>
  <c r="BF260" i="4"/>
  <c r="BD260" i="4"/>
  <c r="BB260" i="4"/>
  <c r="AZ260" i="4"/>
  <c r="AX260" i="4"/>
  <c r="AV260" i="4"/>
  <c r="AT260" i="4"/>
  <c r="AR260" i="4"/>
  <c r="AP260" i="4"/>
  <c r="AN260" i="4"/>
  <c r="AL260" i="4"/>
  <c r="AJ260" i="4"/>
  <c r="AH260" i="4"/>
  <c r="AF260" i="4"/>
  <c r="AD260" i="4"/>
  <c r="AB260" i="4"/>
  <c r="Z260" i="4"/>
  <c r="X260" i="4"/>
  <c r="V260" i="4"/>
  <c r="T260" i="4"/>
  <c r="R260" i="4"/>
  <c r="P260" i="4"/>
  <c r="N260" i="4"/>
  <c r="L260" i="4"/>
  <c r="J260" i="4"/>
  <c r="H260" i="4"/>
  <c r="F260" i="4"/>
  <c r="C260" i="4"/>
  <c r="AD33" i="4"/>
  <c r="AB33" i="4"/>
  <c r="Z33" i="4"/>
  <c r="X33" i="4"/>
  <c r="V33" i="4"/>
  <c r="T33" i="4"/>
  <c r="R33" i="4"/>
  <c r="P33" i="4"/>
  <c r="N33" i="4"/>
  <c r="L33" i="4"/>
  <c r="J33" i="4"/>
  <c r="H33" i="4"/>
  <c r="F33" i="4"/>
  <c r="C33" i="4"/>
  <c r="AP759" i="4"/>
  <c r="AN759" i="4"/>
  <c r="AL759" i="4"/>
  <c r="AJ759" i="4"/>
  <c r="AH759" i="4"/>
  <c r="AF759" i="4"/>
  <c r="AD759" i="4"/>
  <c r="AB759" i="4"/>
  <c r="Z759" i="4"/>
  <c r="X759" i="4"/>
  <c r="V759" i="4"/>
  <c r="T759" i="4"/>
  <c r="R759" i="4"/>
  <c r="P759" i="4"/>
  <c r="N759" i="4"/>
  <c r="L759" i="4"/>
  <c r="J759" i="4"/>
  <c r="H759" i="4"/>
  <c r="F759" i="4"/>
  <c r="C759" i="4"/>
  <c r="DJ178" i="4"/>
  <c r="DH178" i="4"/>
  <c r="DF178" i="4"/>
  <c r="DD178" i="4"/>
  <c r="DB178" i="4"/>
  <c r="CZ178" i="4"/>
  <c r="CX178" i="4"/>
  <c r="CV178" i="4"/>
  <c r="CT178" i="4"/>
  <c r="CR178" i="4"/>
  <c r="CP178" i="4"/>
  <c r="CN178" i="4"/>
  <c r="CL178" i="4"/>
  <c r="CJ178" i="4"/>
  <c r="CH178" i="4"/>
  <c r="CF178" i="4"/>
  <c r="CD178" i="4"/>
  <c r="CB178" i="4"/>
  <c r="BZ178" i="4"/>
  <c r="BX178" i="4"/>
  <c r="BV178" i="4"/>
  <c r="BT178" i="4"/>
  <c r="BR178" i="4"/>
  <c r="BP178" i="4"/>
  <c r="BN178" i="4"/>
  <c r="BL178" i="4"/>
  <c r="BJ178" i="4"/>
  <c r="BH178" i="4"/>
  <c r="BF178" i="4"/>
  <c r="BD178" i="4"/>
  <c r="BB178" i="4"/>
  <c r="AZ178" i="4"/>
  <c r="AX178" i="4"/>
  <c r="AV178" i="4"/>
  <c r="AT178" i="4"/>
  <c r="AR178" i="4"/>
  <c r="AP178" i="4"/>
  <c r="AN178" i="4"/>
  <c r="AL178" i="4"/>
  <c r="AJ178" i="4"/>
  <c r="AH178" i="4"/>
  <c r="AF178" i="4"/>
  <c r="AD178" i="4"/>
  <c r="AB178" i="4"/>
  <c r="Z178" i="4"/>
  <c r="X178" i="4"/>
  <c r="V178" i="4"/>
  <c r="T178" i="4"/>
  <c r="R178" i="4"/>
  <c r="P178" i="4"/>
  <c r="N178" i="4"/>
  <c r="L178" i="4"/>
  <c r="J178" i="4"/>
  <c r="H178" i="4"/>
  <c r="F178" i="4"/>
  <c r="C178" i="4"/>
  <c r="AH545" i="4"/>
  <c r="AF545" i="4"/>
  <c r="AD545" i="4"/>
  <c r="AB545" i="4"/>
  <c r="Z545" i="4"/>
  <c r="X545" i="4"/>
  <c r="V545" i="4"/>
  <c r="T545" i="4"/>
  <c r="R545" i="4"/>
  <c r="P545" i="4"/>
  <c r="N545" i="4"/>
  <c r="L545" i="4"/>
  <c r="J545" i="4"/>
  <c r="H545" i="4"/>
  <c r="F545" i="4"/>
  <c r="C545" i="4"/>
  <c r="F848" i="4"/>
  <c r="C848" i="4"/>
  <c r="L619" i="4"/>
  <c r="C619" i="4"/>
  <c r="C241" i="4"/>
  <c r="AL76" i="4"/>
  <c r="AJ76" i="4"/>
  <c r="AH76" i="4"/>
  <c r="AF76" i="4"/>
  <c r="AD76" i="4"/>
  <c r="AB76" i="4"/>
  <c r="Z76" i="4"/>
  <c r="X76" i="4"/>
  <c r="V76" i="4"/>
  <c r="T76" i="4"/>
  <c r="R76" i="4"/>
  <c r="P76" i="4"/>
  <c r="N76" i="4"/>
  <c r="L76" i="4"/>
  <c r="J76" i="4"/>
  <c r="H76" i="4"/>
  <c r="F76" i="4"/>
  <c r="C76" i="4"/>
  <c r="Z425" i="4"/>
  <c r="X425" i="4"/>
  <c r="V425" i="4"/>
  <c r="T425" i="4"/>
  <c r="R425" i="4"/>
  <c r="P425" i="4"/>
  <c r="N425" i="4"/>
  <c r="L425" i="4"/>
  <c r="J425" i="4"/>
  <c r="H425" i="4"/>
  <c r="F425" i="4"/>
  <c r="C425" i="4"/>
  <c r="AJ824" i="4"/>
  <c r="AH824" i="4"/>
  <c r="AF824" i="4"/>
  <c r="AD824" i="4"/>
  <c r="AB824" i="4"/>
  <c r="Z824" i="4"/>
  <c r="X824" i="4"/>
  <c r="V824" i="4"/>
  <c r="T824" i="4"/>
  <c r="R824" i="4"/>
  <c r="P824" i="4"/>
  <c r="N824" i="4"/>
  <c r="L824" i="4"/>
  <c r="J824" i="4"/>
  <c r="H824" i="4"/>
  <c r="F824" i="4"/>
  <c r="C824" i="4"/>
  <c r="N772" i="4"/>
  <c r="L772" i="4"/>
  <c r="J772" i="4"/>
  <c r="H772" i="4"/>
  <c r="F772" i="4"/>
  <c r="C772" i="4"/>
  <c r="AX867" i="4"/>
  <c r="AV867" i="4"/>
  <c r="AT867" i="4"/>
  <c r="AR867" i="4"/>
  <c r="AP867" i="4"/>
  <c r="AN867" i="4"/>
  <c r="AL867" i="4"/>
  <c r="AJ867" i="4"/>
  <c r="AH867" i="4"/>
  <c r="AF867" i="4"/>
  <c r="AD867" i="4"/>
  <c r="AB867" i="4"/>
  <c r="Z867" i="4"/>
  <c r="X867" i="4"/>
  <c r="V867" i="4"/>
  <c r="T867" i="4"/>
  <c r="R867" i="4"/>
  <c r="P867" i="4"/>
  <c r="N867" i="4"/>
  <c r="L867" i="4"/>
  <c r="J867" i="4"/>
  <c r="H867" i="4"/>
  <c r="F867" i="4"/>
  <c r="C867" i="4"/>
  <c r="H48" i="4"/>
  <c r="C48" i="4"/>
  <c r="L410" i="4"/>
  <c r="J410" i="4"/>
  <c r="H410" i="4"/>
  <c r="F410" i="4"/>
  <c r="C410" i="4"/>
  <c r="BZ240" i="4"/>
  <c r="BX240" i="4"/>
  <c r="BV240" i="4"/>
  <c r="BT240" i="4"/>
  <c r="BR240" i="4"/>
  <c r="BP240" i="4"/>
  <c r="BN240" i="4"/>
  <c r="BL240" i="4"/>
  <c r="BJ240" i="4"/>
  <c r="BH240" i="4"/>
  <c r="BF240" i="4"/>
  <c r="BD240" i="4"/>
  <c r="BB240" i="4"/>
  <c r="AZ240" i="4"/>
  <c r="AX240" i="4"/>
  <c r="AV240" i="4"/>
  <c r="AT240" i="4"/>
  <c r="AR240" i="4"/>
  <c r="AP240" i="4"/>
  <c r="AN240" i="4"/>
  <c r="AL240" i="4"/>
  <c r="AJ240" i="4"/>
  <c r="AH240" i="4"/>
  <c r="AF240" i="4"/>
  <c r="AD240" i="4"/>
  <c r="AB240" i="4"/>
  <c r="Z240" i="4"/>
  <c r="X240" i="4"/>
  <c r="V240" i="4"/>
  <c r="T240" i="4"/>
  <c r="R240" i="4"/>
  <c r="P240" i="4"/>
  <c r="N240" i="4"/>
  <c r="L240" i="4"/>
  <c r="J240" i="4"/>
  <c r="H240" i="4"/>
  <c r="F240" i="4"/>
  <c r="C240" i="4"/>
  <c r="BH205" i="4"/>
  <c r="BF205" i="4"/>
  <c r="BD205" i="4"/>
  <c r="BB205" i="4"/>
  <c r="AZ205" i="4"/>
  <c r="AX205" i="4"/>
  <c r="AV205" i="4"/>
  <c r="AT205" i="4"/>
  <c r="AR205" i="4"/>
  <c r="AP205" i="4"/>
  <c r="AN205" i="4"/>
  <c r="AL205" i="4"/>
  <c r="AJ205" i="4"/>
  <c r="AH205" i="4"/>
  <c r="AF205" i="4"/>
  <c r="AD205" i="4"/>
  <c r="AB205" i="4"/>
  <c r="Z205" i="4"/>
  <c r="X205" i="4"/>
  <c r="V205" i="4"/>
  <c r="T205" i="4"/>
  <c r="R205" i="4"/>
  <c r="P205" i="4"/>
  <c r="N205" i="4"/>
  <c r="L205" i="4"/>
  <c r="J205" i="4"/>
  <c r="H205" i="4"/>
  <c r="F205" i="4"/>
  <c r="C205" i="4"/>
  <c r="AT654" i="4"/>
  <c r="AR654" i="4"/>
  <c r="AP654" i="4"/>
  <c r="AN654" i="4"/>
  <c r="AL654" i="4"/>
  <c r="AJ654" i="4"/>
  <c r="AH654" i="4"/>
  <c r="AF654" i="4"/>
  <c r="AD654" i="4"/>
  <c r="AB654" i="4"/>
  <c r="Z654" i="4"/>
  <c r="X654" i="4"/>
  <c r="V654" i="4"/>
  <c r="T654" i="4"/>
  <c r="R654" i="4"/>
  <c r="P654" i="4"/>
  <c r="N654" i="4"/>
  <c r="L654" i="4"/>
  <c r="J654" i="4"/>
  <c r="H654" i="4"/>
  <c r="F654" i="4"/>
  <c r="C654" i="4"/>
  <c r="C158" i="4"/>
  <c r="AP373" i="4"/>
  <c r="AN373" i="4"/>
  <c r="AL373" i="4"/>
  <c r="AJ373" i="4"/>
  <c r="AH373" i="4"/>
  <c r="AF373" i="4"/>
  <c r="AD373" i="4"/>
  <c r="AB373" i="4"/>
  <c r="Z373" i="4"/>
  <c r="X373" i="4"/>
  <c r="V373" i="4"/>
  <c r="T373" i="4"/>
  <c r="R373" i="4"/>
  <c r="P373" i="4"/>
  <c r="N373" i="4"/>
  <c r="L373" i="4"/>
  <c r="J373" i="4"/>
  <c r="H373" i="4"/>
  <c r="F373" i="4"/>
  <c r="C373" i="4"/>
  <c r="Z394" i="4"/>
  <c r="X394" i="4"/>
  <c r="V394" i="4"/>
  <c r="T394" i="4"/>
  <c r="R394" i="4"/>
  <c r="P394" i="4"/>
  <c r="N394" i="4"/>
  <c r="L394" i="4"/>
  <c r="J394" i="4"/>
  <c r="H394" i="4"/>
  <c r="F394" i="4"/>
  <c r="C394" i="4"/>
  <c r="AP297" i="4"/>
  <c r="AN297" i="4"/>
  <c r="AL297" i="4"/>
  <c r="AJ297" i="4"/>
  <c r="AH297" i="4"/>
  <c r="AF297" i="4"/>
  <c r="AD297" i="4"/>
  <c r="AB297" i="4"/>
  <c r="Z297" i="4"/>
  <c r="X297" i="4"/>
  <c r="V297" i="4"/>
  <c r="T297" i="4"/>
  <c r="R297" i="4"/>
  <c r="P297" i="4"/>
  <c r="N297" i="4"/>
  <c r="L297" i="4"/>
  <c r="J297" i="4"/>
  <c r="H297" i="4"/>
  <c r="F297" i="4"/>
  <c r="C297" i="4"/>
  <c r="F235" i="4"/>
  <c r="L235" i="4"/>
  <c r="C235" i="4"/>
  <c r="P784" i="4"/>
  <c r="N784" i="4"/>
  <c r="L784" i="4"/>
  <c r="J784" i="4"/>
  <c r="H784" i="4"/>
  <c r="F784" i="4"/>
  <c r="C784" i="4"/>
  <c r="AH82" i="4"/>
  <c r="AF82" i="4"/>
  <c r="AD82" i="4"/>
  <c r="AB82" i="4"/>
  <c r="Z82" i="4"/>
  <c r="X82" i="4"/>
  <c r="V82" i="4"/>
  <c r="T82" i="4"/>
  <c r="R82" i="4"/>
  <c r="P82" i="4"/>
  <c r="N82" i="4"/>
  <c r="L82" i="4"/>
  <c r="J82" i="4"/>
  <c r="H82" i="4"/>
  <c r="F82" i="4"/>
  <c r="AV2" i="4"/>
  <c r="AT2" i="4"/>
  <c r="AR2" i="4"/>
  <c r="AP2" i="4"/>
  <c r="AN2" i="4"/>
  <c r="AL2" i="4"/>
  <c r="AJ2" i="4"/>
  <c r="AH2" i="4"/>
  <c r="AF2" i="4"/>
  <c r="AD2" i="4"/>
  <c r="AB2" i="4"/>
  <c r="Z2" i="4"/>
  <c r="X2" i="4"/>
  <c r="V2" i="4"/>
  <c r="T2" i="4"/>
  <c r="R2" i="4"/>
  <c r="P2" i="4"/>
  <c r="N2" i="4"/>
  <c r="L2" i="4"/>
  <c r="J2" i="4"/>
  <c r="H2" i="4"/>
  <c r="F2" i="4"/>
  <c r="C2" i="4"/>
  <c r="X409" i="4"/>
  <c r="V409" i="4"/>
  <c r="T409" i="4"/>
  <c r="R409" i="4"/>
  <c r="P409" i="4"/>
  <c r="N409" i="4"/>
  <c r="L409" i="4"/>
  <c r="J409" i="4"/>
  <c r="H409" i="4"/>
  <c r="F409" i="4"/>
  <c r="C409" i="4"/>
  <c r="BB697" i="4"/>
  <c r="AZ697" i="4"/>
  <c r="AX697" i="4"/>
  <c r="AV697" i="4"/>
  <c r="AT697" i="4"/>
  <c r="AR697" i="4"/>
  <c r="AP697" i="4"/>
  <c r="AN697" i="4"/>
  <c r="AL697" i="4"/>
  <c r="AJ697" i="4"/>
  <c r="AH697" i="4"/>
  <c r="AF697" i="4"/>
  <c r="AD697" i="4"/>
  <c r="AB697" i="4"/>
  <c r="Z697" i="4"/>
  <c r="X697" i="4"/>
  <c r="V697" i="4"/>
  <c r="T697" i="4"/>
  <c r="R697" i="4"/>
  <c r="P697" i="4"/>
  <c r="N697" i="4"/>
  <c r="L697" i="4"/>
  <c r="J697" i="4"/>
  <c r="H697" i="4"/>
  <c r="F697" i="4"/>
  <c r="C697" i="4"/>
  <c r="F449" i="4"/>
  <c r="C449" i="4"/>
  <c r="BH621" i="4"/>
  <c r="BF621" i="4"/>
  <c r="BD621" i="4"/>
  <c r="BB621" i="4"/>
  <c r="AZ621" i="4"/>
  <c r="AX621" i="4"/>
  <c r="AV621" i="4"/>
  <c r="AT621" i="4"/>
  <c r="AR621" i="4"/>
  <c r="AP621" i="4"/>
  <c r="AN621" i="4"/>
  <c r="AL621" i="4"/>
  <c r="AJ621" i="4"/>
  <c r="AH621" i="4"/>
  <c r="AF621" i="4"/>
  <c r="AD621" i="4"/>
  <c r="AB621" i="4"/>
  <c r="Z621" i="4"/>
  <c r="X621" i="4"/>
  <c r="V621" i="4"/>
  <c r="T621" i="4"/>
  <c r="R621" i="4"/>
  <c r="P621" i="4"/>
  <c r="N621" i="4"/>
  <c r="L621" i="4"/>
  <c r="J621" i="4"/>
  <c r="H621" i="4"/>
  <c r="F621" i="4"/>
  <c r="C621" i="4"/>
  <c r="BV194" i="4"/>
  <c r="BT194" i="4"/>
  <c r="BR194" i="4"/>
  <c r="BP194" i="4"/>
  <c r="BN194" i="4"/>
  <c r="BL194" i="4"/>
  <c r="BJ194" i="4"/>
  <c r="BH194" i="4"/>
  <c r="BF194" i="4"/>
  <c r="BD194" i="4"/>
  <c r="BB194" i="4"/>
  <c r="AZ194" i="4"/>
  <c r="AX194" i="4"/>
  <c r="AV194" i="4"/>
  <c r="AT194" i="4"/>
  <c r="AR194" i="4"/>
  <c r="AP194" i="4"/>
  <c r="AN194" i="4"/>
  <c r="AL194" i="4"/>
  <c r="AJ194" i="4"/>
  <c r="AH194" i="4"/>
  <c r="AF194" i="4"/>
  <c r="AD194" i="4"/>
  <c r="AB194" i="4"/>
  <c r="Z194" i="4"/>
  <c r="X194" i="4"/>
  <c r="V194" i="4"/>
  <c r="T194" i="4"/>
  <c r="R194" i="4"/>
  <c r="P194" i="4"/>
  <c r="N194" i="4"/>
  <c r="L194" i="4"/>
  <c r="J194" i="4"/>
  <c r="H194" i="4"/>
  <c r="F194" i="4"/>
  <c r="AL214" i="4"/>
  <c r="AJ214" i="4"/>
  <c r="AH214" i="4"/>
  <c r="AF214" i="4"/>
  <c r="AD214" i="4"/>
  <c r="AB214" i="4"/>
  <c r="Z214" i="4"/>
  <c r="X214" i="4"/>
  <c r="V214" i="4"/>
  <c r="T214" i="4"/>
  <c r="R214" i="4"/>
  <c r="P214" i="4"/>
  <c r="N214" i="4"/>
  <c r="L214" i="4"/>
  <c r="J214" i="4"/>
  <c r="H214" i="4"/>
  <c r="F214" i="4"/>
  <c r="C214" i="4"/>
  <c r="CB592" i="4"/>
  <c r="BZ592" i="4"/>
  <c r="BX592" i="4"/>
  <c r="BV592" i="4"/>
  <c r="BT592" i="4"/>
  <c r="BR592" i="4"/>
  <c r="BP592" i="4"/>
  <c r="BN592" i="4"/>
  <c r="BL592" i="4"/>
  <c r="BJ592" i="4"/>
  <c r="BH592" i="4"/>
  <c r="BF592" i="4"/>
  <c r="BD592" i="4"/>
  <c r="BB592" i="4"/>
  <c r="AZ592" i="4"/>
  <c r="AX592" i="4"/>
  <c r="AV592" i="4"/>
  <c r="AT592" i="4"/>
  <c r="AR592" i="4"/>
  <c r="AP592" i="4"/>
  <c r="AN592" i="4"/>
  <c r="AL592" i="4"/>
  <c r="AJ592" i="4"/>
  <c r="AH592" i="4"/>
  <c r="AF592" i="4"/>
  <c r="AD592" i="4"/>
  <c r="AB592" i="4"/>
  <c r="Z592" i="4"/>
  <c r="X592" i="4"/>
  <c r="V592" i="4"/>
  <c r="T592" i="4"/>
  <c r="R592" i="4"/>
  <c r="P592" i="4"/>
  <c r="N592" i="4"/>
  <c r="L592" i="4"/>
  <c r="J592" i="4"/>
  <c r="H592" i="4"/>
  <c r="F592" i="4"/>
  <c r="C592" i="4"/>
  <c r="AH695" i="4"/>
  <c r="AF695" i="4"/>
  <c r="AD695" i="4"/>
  <c r="AB695" i="4"/>
  <c r="Z695" i="4"/>
  <c r="X695" i="4"/>
  <c r="V695" i="4"/>
  <c r="T695" i="4"/>
  <c r="R695" i="4"/>
  <c r="P695" i="4"/>
  <c r="N695" i="4"/>
  <c r="L695" i="4"/>
  <c r="J695" i="4"/>
  <c r="H695" i="4"/>
  <c r="F695" i="4"/>
  <c r="C695" i="4"/>
  <c r="AB40" i="4"/>
  <c r="Z40" i="4"/>
  <c r="X40" i="4"/>
  <c r="V40" i="4"/>
  <c r="T40" i="4"/>
  <c r="R40" i="4"/>
  <c r="P40" i="4"/>
  <c r="N40" i="4"/>
  <c r="L40" i="4"/>
  <c r="J40" i="4"/>
  <c r="H40" i="4"/>
  <c r="F40" i="4"/>
  <c r="C40" i="4"/>
  <c r="AR125" i="4"/>
  <c r="AP125" i="4"/>
  <c r="AN125" i="4"/>
  <c r="AL125" i="4"/>
  <c r="AJ125" i="4"/>
  <c r="AH125" i="4"/>
  <c r="AF125" i="4"/>
  <c r="AD125" i="4"/>
  <c r="AB125" i="4"/>
  <c r="Z125" i="4"/>
  <c r="X125" i="4"/>
  <c r="V125" i="4"/>
  <c r="T125" i="4"/>
  <c r="R125" i="4"/>
  <c r="P125" i="4"/>
  <c r="N125" i="4"/>
  <c r="L125" i="4"/>
  <c r="J125" i="4"/>
  <c r="H125" i="4"/>
  <c r="F125" i="4"/>
  <c r="C125" i="4"/>
  <c r="BH263" i="4"/>
  <c r="BF263" i="4"/>
  <c r="BD263" i="4"/>
  <c r="BB263" i="4"/>
  <c r="AZ263" i="4"/>
  <c r="AX263" i="4"/>
  <c r="AV263" i="4"/>
  <c r="AT263" i="4"/>
  <c r="AR263" i="4"/>
  <c r="AP263" i="4"/>
  <c r="AN263" i="4"/>
  <c r="AL263" i="4"/>
  <c r="AJ263" i="4"/>
  <c r="AH263" i="4"/>
  <c r="AF263" i="4"/>
  <c r="AD263" i="4"/>
  <c r="AB263" i="4"/>
  <c r="Z263" i="4"/>
  <c r="X263" i="4"/>
  <c r="V263" i="4"/>
  <c r="T263" i="4"/>
  <c r="R263" i="4"/>
  <c r="P263" i="4"/>
  <c r="N263" i="4"/>
  <c r="L263" i="4"/>
  <c r="J263" i="4"/>
  <c r="H263" i="4"/>
  <c r="F263" i="4"/>
  <c r="C263" i="4"/>
  <c r="C64" i="4"/>
  <c r="J64" i="4"/>
  <c r="H64" i="4"/>
  <c r="C575" i="4"/>
  <c r="F575" i="4"/>
  <c r="AZ310" i="4"/>
  <c r="AX310" i="4"/>
  <c r="AV310" i="4"/>
  <c r="AT310" i="4"/>
  <c r="AR310" i="4"/>
  <c r="AP310" i="4"/>
  <c r="AN310" i="4"/>
  <c r="AL310" i="4"/>
  <c r="AJ310" i="4"/>
  <c r="AH310" i="4"/>
  <c r="AF310" i="4"/>
  <c r="AD310" i="4"/>
  <c r="AB310" i="4"/>
  <c r="Z310" i="4"/>
  <c r="X310" i="4"/>
  <c r="V310" i="4"/>
  <c r="T310" i="4"/>
  <c r="R310" i="4"/>
  <c r="P310" i="4"/>
  <c r="N310" i="4"/>
  <c r="L310" i="4"/>
  <c r="J310" i="4"/>
  <c r="H310" i="4"/>
  <c r="F310" i="4"/>
  <c r="AP552" i="4"/>
  <c r="AN552" i="4"/>
  <c r="AL552" i="4"/>
  <c r="AJ552" i="4"/>
  <c r="AH552" i="4"/>
  <c r="AF552" i="4"/>
  <c r="AD552" i="4"/>
  <c r="AB552" i="4"/>
  <c r="Z552" i="4"/>
  <c r="X552" i="4"/>
  <c r="V552" i="4"/>
  <c r="T552" i="4"/>
  <c r="R552" i="4"/>
  <c r="P552" i="4"/>
  <c r="N552" i="4"/>
  <c r="L552" i="4"/>
  <c r="J552" i="4"/>
  <c r="H552" i="4"/>
  <c r="F552" i="4"/>
  <c r="C552" i="4"/>
  <c r="BJ192" i="4"/>
  <c r="BH192" i="4"/>
  <c r="BF192" i="4"/>
  <c r="BD192" i="4"/>
  <c r="BB192" i="4"/>
  <c r="AZ192" i="4"/>
  <c r="AX192" i="4"/>
  <c r="AV192" i="4"/>
  <c r="AT192" i="4"/>
  <c r="AR192" i="4"/>
  <c r="AP192" i="4"/>
  <c r="AN192" i="4"/>
  <c r="AL192" i="4"/>
  <c r="AJ192" i="4"/>
  <c r="AH192" i="4"/>
  <c r="AF192" i="4"/>
  <c r="AD192" i="4"/>
  <c r="AB192" i="4"/>
  <c r="Z192" i="4"/>
  <c r="X192" i="4"/>
  <c r="V192" i="4"/>
  <c r="T192" i="4"/>
  <c r="R192" i="4"/>
  <c r="P192" i="4"/>
  <c r="N192" i="4"/>
  <c r="L192" i="4"/>
  <c r="J192" i="4"/>
  <c r="H192" i="4"/>
  <c r="F192" i="4"/>
  <c r="C192" i="4"/>
  <c r="BF278" i="4" l="1"/>
  <c r="BD278" i="4"/>
  <c r="BB278" i="4"/>
  <c r="AZ278" i="4"/>
  <c r="AX278" i="4"/>
  <c r="AV278" i="4"/>
  <c r="AT278" i="4"/>
  <c r="AR278" i="4"/>
  <c r="AP278" i="4"/>
  <c r="AN278" i="4"/>
  <c r="AL278" i="4"/>
  <c r="AJ278" i="4"/>
  <c r="AH278" i="4"/>
  <c r="AF278" i="4"/>
  <c r="AD278" i="4"/>
  <c r="AB278" i="4"/>
  <c r="Z278" i="4"/>
  <c r="X278" i="4"/>
  <c r="V278" i="4"/>
  <c r="T278" i="4"/>
  <c r="R278" i="4"/>
  <c r="P278" i="4"/>
  <c r="N278" i="4"/>
  <c r="L278" i="4"/>
  <c r="J278" i="4"/>
  <c r="H278" i="4"/>
  <c r="F278" i="4"/>
  <c r="C278" i="4"/>
  <c r="AJ793" i="4"/>
  <c r="AH793" i="4"/>
  <c r="AF793" i="4"/>
  <c r="AD793" i="4"/>
  <c r="AB793" i="4"/>
  <c r="Z793" i="4"/>
  <c r="X793" i="4"/>
  <c r="V793" i="4"/>
  <c r="T793" i="4"/>
  <c r="R793" i="4"/>
  <c r="P793" i="4"/>
  <c r="N793" i="4"/>
  <c r="L793" i="4"/>
  <c r="J793" i="4"/>
  <c r="H793" i="4"/>
  <c r="F793" i="4"/>
  <c r="C793" i="4"/>
  <c r="Z392" i="4"/>
  <c r="X392" i="4"/>
  <c r="V392" i="4"/>
  <c r="T392" i="4"/>
  <c r="R392" i="4"/>
  <c r="P392" i="4"/>
  <c r="N392" i="4"/>
  <c r="L392" i="4"/>
  <c r="J392" i="4"/>
  <c r="H392" i="4"/>
  <c r="F392" i="4"/>
  <c r="C392" i="4"/>
  <c r="C665" i="4"/>
  <c r="AX635" i="4"/>
  <c r="AV635" i="4"/>
  <c r="AT635" i="4"/>
  <c r="AR635" i="4"/>
  <c r="AP635" i="4"/>
  <c r="AN635" i="4"/>
  <c r="AL635" i="4"/>
  <c r="AJ635" i="4"/>
  <c r="AH635" i="4"/>
  <c r="AF635" i="4"/>
  <c r="AD635" i="4"/>
  <c r="AB635" i="4"/>
  <c r="Z635" i="4"/>
  <c r="X635" i="4"/>
  <c r="V635" i="4"/>
  <c r="T635" i="4"/>
  <c r="R635" i="4"/>
  <c r="P635" i="4"/>
  <c r="N635" i="4"/>
  <c r="L635" i="4"/>
  <c r="J635" i="4"/>
  <c r="H635" i="4"/>
  <c r="F635" i="4"/>
  <c r="C635" i="4"/>
  <c r="N851" i="4"/>
  <c r="L851" i="4"/>
  <c r="J851" i="4"/>
  <c r="H851" i="4"/>
  <c r="F851" i="4"/>
  <c r="C851" i="4"/>
  <c r="X388" i="4"/>
  <c r="V388" i="4"/>
  <c r="T388" i="4"/>
  <c r="R388" i="4"/>
  <c r="P388" i="4"/>
  <c r="N388" i="4"/>
  <c r="L388" i="4"/>
  <c r="J388" i="4"/>
  <c r="H388" i="4"/>
  <c r="F388" i="4"/>
  <c r="C388" i="4"/>
  <c r="AH167" i="4"/>
  <c r="AF167" i="4"/>
  <c r="AD167" i="4"/>
  <c r="AB167" i="4"/>
  <c r="Z167" i="4"/>
  <c r="X167" i="4"/>
  <c r="V167" i="4"/>
  <c r="T167" i="4"/>
  <c r="R167" i="4"/>
  <c r="P167" i="4"/>
  <c r="N167" i="4"/>
  <c r="L167" i="4"/>
  <c r="J167" i="4"/>
  <c r="H167" i="4"/>
  <c r="F167" i="4"/>
  <c r="C167" i="4"/>
  <c r="T164" i="4"/>
  <c r="R164" i="4"/>
  <c r="P164" i="4"/>
  <c r="N164" i="4"/>
  <c r="L164" i="4"/>
  <c r="J164" i="4"/>
  <c r="H164" i="4"/>
  <c r="F164" i="4"/>
  <c r="C164" i="4"/>
  <c r="AD42" i="4"/>
  <c r="AB42" i="4"/>
  <c r="Z42" i="4"/>
  <c r="X42" i="4"/>
  <c r="V42" i="4"/>
  <c r="T42" i="4"/>
  <c r="R42" i="4"/>
  <c r="P42" i="4"/>
  <c r="N42" i="4"/>
  <c r="L42" i="4"/>
  <c r="J42" i="4"/>
  <c r="H42" i="4"/>
  <c r="F42" i="4"/>
  <c r="C42" i="4"/>
  <c r="AT336" i="4"/>
  <c r="AR336" i="4"/>
  <c r="AP336" i="4"/>
  <c r="AN336" i="4"/>
  <c r="AL336" i="4"/>
  <c r="AJ336" i="4"/>
  <c r="AH336" i="4"/>
  <c r="AF336" i="4"/>
  <c r="AD336" i="4"/>
  <c r="AB336" i="4"/>
  <c r="Z336" i="4"/>
  <c r="X336" i="4"/>
  <c r="V336" i="4"/>
  <c r="T336" i="4"/>
  <c r="R336" i="4"/>
  <c r="P336" i="4"/>
  <c r="N336" i="4"/>
  <c r="L336" i="4"/>
  <c r="J336" i="4"/>
  <c r="H336" i="4"/>
  <c r="F336" i="4"/>
  <c r="C336" i="4"/>
  <c r="AH447" i="4"/>
  <c r="AF447" i="4"/>
  <c r="AD447" i="4"/>
  <c r="AB447" i="4"/>
  <c r="Z447" i="4"/>
  <c r="X447" i="4"/>
  <c r="V447" i="4"/>
  <c r="R447" i="4"/>
  <c r="T447" i="4"/>
  <c r="P447" i="4"/>
  <c r="N447" i="4"/>
  <c r="L447" i="4"/>
  <c r="J447" i="4"/>
  <c r="H447" i="4"/>
  <c r="F447" i="4"/>
  <c r="C447" i="4"/>
  <c r="BV686" i="4"/>
  <c r="BT686" i="4"/>
  <c r="BR686" i="4"/>
  <c r="BP686" i="4"/>
  <c r="BN686" i="4"/>
  <c r="BL686" i="4"/>
  <c r="BJ686" i="4"/>
  <c r="BH686" i="4"/>
  <c r="BF686" i="4"/>
  <c r="BD686" i="4"/>
  <c r="BB686" i="4"/>
  <c r="AZ686" i="4"/>
  <c r="AX686" i="4"/>
  <c r="AV686" i="4"/>
  <c r="AT686" i="4"/>
  <c r="AR686" i="4"/>
  <c r="AP686" i="4"/>
  <c r="AN686" i="4"/>
  <c r="AL686" i="4"/>
  <c r="AJ686" i="4"/>
  <c r="AH686" i="4"/>
  <c r="AF686" i="4"/>
  <c r="AD686" i="4"/>
  <c r="AB686" i="4"/>
  <c r="Z686" i="4"/>
  <c r="X686" i="4"/>
  <c r="V686" i="4"/>
  <c r="T686" i="4"/>
  <c r="R686" i="4"/>
  <c r="P686" i="4"/>
  <c r="N686" i="4"/>
  <c r="L686" i="4"/>
  <c r="J686" i="4"/>
  <c r="H686" i="4"/>
  <c r="F686" i="4"/>
  <c r="C555" i="4" l="1"/>
  <c r="F555" i="4"/>
  <c r="AP275" i="4"/>
  <c r="AN275" i="4"/>
  <c r="AL275" i="4"/>
  <c r="AJ275" i="4"/>
  <c r="AH275" i="4"/>
  <c r="AF275" i="4"/>
  <c r="AD275" i="4"/>
  <c r="AB275" i="4"/>
  <c r="Z275" i="4"/>
  <c r="X275" i="4"/>
  <c r="V275" i="4"/>
  <c r="T275" i="4"/>
  <c r="R275" i="4"/>
  <c r="P275" i="4"/>
  <c r="N275" i="4"/>
  <c r="L275" i="4"/>
  <c r="J275" i="4"/>
  <c r="H275" i="4"/>
  <c r="F275" i="4"/>
  <c r="C275" i="4"/>
  <c r="Z262" i="4"/>
  <c r="X262" i="4"/>
  <c r="V262" i="4"/>
  <c r="T262" i="4"/>
  <c r="R262" i="4"/>
  <c r="P262" i="4"/>
  <c r="N262" i="4"/>
  <c r="L262" i="4"/>
  <c r="J262" i="4"/>
  <c r="H262" i="4"/>
  <c r="F262" i="4"/>
  <c r="C262" i="4"/>
  <c r="BZ406" i="4"/>
  <c r="BX406" i="4"/>
  <c r="BV406" i="4"/>
  <c r="BT406" i="4"/>
  <c r="BR406" i="4"/>
  <c r="BP406" i="4"/>
  <c r="BN406" i="4"/>
  <c r="BL406" i="4"/>
  <c r="BJ406" i="4"/>
  <c r="BH406" i="4"/>
  <c r="BF406" i="4"/>
  <c r="BD406" i="4"/>
  <c r="BB406" i="4"/>
  <c r="AZ406" i="4"/>
  <c r="AX406" i="4"/>
  <c r="AV406" i="4"/>
  <c r="AT406" i="4"/>
  <c r="AR406" i="4"/>
  <c r="AP406" i="4"/>
  <c r="AN406" i="4"/>
  <c r="AL406" i="4"/>
  <c r="AJ406" i="4"/>
  <c r="AH406" i="4"/>
  <c r="AF406" i="4"/>
  <c r="AD406" i="4"/>
  <c r="AB406" i="4"/>
  <c r="Z406" i="4"/>
  <c r="X406" i="4"/>
  <c r="V406" i="4"/>
  <c r="T406" i="4"/>
  <c r="R406" i="4"/>
  <c r="P406" i="4"/>
  <c r="N406" i="4"/>
  <c r="L406" i="4"/>
  <c r="J406" i="4"/>
  <c r="H406" i="4"/>
  <c r="F406" i="4"/>
  <c r="C406" i="4"/>
  <c r="C255" i="4"/>
  <c r="V347" i="4"/>
  <c r="T347" i="4"/>
  <c r="R347" i="4"/>
  <c r="P347" i="4"/>
  <c r="N347" i="4"/>
  <c r="L347" i="4"/>
  <c r="J347" i="4"/>
  <c r="H347" i="4"/>
  <c r="F347" i="4"/>
  <c r="C347" i="4"/>
  <c r="C541" i="4"/>
  <c r="AR165" i="4"/>
  <c r="AP165" i="4"/>
  <c r="AN165" i="4"/>
  <c r="AL165" i="4"/>
  <c r="AJ165" i="4"/>
  <c r="AH165" i="4"/>
  <c r="AF165" i="4"/>
  <c r="AD165" i="4"/>
  <c r="AB165" i="4"/>
  <c r="Z165" i="4"/>
  <c r="X165" i="4"/>
  <c r="V165" i="4"/>
  <c r="T165" i="4"/>
  <c r="R165" i="4"/>
  <c r="P165" i="4"/>
  <c r="N165" i="4"/>
  <c r="L165" i="4"/>
  <c r="J165" i="4"/>
  <c r="H165" i="4"/>
  <c r="F165" i="4"/>
  <c r="C165" i="4"/>
  <c r="T105" i="4"/>
  <c r="R105" i="4"/>
  <c r="P105" i="4"/>
  <c r="N105" i="4"/>
  <c r="L105" i="4"/>
  <c r="J105" i="4"/>
  <c r="H105" i="4"/>
  <c r="F105" i="4"/>
  <c r="C105" i="4"/>
  <c r="AF187" i="4"/>
  <c r="AD187" i="4"/>
  <c r="AB187" i="4"/>
  <c r="Z187" i="4"/>
  <c r="X187" i="4"/>
  <c r="V187" i="4"/>
  <c r="T187" i="4"/>
  <c r="R187" i="4"/>
  <c r="P187" i="4"/>
  <c r="N187" i="4"/>
  <c r="L187" i="4"/>
  <c r="J187" i="4"/>
  <c r="H187" i="4"/>
  <c r="F187" i="4"/>
  <c r="C187" i="4"/>
  <c r="CJ419" i="4"/>
  <c r="CZ419" i="4"/>
  <c r="CX419" i="4"/>
  <c r="CV419" i="4"/>
  <c r="CT419" i="4"/>
  <c r="CR419" i="4"/>
  <c r="CP419" i="4"/>
  <c r="CN419" i="4"/>
  <c r="CL419" i="4"/>
  <c r="CH419" i="4"/>
  <c r="CF419" i="4"/>
  <c r="CD419" i="4"/>
  <c r="CB419" i="4"/>
  <c r="BZ419" i="4"/>
  <c r="BX419" i="4"/>
  <c r="BV419" i="4"/>
  <c r="BT419" i="4"/>
  <c r="BR419" i="4"/>
  <c r="BP419" i="4"/>
  <c r="BN419" i="4"/>
  <c r="BL419" i="4"/>
  <c r="BJ419" i="4"/>
  <c r="BH419" i="4"/>
  <c r="BF419" i="4"/>
  <c r="BD419" i="4"/>
  <c r="BB419" i="4"/>
  <c r="AZ419" i="4"/>
  <c r="AX419" i="4"/>
  <c r="AV419" i="4"/>
  <c r="AT419" i="4"/>
  <c r="AR419" i="4"/>
  <c r="AP419" i="4"/>
  <c r="AN419" i="4"/>
  <c r="AL419" i="4"/>
  <c r="AJ419" i="4"/>
  <c r="AH419" i="4"/>
  <c r="AF419" i="4"/>
  <c r="AD419" i="4"/>
  <c r="AB419" i="4"/>
  <c r="Z419" i="4"/>
  <c r="X419" i="4"/>
  <c r="V419" i="4"/>
  <c r="T419" i="4"/>
  <c r="R419" i="4"/>
  <c r="P419" i="4"/>
  <c r="N419" i="4"/>
  <c r="L419" i="4"/>
  <c r="J419" i="4"/>
  <c r="H419" i="4"/>
  <c r="F419" i="4"/>
  <c r="C419" i="4"/>
  <c r="C571" i="4" l="1"/>
  <c r="C833" i="4"/>
  <c r="C808" i="4" l="1"/>
  <c r="C194" i="4" l="1"/>
  <c r="R705" i="4" l="1"/>
  <c r="N705" i="4"/>
  <c r="L705" i="4"/>
  <c r="J705" i="4"/>
  <c r="H705" i="4"/>
  <c r="F705" i="4"/>
  <c r="C415" i="4"/>
  <c r="C117" i="4"/>
  <c r="J802" i="4"/>
  <c r="H802" i="4"/>
  <c r="F802" i="4"/>
  <c r="C474" i="4"/>
  <c r="F665" i="4"/>
  <c r="C344" i="4"/>
  <c r="F483" i="4"/>
  <c r="H456" i="4"/>
  <c r="F456" i="4"/>
  <c r="C172" i="4"/>
  <c r="C496" i="4"/>
  <c r="H670" i="4"/>
  <c r="F670" i="4"/>
  <c r="C122" i="4"/>
  <c r="C367" i="4"/>
  <c r="C446" i="4"/>
  <c r="V838" i="4"/>
  <c r="T838" i="4"/>
  <c r="R838" i="4"/>
  <c r="P838" i="4"/>
  <c r="N838" i="4"/>
  <c r="L838" i="4"/>
  <c r="J838" i="4"/>
  <c r="H838" i="4"/>
  <c r="F838" i="4"/>
  <c r="X838" i="4"/>
  <c r="C799" i="4"/>
  <c r="C389" i="4"/>
  <c r="C176" i="4"/>
  <c r="F519" i="4"/>
  <c r="C293" i="4"/>
  <c r="C421" i="4"/>
  <c r="C335" i="4"/>
  <c r="H12" i="4"/>
  <c r="C448" i="4"/>
  <c r="C300" i="4"/>
  <c r="R492" i="4"/>
  <c r="J492" i="4"/>
  <c r="H492" i="4"/>
  <c r="F492" i="4"/>
  <c r="L492" i="4"/>
  <c r="N492" i="4"/>
  <c r="P492" i="4"/>
  <c r="T492" i="4"/>
  <c r="C492" i="4"/>
  <c r="C433" i="4"/>
  <c r="C547" i="4"/>
  <c r="CB808" i="4" l="1"/>
  <c r="BZ808" i="4"/>
  <c r="BX808" i="4"/>
  <c r="BV808" i="4"/>
  <c r="BT808" i="4"/>
  <c r="BR808" i="4"/>
  <c r="BP808" i="4"/>
  <c r="BN808" i="4"/>
  <c r="BL808" i="4"/>
  <c r="BJ808" i="4"/>
  <c r="BH808" i="4"/>
  <c r="BF808" i="4"/>
  <c r="BD808" i="4"/>
  <c r="BB808" i="4"/>
  <c r="AZ808" i="4"/>
  <c r="AX808" i="4"/>
  <c r="AV808" i="4"/>
  <c r="AT808" i="4"/>
  <c r="AR808" i="4"/>
  <c r="AP808" i="4"/>
  <c r="AN808" i="4"/>
  <c r="AL808" i="4"/>
  <c r="AJ808" i="4"/>
  <c r="AH808" i="4"/>
  <c r="AF808" i="4"/>
  <c r="AD808" i="4"/>
  <c r="AB808" i="4"/>
  <c r="Z808" i="4"/>
  <c r="X808" i="4"/>
  <c r="V808" i="4"/>
  <c r="T808" i="4"/>
  <c r="R808" i="4"/>
  <c r="P808" i="4"/>
  <c r="N808" i="4"/>
  <c r="L808" i="4"/>
  <c r="J808" i="4"/>
  <c r="H808" i="4"/>
  <c r="F808" i="4"/>
  <c r="C321" i="4"/>
  <c r="X321" i="4"/>
  <c r="AB321" i="4"/>
  <c r="Z321" i="4"/>
  <c r="V321" i="4"/>
  <c r="T321" i="4"/>
  <c r="P321" i="4"/>
  <c r="N321" i="4"/>
  <c r="L321" i="4"/>
  <c r="H321" i="4"/>
  <c r="F321" i="4"/>
  <c r="H667" i="4"/>
  <c r="C170" i="4"/>
  <c r="C464" i="4"/>
  <c r="C209" i="4"/>
  <c r="C36" i="4"/>
  <c r="J6" i="4"/>
  <c r="H6" i="4"/>
  <c r="F6" i="4"/>
  <c r="J619" i="4"/>
  <c r="H619" i="4"/>
  <c r="F619" i="4"/>
  <c r="F513" i="4"/>
  <c r="H501" i="4"/>
  <c r="C399" i="4"/>
  <c r="T623" i="4"/>
  <c r="J623" i="4"/>
  <c r="BB623" i="4"/>
  <c r="AZ623" i="4"/>
  <c r="P623" i="4"/>
  <c r="V623" i="4"/>
  <c r="AX623" i="4"/>
  <c r="AV623" i="4"/>
  <c r="AT623" i="4"/>
  <c r="R623" i="4"/>
  <c r="F623" i="4"/>
  <c r="L623" i="4"/>
  <c r="AF623" i="4"/>
  <c r="AR623" i="4"/>
  <c r="AP623" i="4"/>
  <c r="AN623" i="4"/>
  <c r="AL623" i="4"/>
  <c r="AJ623" i="4"/>
  <c r="H623" i="4"/>
  <c r="AH623" i="4"/>
  <c r="H285" i="4"/>
  <c r="C583" i="4"/>
  <c r="C148" i="4"/>
  <c r="H476" i="4"/>
  <c r="C476" i="4"/>
  <c r="C248" i="4"/>
  <c r="C696" i="4"/>
  <c r="C596" i="4"/>
  <c r="L848" i="4"/>
  <c r="J848" i="4"/>
  <c r="H848" i="4"/>
  <c r="C282" i="4"/>
  <c r="C68" i="4"/>
  <c r="R321" i="4"/>
  <c r="J321" i="4"/>
  <c r="L516" i="4" l="1"/>
  <c r="J516" i="4"/>
  <c r="H516" i="4"/>
  <c r="C219" i="4"/>
  <c r="H212" i="4"/>
  <c r="F212" i="4"/>
  <c r="F550" i="4"/>
  <c r="H630" i="4"/>
  <c r="F630" i="4"/>
  <c r="H225" i="4"/>
  <c r="C161" i="4"/>
  <c r="C151" i="4"/>
  <c r="C863" i="4"/>
  <c r="F530" i="4"/>
  <c r="C119" i="4" l="1"/>
  <c r="C604" i="4"/>
  <c r="F804" i="4" l="1"/>
  <c r="F498" i="4"/>
  <c r="J831" i="4"/>
  <c r="J241" i="4"/>
  <c r="H241" i="4"/>
  <c r="F241" i="4"/>
  <c r="C154" i="4"/>
  <c r="L374" i="4"/>
  <c r="J374" i="4"/>
  <c r="H374" i="4"/>
  <c r="F374" i="4"/>
  <c r="C481" i="4"/>
  <c r="C379" i="4"/>
  <c r="H87" i="4"/>
  <c r="C401" i="4"/>
  <c r="C188" i="4"/>
  <c r="H279" i="4"/>
  <c r="F279" i="4"/>
  <c r="H787" i="4"/>
  <c r="C710" i="4"/>
  <c r="H555" i="4"/>
  <c r="C290" i="4"/>
  <c r="C429" i="4"/>
  <c r="C730" i="4"/>
  <c r="C174" i="4"/>
  <c r="J785" i="4"/>
  <c r="H785" i="4"/>
  <c r="C141" i="4"/>
  <c r="F476" i="4"/>
  <c r="C310" i="4"/>
  <c r="C686" i="4"/>
  <c r="F108" i="4"/>
  <c r="F437" i="4"/>
  <c r="H221" i="4"/>
  <c r="F221" i="4"/>
  <c r="H222" i="4"/>
  <c r="F222" i="4"/>
  <c r="C44" i="4" l="1"/>
  <c r="C106" i="4"/>
  <c r="J434" i="4"/>
  <c r="H434" i="4"/>
  <c r="F434" i="4"/>
  <c r="F532" i="4"/>
  <c r="H467" i="4"/>
  <c r="F48" i="4"/>
  <c r="C540" i="4"/>
  <c r="J825" i="4"/>
  <c r="H825" i="4"/>
  <c r="F825" i="4"/>
  <c r="C224" i="4" l="1"/>
  <c r="C459" i="4"/>
  <c r="H206" i="4"/>
  <c r="F206" i="4"/>
  <c r="C796" i="4"/>
  <c r="J180" i="4"/>
  <c r="H180" i="4"/>
  <c r="C569" i="4" l="1"/>
  <c r="H140" i="4"/>
  <c r="H145" i="4"/>
  <c r="F145" i="4"/>
  <c r="L741" i="4"/>
  <c r="H741" i="4"/>
  <c r="F741" i="4"/>
  <c r="H645" i="4"/>
  <c r="F645" i="4"/>
  <c r="F64" i="4"/>
  <c r="J235" i="4"/>
  <c r="H235" i="4"/>
  <c r="C444" i="4"/>
  <c r="F52" i="4"/>
  <c r="C9" i="4" l="1"/>
  <c r="C826" i="4" l="1"/>
  <c r="C813" i="4"/>
  <c r="AD623" i="4"/>
  <c r="AB623" i="4"/>
  <c r="Z623" i="4"/>
  <c r="X623" i="4"/>
  <c r="N623" i="4"/>
  <c r="C623" i="4"/>
  <c r="F862" i="4"/>
  <c r="C503" i="4"/>
  <c r="C732" i="4"/>
  <c r="J111" i="4"/>
  <c r="H111" i="4"/>
  <c r="F111" i="4"/>
  <c r="F495" i="4"/>
  <c r="D658" i="3" l="1"/>
</calcChain>
</file>

<file path=xl/sharedStrings.xml><?xml version="1.0" encoding="utf-8"?>
<sst xmlns="http://schemas.openxmlformats.org/spreadsheetml/2006/main" count="19438" uniqueCount="5233">
  <si>
    <t>Be across the board</t>
  </si>
  <si>
    <t>Be ahead of one's time</t>
  </si>
  <si>
    <t>Bare one's soul</t>
  </si>
  <si>
    <t>Be a babe in the woods</t>
  </si>
  <si>
    <t>Be a backseat driver</t>
  </si>
  <si>
    <t>Be a bad apple in the barrel</t>
  </si>
  <si>
    <t>Be a balancing act</t>
  </si>
  <si>
    <t>Be a ball and chain</t>
  </si>
  <si>
    <t>Be a ballpark figure</t>
  </si>
  <si>
    <t>Be a basketcase</t>
  </si>
  <si>
    <t>Be a bit much</t>
  </si>
  <si>
    <t>Be a blast from the past</t>
  </si>
  <si>
    <t>Be a blessing in disguise</t>
  </si>
  <si>
    <t>Be a breath of fresh air</t>
  </si>
  <si>
    <t>Be a breeze</t>
  </si>
  <si>
    <t>Be a bumpy ride</t>
  </si>
  <si>
    <t>Be a bundle of nerves</t>
  </si>
  <si>
    <t>Be a busy bee</t>
  </si>
  <si>
    <t>Be a can of worms</t>
  </si>
  <si>
    <t>Be a carbon copy</t>
  </si>
  <si>
    <t>Be a Catch 22</t>
  </si>
  <si>
    <t>Be a cheap shot</t>
  </si>
  <si>
    <t>Be a chink in someone's armor</t>
  </si>
  <si>
    <t>Be a chip off the old block</t>
  </si>
  <si>
    <t>Be a class act</t>
  </si>
  <si>
    <t>Be a close call</t>
  </si>
  <si>
    <t>Be a cog in the machine</t>
  </si>
  <si>
    <t>Be a conversation piece</t>
  </si>
  <si>
    <t>Be a couch potato</t>
  </si>
  <si>
    <t>Be a creature of habit</t>
  </si>
  <si>
    <t>Be a dark horse</t>
  </si>
  <si>
    <t>Be a dead ringer for someone</t>
  </si>
  <si>
    <t>Be a different animal</t>
  </si>
  <si>
    <t>Be a done deal</t>
  </si>
  <si>
    <t>Be a double whammy</t>
  </si>
  <si>
    <t>Be a double-edged sword</t>
  </si>
  <si>
    <t>Be a drag</t>
  </si>
  <si>
    <t>Be a drop in the ocean</t>
  </si>
  <si>
    <t>Be a fallen angel</t>
  </si>
  <si>
    <t>Be a false alarm</t>
  </si>
  <si>
    <t>Be a feather in one's cap</t>
  </si>
  <si>
    <t>Be a flash in the pan</t>
  </si>
  <si>
    <t>Be a glutton for punishment</t>
  </si>
  <si>
    <t>Be a guinea pig</t>
  </si>
  <si>
    <t>Be a happy medium</t>
  </si>
  <si>
    <t>Be a hard act to follow</t>
  </si>
  <si>
    <t>Be a hard sell</t>
  </si>
  <si>
    <t>Be a household name</t>
  </si>
  <si>
    <t>Be a jack of all trades</t>
  </si>
  <si>
    <t>Be a knight in shining armor</t>
  </si>
  <si>
    <t>Be a ladies' man</t>
  </si>
  <si>
    <t>Be a lost cause</t>
  </si>
  <si>
    <t>Be a mamma's boy</t>
  </si>
  <si>
    <t>Be a melting pot</t>
  </si>
  <si>
    <t>Be a mixed bag</t>
  </si>
  <si>
    <t>Be a mutual admiration society</t>
  </si>
  <si>
    <t>Be a needle in a haystack</t>
  </si>
  <si>
    <t>Be a nervous wreck</t>
  </si>
  <si>
    <t>Be a no-win situation</t>
  </si>
  <si>
    <t>Be a one-man band</t>
  </si>
  <si>
    <t>Be a party pooper</t>
  </si>
  <si>
    <t>Be a piece of cake</t>
  </si>
  <si>
    <t>Be a powder keg</t>
  </si>
  <si>
    <t>Be a quick fix</t>
  </si>
  <si>
    <t>Be a race against time</t>
  </si>
  <si>
    <t>Be a ray of sunshine</t>
  </si>
  <si>
    <t>Be a recipe for disaster</t>
  </si>
  <si>
    <t>Be a recipe for success</t>
  </si>
  <si>
    <t>Be a riot</t>
  </si>
  <si>
    <t>Be a rule of thumb</t>
  </si>
  <si>
    <t>Be a safe bet</t>
  </si>
  <si>
    <t>Be a shadow of one's former self</t>
  </si>
  <si>
    <t>Be a shot in the dark</t>
  </si>
  <si>
    <t>Be a shoulder to cry on</t>
  </si>
  <si>
    <t>Be a sight for sore eyes</t>
  </si>
  <si>
    <t>Be a smart alec</t>
  </si>
  <si>
    <t>Be a smooth ride</t>
  </si>
  <si>
    <t>Be a step in the right direction</t>
  </si>
  <si>
    <t>Be a stumbling block</t>
  </si>
  <si>
    <t>Be a sucker for something</t>
  </si>
  <si>
    <t>Be a thorn in one's side</t>
  </si>
  <si>
    <t>Be a three-ring circus</t>
  </si>
  <si>
    <t>Be a tough cookie</t>
  </si>
  <si>
    <t>Be a vicious circle</t>
  </si>
  <si>
    <t>Be a wet blanket</t>
  </si>
  <si>
    <t>Be a wild card</t>
  </si>
  <si>
    <t>Be a window of opportunity</t>
  </si>
  <si>
    <t>Be a win-win situation</t>
  </si>
  <si>
    <t>Be ahead of the game</t>
  </si>
  <si>
    <t>Be alive and kicking</t>
  </si>
  <si>
    <t>Be all doom and gloom</t>
  </si>
  <si>
    <t>Be all dressed up with nowhere to go</t>
  </si>
  <si>
    <t>Be all ears</t>
  </si>
  <si>
    <t>Be all in a day's work</t>
  </si>
  <si>
    <t>Be all over someone</t>
  </si>
  <si>
    <t>Be all over the place</t>
  </si>
  <si>
    <t>Be all-singing, all-dancing</t>
  </si>
  <si>
    <t>Be an acquired taste</t>
  </si>
  <si>
    <t>Be an eager beaver</t>
  </si>
  <si>
    <t>Be an early bird</t>
  </si>
  <si>
    <t>Be an item</t>
  </si>
  <si>
    <t>Be an open book</t>
  </si>
  <si>
    <t>Be an unholy alliance</t>
  </si>
  <si>
    <t>Be anybody's guess</t>
  </si>
  <si>
    <t>Be as tough as boots</t>
  </si>
  <si>
    <t>Be asking for it</t>
  </si>
  <si>
    <t>Be at a loss for words</t>
  </si>
  <si>
    <t>Be at death's door</t>
  </si>
  <si>
    <t>Be at each other's throats</t>
  </si>
  <si>
    <t>Be at one's wit's end</t>
  </si>
  <si>
    <t>Be at someone's beck and call</t>
  </si>
  <si>
    <t>Be at the back of one's mind</t>
  </si>
  <si>
    <t>Be back at square one</t>
  </si>
  <si>
    <t>Be behind something</t>
  </si>
  <si>
    <t>Be bent on doing something</t>
  </si>
  <si>
    <t>Be big on something</t>
  </si>
  <si>
    <t>Be cannon fodder</t>
  </si>
  <si>
    <t>Be caught napping</t>
  </si>
  <si>
    <t>Be caught short</t>
  </si>
  <si>
    <t>Be climbing the walls</t>
  </si>
  <si>
    <t>Be close to one's heart</t>
  </si>
  <si>
    <t>Be clued in about something</t>
  </si>
  <si>
    <t>Be dead in the water</t>
  </si>
  <si>
    <t>Be dead to the world</t>
  </si>
  <si>
    <t>Be down in the dumps</t>
  </si>
  <si>
    <t>Be dressed to kill</t>
  </si>
  <si>
    <t>Be easy money</t>
  </si>
  <si>
    <t>Be easy on the eye</t>
  </si>
  <si>
    <t>Be fed up with something/one</t>
  </si>
  <si>
    <t>Be firing on all cylinders</t>
  </si>
  <si>
    <t>Be from all walks of life</t>
  </si>
  <si>
    <t>Be full of holes</t>
  </si>
  <si>
    <t>Be full of oneself</t>
  </si>
  <si>
    <t>Be grasping at straws</t>
  </si>
  <si>
    <t>Be green with envy</t>
  </si>
  <si>
    <t>Be hard to swallow</t>
  </si>
  <si>
    <t>Be hot off the press</t>
  </si>
  <si>
    <t>Be hung up on something</t>
  </si>
  <si>
    <t>Be icing on the cake</t>
  </si>
  <si>
    <t>Be in a vacuum</t>
  </si>
  <si>
    <t>Be in a world of one's own</t>
  </si>
  <si>
    <t>Be in cahoots with</t>
  </si>
  <si>
    <t>Be in good company</t>
  </si>
  <si>
    <t>Be in mint condition</t>
  </si>
  <si>
    <t>Be in one's blood</t>
  </si>
  <si>
    <t>Be in one's element</t>
  </si>
  <si>
    <t>Be in someone's clutches</t>
  </si>
  <si>
    <t>Be in someone's good graces</t>
  </si>
  <si>
    <t>Be in the air</t>
  </si>
  <si>
    <t>Be in the black</t>
  </si>
  <si>
    <t>Be in the cards</t>
  </si>
  <si>
    <t>Be in the driver's seat</t>
  </si>
  <si>
    <t>Be in the hot seat</t>
  </si>
  <si>
    <t>Be in the public eye</t>
  </si>
  <si>
    <t>Be in the running</t>
  </si>
  <si>
    <t>Be in the same ballpark</t>
  </si>
  <si>
    <t>Be in the spotlight</t>
  </si>
  <si>
    <t>Be larger than life</t>
  </si>
  <si>
    <t>Be left holding the bag</t>
  </si>
  <si>
    <t>Be let off lightly</t>
  </si>
  <si>
    <t>Be like a slap in the face</t>
  </si>
  <si>
    <t>Be no big deal</t>
  </si>
  <si>
    <t>Be no spring chicken</t>
  </si>
  <si>
    <t>Be none the wiser</t>
  </si>
  <si>
    <t>Be not all there</t>
  </si>
  <si>
    <t>Be nuts about something</t>
  </si>
  <si>
    <t>Be off base</t>
  </si>
  <si>
    <t>Be off one's rocker</t>
  </si>
  <si>
    <t>Be off the cuff</t>
  </si>
  <si>
    <t>Be on a slippery slope</t>
  </si>
  <si>
    <t>Be on auto-pilot</t>
  </si>
  <si>
    <t>Be on someone's back</t>
  </si>
  <si>
    <t>Be on the ball</t>
  </si>
  <si>
    <t>Be on the edge of one's seat</t>
  </si>
  <si>
    <t>Be on the go</t>
  </si>
  <si>
    <t>Be on the horizon</t>
  </si>
  <si>
    <t>Be on the mend</t>
  </si>
  <si>
    <t>Be on the receiving end of something</t>
  </si>
  <si>
    <t>Be on the tip of one's tongue</t>
  </si>
  <si>
    <t>Be on the warpath</t>
  </si>
  <si>
    <t>Be on top of the world</t>
  </si>
  <si>
    <t>Be one of the boys</t>
  </si>
  <si>
    <t>Be one's best bet</t>
  </si>
  <si>
    <t>Be out cold</t>
  </si>
  <si>
    <t>Be out for blood</t>
  </si>
  <si>
    <t>Be out like a light</t>
  </si>
  <si>
    <t>Be out of bounds</t>
  </si>
  <si>
    <t>Be out of it</t>
  </si>
  <si>
    <t>Be out of line</t>
  </si>
  <si>
    <t>Be out of one's league</t>
  </si>
  <si>
    <t>Be out of order</t>
  </si>
  <si>
    <t>Be out of the blue</t>
  </si>
  <si>
    <t>Be out of the closet</t>
  </si>
  <si>
    <t>Be out of the question</t>
  </si>
  <si>
    <t>Be out of touch</t>
  </si>
  <si>
    <t>Be out to lunch</t>
  </si>
  <si>
    <t>Be over the moon</t>
  </si>
  <si>
    <t>Be quick on the draw</t>
  </si>
  <si>
    <t>Be ready to roll</t>
  </si>
  <si>
    <t>Be right up someone's alley</t>
  </si>
  <si>
    <t>Be rolling in the aisles</t>
  </si>
  <si>
    <t>Be short and sweet</t>
  </si>
  <si>
    <t>Be sitting on a goldmine</t>
  </si>
  <si>
    <t>Be skating on thin ice</t>
  </si>
  <si>
    <t>Be small potatoes</t>
  </si>
  <si>
    <t>Be sold on something</t>
  </si>
  <si>
    <t>Be someone's baby</t>
  </si>
  <si>
    <t>Be someone's better half</t>
  </si>
  <si>
    <t>Be someone's bread and butter</t>
  </si>
  <si>
    <t>Be someone's finest hour</t>
  </si>
  <si>
    <t>Be someone's other half</t>
  </si>
  <si>
    <t>Be someone's partner in crime</t>
  </si>
  <si>
    <t>Be spoken for</t>
  </si>
  <si>
    <t>Be the apple of someone's eye</t>
  </si>
  <si>
    <t>Be the bane of someone's existence</t>
  </si>
  <si>
    <t>Be the bomb</t>
  </si>
  <si>
    <t>Be the boy/girl next door</t>
  </si>
  <si>
    <t>Be the cream of the crop</t>
  </si>
  <si>
    <t>Be the lesser of two evils</t>
  </si>
  <si>
    <t>Be the life of the party</t>
  </si>
  <si>
    <t>Be the moment of truth</t>
  </si>
  <si>
    <t>Be the odd one out</t>
  </si>
  <si>
    <t>Be the unsung hero</t>
  </si>
  <si>
    <t>Be thrilled to bits</t>
  </si>
  <si>
    <t>Be too rich for one's blood</t>
  </si>
  <si>
    <t>Be under the influence</t>
  </si>
  <si>
    <t>Be up and running</t>
  </si>
  <si>
    <t>Be up in arms about something</t>
  </si>
  <si>
    <t>Be up in the air</t>
  </si>
  <si>
    <t>Be wide open</t>
  </si>
  <si>
    <t>Be without rhyme or reason</t>
  </si>
  <si>
    <t>Be young at heart</t>
  </si>
  <si>
    <t>Be/fall under someone's spell</t>
  </si>
  <si>
    <t>Be/feel under the weather</t>
  </si>
  <si>
    <t>Be/get a rude awakening</t>
  </si>
  <si>
    <t>Be/get up to speed</t>
  </si>
  <si>
    <t>Beat around the bush</t>
  </si>
  <si>
    <t>Beat the system</t>
  </si>
  <si>
    <t>Been around the block</t>
  </si>
  <si>
    <t>Bite one's tongue</t>
  </si>
  <si>
    <t>Bite someone's head off</t>
  </si>
  <si>
    <t>Bite the dust</t>
  </si>
  <si>
    <t>Bleed someone dry</t>
  </si>
  <si>
    <t>Blow someone's cover</t>
  </si>
  <si>
    <t>Blow something out of the water</t>
  </si>
  <si>
    <t>Blow something sky-high</t>
  </si>
  <si>
    <t>Blow something wide open</t>
  </si>
  <si>
    <t>Blow the lid off something</t>
  </si>
  <si>
    <t>Blow the whistle on something</t>
  </si>
  <si>
    <t>Blow up in one's face</t>
  </si>
  <si>
    <t>Bore the pants off someone</t>
  </si>
  <si>
    <t>Bored out of one's skull/mind</t>
  </si>
  <si>
    <t>Bounce ideas off someone</t>
  </si>
  <si>
    <t>Break one's back</t>
  </si>
  <si>
    <t>Break someone's heart</t>
  </si>
  <si>
    <t>Break the ice</t>
  </si>
  <si>
    <t>Bring something to the party</t>
  </si>
  <si>
    <t>Broaden one's horizons</t>
  </si>
  <si>
    <t>Build a bridge</t>
  </si>
  <si>
    <t>Burn a hole in one's pocket</t>
  </si>
  <si>
    <t>Burn the candle at both ends</t>
  </si>
  <si>
    <t>Burn the midnight oil</t>
  </si>
  <si>
    <t>Burst someone's bubble</t>
  </si>
  <si>
    <t>Bury one's head in the sand</t>
  </si>
  <si>
    <t>Bury the hatchet</t>
  </si>
  <si>
    <t>Call it a day</t>
  </si>
  <si>
    <t>Call it quits</t>
  </si>
  <si>
    <t>Call someone's bluff</t>
  </si>
  <si>
    <t>Call the shots</t>
  </si>
  <si>
    <t>Carry a torch for someone</t>
  </si>
  <si>
    <t>Cash in one's chips</t>
  </si>
  <si>
    <t>Catch one's breath</t>
  </si>
  <si>
    <t>Catch some Z's</t>
  </si>
  <si>
    <t>Catch someone in the act</t>
  </si>
  <si>
    <t>Catch someone off guard</t>
  </si>
  <si>
    <t>Catch someone red-handed</t>
  </si>
  <si>
    <t>Catch someone with their pants down</t>
  </si>
  <si>
    <t>Catch someone's drift</t>
  </si>
  <si>
    <t>Catch someone's eye</t>
  </si>
  <si>
    <t>Catch your second wind</t>
  </si>
  <si>
    <t>Caught between a rock and a hard place</t>
  </si>
  <si>
    <t>Cause a stir</t>
  </si>
  <si>
    <t>Chance your luck</t>
  </si>
  <si>
    <t>Chomping at the bit</t>
  </si>
  <si>
    <t>Clean up one's act</t>
  </si>
  <si>
    <t>Clear away the cobwebs</t>
  </si>
  <si>
    <t>Come clean</t>
  </si>
  <si>
    <t>Come down hard on someone</t>
  </si>
  <si>
    <t>Come full circle</t>
  </si>
  <si>
    <t>Come in from the cold</t>
  </si>
  <si>
    <t>Come on strong</t>
  </si>
  <si>
    <t>Come out of one's shell</t>
  </si>
  <si>
    <t>Come out of the woodwork</t>
  </si>
  <si>
    <t>Come out on top</t>
  </si>
  <si>
    <t>Come to a crossroads</t>
  </si>
  <si>
    <t>Come to blows</t>
  </si>
  <si>
    <t>Come to one's senses</t>
  </si>
  <si>
    <t>Come to pass</t>
  </si>
  <si>
    <t>Come unhinged</t>
  </si>
  <si>
    <t>Comes with the territory</t>
  </si>
  <si>
    <t>Cost an arm and a leg</t>
  </si>
  <si>
    <t>Couldn't do without it</t>
  </si>
  <si>
    <t>Count one's blessings</t>
  </si>
  <si>
    <t>Cover a lot of ground</t>
  </si>
  <si>
    <t>Cover all one's bases</t>
  </si>
  <si>
    <t>Cover one's back</t>
  </si>
  <si>
    <t>Cover ones tracks</t>
  </si>
  <si>
    <t>Crack the whip</t>
  </si>
  <si>
    <t>Cramp someone's style</t>
  </si>
  <si>
    <t>Cross one's fingers</t>
  </si>
  <si>
    <t>Cross the line</t>
  </si>
  <si>
    <t>Cry wolf</t>
  </si>
  <si>
    <t>Cut a long story short</t>
  </si>
  <si>
    <t>Cut corners</t>
  </si>
  <si>
    <t>Cut something to the bone</t>
  </si>
  <si>
    <t>Cut the cord</t>
  </si>
  <si>
    <t>Cut to the chase</t>
  </si>
  <si>
    <t>Cut your losses</t>
  </si>
  <si>
    <t>Cutting it close</t>
  </si>
  <si>
    <t>Deal a blow to something</t>
  </si>
  <si>
    <t>Dig one's own grave</t>
  </si>
  <si>
    <t>Dig up dirt on something/one</t>
  </si>
  <si>
    <t>Do a double take</t>
  </si>
  <si>
    <t>Do a vanishing act</t>
  </si>
  <si>
    <t>Do battle with someone</t>
  </si>
  <si>
    <t>Do in cold blood</t>
  </si>
  <si>
    <t>Do one's homework</t>
  </si>
  <si>
    <t>Do someone a world of good</t>
  </si>
  <si>
    <t>Do someone proud</t>
  </si>
  <si>
    <t>Do someone's dirty work</t>
  </si>
  <si>
    <t>Do something against the clock</t>
  </si>
  <si>
    <t>Do something around the clock</t>
  </si>
  <si>
    <t>Do something at the drop of a hat</t>
  </si>
  <si>
    <t>Do something behind closed doors</t>
  </si>
  <si>
    <t>Do something by the book</t>
  </si>
  <si>
    <t>Do something for all you're worth</t>
  </si>
  <si>
    <t>Do something from scratch</t>
  </si>
  <si>
    <t>Do something in one's own time</t>
  </si>
  <si>
    <t>Do something in one's sleep</t>
  </si>
  <si>
    <t>Do something justice</t>
  </si>
  <si>
    <t>Do something like there's no tomorrow</t>
  </si>
  <si>
    <t>Do something on the spot</t>
  </si>
  <si>
    <t>Do something right off the bat</t>
  </si>
  <si>
    <t>Do something to one's heart's content</t>
  </si>
  <si>
    <t>Do the trick</t>
  </si>
  <si>
    <t>Don't bank on something</t>
  </si>
  <si>
    <t>Drag one's feet</t>
  </si>
  <si>
    <t>Drag someone into the 21st Century</t>
  </si>
  <si>
    <t>Drag someone kicking and screaming</t>
  </si>
  <si>
    <t>Drag someone through the mud</t>
  </si>
  <si>
    <t>Draw the line</t>
  </si>
  <si>
    <t>Drink someone under the table</t>
  </si>
  <si>
    <t>Drive a hard bargain</t>
  </si>
  <si>
    <t>Drive someone crazy</t>
  </si>
  <si>
    <t>Drive someone up the wall</t>
  </si>
  <si>
    <t>Drop a bombshell</t>
  </si>
  <si>
    <t>Drown one's sorrows</t>
  </si>
  <si>
    <t>Dry as a bone</t>
  </si>
  <si>
    <t>Earn one's keep</t>
  </si>
  <si>
    <t>Eat someone alive</t>
  </si>
  <si>
    <t>Eat someone for breakfast</t>
  </si>
  <si>
    <t>Extend the olive branch</t>
  </si>
  <si>
    <t>Face the music</t>
  </si>
  <si>
    <t>Fall apart at the seams</t>
  </si>
  <si>
    <t>Fall flat on one's face</t>
  </si>
  <si>
    <t>Fall head over heels</t>
  </si>
  <si>
    <t>Fall into bad company</t>
  </si>
  <si>
    <t>Fall into one's lap</t>
  </si>
  <si>
    <t>Fall off the wagon</t>
  </si>
  <si>
    <t>Fall on deaf ears</t>
  </si>
  <si>
    <t>Fall through the cracks</t>
  </si>
  <si>
    <t>Feel something in one's bones</t>
  </si>
  <si>
    <t>Fight a losing battle</t>
  </si>
  <si>
    <t>Fight tooth and nail</t>
  </si>
  <si>
    <t>Find something hard to stomach</t>
  </si>
  <si>
    <t>Fit as a fiddle</t>
  </si>
  <si>
    <t>Fit someone like a glove</t>
  </si>
  <si>
    <t>Fit the bill</t>
  </si>
  <si>
    <t>Flex one's muscles</t>
  </si>
  <si>
    <t>Fly the coop</t>
  </si>
  <si>
    <t>From head to toe</t>
  </si>
  <si>
    <t>Gather dust</t>
  </si>
  <si>
    <t>Get a grip</t>
  </si>
  <si>
    <t>Get a handle on something</t>
  </si>
  <si>
    <t>Get a kick out of (doing) something</t>
  </si>
  <si>
    <t>Get a rise out of someone</t>
  </si>
  <si>
    <t>Get a slap on the wrist</t>
  </si>
  <si>
    <t>Get an earful</t>
  </si>
  <si>
    <t>Get away from it all</t>
  </si>
  <si>
    <t>Get back on one's feet</t>
  </si>
  <si>
    <t>Get carried away</t>
  </si>
  <si>
    <t>Get down to business</t>
  </si>
  <si>
    <t>Get hot under the collar</t>
  </si>
  <si>
    <t>Get in on the act</t>
  </si>
  <si>
    <t>Get in on the ground floor</t>
  </si>
  <si>
    <t>Get into gear</t>
  </si>
  <si>
    <t>Get it together</t>
  </si>
  <si>
    <t>Get more than one bargained for</t>
  </si>
  <si>
    <t>Get off on the wrong foot</t>
  </si>
  <si>
    <t>Get off one's case</t>
  </si>
  <si>
    <t>Get off the ground</t>
  </si>
  <si>
    <t>Get off to a flying start</t>
  </si>
  <si>
    <t>Get on one's soapbox</t>
  </si>
  <si>
    <t>Get on someone's nerves</t>
  </si>
  <si>
    <t>Get one's act together</t>
  </si>
  <si>
    <t>Get out of hand</t>
  </si>
  <si>
    <t>Get over the hump</t>
  </si>
  <si>
    <t>Get someone off your back</t>
  </si>
  <si>
    <t>Get someone out of your hair</t>
  </si>
  <si>
    <t>Get something out of one's system</t>
  </si>
  <si>
    <t>Get something straight</t>
  </si>
  <si>
    <t>Get the ball rolling</t>
  </si>
  <si>
    <t>Get the better of someone/thing</t>
  </si>
  <si>
    <t>Get the message</t>
  </si>
  <si>
    <t>Get the picture</t>
  </si>
  <si>
    <t>Get the sack</t>
  </si>
  <si>
    <t>Get the upper hand</t>
  </si>
  <si>
    <t>Get to the bottom of something</t>
  </si>
  <si>
    <t>Get too big for one's boots</t>
  </si>
  <si>
    <t>Get under someone's skin</t>
  </si>
  <si>
    <t>Get up on the wrong side of the bed</t>
  </si>
  <si>
    <t>Get wind of something</t>
  </si>
  <si>
    <t>Get your hands dirty</t>
  </si>
  <si>
    <t>Getting above oneself</t>
  </si>
  <si>
    <t>Give a back-handed compliment</t>
  </si>
  <si>
    <t>Give one's right arm to do something</t>
  </si>
  <si>
    <t>Give oneself a pat on the back</t>
  </si>
  <si>
    <t>Give someone a break</t>
  </si>
  <si>
    <t>Give someone a dirty look</t>
  </si>
  <si>
    <t>Give someone a free ride</t>
  </si>
  <si>
    <t>Give someone a piece of your mind</t>
  </si>
  <si>
    <t>Give someone a run for their money</t>
  </si>
  <si>
    <t>Give someone a wide berth</t>
  </si>
  <si>
    <t>Give someone carte blanche</t>
  </si>
  <si>
    <t>Give someone credit for something</t>
  </si>
  <si>
    <t>Give someone grief</t>
  </si>
  <si>
    <t>Give someone the benefit of the doubt</t>
  </si>
  <si>
    <t>Give someone the boot</t>
  </si>
  <si>
    <t>Give someone the brush-off</t>
  </si>
  <si>
    <t>Give someone the cold shoulder</t>
  </si>
  <si>
    <t>Give someone the creeps</t>
  </si>
  <si>
    <t>Give someone the green light</t>
  </si>
  <si>
    <t>Give someone the run-around</t>
  </si>
  <si>
    <t>Give someone the thumbs up</t>
  </si>
  <si>
    <t>Give someone the willies</t>
  </si>
  <si>
    <t>Give something a bad name</t>
  </si>
  <si>
    <t>Give something a whirl</t>
  </si>
  <si>
    <t>Go about your business</t>
  </si>
  <si>
    <t>Go against the grain</t>
  </si>
  <si>
    <t>Go all out</t>
  </si>
  <si>
    <t>Go along for the ride</t>
  </si>
  <si>
    <t>Go back to basics</t>
  </si>
  <si>
    <t>Go back to the drawing board</t>
  </si>
  <si>
    <t>Go ballistic</t>
  </si>
  <si>
    <t>Go bananas</t>
  </si>
  <si>
    <t>Go belly up</t>
  </si>
  <si>
    <t>Go cold turkey</t>
  </si>
  <si>
    <t>Go down the drain</t>
  </si>
  <si>
    <t>Go Dutch with someone</t>
  </si>
  <si>
    <t>Go for broke</t>
  </si>
  <si>
    <t>Go for the jugular</t>
  </si>
  <si>
    <t>Go from rags to riches</t>
  </si>
  <si>
    <t>Go hand in hand</t>
  </si>
  <si>
    <t>Go into overdrive</t>
  </si>
  <si>
    <t>Go into something with one's eyes open</t>
  </si>
  <si>
    <t>Go like clockwork</t>
  </si>
  <si>
    <t>Go off on a tangent</t>
  </si>
  <si>
    <t>Go off the deep end</t>
  </si>
  <si>
    <t>Go off the record</t>
  </si>
  <si>
    <t>Go on a wild goose chase</t>
  </si>
  <si>
    <t>Go out of one's mind</t>
  </si>
  <si>
    <t>Go out of the window</t>
  </si>
  <si>
    <t>Go out of your way to do something</t>
  </si>
  <si>
    <t>Go out on a limb</t>
  </si>
  <si>
    <t>Go out with a bang</t>
  </si>
  <si>
    <t>Go pear-shaped</t>
  </si>
  <si>
    <t>Go the distance</t>
  </si>
  <si>
    <t>Go the extra mile</t>
  </si>
  <si>
    <t>Go through something with a fine-toothed comb</t>
  </si>
  <si>
    <t>Go through the motions</t>
  </si>
  <si>
    <t>Go through the roof</t>
  </si>
  <si>
    <t>Go through the wringer</t>
  </si>
  <si>
    <t>Go to a lot of trouble</t>
  </si>
  <si>
    <t>Go to first base</t>
  </si>
  <si>
    <t>Go to town</t>
  </si>
  <si>
    <t>Go under the knife</t>
  </si>
  <si>
    <t>Go up in flames</t>
  </si>
  <si>
    <t>Go up in smoke</t>
  </si>
  <si>
    <t>Grab the headlines</t>
  </si>
  <si>
    <t>Grin from ear to ear</t>
  </si>
  <si>
    <t>Hang in the balance</t>
  </si>
  <si>
    <t>Hang on someone's every word</t>
  </si>
  <si>
    <t>Hang someone out to dry</t>
  </si>
  <si>
    <t>Hate someone's guts</t>
  </si>
  <si>
    <t>Have a bad hair day</t>
  </si>
  <si>
    <t>Have a bird's-eye view</t>
  </si>
  <si>
    <t xml:space="preserve">Have a bone to pick </t>
  </si>
  <si>
    <t>Have a brainstorm</t>
  </si>
  <si>
    <t>Have a change of heart</t>
  </si>
  <si>
    <t>Have a chip on one's shoulder</t>
  </si>
  <si>
    <t>Have a claim to fame</t>
  </si>
  <si>
    <t>Have a clean break</t>
  </si>
  <si>
    <t>Have a crack at something</t>
  </si>
  <si>
    <t>Have a field day</t>
  </si>
  <si>
    <t>Have a fighting chance</t>
  </si>
  <si>
    <t>Have a gentlemen's agreement</t>
  </si>
  <si>
    <t>Have a gleam in one's eye</t>
  </si>
  <si>
    <t>Have a good head on one's shoulders</t>
  </si>
  <si>
    <t>Have a hidden agenda</t>
  </si>
  <si>
    <t>Have a knee-jerk reaction</t>
  </si>
  <si>
    <t>Have a long way to go</t>
  </si>
  <si>
    <t>Have a lot on one's plate</t>
  </si>
  <si>
    <t>Have a lump in one's throat</t>
  </si>
  <si>
    <t>Have a one-track mind</t>
  </si>
  <si>
    <t>Have a passing acquaintance with someone</t>
  </si>
  <si>
    <t>Have a screw loose</t>
  </si>
  <si>
    <t>Have a silver lining</t>
  </si>
  <si>
    <t>Have a sneaking suspicion</t>
  </si>
  <si>
    <t>Have a stab at something</t>
  </si>
  <si>
    <t>Have a sweet tooth</t>
  </si>
  <si>
    <t>Have a taste of one's own medicine</t>
  </si>
  <si>
    <t>Have a thick skin</t>
  </si>
  <si>
    <t>Have an attitude problem</t>
  </si>
  <si>
    <t>Have an axe to grind</t>
  </si>
  <si>
    <t>Have bad blood (between)</t>
  </si>
  <si>
    <t>Have butterflies in one's stomach</t>
  </si>
  <si>
    <t>Have eyes in the back of one's head</t>
  </si>
  <si>
    <t>Have had one/a few too many</t>
  </si>
  <si>
    <t>Have one's eye on something</t>
  </si>
  <si>
    <t>Have one's foot in the door</t>
  </si>
  <si>
    <t>Have one's head in the clouds</t>
  </si>
  <si>
    <t>Have someone's blood on one's hands</t>
  </si>
  <si>
    <t>Have something down pat</t>
  </si>
  <si>
    <t>Have something down to a fine art</t>
  </si>
  <si>
    <t>Have something on the brain</t>
  </si>
  <si>
    <t>Have something to prove</t>
  </si>
  <si>
    <t>Have something under one's belt</t>
  </si>
  <si>
    <t>Have something up one's sleeve</t>
  </si>
  <si>
    <t>Have the ball in someone's court</t>
  </si>
  <si>
    <t>Have the goods on someone</t>
  </si>
  <si>
    <t>Have the last laugh</t>
  </si>
  <si>
    <t>Have the munchies</t>
  </si>
  <si>
    <t>Have two left feet</t>
  </si>
  <si>
    <t>Have your work cut out for you</t>
  </si>
  <si>
    <t>Hear a pin drop</t>
  </si>
  <si>
    <t>Hear something through the grapevine</t>
  </si>
  <si>
    <t>Hedge one's bets</t>
  </si>
  <si>
    <t>Hit a glass ceiling</t>
  </si>
  <si>
    <t>Hit below the belt</t>
  </si>
  <si>
    <t>Hit rock bottom</t>
  </si>
  <si>
    <t>Hit the books</t>
  </si>
  <si>
    <t>Hit the ground running</t>
  </si>
  <si>
    <t>Hit the hard stuff</t>
  </si>
  <si>
    <t>Hit the hay</t>
  </si>
  <si>
    <t>Hit the jackpot</t>
  </si>
  <si>
    <t>Hit the mark</t>
  </si>
  <si>
    <t>Hit the nail on the head</t>
  </si>
  <si>
    <t>Hit the sack</t>
  </si>
  <si>
    <t>Hold a candle to something/one</t>
  </si>
  <si>
    <t>Hold a gun to someone's head</t>
  </si>
  <si>
    <t>Hold all of the cards</t>
  </si>
  <si>
    <t>Hold all the aces</t>
  </si>
  <si>
    <t>Hold down the fort</t>
  </si>
  <si>
    <t>Hold one's own</t>
  </si>
  <si>
    <t>In the eleventh hour</t>
  </si>
  <si>
    <t>In the same breath</t>
  </si>
  <si>
    <t>Join the club</t>
  </si>
  <si>
    <t>Jump on the bandwagon</t>
  </si>
  <si>
    <t>Jump through hoops</t>
  </si>
  <si>
    <t>Keep a low profile</t>
  </si>
  <si>
    <t>Keep a straight face</t>
  </si>
  <si>
    <t>Keep an open mind</t>
  </si>
  <si>
    <t>Keep one's ear to the ground</t>
  </si>
  <si>
    <t>Keep someone at arm's length</t>
  </si>
  <si>
    <t>Keep someone guessing</t>
  </si>
  <si>
    <t>Keep someone in the dark</t>
  </si>
  <si>
    <t>Keep someone on their toes</t>
  </si>
  <si>
    <t>Keep someone posted</t>
  </si>
  <si>
    <t>Keep something at bay</t>
  </si>
  <si>
    <t>Keep something under wraps</t>
  </si>
  <si>
    <t>Keep your eyes open</t>
  </si>
  <si>
    <t>Keep your head down</t>
  </si>
  <si>
    <t>Kill two birds with one stone</t>
  </si>
  <si>
    <t>Kiss something goodbye</t>
  </si>
  <si>
    <t>Knock heads together</t>
  </si>
  <si>
    <t>Knock someone's socks off</t>
  </si>
  <si>
    <t>Know one's place</t>
  </si>
  <si>
    <t>Know something inside out</t>
  </si>
  <si>
    <t>Know something like the back of one's hand</t>
  </si>
  <si>
    <t>Know the score</t>
  </si>
  <si>
    <t>Lay down the law</t>
  </si>
  <si>
    <t>Lay something to rest</t>
  </si>
  <si>
    <t>Learn something the hard way</t>
  </si>
  <si>
    <t>Learn the ropes</t>
  </si>
  <si>
    <t>Leave a bad taste in one's mouth</t>
  </si>
  <si>
    <t>Leave no stone unturned</t>
  </si>
  <si>
    <t>Leave one's mark</t>
  </si>
  <si>
    <t>Leave oneself wide open</t>
  </si>
  <si>
    <t>Leave someone in the lurch</t>
  </si>
  <si>
    <t>Lend a hand</t>
  </si>
  <si>
    <t>Lend an ear</t>
  </si>
  <si>
    <t>Let off steam</t>
  </si>
  <si>
    <t>Let sleeping dogs lie</t>
  </si>
  <si>
    <t>Let someone off the hook</t>
  </si>
  <si>
    <t>Let something slide</t>
  </si>
  <si>
    <t>Let your hair down</t>
  </si>
  <si>
    <t>Lick one's chops</t>
  </si>
  <si>
    <t>Lick one's wounds</t>
  </si>
  <si>
    <t>Lie through ones teeth</t>
  </si>
  <si>
    <t>Live a charmed life</t>
  </si>
  <si>
    <t>Live in a dream world</t>
  </si>
  <si>
    <t>Look at the big picture</t>
  </si>
  <si>
    <t>Look like a million bucks</t>
  </si>
  <si>
    <t>Look out for number one</t>
  </si>
  <si>
    <t>Look the part</t>
  </si>
  <si>
    <t>Lose one's cool</t>
  </si>
  <si>
    <t>Lose one's marbles</t>
  </si>
  <si>
    <t>Lost one's edge</t>
  </si>
  <si>
    <t>Love someone to bits</t>
  </si>
  <si>
    <t>Love someone to pieces</t>
  </si>
  <si>
    <t>Make a beeline for something</t>
  </si>
  <si>
    <t>Make a break for something</t>
  </si>
  <si>
    <t>Make a killing</t>
  </si>
  <si>
    <t>Make a splash</t>
  </si>
  <si>
    <t>Make an ass of oneself</t>
  </si>
  <si>
    <t>Make ends meet</t>
  </si>
  <si>
    <t>Make it big</t>
  </si>
  <si>
    <t>Make it worth someone's while</t>
  </si>
  <si>
    <t>Make no bones about something</t>
  </si>
  <si>
    <t>Make one's bed</t>
  </si>
  <si>
    <t>Make one's blood boil</t>
  </si>
  <si>
    <t>Make one's skin crawl</t>
  </si>
  <si>
    <t>Make out like a bandit</t>
  </si>
  <si>
    <t>Make someone's day</t>
  </si>
  <si>
    <t>Make the best of something</t>
  </si>
  <si>
    <t>Make the first move</t>
  </si>
  <si>
    <t>Mean the world to someone</t>
  </si>
  <si>
    <t>Meet one's match</t>
  </si>
  <si>
    <t>Meet someone halfway</t>
  </si>
  <si>
    <t>Mind one's own business</t>
  </si>
  <si>
    <t>Miss the boat</t>
  </si>
  <si>
    <t>Miss the bus</t>
  </si>
  <si>
    <t>Miss the point</t>
  </si>
  <si>
    <t>Move up the ladder</t>
  </si>
  <si>
    <t>Name names</t>
  </si>
  <si>
    <t>Need fresh blood</t>
  </si>
  <si>
    <t>Nip something in the bud</t>
  </si>
  <si>
    <t>No bed of roses</t>
  </si>
  <si>
    <t>No hard feelings</t>
  </si>
  <si>
    <t>Not be cut out for something</t>
  </si>
  <si>
    <t>Not be exactly a barrel of laughs</t>
  </si>
  <si>
    <t>Not be rocket science</t>
  </si>
  <si>
    <t>Not be up to par</t>
  </si>
  <si>
    <t>Not dream of doing something</t>
  </si>
  <si>
    <t>Not have a clue</t>
  </si>
  <si>
    <t>Not know someone from Adam</t>
  </si>
  <si>
    <t>Not lift a finger</t>
  </si>
  <si>
    <t>Not say a word</t>
  </si>
  <si>
    <t>Not sleep a wink</t>
  </si>
  <si>
    <t>Not someone's cup of tea</t>
  </si>
  <si>
    <t>Not take something lying down</t>
  </si>
  <si>
    <t>Not taking no for an answer</t>
  </si>
  <si>
    <t>Off the top of one's head</t>
  </si>
  <si>
    <t>One of those days</t>
  </si>
  <si>
    <t>Only have eyes for someone</t>
  </si>
  <si>
    <t>Open doors for someone</t>
  </si>
  <si>
    <t>Outstay your welcome</t>
  </si>
  <si>
    <t>Pass the torch</t>
  </si>
  <si>
    <t>Pass with flying colors</t>
  </si>
  <si>
    <t>Pat someone on the back</t>
  </si>
  <si>
    <t>Pave the way</t>
  </si>
  <si>
    <t>Pay one's dues</t>
  </si>
  <si>
    <t>Pay the price</t>
  </si>
  <si>
    <t>Pick someone's brain</t>
  </si>
  <si>
    <t>Pick up the ball and run with it</t>
  </si>
  <si>
    <t>Pick up the tab</t>
  </si>
  <si>
    <t>Pinch pennies</t>
  </si>
  <si>
    <t>Place something on a pedestal</t>
  </si>
  <si>
    <t>Play ball</t>
  </si>
  <si>
    <t>Play cat and mouse</t>
  </si>
  <si>
    <t>Play chicken</t>
  </si>
  <si>
    <t>Play devil's advocate</t>
  </si>
  <si>
    <t>Play one's cards right</t>
  </si>
  <si>
    <t>Play one's last card</t>
  </si>
  <si>
    <t>Play something by ear</t>
  </si>
  <si>
    <t>Play the field</t>
  </si>
  <si>
    <t>Point someone in the right direction</t>
  </si>
  <si>
    <t>Preach to the crowd</t>
  </si>
  <si>
    <t>Pull oneself up by their bootstraps</t>
  </si>
  <si>
    <t>Pull out all the stops</t>
  </si>
  <si>
    <t>Pull rank on someone</t>
  </si>
  <si>
    <t>Pull some strings</t>
  </si>
  <si>
    <t>Pull something out of a hat</t>
  </si>
  <si>
    <t>Pull something out of the bag</t>
  </si>
  <si>
    <t>Pull the rug out from under someone</t>
  </si>
  <si>
    <t>Push someone's buttons</t>
  </si>
  <si>
    <t>Push your luck</t>
  </si>
  <si>
    <t>Put a damper on something</t>
  </si>
  <si>
    <t>Put all one's eggs in one basket</t>
  </si>
  <si>
    <t>Put all your cards on the table</t>
  </si>
  <si>
    <t>Put down roots</t>
  </si>
  <si>
    <t>Put on a brave face</t>
  </si>
  <si>
    <t>Put one's foot down</t>
  </si>
  <si>
    <t>Put oneself in someone else's shoes</t>
  </si>
  <si>
    <t>Put out feelers</t>
  </si>
  <si>
    <t>Put someone in their place</t>
  </si>
  <si>
    <t>Put someone on the spot</t>
  </si>
  <si>
    <t>Put someone out of their misery</t>
  </si>
  <si>
    <t>Put something on the map</t>
  </si>
  <si>
    <t>Put something to bed</t>
  </si>
  <si>
    <t>Put words into someone's mouth</t>
  </si>
  <si>
    <t>Put your back into it</t>
  </si>
  <si>
    <t>Quake in one's boots</t>
  </si>
  <si>
    <t>Rack one's brain</t>
  </si>
  <si>
    <t>Rain on someone's parade</t>
  </si>
  <si>
    <t>Rake someone over the coals</t>
  </si>
  <si>
    <t>Rattle someone's cage</t>
  </si>
  <si>
    <t>Reach the boiling point</t>
  </si>
  <si>
    <t>Read between the lines</t>
  </si>
  <si>
    <t>Read someone like a book</t>
  </si>
  <si>
    <t>Read someone's mind</t>
  </si>
  <si>
    <t>Read too much into something</t>
  </si>
  <si>
    <t>Recharge one's batteries</t>
  </si>
  <si>
    <t>Reinvent the wheel</t>
  </si>
  <si>
    <t>Remain nameless</t>
  </si>
  <si>
    <t>Rest one's case</t>
  </si>
  <si>
    <t>Rise to the bait</t>
  </si>
  <si>
    <t>Rock the boat</t>
  </si>
  <si>
    <t>Roll out the red carpet</t>
  </si>
  <si>
    <t>Roll up one's sleeves</t>
  </si>
  <si>
    <t>Roll with the punches</t>
  </si>
  <si>
    <t>Rub someone's nose in something</t>
  </si>
  <si>
    <t>Run someone ragged</t>
  </si>
  <si>
    <t>Run something into the ground</t>
  </si>
  <si>
    <t>Saved by the bell</t>
  </si>
  <si>
    <t>Say something behind someone's back</t>
  </si>
  <si>
    <t>Say something under one's breath</t>
  </si>
  <si>
    <t>Scare someone out of their wits</t>
  </si>
  <si>
    <t>Scare the living daylights out of someone</t>
  </si>
  <si>
    <t>Score points with someone</t>
  </si>
  <si>
    <t>Scrape the bottom of the barrel</t>
  </si>
  <si>
    <t>Scratch the surface</t>
  </si>
  <si>
    <t>See the color of someone's money</t>
  </si>
  <si>
    <t>See the light</t>
  </si>
  <si>
    <t>See the light of day</t>
  </si>
  <si>
    <t>Sell like hot cakes</t>
  </si>
  <si>
    <t>Sell someone short</t>
  </si>
  <si>
    <t>Send a chill down one's spine</t>
  </si>
  <si>
    <t>Send someone packing</t>
  </si>
  <si>
    <t>Set the record straight</t>
  </si>
  <si>
    <t>Set the stage</t>
  </si>
  <si>
    <t>Set up shop</t>
  </si>
  <si>
    <t>Set your heart on something</t>
  </si>
  <si>
    <t>Share common ground</t>
  </si>
  <si>
    <t>She won't bite</t>
  </si>
  <si>
    <t>Shoot oneself in the foot</t>
  </si>
  <si>
    <t>Shoot the breeze</t>
  </si>
  <si>
    <t>Shout something from the rooftops</t>
  </si>
  <si>
    <t>Show one's true colors</t>
  </si>
  <si>
    <t>Show someone the door</t>
  </si>
  <si>
    <t>Show someone who's boss</t>
  </si>
  <si>
    <t>Sign on the dotted line</t>
  </si>
  <si>
    <t>Sing someone's praises</t>
  </si>
  <si>
    <t>Sink or swim</t>
  </si>
  <si>
    <t>Sit up and take notice</t>
  </si>
  <si>
    <t>Sleep like a baby</t>
  </si>
  <si>
    <t>Slip someone's mind</t>
  </si>
  <si>
    <t>Smell a rat</t>
  </si>
  <si>
    <t>Soften the blow</t>
  </si>
  <si>
    <t>Someone's bark is worse than their bite</t>
  </si>
  <si>
    <t>Someone's days are numbered</t>
  </si>
  <si>
    <t>Someone's hands are tied</t>
  </si>
  <si>
    <t>Something has seen better days</t>
  </si>
  <si>
    <t>Something the cat dragged in</t>
  </si>
  <si>
    <t>Speak the same/someone's language</t>
  </si>
  <si>
    <t>Speak your mind</t>
  </si>
  <si>
    <t>Spill one's guts</t>
  </si>
  <si>
    <t>Spread one's wings</t>
  </si>
  <si>
    <t>Spread oneself too thin</t>
  </si>
  <si>
    <t>Stand one's ground</t>
  </si>
  <si>
    <t>Stand out from the crowd</t>
  </si>
  <si>
    <t>Stand the test of time</t>
  </si>
  <si>
    <t>Stay on track</t>
  </si>
  <si>
    <t>Steal someone's thunder</t>
  </si>
  <si>
    <t>Steal the show</t>
  </si>
  <si>
    <t>Stick one's neck out</t>
  </si>
  <si>
    <t>Strike a chord with someone</t>
  </si>
  <si>
    <t>Strike gold</t>
  </si>
  <si>
    <t>Strike while the iron is hot</t>
  </si>
  <si>
    <t>Swallow one's pride</t>
  </si>
  <si>
    <t>Sweep the board</t>
  </si>
  <si>
    <t>Take a beating</t>
  </si>
  <si>
    <t>Take a bite out of something</t>
  </si>
  <si>
    <t>Take a raincheck</t>
  </si>
  <si>
    <t>Take a trip down memory lane</t>
  </si>
  <si>
    <t>Take its toll</t>
  </si>
  <si>
    <t>Take one's breath away</t>
  </si>
  <si>
    <t>Take someone at their word</t>
  </si>
  <si>
    <t>Take someone down a peg or two</t>
  </si>
  <si>
    <t>Take someone under one's wing</t>
  </si>
  <si>
    <t>Take something by storm</t>
  </si>
  <si>
    <t>Take something the wrong way</t>
  </si>
  <si>
    <t>Take the cake</t>
  </si>
  <si>
    <t>Take the easy way out</t>
  </si>
  <si>
    <t>Take the edge off something</t>
  </si>
  <si>
    <t>Take the plunge</t>
  </si>
  <si>
    <t>Take the rap for something</t>
  </si>
  <si>
    <t>Take your pick</t>
  </si>
  <si>
    <t>Talk shop</t>
  </si>
  <si>
    <t>Teach someone a thing or two</t>
  </si>
  <si>
    <t>Teach someone the ropes</t>
  </si>
  <si>
    <t>Tear your hair out</t>
  </si>
  <si>
    <t>Tempt fate</t>
  </si>
  <si>
    <t>Test the waters</t>
  </si>
  <si>
    <t>Thank ones lucky stars</t>
  </si>
  <si>
    <t>The honeymoon is over</t>
  </si>
  <si>
    <t>Think on one's feet</t>
  </si>
  <si>
    <t>Think outside the box</t>
  </si>
  <si>
    <t>Throw a fit</t>
  </si>
  <si>
    <t>Throw caution to the wind</t>
  </si>
  <si>
    <t>Throw one's hat in the ring</t>
  </si>
  <si>
    <t>Throw someone a curveball</t>
  </si>
  <si>
    <t>Throw someone off balance</t>
  </si>
  <si>
    <t>Throw someone to the dogs</t>
  </si>
  <si>
    <t>Throw your weight around</t>
  </si>
  <si>
    <t>Tie up loose ends</t>
  </si>
  <si>
    <t>Tip the balance</t>
  </si>
  <si>
    <t>To go ape</t>
  </si>
  <si>
    <t>To mean business</t>
  </si>
  <si>
    <t>Touch base</t>
  </si>
  <si>
    <t>Treat someone like dirt</t>
  </si>
  <si>
    <t>Tug at someone's heartstrings</t>
  </si>
  <si>
    <t>Turn a deaf ear to something</t>
  </si>
  <si>
    <t>Turn over a new leaf</t>
  </si>
  <si>
    <t>Turn something inside out</t>
  </si>
  <si>
    <t>Turn the tables</t>
  </si>
  <si>
    <t>Turn your back on something</t>
  </si>
  <si>
    <t>Twist someone's arm</t>
  </si>
  <si>
    <t>Up the ante</t>
  </si>
  <si>
    <t>Upset the applecart</t>
  </si>
  <si>
    <t>Use someone as a punching bag</t>
  </si>
  <si>
    <t>Vanish into thin air</t>
  </si>
  <si>
    <t>Wait on someone hand and foot</t>
  </si>
  <si>
    <t>Walk on air</t>
  </si>
  <si>
    <t>Walk on eggshells</t>
  </si>
  <si>
    <t>Want a piece of the action</t>
  </si>
  <si>
    <t>Waste one's breath</t>
  </si>
  <si>
    <t>Watch one's mouth</t>
  </si>
  <si>
    <t>Watch someone like a hawk</t>
  </si>
  <si>
    <t>Watch your back</t>
  </si>
  <si>
    <t>Wear more than one hat</t>
  </si>
  <si>
    <t>Wear one's heart on their sleeve</t>
  </si>
  <si>
    <t>Welcome someone with open arms</t>
  </si>
  <si>
    <t>Whet someone's appetite</t>
  </si>
  <si>
    <t>Wield the axe</t>
  </si>
  <si>
    <t>Win brownie points</t>
  </si>
  <si>
    <t>Wine and dine someone</t>
  </si>
  <si>
    <t>Wipe the grin off someone's face</t>
  </si>
  <si>
    <t>With a vengeance</t>
  </si>
  <si>
    <t>With bated breath</t>
  </si>
  <si>
    <t>With one's back to the wall</t>
  </si>
  <si>
    <t>Without missing a beat</t>
  </si>
  <si>
    <t>Won't break the bank</t>
  </si>
  <si>
    <t>Work like a charm</t>
  </si>
  <si>
    <t>Wrap someone around one's little finger</t>
  </si>
  <si>
    <t>Write the book on something</t>
  </si>
  <si>
    <t>Zip one's lip</t>
  </si>
  <si>
    <t>AVERAGE RATING (1-5)</t>
  </si>
  <si>
    <t>ST. DEV</t>
  </si>
  <si>
    <t># of ratings (n=)</t>
  </si>
  <si>
    <t>Be sacrifice on the altar of something</t>
  </si>
  <si>
    <t>Be someone's bag of tricks</t>
  </si>
  <si>
    <t>Get a headstart</t>
  </si>
  <si>
    <t># of ratings (n)</t>
  </si>
  <si>
    <t>level</t>
  </si>
  <si>
    <t>running</t>
  </si>
  <si>
    <t>fast</t>
  </si>
  <si>
    <t>breaking</t>
  </si>
  <si>
    <t>plan</t>
  </si>
  <si>
    <t>today</t>
  </si>
  <si>
    <t>site</t>
  </si>
  <si>
    <t>zero</t>
  </si>
  <si>
    <t>odds</t>
  </si>
  <si>
    <t>bank</t>
  </si>
  <si>
    <t>clock</t>
  </si>
  <si>
    <t>traffic</t>
  </si>
  <si>
    <t>drum</t>
  </si>
  <si>
    <t>rush</t>
  </si>
  <si>
    <t>game</t>
  </si>
  <si>
    <t>eggs</t>
  </si>
  <si>
    <t>rug</t>
  </si>
  <si>
    <t>punch</t>
  </si>
  <si>
    <t>bush</t>
  </si>
  <si>
    <t>bag</t>
  </si>
  <si>
    <t>rest</t>
  </si>
  <si>
    <t>score</t>
  </si>
  <si>
    <t>best</t>
  </si>
  <si>
    <t>window</t>
  </si>
  <si>
    <t>charges</t>
  </si>
  <si>
    <t>heat</t>
  </si>
  <si>
    <t>band</t>
  </si>
  <si>
    <t>crowd</t>
  </si>
  <si>
    <t>toes</t>
  </si>
  <si>
    <t>other</t>
  </si>
  <si>
    <t>Read too much into it</t>
  </si>
  <si>
    <t>things</t>
  </si>
  <si>
    <t>ends</t>
  </si>
  <si>
    <t>man</t>
  </si>
  <si>
    <t>drinks</t>
  </si>
  <si>
    <t>comment</t>
  </si>
  <si>
    <t>wave</t>
  </si>
  <si>
    <t>swing</t>
  </si>
  <si>
    <t>response</t>
  </si>
  <si>
    <t>reply</t>
  </si>
  <si>
    <t>massage</t>
  </si>
  <si>
    <t>serve</t>
  </si>
  <si>
    <t>remark/remarks</t>
  </si>
  <si>
    <t>gun</t>
  </si>
  <si>
    <t>influence</t>
  </si>
  <si>
    <t>person</t>
  </si>
  <si>
    <t>song</t>
  </si>
  <si>
    <t>singer</t>
  </si>
  <si>
    <t>words</t>
  </si>
  <si>
    <t>bird</t>
  </si>
  <si>
    <t>occasion</t>
  </si>
  <si>
    <t>challenge</t>
  </si>
  <si>
    <t>task</t>
  </si>
  <si>
    <t>top</t>
  </si>
  <si>
    <t>stand</t>
  </si>
  <si>
    <t>Make a break for it</t>
  </si>
  <si>
    <t>freedom</t>
  </si>
  <si>
    <t>fence</t>
  </si>
  <si>
    <t>him</t>
  </si>
  <si>
    <t>them</t>
  </si>
  <si>
    <t>air</t>
  </si>
  <si>
    <t>it</t>
  </si>
  <si>
    <t>nothing</t>
  </si>
  <si>
    <t>strands</t>
  </si>
  <si>
    <t>nails</t>
  </si>
  <si>
    <t>cards</t>
  </si>
  <si>
    <t>strings</t>
  </si>
  <si>
    <t>blocks</t>
  </si>
  <si>
    <t>kinks</t>
  </si>
  <si>
    <t>tricks</t>
  </si>
  <si>
    <t>whistles</t>
  </si>
  <si>
    <t>guns</t>
  </si>
  <si>
    <t>cash</t>
  </si>
  <si>
    <t>roll</t>
  </si>
  <si>
    <t>skull</t>
  </si>
  <si>
    <t>waist</t>
  </si>
  <si>
    <t>book</t>
  </si>
  <si>
    <t>accent</t>
  </si>
  <si>
    <t>head</t>
  </si>
  <si>
    <t>neck</t>
  </si>
  <si>
    <t>layer</t>
  </si>
  <si>
    <t>scar</t>
  </si>
  <si>
    <t>lip</t>
  </si>
  <si>
    <t>brow</t>
  </si>
  <si>
    <t>sock</t>
  </si>
  <si>
    <t>job</t>
  </si>
  <si>
    <t>donut</t>
  </si>
  <si>
    <t>finish</t>
  </si>
  <si>
    <t>puff</t>
  </si>
  <si>
    <t>sugar</t>
  </si>
  <si>
    <t>lesson</t>
  </si>
  <si>
    <t>blue</t>
  </si>
  <si>
    <t>formula</t>
  </si>
  <si>
    <t>cake</t>
  </si>
  <si>
    <t>room</t>
  </si>
  <si>
    <t>white</t>
  </si>
  <si>
    <t>aid</t>
  </si>
  <si>
    <t>storm</t>
  </si>
  <si>
    <t>house</t>
  </si>
  <si>
    <t>icing</t>
  </si>
  <si>
    <t>line</t>
  </si>
  <si>
    <t>deep</t>
  </si>
  <si>
    <t>wind</t>
  </si>
  <si>
    <t>money</t>
  </si>
  <si>
    <t>mud</t>
  </si>
  <si>
    <t>dough</t>
  </si>
  <si>
    <t>river</t>
  </si>
  <si>
    <t>grass</t>
  </si>
  <si>
    <t>dice</t>
  </si>
  <si>
    <t>dirt</t>
  </si>
  <si>
    <t>hay</t>
  </si>
  <si>
    <t>sidewalks</t>
  </si>
  <si>
    <t>snow</t>
  </si>
  <si>
    <t>sand</t>
  </si>
  <si>
    <t>weeds</t>
  </si>
  <si>
    <t>card</t>
  </si>
  <si>
    <t>snake</t>
  </si>
  <si>
    <t>ace</t>
  </si>
  <si>
    <t>curtains</t>
  </si>
  <si>
    <t>picture</t>
  </si>
  <si>
    <t>ballot</t>
  </si>
  <si>
    <t>stick</t>
  </si>
  <si>
    <t>bath</t>
  </si>
  <si>
    <t>conclusion</t>
  </si>
  <si>
    <t>joker</t>
  </si>
  <si>
    <t>number</t>
  </si>
  <si>
    <t>straw</t>
  </si>
  <si>
    <t>peeled</t>
  </si>
  <si>
    <t>shut</t>
  </si>
  <si>
    <t>forward</t>
  </si>
  <si>
    <t>covered</t>
  </si>
  <si>
    <t>closed</t>
  </si>
  <si>
    <t>averted</t>
  </si>
  <si>
    <t>blank</t>
  </si>
  <si>
    <t>lowered</t>
  </si>
  <si>
    <t>down</t>
  </si>
  <si>
    <t>reflex</t>
  </si>
  <si>
    <t>smile</t>
  </si>
  <si>
    <t>injury</t>
  </si>
  <si>
    <t>idea</t>
  </si>
  <si>
    <t>experience</t>
  </si>
  <si>
    <t>twitch</t>
  </si>
  <si>
    <t>joke</t>
  </si>
  <si>
    <t>again</t>
  </si>
  <si>
    <t>date</t>
  </si>
  <si>
    <t>fight</t>
  </si>
  <si>
    <t>ball</t>
  </si>
  <si>
    <t>blast</t>
  </si>
  <si>
    <t>dream</t>
  </si>
  <si>
    <t>thought</t>
  </si>
  <si>
    <t>accident</t>
  </si>
  <si>
    <t>argument</t>
  </si>
  <si>
    <t>chance</t>
  </si>
  <si>
    <t>wreck</t>
  </si>
  <si>
    <t>spat</t>
  </si>
  <si>
    <t>party</t>
  </si>
  <si>
    <t>connection</t>
  </si>
  <si>
    <t>row</t>
  </si>
  <si>
    <t>problem</t>
  </si>
  <si>
    <t>love</t>
  </si>
  <si>
    <t>run</t>
  </si>
  <si>
    <t>day</t>
  </si>
  <si>
    <t>truce</t>
  </si>
  <si>
    <t>laugh</t>
  </si>
  <si>
    <t>car</t>
  </si>
  <si>
    <t>baby</t>
  </si>
  <si>
    <t>float</t>
  </si>
  <si>
    <t>eyes</t>
  </si>
  <si>
    <t>mind</t>
  </si>
  <si>
    <t>cool</t>
  </si>
  <si>
    <t>way</t>
  </si>
  <si>
    <t>marbles</t>
  </si>
  <si>
    <t>will</t>
  </si>
  <si>
    <t>temper</t>
  </si>
  <si>
    <t>nerve</t>
  </si>
  <si>
    <t>wallet</t>
  </si>
  <si>
    <t>teeth</t>
  </si>
  <si>
    <t>lunch</t>
  </si>
  <si>
    <t>breath</t>
  </si>
  <si>
    <t>ratings</t>
  </si>
  <si>
    <t>sight</t>
  </si>
  <si>
    <t>keys</t>
  </si>
  <si>
    <t>Be a sucker for it</t>
  </si>
  <si>
    <t>puppies</t>
  </si>
  <si>
    <t>redheads</t>
  </si>
  <si>
    <t>flowers</t>
  </si>
  <si>
    <t>romance</t>
  </si>
  <si>
    <t>babies</t>
  </si>
  <si>
    <t>smiles</t>
  </si>
  <si>
    <t>looks</t>
  </si>
  <si>
    <t>candy</t>
  </si>
  <si>
    <t>sympathy</t>
  </si>
  <si>
    <t>punishment</t>
  </si>
  <si>
    <t>sales</t>
  </si>
  <si>
    <t>men</t>
  </si>
  <si>
    <t>dogs</t>
  </si>
  <si>
    <t>violins</t>
  </si>
  <si>
    <t>sobs</t>
  </si>
  <si>
    <t>dessert</t>
  </si>
  <si>
    <t>poetry</t>
  </si>
  <si>
    <t>fools</t>
  </si>
  <si>
    <t>jokes</t>
  </si>
  <si>
    <t>uniforms</t>
  </si>
  <si>
    <t>peas</t>
  </si>
  <si>
    <t>boys</t>
  </si>
  <si>
    <t>compliments</t>
  </si>
  <si>
    <t>bucket</t>
  </si>
  <si>
    <t>hat</t>
  </si>
  <si>
    <t>ground</t>
  </si>
  <si>
    <t>water</t>
  </si>
  <si>
    <t>box</t>
  </si>
  <si>
    <t>starter</t>
  </si>
  <si>
    <t>killer</t>
  </si>
  <si>
    <t>question</t>
  </si>
  <si>
    <t>fun</t>
  </si>
  <si>
    <t>lost</t>
  </si>
  <si>
    <t>lull</t>
  </si>
  <si>
    <t>unwanted</t>
  </si>
  <si>
    <t>stopper</t>
  </si>
  <si>
    <t>face</t>
  </si>
  <si>
    <t>bottom</t>
  </si>
  <si>
    <t>back</t>
  </si>
  <si>
    <t>butt</t>
  </si>
  <si>
    <t>rear</t>
  </si>
  <si>
    <t>cheek</t>
  </si>
  <si>
    <t>ass</t>
  </si>
  <si>
    <t>bench</t>
  </si>
  <si>
    <t>hand</t>
  </si>
  <si>
    <t>seconds</t>
  </si>
  <si>
    <t>flames</t>
  </si>
  <si>
    <t>price</t>
  </si>
  <si>
    <t>value</t>
  </si>
  <si>
    <t>points</t>
  </si>
  <si>
    <t>toys</t>
  </si>
  <si>
    <t>time</t>
  </si>
  <si>
    <t>losses</t>
  </si>
  <si>
    <t>insults</t>
  </si>
  <si>
    <t>away</t>
  </si>
  <si>
    <t>meds</t>
  </si>
  <si>
    <t>shot</t>
  </si>
  <si>
    <t>own</t>
  </si>
  <si>
    <t>punches</t>
  </si>
  <si>
    <t>nap</t>
  </si>
  <si>
    <t>on</t>
  </si>
  <si>
    <t>turn</t>
  </si>
  <si>
    <t>purse</t>
  </si>
  <si>
    <t>family</t>
  </si>
  <si>
    <t>chances</t>
  </si>
  <si>
    <t>coat</t>
  </si>
  <si>
    <t>dog</t>
  </si>
  <si>
    <t>leave</t>
  </si>
  <si>
    <t>medicine</t>
  </si>
  <si>
    <t>licks</t>
  </si>
  <si>
    <t>places</t>
  </si>
  <si>
    <t>lumps</t>
  </si>
  <si>
    <t>opinion</t>
  </si>
  <si>
    <t>home</t>
  </si>
  <si>
    <t>trash</t>
  </si>
  <si>
    <t>garbage</t>
  </si>
  <si>
    <t>soup</t>
  </si>
  <si>
    <t>fire</t>
  </si>
  <si>
    <t>smoke</t>
  </si>
  <si>
    <t>scared</t>
  </si>
  <si>
    <t>bossy</t>
  </si>
  <si>
    <t>odd</t>
  </si>
  <si>
    <t>dense</t>
  </si>
  <si>
    <t>tipsy</t>
  </si>
  <si>
    <t>lame</t>
  </si>
  <si>
    <t>dull</t>
  </si>
  <si>
    <t>touchy</t>
  </si>
  <si>
    <t>nervous</t>
  </si>
  <si>
    <t>pretentious</t>
  </si>
  <si>
    <t>late</t>
  </si>
  <si>
    <t>eccentric</t>
  </si>
  <si>
    <t>sensitive</t>
  </si>
  <si>
    <t>challenged</t>
  </si>
  <si>
    <t>sad</t>
  </si>
  <si>
    <t>angry</t>
  </si>
  <si>
    <t>weird</t>
  </si>
  <si>
    <t>slow</t>
  </si>
  <si>
    <t>off</t>
  </si>
  <si>
    <t>strange</t>
  </si>
  <si>
    <t>unsettled</t>
  </si>
  <si>
    <t>squeamish</t>
  </si>
  <si>
    <t>perplexed</t>
  </si>
  <si>
    <t>thick</t>
  </si>
  <si>
    <t>shy</t>
  </si>
  <si>
    <t>loose</t>
  </si>
  <si>
    <t>crazy</t>
  </si>
  <si>
    <t>stiff</t>
  </si>
  <si>
    <t>tired</t>
  </si>
  <si>
    <t>ruthless</t>
  </si>
  <si>
    <t>subdued</t>
  </si>
  <si>
    <t>confused</t>
  </si>
  <si>
    <t>player</t>
  </si>
  <si>
    <t>dour</t>
  </si>
  <si>
    <t>bad</t>
  </si>
  <si>
    <t>overzealous</t>
  </si>
  <si>
    <t>mad</t>
  </si>
  <si>
    <t>silly</t>
  </si>
  <si>
    <t>scary</t>
  </si>
  <si>
    <t>doctor</t>
  </si>
  <si>
    <t>mess</t>
  </si>
  <si>
    <t>pip</t>
  </si>
  <si>
    <t>gentleman</t>
  </si>
  <si>
    <t>saint</t>
  </si>
  <si>
    <t>chef</t>
  </si>
  <si>
    <t>winner</t>
  </si>
  <si>
    <t>character</t>
  </si>
  <si>
    <t>loser</t>
  </si>
  <si>
    <t>loner</t>
  </si>
  <si>
    <t>thinker</t>
  </si>
  <si>
    <t>star</t>
  </si>
  <si>
    <t>charlatan</t>
  </si>
  <si>
    <t>child</t>
  </si>
  <si>
    <t>mistake</t>
  </si>
  <si>
    <t>spy</t>
  </si>
  <si>
    <t>cop</t>
  </si>
  <si>
    <t>prince</t>
  </si>
  <si>
    <t>lush</t>
  </si>
  <si>
    <t>hero</t>
  </si>
  <si>
    <t>slob</t>
  </si>
  <si>
    <t>dick</t>
  </si>
  <si>
    <t>thief</t>
  </si>
  <si>
    <t>boy</t>
  </si>
  <si>
    <t>catch</t>
  </si>
  <si>
    <t>father</t>
  </si>
  <si>
    <t>friend</t>
  </si>
  <si>
    <t>trooper</t>
  </si>
  <si>
    <t>fool</t>
  </si>
  <si>
    <t>pal</t>
  </si>
  <si>
    <t>pistol</t>
  </si>
  <si>
    <t>jerk</t>
  </si>
  <si>
    <t>bore</t>
  </si>
  <si>
    <t>rock</t>
  </si>
  <si>
    <t>looker</t>
  </si>
  <si>
    <t>pain</t>
  </si>
  <si>
    <t>laundry</t>
  </si>
  <si>
    <t>dishes</t>
  </si>
  <si>
    <t>dance</t>
  </si>
  <si>
    <t>deed/deeds</t>
  </si>
  <si>
    <t>Put a damper on it</t>
  </si>
  <si>
    <t>us</t>
  </si>
  <si>
    <t>life</t>
  </si>
  <si>
    <t>everything</t>
  </si>
  <si>
    <t>himself</t>
  </si>
  <si>
    <t>her</t>
  </si>
  <si>
    <t>that</t>
  </si>
  <si>
    <t>backwards</t>
  </si>
  <si>
    <t>thing/things</t>
  </si>
  <si>
    <t>behind</t>
  </si>
  <si>
    <t>wash</t>
  </si>
  <si>
    <t>felt</t>
  </si>
  <si>
    <t>calls</t>
  </si>
  <si>
    <t>wall</t>
  </si>
  <si>
    <t>cold</t>
  </si>
  <si>
    <t>wear</t>
  </si>
  <si>
    <t>dark</t>
  </si>
  <si>
    <t>night</t>
  </si>
  <si>
    <t>sky</t>
  </si>
  <si>
    <t>past</t>
  </si>
  <si>
    <t>computer</t>
  </si>
  <si>
    <t>break</t>
  </si>
  <si>
    <t>fish</t>
  </si>
  <si>
    <t>look</t>
  </si>
  <si>
    <t>flu</t>
  </si>
  <si>
    <t>Dig up dirt on him/her/them</t>
  </si>
  <si>
    <t>place</t>
  </si>
  <si>
    <t>business</t>
  </si>
  <si>
    <t>eye</t>
  </si>
  <si>
    <t>boot</t>
  </si>
  <si>
    <t>news</t>
  </si>
  <si>
    <t>door</t>
  </si>
  <si>
    <t>heave-ho</t>
  </si>
  <si>
    <t>story</t>
  </si>
  <si>
    <t>bill</t>
  </si>
  <si>
    <t>finger</t>
  </si>
  <si>
    <t>blues</t>
  </si>
  <si>
    <t>present</t>
  </si>
  <si>
    <t>slip</t>
  </si>
  <si>
    <t>shoulder</t>
  </si>
  <si>
    <t>glass</t>
  </si>
  <si>
    <t>what-for</t>
  </si>
  <si>
    <t>order</t>
  </si>
  <si>
    <t>shaft</t>
  </si>
  <si>
    <t>key</t>
  </si>
  <si>
    <t>ring</t>
  </si>
  <si>
    <t>lawn</t>
  </si>
  <si>
    <t>couch</t>
  </si>
  <si>
    <t>bus</t>
  </si>
  <si>
    <t>chest</t>
  </si>
  <si>
    <t>bed</t>
  </si>
  <si>
    <t>chair</t>
  </si>
  <si>
    <t>rocker</t>
  </si>
  <si>
    <t>stage</t>
  </si>
  <si>
    <t>porch</t>
  </si>
  <si>
    <t>side</t>
  </si>
  <si>
    <t>lap</t>
  </si>
  <si>
    <t>ride</t>
  </si>
  <si>
    <t>phone</t>
  </si>
  <si>
    <t>Have a gleam in one's eye/s</t>
  </si>
  <si>
    <t>animal</t>
  </si>
  <si>
    <t>girl</t>
  </si>
  <si>
    <t>one</t>
  </si>
  <si>
    <t>woman</t>
  </si>
  <si>
    <t>horse</t>
  </si>
  <si>
    <t>flower</t>
  </si>
  <si>
    <t>rose</t>
  </si>
  <si>
    <t>beast</t>
  </si>
  <si>
    <t>thing</t>
  </si>
  <si>
    <t>duties</t>
  </si>
  <si>
    <t>passport</t>
  </si>
  <si>
    <t>police</t>
  </si>
  <si>
    <t>bills</t>
  </si>
  <si>
    <t>dues</t>
  </si>
  <si>
    <t>piper</t>
  </si>
  <si>
    <t>rent</t>
  </si>
  <si>
    <t>driver</t>
  </si>
  <si>
    <t>teller</t>
  </si>
  <si>
    <t>fee</t>
  </si>
  <si>
    <t>fine</t>
  </si>
  <si>
    <t>debt</t>
  </si>
  <si>
    <t>cost</t>
  </si>
  <si>
    <t>waiter</t>
  </si>
  <si>
    <t>toll</t>
  </si>
  <si>
    <t>sun</t>
  </si>
  <si>
    <t>matter</t>
  </si>
  <si>
    <t>floor</t>
  </si>
  <si>
    <t>radiator</t>
  </si>
  <si>
    <t>brain</t>
  </si>
  <si>
    <t>feathers</t>
  </si>
  <si>
    <t>chain</t>
  </si>
  <si>
    <t>chain/chains</t>
  </si>
  <si>
    <t>nerves</t>
  </si>
  <si>
    <t>toy</t>
  </si>
  <si>
    <t>bones</t>
  </si>
  <si>
    <t>soul</t>
  </si>
  <si>
    <t>bananas</t>
  </si>
  <si>
    <t>out</t>
  </si>
  <si>
    <t>insane</t>
  </si>
  <si>
    <t>nuts</t>
  </si>
  <si>
    <t>quietly</t>
  </si>
  <si>
    <t>willingly</t>
  </si>
  <si>
    <t>left</t>
  </si>
  <si>
    <t>along</t>
  </si>
  <si>
    <t>postal</t>
  </si>
  <si>
    <t>AWOL</t>
  </si>
  <si>
    <t>beserk</t>
  </si>
  <si>
    <t>here</t>
  </si>
  <si>
    <t>ballistic</t>
  </si>
  <si>
    <t>quickly</t>
  </si>
  <si>
    <t>rhythm</t>
  </si>
  <si>
    <t>beat</t>
  </si>
  <si>
    <t>front</t>
  </si>
  <si>
    <t>heart</t>
  </si>
  <si>
    <t>show</t>
  </si>
  <si>
    <t>circle</t>
  </si>
  <si>
    <t>same</t>
  </si>
  <si>
    <t>opposite</t>
  </si>
  <si>
    <t>longest</t>
  </si>
  <si>
    <t>mile</t>
  </si>
  <si>
    <t>fastest</t>
  </si>
  <si>
    <t>max</t>
  </si>
  <si>
    <t>trap</t>
  </si>
  <si>
    <t>store</t>
  </si>
  <si>
    <t>right</t>
  </si>
  <si>
    <t>gammit</t>
  </si>
  <si>
    <t>route</t>
  </si>
  <si>
    <t>path</t>
  </si>
  <si>
    <t>wrong</t>
  </si>
  <si>
    <t>rounds</t>
  </si>
  <si>
    <t>farthest</t>
  </si>
  <si>
    <t>furthest</t>
  </si>
  <si>
    <t>knee</t>
  </si>
  <si>
    <t>gasket</t>
  </si>
  <si>
    <t>feet</t>
  </si>
  <si>
    <t>trigger</t>
  </si>
  <si>
    <t>knees</t>
  </si>
  <si>
    <t>buzzer</t>
  </si>
  <si>
    <t>uptake</t>
  </si>
  <si>
    <t>dime</t>
  </si>
  <si>
    <t>sly</t>
  </si>
  <si>
    <t>start</t>
  </si>
  <si>
    <t>take</t>
  </si>
  <si>
    <t>road</t>
  </si>
  <si>
    <t>steps</t>
  </si>
  <si>
    <t>wit</t>
  </si>
  <si>
    <t>dot</t>
  </si>
  <si>
    <t>dinner</t>
  </si>
  <si>
    <t>sandwich</t>
  </si>
  <si>
    <t>meal</t>
  </si>
  <si>
    <t>sweater</t>
  </si>
  <si>
    <t>supper</t>
  </si>
  <si>
    <t>bread</t>
  </si>
  <si>
    <t>eyre</t>
  </si>
  <si>
    <t>food</t>
  </si>
  <si>
    <t>up</t>
  </si>
  <si>
    <t>bigtime</t>
  </si>
  <si>
    <t>over</t>
  </si>
  <si>
    <t>high</t>
  </si>
  <si>
    <t>open</t>
  </si>
  <si>
    <t>big</t>
  </si>
  <si>
    <t>totally</t>
  </si>
  <si>
    <t>hard</t>
  </si>
  <si>
    <t>all</t>
  </si>
  <si>
    <t>lips</t>
  </si>
  <si>
    <t>ice-cream</t>
  </si>
  <si>
    <t>chops</t>
  </si>
  <si>
    <t>elbow</t>
  </si>
  <si>
    <t>finger/fingers</t>
  </si>
  <si>
    <t>tonsils</t>
  </si>
  <si>
    <t>paws</t>
  </si>
  <si>
    <t>Lick one's wound/wounds</t>
  </si>
  <si>
    <t>joy</t>
  </si>
  <si>
    <t>rules</t>
  </si>
  <si>
    <t>way/ways</t>
  </si>
  <si>
    <t>course</t>
  </si>
  <si>
    <t>basics</t>
  </si>
  <si>
    <t>mamba/mambo</t>
  </si>
  <si>
    <t>hokie-pokie</t>
  </si>
  <si>
    <t>facts</t>
  </si>
  <si>
    <t>rule/rules</t>
  </si>
  <si>
    <t>hair</t>
  </si>
  <si>
    <t>pocket</t>
  </si>
  <si>
    <t>wing</t>
  </si>
  <si>
    <t>pillow</t>
  </si>
  <si>
    <t>cancer</t>
  </si>
  <si>
    <t>chocolate</t>
  </si>
  <si>
    <t>point</t>
  </si>
  <si>
    <t>snowman</t>
  </si>
  <si>
    <t>ice</t>
  </si>
  <si>
    <t>affairs</t>
  </si>
  <si>
    <t>beeswax</t>
  </si>
  <si>
    <t>cut</t>
  </si>
  <si>
    <t>arm</t>
  </si>
  <si>
    <t>reward</t>
  </si>
  <si>
    <t>worry</t>
  </si>
  <si>
    <t>pride</t>
  </si>
  <si>
    <t>world</t>
  </si>
  <si>
    <t>leg</t>
  </si>
  <si>
    <t>desire</t>
  </si>
  <si>
    <t>arms</t>
  </si>
  <si>
    <t>hours</t>
  </si>
  <si>
    <t>command</t>
  </si>
  <si>
    <t>umbrella</t>
  </si>
  <si>
    <t>sundae/sundaes</t>
  </si>
  <si>
    <t>contest</t>
  </si>
  <si>
    <t>treats</t>
  </si>
  <si>
    <t>in</t>
  </si>
  <si>
    <t>done</t>
  </si>
  <si>
    <t>honestly</t>
  </si>
  <si>
    <t>good</t>
  </si>
  <si>
    <t>approved</t>
  </si>
  <si>
    <t>finished</t>
  </si>
  <si>
    <t>honest</t>
  </si>
  <si>
    <t>resolved</t>
  </si>
  <si>
    <t>first</t>
  </si>
  <si>
    <t>body</t>
  </si>
  <si>
    <t>desk</t>
  </si>
  <si>
    <t>Be hot off the press/presses</t>
  </si>
  <si>
    <t>grill</t>
  </si>
  <si>
    <t>stove</t>
  </si>
  <si>
    <t>griddle</t>
  </si>
  <si>
    <t>country</t>
  </si>
  <si>
    <t>shelf</t>
  </si>
  <si>
    <t>pan</t>
  </si>
  <si>
    <t>oven</t>
  </si>
  <si>
    <t>roof</t>
  </si>
  <si>
    <t>royalty</t>
  </si>
  <si>
    <t>gold</t>
  </si>
  <si>
    <t>crap</t>
  </si>
  <si>
    <t>shit</t>
  </si>
  <si>
    <t>poop</t>
  </si>
  <si>
    <t>cat</t>
  </si>
  <si>
    <t>forest</t>
  </si>
  <si>
    <t>Deal a blow to it</t>
  </si>
  <si>
    <t>defense</t>
  </si>
  <si>
    <t>blow</t>
  </si>
  <si>
    <t>live</t>
  </si>
  <si>
    <t>everyone</t>
  </si>
  <si>
    <t>discrimination</t>
  </si>
  <si>
    <t>honor</t>
  </si>
  <si>
    <t>remember</t>
  </si>
  <si>
    <t>long</t>
  </si>
  <si>
    <t>humanity</t>
  </si>
  <si>
    <t>cruelty</t>
  </si>
  <si>
    <t>load</t>
  </si>
  <si>
    <t>propriety</t>
  </si>
  <si>
    <t>reason</t>
  </si>
  <si>
    <t>giants</t>
  </si>
  <si>
    <t>eraser</t>
  </si>
  <si>
    <t>ounce</t>
  </si>
  <si>
    <t>egg</t>
  </si>
  <si>
    <t>answer</t>
  </si>
  <si>
    <t>Rack one's brain/brains</t>
  </si>
  <si>
    <t>balls</t>
  </si>
  <si>
    <t>numbers</t>
  </si>
  <si>
    <t>shoulders</t>
  </si>
  <si>
    <t>knuckles</t>
  </si>
  <si>
    <t>thin</t>
  </si>
  <si>
    <t>short</t>
  </si>
  <si>
    <t>thoroughly</t>
  </si>
  <si>
    <t>chip</t>
  </si>
  <si>
    <t>form</t>
  </si>
  <si>
    <t>ocean</t>
  </si>
  <si>
    <t>memory</t>
  </si>
  <si>
    <t>herself</t>
  </si>
  <si>
    <t>pound/pounds</t>
  </si>
  <si>
    <t>sea</t>
  </si>
  <si>
    <t>tail</t>
  </si>
  <si>
    <t>nines</t>
  </si>
  <si>
    <t>minute</t>
  </si>
  <si>
    <t>candlelight</t>
  </si>
  <si>
    <t>legs</t>
  </si>
  <si>
    <t>t's</t>
  </si>
  <si>
    <t>school</t>
  </si>
  <si>
    <t>yelling</t>
  </si>
  <si>
    <t>laughing</t>
  </si>
  <si>
    <t>winnings</t>
  </si>
  <si>
    <t>check</t>
  </si>
  <si>
    <t>ticket</t>
  </si>
  <si>
    <t>stock</t>
  </si>
  <si>
    <t>bike</t>
  </si>
  <si>
    <t>coins</t>
  </si>
  <si>
    <t>current</t>
  </si>
  <si>
    <t>tide</t>
  </si>
  <si>
    <t>curve</t>
  </si>
  <si>
    <t>law</t>
  </si>
  <si>
    <t>norm</t>
  </si>
  <si>
    <t>majority</t>
  </si>
  <si>
    <t>ropes</t>
  </si>
  <si>
    <t>pope</t>
  </si>
  <si>
    <t>flow</t>
  </si>
  <si>
    <t>loco</t>
  </si>
  <si>
    <t>ways</t>
  </si>
  <si>
    <t>awry</t>
  </si>
  <si>
    <t>haywire</t>
  </si>
  <si>
    <t>class</t>
  </si>
  <si>
    <t>pack</t>
  </si>
  <si>
    <t>polls</t>
  </si>
  <si>
    <t>track</t>
  </si>
  <si>
    <t>times</t>
  </si>
  <si>
    <t>competition</t>
  </si>
  <si>
    <t>help</t>
  </si>
  <si>
    <t>permission</t>
  </si>
  <si>
    <t>much</t>
  </si>
  <si>
    <t>forgiveness</t>
  </si>
  <si>
    <t>trouble</t>
  </si>
  <si>
    <t>change</t>
  </si>
  <si>
    <t>more</t>
  </si>
  <si>
    <t>close</t>
  </si>
  <si>
    <t>tongue</t>
  </si>
  <si>
    <t>hands</t>
  </si>
  <si>
    <t>hand/hands</t>
  </si>
  <si>
    <t>sunshine</t>
  </si>
  <si>
    <t>eggshells</t>
  </si>
  <si>
    <t>clouds</t>
  </si>
  <si>
    <t>rocks</t>
  </si>
  <si>
    <t>sidewalk</t>
  </si>
  <si>
    <t>me</t>
  </si>
  <si>
    <t>lottery</t>
  </si>
  <si>
    <t>jackpot</t>
  </si>
  <si>
    <t>limit</t>
  </si>
  <si>
    <t>nail</t>
  </si>
  <si>
    <t>brakes</t>
  </si>
  <si>
    <t>deck</t>
  </si>
  <si>
    <t>bricks</t>
  </si>
  <si>
    <t>target</t>
  </si>
  <si>
    <t>mark</t>
  </si>
  <si>
    <t>ceiling</t>
  </si>
  <si>
    <t>lights</t>
  </si>
  <si>
    <t>buckle</t>
  </si>
  <si>
    <t>shine</t>
  </si>
  <si>
    <t>glow</t>
  </si>
  <si>
    <t>handle</t>
  </si>
  <si>
    <t>streak</t>
  </si>
  <si>
    <t>spoon</t>
  </si>
  <si>
    <t>log</t>
  </si>
  <si>
    <t>angel</t>
  </si>
  <si>
    <t>lark</t>
  </si>
  <si>
    <t>Go through the motion/motions</t>
  </si>
  <si>
    <t>lake</t>
  </si>
  <si>
    <t>tunnel</t>
  </si>
  <si>
    <t>gate</t>
  </si>
  <si>
    <t>directory</t>
  </si>
  <si>
    <t>doors</t>
  </si>
  <si>
    <t>grind</t>
  </si>
  <si>
    <t>gauntlet</t>
  </si>
  <si>
    <t>rough</t>
  </si>
  <si>
    <t>woods</t>
  </si>
  <si>
    <t>luggage</t>
  </si>
  <si>
    <t>piles</t>
  </si>
  <si>
    <t>snuff</t>
  </si>
  <si>
    <t>God</t>
  </si>
  <si>
    <t>discussion</t>
  </si>
  <si>
    <t>street</t>
  </si>
  <si>
    <t>pond</t>
  </si>
  <si>
    <t>boat</t>
  </si>
  <si>
    <t>field</t>
  </si>
  <si>
    <t>universe</t>
  </si>
  <si>
    <t>border</t>
  </si>
  <si>
    <t>bough</t>
  </si>
  <si>
    <t>straight</t>
  </si>
  <si>
    <t>still</t>
  </si>
  <si>
    <t>bullet</t>
  </si>
  <si>
    <t>end</t>
  </si>
  <si>
    <t>burger</t>
  </si>
  <si>
    <t>chomp</t>
  </si>
  <si>
    <t>bar</t>
  </si>
  <si>
    <t>attacker</t>
  </si>
  <si>
    <t>breast/breasts</t>
  </si>
  <si>
    <t>feelings</t>
  </si>
  <si>
    <t>fangs</t>
  </si>
  <si>
    <t>belly</t>
  </si>
  <si>
    <t>claw</t>
  </si>
  <si>
    <t>curse</t>
  </si>
  <si>
    <t>angled</t>
  </si>
  <si>
    <t>landing</t>
  </si>
  <si>
    <t>transition</t>
  </si>
  <si>
    <t>call</t>
  </si>
  <si>
    <t>operation</t>
  </si>
  <si>
    <t>move</t>
  </si>
  <si>
    <t>sail/sailing</t>
  </si>
  <si>
    <t>trip</t>
  </si>
  <si>
    <t>kill</t>
  </si>
  <si>
    <t>win</t>
  </si>
  <si>
    <t>see</t>
  </si>
  <si>
    <t>shop</t>
  </si>
  <si>
    <t>gain</t>
  </si>
  <si>
    <t>pasture</t>
  </si>
  <si>
    <t>jog</t>
  </si>
  <si>
    <t>succeed</t>
  </si>
  <si>
    <t>town</t>
  </si>
  <si>
    <t>play</t>
  </si>
  <si>
    <t>iron</t>
  </si>
  <si>
    <t>people</t>
  </si>
  <si>
    <t>loop</t>
  </si>
  <si>
    <t>wild</t>
  </si>
  <si>
    <t>park</t>
  </si>
  <si>
    <t>control</t>
  </si>
  <si>
    <t>league</t>
  </si>
  <si>
    <t>habit</t>
  </si>
  <si>
    <t>lane</t>
  </si>
  <si>
    <t>ordinary</t>
  </si>
  <si>
    <t>pen</t>
  </si>
  <si>
    <t>race</t>
  </si>
  <si>
    <t>office</t>
  </si>
  <si>
    <t>circus</t>
  </si>
  <si>
    <t>army</t>
  </si>
  <si>
    <t>group</t>
  </si>
  <si>
    <t>team</t>
  </si>
  <si>
    <t>two</t>
  </si>
  <si>
    <t>force/forces</t>
  </si>
  <si>
    <t>ranks</t>
  </si>
  <si>
    <t>cause</t>
  </si>
  <si>
    <t>navy</t>
  </si>
  <si>
    <t>march</t>
  </si>
  <si>
    <t>gym</t>
  </si>
  <si>
    <t>shoestrings</t>
  </si>
  <si>
    <t>belt</t>
  </si>
  <si>
    <t>pants</t>
  </si>
  <si>
    <t>rope</t>
  </si>
  <si>
    <t>collar</t>
  </si>
  <si>
    <t>britches</t>
  </si>
  <si>
    <t>chin</t>
  </si>
  <si>
    <t>boots</t>
  </si>
  <si>
    <t>oil</t>
  </si>
  <si>
    <t>tree</t>
  </si>
  <si>
    <t>loaf</t>
  </si>
  <si>
    <t>nose</t>
  </si>
  <si>
    <t>toe</t>
  </si>
  <si>
    <t>aroma</t>
  </si>
  <si>
    <t>voice</t>
  </si>
  <si>
    <t>personality</t>
  </si>
  <si>
    <t>disposition</t>
  </si>
  <si>
    <t>demeanor</t>
  </si>
  <si>
    <t>smell</t>
  </si>
  <si>
    <t>nature</t>
  </si>
  <si>
    <t>wife</t>
  </si>
  <si>
    <t>post</t>
  </si>
  <si>
    <t>name</t>
  </si>
  <si>
    <t>gloves</t>
  </si>
  <si>
    <t>stuff</t>
  </si>
  <si>
    <t>bag/bags</t>
  </si>
  <si>
    <t>jacket</t>
  </si>
  <si>
    <t>kingdom</t>
  </si>
  <si>
    <t>seed</t>
  </si>
  <si>
    <t>work</t>
  </si>
  <si>
    <t>jail</t>
  </si>
  <si>
    <t>heaven</t>
  </si>
  <si>
    <t>California</t>
  </si>
  <si>
    <t>prom</t>
  </si>
  <si>
    <t>far</t>
  </si>
  <si>
    <t>college</t>
  </si>
  <si>
    <t>hospital</t>
  </si>
  <si>
    <t>church</t>
  </si>
  <si>
    <t>pieces</t>
  </si>
  <si>
    <t>Chicago</t>
  </si>
  <si>
    <t>sleep</t>
  </si>
  <si>
    <t>hell</t>
  </si>
  <si>
    <t>wolf</t>
  </si>
  <si>
    <t>puppy</t>
  </si>
  <si>
    <t>sheep</t>
  </si>
  <si>
    <t>Be in cahoots</t>
  </si>
  <si>
    <t>luck</t>
  </si>
  <si>
    <t>shock</t>
  </si>
  <si>
    <t>there</t>
  </si>
  <si>
    <t>pinch</t>
  </si>
  <si>
    <t>apart</t>
  </si>
  <si>
    <t>shard</t>
  </si>
  <si>
    <t>bottle</t>
  </si>
  <si>
    <t>go</t>
  </si>
  <si>
    <t>grow</t>
  </si>
  <si>
    <t>fall</t>
  </si>
  <si>
    <t>friends</t>
  </si>
  <si>
    <t>dad</t>
  </si>
  <si>
    <t>fate</t>
  </si>
  <si>
    <t>awards</t>
  </si>
  <si>
    <t>kitchen</t>
  </si>
  <si>
    <t>series</t>
  </si>
  <si>
    <t>sword</t>
  </si>
  <si>
    <t>knife</t>
  </si>
  <si>
    <t>lock</t>
  </si>
  <si>
    <t>steel</t>
  </si>
  <si>
    <t>power</t>
  </si>
  <si>
    <t>gin</t>
  </si>
  <si>
    <t>bat</t>
  </si>
  <si>
    <t>weapon</t>
  </si>
  <si>
    <t>shovel</t>
  </si>
  <si>
    <t>blade</t>
  </si>
  <si>
    <t>hammer</t>
  </si>
  <si>
    <t>map</t>
  </si>
  <si>
    <t>Have something up one's sleeve/sleeves</t>
  </si>
  <si>
    <t>graces</t>
  </si>
  <si>
    <t>skirt</t>
  </si>
  <si>
    <t>veins</t>
  </si>
  <si>
    <t>shirt</t>
  </si>
  <si>
    <t>clothes</t>
  </si>
  <si>
    <t>mouth</t>
  </si>
  <si>
    <t>bare</t>
  </si>
  <si>
    <t>raw</t>
  </si>
  <si>
    <t>whole</t>
  </si>
  <si>
    <t>badly</t>
  </si>
  <si>
    <t>hastily</t>
  </si>
  <si>
    <t>charm</t>
  </si>
  <si>
    <t>wisdom</t>
  </si>
  <si>
    <t>jam</t>
  </si>
  <si>
    <t>spirits</t>
  </si>
  <si>
    <t>company</t>
  </si>
  <si>
    <t>intentions</t>
  </si>
  <si>
    <t>books</t>
  </si>
  <si>
    <t>mood</t>
  </si>
  <si>
    <t>science</t>
  </si>
  <si>
    <t>theory</t>
  </si>
  <si>
    <t>alarm</t>
  </si>
  <si>
    <t>limits</t>
  </si>
  <si>
    <t>children</t>
  </si>
  <si>
    <t>invention</t>
  </si>
  <si>
    <t>truck</t>
  </si>
  <si>
    <t>bait</t>
  </si>
  <si>
    <t>patience</t>
  </si>
  <si>
    <t>system</t>
  </si>
  <si>
    <t>equipment</t>
  </si>
  <si>
    <t>buck</t>
  </si>
  <si>
    <t>board</t>
  </si>
  <si>
    <t>tab</t>
  </si>
  <si>
    <t>cup</t>
  </si>
  <si>
    <t>torch</t>
  </si>
  <si>
    <t>glove</t>
  </si>
  <si>
    <t>jar</t>
  </si>
  <si>
    <t>flag</t>
  </si>
  <si>
    <t>towel</t>
  </si>
  <si>
    <t>throat</t>
  </si>
  <si>
    <t>calling</t>
  </si>
  <si>
    <t>directions</t>
  </si>
  <si>
    <t>sign</t>
  </si>
  <si>
    <t>creeps</t>
  </si>
  <si>
    <t>signal</t>
  </si>
  <si>
    <t>truth</t>
  </si>
  <si>
    <t>scoop</t>
  </si>
  <si>
    <t>word</t>
  </si>
  <si>
    <t>degree</t>
  </si>
  <si>
    <t>deal</t>
  </si>
  <si>
    <t>depression</t>
  </si>
  <si>
    <t>hysterics</t>
  </si>
  <si>
    <t>reclusion</t>
  </si>
  <si>
    <t>oblivion</t>
  </si>
  <si>
    <t>space</t>
  </si>
  <si>
    <t>rehab</t>
  </si>
  <si>
    <t>fits</t>
  </si>
  <si>
    <t>panic</t>
  </si>
  <si>
    <t>coma</t>
  </si>
  <si>
    <t>detail</t>
  </si>
  <si>
    <t>silence</t>
  </si>
  <si>
    <t>hiding</t>
  </si>
  <si>
    <t>action</t>
  </si>
  <si>
    <t>war</t>
  </si>
  <si>
    <t>seizures</t>
  </si>
  <si>
    <t>circles</t>
  </si>
  <si>
    <t>venue</t>
  </si>
  <si>
    <t>scenery</t>
  </si>
  <si>
    <t>pace</t>
  </si>
  <si>
    <t>apeshit</t>
  </si>
  <si>
    <t>nuclear</t>
  </si>
  <si>
    <t>swimming</t>
  </si>
  <si>
    <t>missing</t>
  </si>
  <si>
    <t>under</t>
  </si>
  <si>
    <t>north</t>
  </si>
  <si>
    <t>hill</t>
  </si>
  <si>
    <t>tragedy</t>
  </si>
  <si>
    <t>heap</t>
  </si>
  <si>
    <t>sadness</t>
  </si>
  <si>
    <t>issue</t>
  </si>
  <si>
    <t>loss</t>
  </si>
  <si>
    <t>barrel</t>
  </si>
  <si>
    <t>gambit</t>
  </si>
  <si>
    <t>noise</t>
  </si>
  <si>
    <t>sorrow</t>
  </si>
  <si>
    <t>slump</t>
  </si>
  <si>
    <t>bend</t>
  </si>
  <si>
    <t>mountain</t>
  </si>
  <si>
    <t>threshold</t>
  </si>
  <si>
    <t>bridge</t>
  </si>
  <si>
    <t>exit</t>
  </si>
  <si>
    <t>stop</t>
  </si>
  <si>
    <t>triumph</t>
  </si>
  <si>
    <t>glory</t>
  </si>
  <si>
    <t>decision</t>
  </si>
  <si>
    <t>passion</t>
  </si>
  <si>
    <t>bliss</t>
  </si>
  <si>
    <t>weakness</t>
  </si>
  <si>
    <t>hope</t>
  </si>
  <si>
    <t>choice</t>
  </si>
  <si>
    <t>clarity</t>
  </si>
  <si>
    <t>judgment</t>
  </si>
  <si>
    <t>train</t>
  </si>
  <si>
    <t>trampoline</t>
  </si>
  <si>
    <t>wagon</t>
  </si>
  <si>
    <t>dolphin</t>
  </si>
  <si>
    <t>low</t>
  </si>
  <si>
    <t>sized</t>
  </si>
  <si>
    <t>completely</t>
  </si>
  <si>
    <t>building</t>
  </si>
  <si>
    <t>prize</t>
  </si>
  <si>
    <t>view</t>
  </si>
  <si>
    <t>thinking</t>
  </si>
  <si>
    <t>tastes</t>
  </si>
  <si>
    <t>flight</t>
  </si>
  <si>
    <t>art</t>
  </si>
  <si>
    <t>greatly</t>
  </si>
  <si>
    <t>evil</t>
  </si>
  <si>
    <t>mom</t>
  </si>
  <si>
    <t>piece</t>
  </si>
  <si>
    <t>say</t>
  </si>
  <si>
    <t>anything</t>
  </si>
  <si>
    <t>less</t>
  </si>
  <si>
    <t>drugs</t>
  </si>
  <si>
    <t>effect</t>
  </si>
  <si>
    <t>whatever</t>
  </si>
  <si>
    <t>nurse</t>
  </si>
  <si>
    <t>while</t>
  </si>
  <si>
    <t>cinch</t>
  </si>
  <si>
    <t>delight</t>
  </si>
  <si>
    <t>sin</t>
  </si>
  <si>
    <t>success</t>
  </si>
  <si>
    <t>shame</t>
  </si>
  <si>
    <t>goal</t>
  </si>
  <si>
    <t>keeper</t>
  </si>
  <si>
    <t>surprise</t>
  </si>
  <si>
    <t>hassle</t>
  </si>
  <si>
    <t>blessing</t>
  </si>
  <si>
    <t>miracle</t>
  </si>
  <si>
    <t>pleasure</t>
  </si>
  <si>
    <t>gas</t>
  </si>
  <si>
    <t>tie</t>
  </si>
  <si>
    <t>relief</t>
  </si>
  <si>
    <t>doozy</t>
  </si>
  <si>
    <t>great</t>
  </si>
  <si>
    <t>steal</t>
  </si>
  <si>
    <t>gifts</t>
  </si>
  <si>
    <t>photos</t>
  </si>
  <si>
    <t>mail</t>
  </si>
  <si>
    <t>letter</t>
  </si>
  <si>
    <t>roses</t>
  </si>
  <si>
    <t>clothing</t>
  </si>
  <si>
    <t>movies</t>
  </si>
  <si>
    <t>moment</t>
  </si>
  <si>
    <t>pink</t>
  </si>
  <si>
    <t>clear</t>
  </si>
  <si>
    <t>middle</t>
  </si>
  <si>
    <t>dust</t>
  </si>
  <si>
    <t>zone</t>
  </si>
  <si>
    <t>ballpark</t>
  </si>
  <si>
    <t>lead</t>
  </si>
  <si>
    <t>evening</t>
  </si>
  <si>
    <t>military</t>
  </si>
  <si>
    <t>sack</t>
  </si>
  <si>
    <t>cow</t>
  </si>
  <si>
    <t>waitress</t>
  </si>
  <si>
    <t>cap</t>
  </si>
  <si>
    <t>waitstaff</t>
  </si>
  <si>
    <t>fedora</t>
  </si>
  <si>
    <t>server</t>
  </si>
  <si>
    <t>scale</t>
  </si>
  <si>
    <t>case</t>
  </si>
  <si>
    <t>list</t>
  </si>
  <si>
    <t>turf</t>
  </si>
  <si>
    <t>timeline</t>
  </si>
  <si>
    <t>coattails</t>
  </si>
  <si>
    <t>yacht</t>
  </si>
  <si>
    <t>foot</t>
  </si>
  <si>
    <t>visit</t>
  </si>
  <si>
    <t>invitation</t>
  </si>
  <si>
    <t>message</t>
  </si>
  <si>
    <t>breed</t>
  </si>
  <si>
    <t>emotions</t>
  </si>
  <si>
    <t>chameleon</t>
  </si>
  <si>
    <t>basket</t>
  </si>
  <si>
    <t>drink</t>
  </si>
  <si>
    <t>emotion/emotions</t>
  </si>
  <si>
    <t>evidence</t>
  </si>
  <si>
    <t>treasure</t>
  </si>
  <si>
    <t>ax</t>
  </si>
  <si>
    <t>pro</t>
  </si>
  <si>
    <t>sleeve</t>
  </si>
  <si>
    <t>ache</t>
  </si>
  <si>
    <t>fly</t>
  </si>
  <si>
    <t>table</t>
  </si>
  <si>
    <t>nickel</t>
  </si>
  <si>
    <t>upbeat</t>
  </si>
  <si>
    <t>cusp</t>
  </si>
  <si>
    <t>edge</t>
  </si>
  <si>
    <t>downlow</t>
  </si>
  <si>
    <t>radio</t>
  </si>
  <si>
    <t>spades</t>
  </si>
  <si>
    <t>gently</t>
  </si>
  <si>
    <t>soft</t>
  </si>
  <si>
    <t>passionately</t>
  </si>
  <si>
    <t>sweetly</t>
  </si>
  <si>
    <t>lovingly</t>
  </si>
  <si>
    <t>last</t>
  </si>
  <si>
    <t>evenly</t>
  </si>
  <si>
    <t>squarely</t>
  </si>
  <si>
    <t>royally</t>
  </si>
  <si>
    <t>better</t>
  </si>
  <si>
    <t>softly</t>
  </si>
  <si>
    <t>goodnight</t>
  </si>
  <si>
    <t>empty</t>
  </si>
  <si>
    <t>deer</t>
  </si>
  <si>
    <t>sides</t>
  </si>
  <si>
    <t>fuses</t>
  </si>
  <si>
    <t>fronts</t>
  </si>
  <si>
    <t>pistons</t>
  </si>
  <si>
    <t>employees</t>
  </si>
  <si>
    <t>irons</t>
  </si>
  <si>
    <t>citizens</t>
  </si>
  <si>
    <t>squads</t>
  </si>
  <si>
    <t>rights</t>
  </si>
  <si>
    <t>four/fours</t>
  </si>
  <si>
    <t>rockets</t>
  </si>
  <si>
    <t>rock/rocks</t>
  </si>
  <si>
    <t>track/tracks</t>
  </si>
  <si>
    <t>charts</t>
  </si>
  <si>
    <t>subject</t>
  </si>
  <si>
    <t>ship</t>
  </si>
  <si>
    <t>base</t>
  </si>
  <si>
    <t>rack</t>
  </si>
  <si>
    <t>rails</t>
  </si>
  <si>
    <t>hook</t>
  </si>
  <si>
    <t>trolley</t>
  </si>
  <si>
    <t>topic</t>
  </si>
  <si>
    <t>pier</t>
  </si>
  <si>
    <t>initiative</t>
  </si>
  <si>
    <t>pill</t>
  </si>
  <si>
    <t>oath</t>
  </si>
  <si>
    <t>apple</t>
  </si>
  <si>
    <t>reins</t>
  </si>
  <si>
    <t>plunge</t>
  </si>
  <si>
    <t>pie</t>
  </si>
  <si>
    <t>longway</t>
  </si>
  <si>
    <t>blame</t>
  </si>
  <si>
    <t>bit</t>
  </si>
  <si>
    <t>balling</t>
  </si>
  <si>
    <t>firestarters</t>
  </si>
  <si>
    <t>burst</t>
  </si>
  <si>
    <t>powershot</t>
  </si>
  <si>
    <t>parties</t>
  </si>
  <si>
    <t>conscience</t>
  </si>
  <si>
    <t>spirit</t>
  </si>
  <si>
    <t>mother</t>
  </si>
  <si>
    <t>maker</t>
  </si>
  <si>
    <t>soulmate</t>
  </si>
  <si>
    <t>parents</t>
  </si>
  <si>
    <t>Have your work cut out</t>
  </si>
  <si>
    <t>mantel</t>
  </si>
  <si>
    <t>favorite</t>
  </si>
  <si>
    <t>bible</t>
  </si>
  <si>
    <t>agenda</t>
  </si>
  <si>
    <t>backburner</t>
  </si>
  <si>
    <t>record</t>
  </si>
  <si>
    <t>barbecue</t>
  </si>
  <si>
    <t>diaper</t>
  </si>
  <si>
    <t>road/roads</t>
  </si>
  <si>
    <t>cement</t>
  </si>
  <si>
    <t>surface</t>
  </si>
  <si>
    <t>watch</t>
  </si>
  <si>
    <t>mask</t>
  </si>
  <si>
    <t>suit</t>
  </si>
  <si>
    <t>color</t>
  </si>
  <si>
    <t>earring</t>
  </si>
  <si>
    <t>brother</t>
  </si>
  <si>
    <t>option</t>
  </si>
  <si>
    <t>beau</t>
  </si>
  <si>
    <t>lover</t>
  </si>
  <si>
    <t>binder</t>
  </si>
  <si>
    <t>devil</t>
  </si>
  <si>
    <t>Do battle with him/her/them/it</t>
  </si>
  <si>
    <t>courage</t>
  </si>
  <si>
    <t>ants</t>
  </si>
  <si>
    <t>faith</t>
  </si>
  <si>
    <t>monsters</t>
  </si>
  <si>
    <t>wits</t>
  </si>
  <si>
    <t>guilt</t>
  </si>
  <si>
    <t>lawnmowers</t>
  </si>
  <si>
    <t>machine</t>
  </si>
  <si>
    <t>pony</t>
  </si>
  <si>
    <t>crew</t>
  </si>
  <si>
    <t>bandit</t>
  </si>
  <si>
    <t>quit</t>
  </si>
  <si>
    <t>part</t>
  </si>
  <si>
    <t>rumble</t>
  </si>
  <si>
    <t>bolt</t>
  </si>
  <si>
    <t>swim</t>
  </si>
  <si>
    <t>surrender</t>
  </si>
  <si>
    <t>flee</t>
  </si>
  <si>
    <t>energy</t>
  </si>
  <si>
    <t>engine</t>
  </si>
  <si>
    <t>itch</t>
  </si>
  <si>
    <t>paint</t>
  </si>
  <si>
    <t>disk</t>
  </si>
  <si>
    <t>earth</t>
  </si>
  <si>
    <t>mold</t>
  </si>
  <si>
    <t>vase</t>
  </si>
  <si>
    <t>mirror</t>
  </si>
  <si>
    <t>code</t>
  </si>
  <si>
    <t>plate</t>
  </si>
  <si>
    <t>peasy</t>
  </si>
  <si>
    <t>fix</t>
  </si>
  <si>
    <t>going</t>
  </si>
  <si>
    <t>sailing</t>
  </si>
  <si>
    <t>now</t>
  </si>
  <si>
    <t>prey</t>
  </si>
  <si>
    <t>breezy</t>
  </si>
  <si>
    <t>listening</t>
  </si>
  <si>
    <t>too</t>
  </si>
  <si>
    <t>enough</t>
  </si>
  <si>
    <t>exam</t>
  </si>
  <si>
    <t>living</t>
  </si>
  <si>
    <t>riding</t>
  </si>
  <si>
    <t>to</t>
  </si>
  <si>
    <t>ideas</t>
  </si>
  <si>
    <t>fruit</t>
  </si>
  <si>
    <t>meat</t>
  </si>
  <si>
    <t>milk</t>
  </si>
  <si>
    <t>linens</t>
  </si>
  <si>
    <t>perspective</t>
  </si>
  <si>
    <t>towels</t>
  </si>
  <si>
    <t>faces</t>
  </si>
  <si>
    <t>cookie</t>
  </si>
  <si>
    <t>rubber</t>
  </si>
  <si>
    <t>mule</t>
  </si>
  <si>
    <t>leather</t>
  </si>
  <si>
    <t>scenario</t>
  </si>
  <si>
    <t>ending</t>
  </si>
  <si>
    <t>birthday</t>
  </si>
  <si>
    <t>clam</t>
  </si>
  <si>
    <t>Sunday</t>
  </si>
  <si>
    <t>event</t>
  </si>
  <si>
    <t>endzone</t>
  </si>
  <si>
    <t>gutter</t>
  </si>
  <si>
    <t>driveway</t>
  </si>
  <si>
    <t>others</t>
  </si>
  <si>
    <t>hole</t>
  </si>
  <si>
    <t>garage</t>
  </si>
  <si>
    <t>about</t>
  </si>
  <si>
    <t>awake</t>
  </si>
  <si>
    <t>ready</t>
  </si>
  <si>
    <t>atem</t>
  </si>
  <si>
    <t>coming</t>
  </si>
  <si>
    <t>gone</t>
  </si>
  <si>
    <t>peace</t>
  </si>
  <si>
    <t>language</t>
  </si>
  <si>
    <t>find</t>
  </si>
  <si>
    <t>do</t>
  </si>
  <si>
    <t>believe</t>
  </si>
  <si>
    <t>tell</t>
  </si>
  <si>
    <t>concentrate</t>
  </si>
  <si>
    <t>bear</t>
  </si>
  <si>
    <t>maintain</t>
  </si>
  <si>
    <t>relate</t>
  </si>
  <si>
    <t>breathe</t>
  </si>
  <si>
    <t>explain</t>
  </si>
  <si>
    <t>relax</t>
  </si>
  <si>
    <t>hear</t>
  </si>
  <si>
    <t>fathom</t>
  </si>
  <si>
    <t>imagine</t>
  </si>
  <si>
    <t>reconcile</t>
  </si>
  <si>
    <t>stomach</t>
  </si>
  <si>
    <t>comprehend</t>
  </si>
  <si>
    <t>get</t>
  </si>
  <si>
    <t>anyone</t>
  </si>
  <si>
    <t>scratch</t>
  </si>
  <si>
    <t>before</t>
  </si>
  <si>
    <t>Jack</t>
  </si>
  <si>
    <t>feed</t>
  </si>
  <si>
    <t>senses</t>
  </si>
  <si>
    <t>shoes</t>
  </si>
  <si>
    <t>thumbs</t>
  </si>
  <si>
    <t>heels</t>
  </si>
  <si>
    <t>whim</t>
  </si>
  <si>
    <t>worst</t>
  </si>
  <si>
    <t>motorcycle</t>
  </si>
  <si>
    <t>goat</t>
  </si>
  <si>
    <t>waiting</t>
  </si>
  <si>
    <t>goods</t>
  </si>
  <si>
    <t>mustard</t>
  </si>
  <si>
    <t>cheese</t>
  </si>
  <si>
    <t>ties</t>
  </si>
  <si>
    <t>corner</t>
  </si>
  <si>
    <t>tension</t>
  </si>
  <si>
    <t>fat</t>
  </si>
  <si>
    <t>turkey</t>
  </si>
  <si>
    <t>ham</t>
  </si>
  <si>
    <t>light</t>
  </si>
  <si>
    <t>boss</t>
  </si>
  <si>
    <t>diary</t>
  </si>
  <si>
    <t>poems</t>
  </si>
  <si>
    <t>thoughts</t>
  </si>
  <si>
    <t>palm</t>
  </si>
  <si>
    <t>perfectly</t>
  </si>
  <si>
    <t>book/books</t>
  </si>
  <si>
    <t>cloud</t>
  </si>
  <si>
    <t>cadillac</t>
  </si>
  <si>
    <t>magic</t>
  </si>
  <si>
    <t>dry</t>
  </si>
  <si>
    <t>around</t>
  </si>
  <si>
    <t>mercilessly</t>
  </si>
  <si>
    <t>underground</t>
  </si>
  <si>
    <t>description</t>
  </si>
  <si>
    <t>dress</t>
  </si>
  <si>
    <t>profile</t>
  </si>
  <si>
    <t>model</t>
  </si>
  <si>
    <t>bargain</t>
  </si>
  <si>
    <t>knock</t>
  </si>
  <si>
    <t>drive</t>
  </si>
  <si>
    <t>sale</t>
  </si>
  <si>
    <t>butter</t>
  </si>
  <si>
    <t>rain</t>
  </si>
  <si>
    <t>this</t>
  </si>
  <si>
    <t>expected</t>
  </si>
  <si>
    <t>hotcakes</t>
  </si>
  <si>
    <t>boom</t>
  </si>
  <si>
    <t>gangbusters</t>
  </si>
  <si>
    <t>gravy</t>
  </si>
  <si>
    <t>Friday</t>
  </si>
  <si>
    <t>lightning</t>
  </si>
  <si>
    <t>planned</t>
  </si>
  <si>
    <t>wildfire</t>
  </si>
  <si>
    <t>sole</t>
  </si>
  <si>
    <t>situation</t>
  </si>
  <si>
    <t>ladder</t>
  </si>
  <si>
    <t>stairs</t>
  </si>
  <si>
    <t>manager</t>
  </si>
  <si>
    <t>item</t>
  </si>
  <si>
    <t>servant</t>
  </si>
  <si>
    <t>queen</t>
  </si>
  <si>
    <t>member</t>
  </si>
  <si>
    <t>warrior</t>
  </si>
  <si>
    <t>worker</t>
  </si>
  <si>
    <t>whore</t>
  </si>
  <si>
    <t>drawers</t>
  </si>
  <si>
    <t>trunk</t>
  </si>
  <si>
    <t>attic</t>
  </si>
  <si>
    <t>umpire</t>
  </si>
  <si>
    <t>stars</t>
  </si>
  <si>
    <t>timezone</t>
  </si>
  <si>
    <t>vein</t>
  </si>
  <si>
    <t>kind</t>
  </si>
  <si>
    <t>sense</t>
  </si>
  <si>
    <t>year</t>
  </si>
  <si>
    <t>spot</t>
  </si>
  <si>
    <t>court</t>
  </si>
  <si>
    <t>area</t>
  </si>
  <si>
    <t>manner</t>
  </si>
  <si>
    <t>category</t>
  </si>
  <si>
    <t>difference</t>
  </si>
  <si>
    <t>condition</t>
  </si>
  <si>
    <t>period</t>
  </si>
  <si>
    <t>often</t>
  </si>
  <si>
    <t>twice</t>
  </si>
  <si>
    <t>continuously</t>
  </si>
  <si>
    <t>frequently</t>
  </si>
  <si>
    <t>then</t>
  </si>
  <si>
    <t>constantly</t>
  </si>
  <si>
    <t>dead</t>
  </si>
  <si>
    <t>possum</t>
  </si>
  <si>
    <t>coy</t>
  </si>
  <si>
    <t>hooky</t>
  </si>
  <si>
    <t>basketball</t>
  </si>
  <si>
    <t>games</t>
  </si>
  <si>
    <t>Roblox</t>
  </si>
  <si>
    <t>piano</t>
  </si>
  <si>
    <t>difficult</t>
  </si>
  <si>
    <t>well</t>
  </si>
  <si>
    <t>golf</t>
  </si>
  <si>
    <t>hardball</t>
  </si>
  <si>
    <t>god</t>
  </si>
  <si>
    <t>guitar</t>
  </si>
  <si>
    <t>alone</t>
  </si>
  <si>
    <t>keeps</t>
  </si>
  <si>
    <t>curiosity</t>
  </si>
  <si>
    <t>comfort</t>
  </si>
  <si>
    <t>virtue</t>
  </si>
  <si>
    <t>night/nights</t>
  </si>
  <si>
    <t>paycheck</t>
  </si>
  <si>
    <t>stripes</t>
  </si>
  <si>
    <t>ilk</t>
  </si>
  <si>
    <t>reputation</t>
  </si>
  <si>
    <t>wings</t>
  </si>
  <si>
    <t>pay</t>
  </si>
  <si>
    <t>respect</t>
  </si>
  <si>
    <t>raise</t>
  </si>
  <si>
    <t>wages</t>
  </si>
  <si>
    <t>trust</t>
  </si>
  <si>
    <t>tracks</t>
  </si>
  <si>
    <t>bases</t>
  </si>
  <si>
    <t>ears</t>
  </si>
  <si>
    <t>wound</t>
  </si>
  <si>
    <t>zipper</t>
  </si>
  <si>
    <t>Zip one's lip/lips</t>
  </si>
  <si>
    <t>blouse</t>
  </si>
  <si>
    <t>tirelessly</t>
  </si>
  <si>
    <t>intensely</t>
  </si>
  <si>
    <t>forever</t>
  </si>
  <si>
    <t>hidden</t>
  </si>
  <si>
    <t>arduously</t>
  </si>
  <si>
    <t>ease</t>
  </si>
  <si>
    <t>inside</t>
  </si>
  <si>
    <t>prospective</t>
  </si>
  <si>
    <t>steadily</t>
  </si>
  <si>
    <t>relentlessly</t>
  </si>
  <si>
    <t>forty</t>
  </si>
  <si>
    <t>shell</t>
  </si>
  <si>
    <t>wire</t>
  </si>
  <si>
    <t>stroll</t>
  </si>
  <si>
    <t>journey</t>
  </si>
  <si>
    <t>leash</t>
  </si>
  <si>
    <t>tear</t>
  </si>
  <si>
    <t>bang</t>
  </si>
  <si>
    <t>informed</t>
  </si>
  <si>
    <t>busy</t>
  </si>
  <si>
    <t>silent</t>
  </si>
  <si>
    <t>secret</t>
  </si>
  <si>
    <t>quiet</t>
  </si>
  <si>
    <t>occupied</t>
  </si>
  <si>
    <t>safe</t>
  </si>
  <si>
    <t>alive</t>
  </si>
  <si>
    <t>grounded</t>
  </si>
  <si>
    <t>sedated</t>
  </si>
  <si>
    <t>healthy</t>
  </si>
  <si>
    <t>attention</t>
  </si>
  <si>
    <t>calm</t>
  </si>
  <si>
    <t>intact</t>
  </si>
  <si>
    <t>abreast</t>
  </si>
  <si>
    <t>wraps</t>
  </si>
  <si>
    <t>captive</t>
  </si>
  <si>
    <t>above</t>
  </si>
  <si>
    <t>paper</t>
  </si>
  <si>
    <t>most</t>
  </si>
  <si>
    <t>fork</t>
  </si>
  <si>
    <t>gusto</t>
  </si>
  <si>
    <t>lobster</t>
  </si>
  <si>
    <t>bonus</t>
  </si>
  <si>
    <t>tacos</t>
  </si>
  <si>
    <t>attitude</t>
  </si>
  <si>
    <t>tonight</t>
  </si>
  <si>
    <t>so</t>
  </si>
  <si>
    <t>deadline</t>
  </si>
  <si>
    <t>parade</t>
  </si>
  <si>
    <t>sink</t>
  </si>
  <si>
    <t>mornings</t>
  </si>
  <si>
    <t>opportunity</t>
  </si>
  <si>
    <t>crib</t>
  </si>
  <si>
    <t>yard</t>
  </si>
  <si>
    <t>morning</t>
  </si>
  <si>
    <t>chimney</t>
  </si>
  <si>
    <t>tube/tubes</t>
  </si>
  <si>
    <t>shoot</t>
  </si>
  <si>
    <t>stream</t>
  </si>
  <si>
    <t>hatch</t>
  </si>
  <si>
    <t>pipe</t>
  </si>
  <si>
    <t>riser</t>
  </si>
  <si>
    <t>death</t>
  </si>
  <si>
    <t>bloomer</t>
  </si>
  <si>
    <t>learner</t>
  </si>
  <si>
    <t>achiever</t>
  </si>
  <si>
    <t>knight</t>
  </si>
  <si>
    <t>stranger</t>
  </si>
  <si>
    <t>revelation</t>
  </si>
  <si>
    <t>master</t>
  </si>
  <si>
    <t>passenger</t>
  </si>
  <si>
    <t>guy</t>
  </si>
  <si>
    <t>shadow</t>
  </si>
  <si>
    <t>lord</t>
  </si>
  <si>
    <t>entity</t>
  </si>
  <si>
    <t>spaghetti</t>
  </si>
  <si>
    <t>trying</t>
  </si>
  <si>
    <t>sixteen</t>
  </si>
  <si>
    <t>five</t>
  </si>
  <si>
    <t>Have one's eye on her/him/you/them/it</t>
  </si>
  <si>
    <t>grasp</t>
  </si>
  <si>
    <t>adjustment</t>
  </si>
  <si>
    <t>alright</t>
  </si>
  <si>
    <t>attached</t>
  </si>
  <si>
    <t>Pull the rug out from under her/him/me/us/them</t>
  </si>
  <si>
    <t>researchers</t>
  </si>
  <si>
    <t>Score points with him/her/us/them</t>
  </si>
  <si>
    <t>flair</t>
  </si>
  <si>
    <t>vigor</t>
  </si>
  <si>
    <t>design</t>
  </si>
  <si>
    <t>bedroom</t>
  </si>
  <si>
    <t>wake</t>
  </si>
  <si>
    <t>pajamas</t>
  </si>
  <si>
    <t>prime</t>
  </si>
  <si>
    <t>Get the better of her/him/us/me/it</t>
  </si>
  <si>
    <t>addiction</t>
  </si>
  <si>
    <t>drummer</t>
  </si>
  <si>
    <t>sort</t>
  </si>
  <si>
    <t>type</t>
  </si>
  <si>
    <t>species</t>
  </si>
  <si>
    <t>tiger</t>
  </si>
  <si>
    <t>pick</t>
  </si>
  <si>
    <t>trick</t>
  </si>
  <si>
    <t>stunt</t>
  </si>
  <si>
    <t>dowry</t>
  </si>
  <si>
    <t>alley</t>
  </si>
  <si>
    <t>bet</t>
  </si>
  <si>
    <t>temperature</t>
  </si>
  <si>
    <t>stakes</t>
  </si>
  <si>
    <t>momentum</t>
  </si>
  <si>
    <t>dose</t>
  </si>
  <si>
    <t>salad</t>
  </si>
  <si>
    <t>highway</t>
  </si>
  <si>
    <t>week</t>
  </si>
  <si>
    <t>village</t>
  </si>
  <si>
    <t>beans</t>
  </si>
  <si>
    <t>wine</t>
  </si>
  <si>
    <t>coffee</t>
  </si>
  <si>
    <t>beer</t>
  </si>
  <si>
    <t>pump</t>
  </si>
  <si>
    <t>rut</t>
  </si>
  <si>
    <t>bind</t>
  </si>
  <si>
    <t>funk</t>
  </si>
  <si>
    <t>pickle</t>
  </si>
  <si>
    <t>hurry</t>
  </si>
  <si>
    <t>swamp</t>
  </si>
  <si>
    <t>haze</t>
  </si>
  <si>
    <t>predicament</t>
  </si>
  <si>
    <t>tiff</t>
  </si>
  <si>
    <t>disaster</t>
  </si>
  <si>
    <t>relationship</t>
  </si>
  <si>
    <t>station</t>
  </si>
  <si>
    <t>precinct</t>
  </si>
  <si>
    <t>appointment</t>
  </si>
  <si>
    <t>bury</t>
  </si>
  <si>
    <t>sharpen</t>
  </si>
  <si>
    <t>grindstone</t>
  </si>
  <si>
    <t>wield</t>
  </si>
  <si>
    <t>Get a handle on it</t>
  </si>
  <si>
    <t>diving</t>
  </si>
  <si>
    <t>cane</t>
  </si>
  <si>
    <t>dispute</t>
  </si>
  <si>
    <t>duel</t>
  </si>
  <si>
    <t>club</t>
  </si>
  <si>
    <t>caller</t>
  </si>
  <si>
    <t>battle</t>
  </si>
  <si>
    <t>wager</t>
  </si>
  <si>
    <t>guard</t>
  </si>
  <si>
    <t>touch</t>
  </si>
  <si>
    <t>manners</t>
  </si>
  <si>
    <t>nightcap</t>
  </si>
  <si>
    <t>mustache</t>
  </si>
  <si>
    <t>grip</t>
  </si>
  <si>
    <t>disagreement</t>
  </si>
  <si>
    <t>drunk</t>
  </si>
  <si>
    <t>affair</t>
  </si>
  <si>
    <t>stone</t>
  </si>
  <si>
    <t>step</t>
  </si>
  <si>
    <t>effort</t>
  </si>
  <si>
    <t>feast</t>
  </si>
  <si>
    <t>act</t>
  </si>
  <si>
    <t>walk</t>
  </si>
  <si>
    <t>works</t>
  </si>
  <si>
    <t>making</t>
  </si>
  <si>
    <t>pantry</t>
  </si>
  <si>
    <t>dryer</t>
  </si>
  <si>
    <t>bathroom</t>
  </si>
  <si>
    <t>closet</t>
  </si>
  <si>
    <t>city</t>
  </si>
  <si>
    <t>lamb</t>
  </si>
  <si>
    <t>brink</t>
  </si>
  <si>
    <t>moon</t>
  </si>
  <si>
    <t>verge</t>
  </si>
  <si>
    <t>role</t>
  </si>
  <si>
    <t>warpath</t>
  </si>
  <si>
    <t>mend</t>
  </si>
  <si>
    <t>red</t>
  </si>
  <si>
    <t>flower/flowers</t>
  </si>
  <si>
    <t>clean</t>
  </si>
  <si>
    <t>trail</t>
  </si>
  <si>
    <t>wheels</t>
  </si>
  <si>
    <t>bandwagon</t>
  </si>
  <si>
    <t>tune</t>
  </si>
  <si>
    <t>faithful</t>
  </si>
  <si>
    <t>standing</t>
  </si>
  <si>
    <t>anonymous</t>
  </si>
  <si>
    <t>loyal</t>
  </si>
  <si>
    <t>tense</t>
  </si>
  <si>
    <t>sober</t>
  </si>
  <si>
    <t>neutral</t>
  </si>
  <si>
    <t>motionless</t>
  </si>
  <si>
    <t>alert</t>
  </si>
  <si>
    <t>poverty</t>
  </si>
  <si>
    <t>average</t>
  </si>
  <si>
    <t>clearance</t>
  </si>
  <si>
    <t>grade</t>
  </si>
  <si>
    <t>stature</t>
  </si>
  <si>
    <t>someone</t>
  </si>
  <si>
    <t>notice</t>
  </si>
  <si>
    <t>term</t>
  </si>
  <si>
    <t>blowing</t>
  </si>
  <si>
    <t>skin</t>
  </si>
  <si>
    <t>hearts</t>
  </si>
  <si>
    <t>fur</t>
  </si>
  <si>
    <t>cloth</t>
  </si>
  <si>
    <t>girls</t>
  </si>
  <si>
    <t>debris</t>
  </si>
  <si>
    <t>rubble</t>
  </si>
  <si>
    <t>brush</t>
  </si>
  <si>
    <t>leaves</t>
  </si>
  <si>
    <t>brambles</t>
  </si>
  <si>
    <t>proudly</t>
  </si>
  <si>
    <t>passage</t>
  </si>
  <si>
    <t>foundation</t>
  </si>
  <si>
    <t>bomb</t>
  </si>
  <si>
    <t>bead</t>
  </si>
  <si>
    <t>hint</t>
  </si>
  <si>
    <t>deuce</t>
  </si>
  <si>
    <t>quarter</t>
  </si>
  <si>
    <t>ton</t>
  </si>
  <si>
    <t>coin</t>
  </si>
  <si>
    <t>gut</t>
  </si>
  <si>
    <t>together</t>
  </si>
  <si>
    <t>shore</t>
  </si>
  <si>
    <t>focus</t>
  </si>
  <si>
    <t>indefinitely</t>
  </si>
  <si>
    <t>campus</t>
  </si>
  <si>
    <t>scooter</t>
  </si>
  <si>
    <t>solid</t>
  </si>
  <si>
    <t>Get wind of something/it</t>
  </si>
  <si>
    <t>foreclosing</t>
  </si>
  <si>
    <t>rumors</t>
  </si>
  <si>
    <t>attempt</t>
  </si>
  <si>
    <t>contact</t>
  </si>
  <si>
    <t>impression</t>
  </si>
  <si>
    <t>who</t>
  </si>
  <si>
    <t>papers</t>
  </si>
  <si>
    <t>records</t>
  </si>
  <si>
    <t>decisions</t>
  </si>
  <si>
    <t>crime</t>
  </si>
  <si>
    <t>dates</t>
  </si>
  <si>
    <t>apples</t>
  </si>
  <si>
    <t>buttons</t>
  </si>
  <si>
    <t>Strike a chord with him/her/them/me</t>
  </si>
  <si>
    <t>signals</t>
  </si>
  <si>
    <t>plane</t>
  </si>
  <si>
    <t>names</t>
  </si>
  <si>
    <t>flyers</t>
  </si>
  <si>
    <t>cookies</t>
  </si>
  <si>
    <t>plates</t>
  </si>
  <si>
    <t>snacks</t>
  </si>
  <si>
    <t>easily</t>
  </si>
  <si>
    <t>vibes</t>
  </si>
  <si>
    <t>glasses</t>
  </si>
  <si>
    <t>cuff</t>
  </si>
  <si>
    <t>premesis</t>
  </si>
  <si>
    <t>favor</t>
  </si>
  <si>
    <t>wonder</t>
  </si>
  <si>
    <t>lose</t>
  </si>
  <si>
    <t>eat</t>
  </si>
  <si>
    <t>give</t>
  </si>
  <si>
    <t>build</t>
  </si>
  <si>
    <t>accomplish</t>
  </si>
  <si>
    <t>hide</t>
  </si>
  <si>
    <t>dioxide</t>
  </si>
  <si>
    <t>spine</t>
  </si>
  <si>
    <t>tax</t>
  </si>
  <si>
    <t>fiber</t>
  </si>
  <si>
    <t>filter</t>
  </si>
  <si>
    <t>footprint</t>
  </si>
  <si>
    <t>meter</t>
  </si>
  <si>
    <t>happy</t>
  </si>
  <si>
    <t>diamond</t>
  </si>
  <si>
    <t>atom</t>
  </si>
  <si>
    <t>print</t>
  </si>
  <si>
    <t>ribbon</t>
  </si>
  <si>
    <t>drift</t>
  </si>
  <si>
    <t>newspaper</t>
  </si>
  <si>
    <t>gist</t>
  </si>
  <si>
    <t>grove</t>
  </si>
  <si>
    <t>medal</t>
  </si>
  <si>
    <t>style</t>
  </si>
  <si>
    <t>mayo</t>
  </si>
  <si>
    <t>shampoo</t>
  </si>
  <si>
    <t>fuel</t>
  </si>
  <si>
    <t>options</t>
  </si>
  <si>
    <t>whack</t>
  </si>
  <si>
    <t>copy</t>
  </si>
  <si>
    <t>file</t>
  </si>
  <si>
    <t>motions</t>
  </si>
  <si>
    <t>chairs</t>
  </si>
  <si>
    <t>boxes</t>
  </si>
  <si>
    <t>grapevine</t>
  </si>
  <si>
    <t>manuscript</t>
  </si>
  <si>
    <t>routine</t>
  </si>
  <si>
    <t>drawer</t>
  </si>
  <si>
    <t>horrible</t>
  </si>
  <si>
    <t>sweet</t>
  </si>
  <si>
    <t>romantic</t>
  </si>
  <si>
    <t>lovely</t>
  </si>
  <si>
    <t>awesome</t>
  </si>
  <si>
    <t>later</t>
  </si>
  <si>
    <t>amazing</t>
  </si>
  <si>
    <t>enjoyable</t>
  </si>
  <si>
    <t>grand</t>
  </si>
  <si>
    <t>phenomenal</t>
  </si>
  <si>
    <t>magical</t>
  </si>
  <si>
    <t>freezer</t>
  </si>
  <si>
    <t>taxis</t>
  </si>
  <si>
    <t>arguments</t>
  </si>
  <si>
    <t>fight/fights</t>
  </si>
  <si>
    <t>fist</t>
  </si>
  <si>
    <t>cheeks</t>
  </si>
  <si>
    <t>paperwork</t>
  </si>
  <si>
    <t>guys</t>
  </si>
  <si>
    <t>gals</t>
  </si>
  <si>
    <t>those</t>
  </si>
  <si>
    <t>gang</t>
  </si>
  <si>
    <t>ones</t>
  </si>
  <si>
    <t>few</t>
  </si>
  <si>
    <t>dancers</t>
  </si>
  <si>
    <t>leaders</t>
  </si>
  <si>
    <t>many</t>
  </si>
  <si>
    <t>escorts</t>
  </si>
  <si>
    <t>vanilla</t>
  </si>
  <si>
    <t>steam</t>
  </si>
  <si>
    <t>hike</t>
  </si>
  <si>
    <t>bender</t>
  </si>
  <si>
    <t>rant</t>
  </si>
  <si>
    <t>limb</t>
  </si>
  <si>
    <t>tantrum</t>
  </si>
  <si>
    <t>binge</t>
  </si>
  <si>
    <t>mission</t>
  </si>
  <si>
    <t>rampage</t>
  </si>
  <si>
    <t>yesterday</t>
  </si>
  <si>
    <t>online</t>
  </si>
  <si>
    <t>once</t>
  </si>
  <si>
    <t>gladly</t>
  </si>
  <si>
    <t>outside</t>
  </si>
  <si>
    <t>flourish</t>
  </si>
  <si>
    <t>nights</t>
  </si>
  <si>
    <t>moments</t>
  </si>
  <si>
    <t>birds</t>
  </si>
  <si>
    <t>union</t>
  </si>
  <si>
    <t>marriage</t>
  </si>
  <si>
    <t>fit</t>
  </si>
  <si>
    <t>agreement</t>
  </si>
  <si>
    <t>matrimony</t>
  </si>
  <si>
    <t>trinity</t>
  </si>
  <si>
    <t>pact</t>
  </si>
  <si>
    <t>terror</t>
  </si>
  <si>
    <t>weather</t>
  </si>
  <si>
    <t>tarp</t>
  </si>
  <si>
    <t>radar</t>
  </si>
  <si>
    <t>covers</t>
  </si>
  <si>
    <t>thumb</t>
  </si>
  <si>
    <t>spell</t>
  </si>
  <si>
    <t>boardwalk</t>
  </si>
  <si>
    <t>grater</t>
  </si>
  <si>
    <t>vine</t>
  </si>
  <si>
    <t>motherhood</t>
  </si>
  <si>
    <t>Not be cut out for this/that/it</t>
  </si>
  <si>
    <t>baseball</t>
  </si>
  <si>
    <t>acting</t>
  </si>
  <si>
    <t>skateboarding</t>
  </si>
  <si>
    <t>dancing</t>
  </si>
  <si>
    <t>skydiving</t>
  </si>
  <si>
    <t>refuse</t>
  </si>
  <si>
    <t>ignore</t>
  </si>
  <si>
    <t>care</t>
  </si>
  <si>
    <t>resist</t>
  </si>
  <si>
    <t>think</t>
  </si>
  <si>
    <t>follow</t>
  </si>
  <si>
    <t>push</t>
  </si>
  <si>
    <t>accept</t>
  </si>
  <si>
    <t>forget</t>
  </si>
  <si>
    <t>cry</t>
  </si>
  <si>
    <t>understand</t>
  </si>
  <si>
    <t>swallow</t>
  </si>
  <si>
    <t>chips</t>
  </si>
  <si>
    <t>popcorn</t>
  </si>
  <si>
    <t>raisins</t>
  </si>
  <si>
    <t>makeup</t>
  </si>
  <si>
    <t>groceries</t>
  </si>
  <si>
    <t>tea</t>
  </si>
  <si>
    <t>worms</t>
  </si>
  <si>
    <t>coal</t>
  </si>
  <si>
    <t>service</t>
  </si>
  <si>
    <t>ala</t>
  </si>
  <si>
    <t>dish</t>
  </si>
  <si>
    <t>only</t>
  </si>
  <si>
    <t>burrito</t>
  </si>
  <si>
    <t>diem</t>
  </si>
  <si>
    <t>blood</t>
  </si>
  <si>
    <t>willing</t>
  </si>
  <si>
    <t>cooking</t>
  </si>
  <si>
    <t>demanding</t>
  </si>
  <si>
    <t>Turn your back on her/him/them/us/me/it</t>
  </si>
  <si>
    <t>society</t>
  </si>
  <si>
    <t>religion</t>
  </si>
  <si>
    <t>eyed</t>
  </si>
  <si>
    <t>grinning</t>
  </si>
  <si>
    <t>shouldered</t>
  </si>
  <si>
    <t>berth</t>
  </si>
  <si>
    <t>receiver</t>
  </si>
  <si>
    <t>immediately</t>
  </si>
  <si>
    <t>be</t>
  </si>
  <si>
    <t>happen</t>
  </si>
  <si>
    <t>rip</t>
  </si>
  <si>
    <t>die</t>
  </si>
  <si>
    <t>drop</t>
  </si>
  <si>
    <t>gears</t>
  </si>
  <si>
    <t>wheel</t>
  </si>
  <si>
    <t>fog</t>
  </si>
  <si>
    <t>mill</t>
  </si>
  <si>
    <t>hog</t>
  </si>
  <si>
    <t>second</t>
  </si>
  <si>
    <t>through</t>
  </si>
  <si>
    <t>smoothly</t>
  </si>
  <si>
    <t>south</t>
  </si>
  <si>
    <t>sour</t>
  </si>
  <si>
    <t>quick</t>
  </si>
  <si>
    <t>swimmingly</t>
  </si>
  <si>
    <t>by</t>
  </si>
  <si>
    <t>destruction</t>
  </si>
  <si>
    <t>biscuits</t>
  </si>
  <si>
    <t>participant</t>
  </si>
  <si>
    <t>jury</t>
  </si>
  <si>
    <t>cops</t>
  </si>
  <si>
    <t>fore</t>
  </si>
  <si>
    <t>clinic</t>
  </si>
  <si>
    <t>referee</t>
  </si>
  <si>
    <t>library</t>
  </si>
  <si>
    <t>forefront</t>
  </si>
  <si>
    <t>brass</t>
  </si>
  <si>
    <t>curb</t>
  </si>
  <si>
    <t>meeting</t>
  </si>
  <si>
    <t>market</t>
  </si>
  <si>
    <t>veterinarian</t>
  </si>
  <si>
    <t>hug</t>
  </si>
  <si>
    <t>variety</t>
  </si>
  <si>
    <t>grin</t>
  </si>
  <si>
    <t>kiss</t>
  </si>
  <si>
    <t>selection</t>
  </si>
  <si>
    <t>pass</t>
  </si>
  <si>
    <t>tears</t>
  </si>
  <si>
    <t>lots</t>
  </si>
  <si>
    <t>loudly</t>
  </si>
  <si>
    <t>murder</t>
  </si>
  <si>
    <t>deeply</t>
  </si>
  <si>
    <t>solemnly</t>
  </si>
  <si>
    <t>slightly</t>
  </si>
  <si>
    <t>loud</t>
  </si>
  <si>
    <t>nonstop</t>
  </si>
  <si>
    <t>buckets</t>
  </si>
  <si>
    <t>hesitantly</t>
  </si>
  <si>
    <t>daily</t>
  </si>
  <si>
    <t>uncle</t>
  </si>
  <si>
    <t>sadly</t>
  </si>
  <si>
    <t>rivers</t>
  </si>
  <si>
    <t>aloud</t>
  </si>
  <si>
    <t>occasionally</t>
  </si>
  <si>
    <t>advocate</t>
  </si>
  <si>
    <t>glad</t>
  </si>
  <si>
    <t>paid</t>
  </si>
  <si>
    <t>was</t>
  </si>
  <si>
    <t>sell</t>
  </si>
  <si>
    <t>fruition</t>
  </si>
  <si>
    <t>blows</t>
  </si>
  <si>
    <t>soon</t>
  </si>
  <si>
    <t>pooch</t>
  </si>
  <si>
    <t>hustle</t>
  </si>
  <si>
    <t>unquestionable</t>
  </si>
  <si>
    <t>deed</t>
  </si>
  <si>
    <t>ear</t>
  </si>
  <si>
    <t>lot</t>
  </si>
  <si>
    <t>tire</t>
  </si>
  <si>
    <t>whisper</t>
  </si>
  <si>
    <t>champion</t>
  </si>
  <si>
    <t>flash</t>
  </si>
  <si>
    <t>lamp</t>
  </si>
  <si>
    <t>elevator</t>
  </si>
  <si>
    <t>cellar</t>
  </si>
  <si>
    <t>nude</t>
  </si>
  <si>
    <t>bushes</t>
  </si>
  <si>
    <t>barn</t>
  </si>
  <si>
    <t>try</t>
  </si>
  <si>
    <t>smack</t>
  </si>
  <si>
    <t>nod</t>
  </si>
  <si>
    <t>thumbs-up</t>
  </si>
  <si>
    <t>taste</t>
  </si>
  <si>
    <t>slap</t>
  </si>
  <si>
    <t>Hold a candle to her/him/you/me/them</t>
  </si>
  <si>
    <t>mine</t>
  </si>
  <si>
    <t>Be hung up on him/her/you/me</t>
  </si>
  <si>
    <t>earlier</t>
  </si>
  <si>
    <t>details</t>
  </si>
  <si>
    <t>weight</t>
  </si>
  <si>
    <t>son</t>
  </si>
  <si>
    <t>movie</t>
  </si>
  <si>
    <t>diet</t>
  </si>
  <si>
    <t>figure</t>
  </si>
  <si>
    <t>kids</t>
  </si>
  <si>
    <t>slack</t>
  </si>
  <si>
    <t>flack</t>
  </si>
  <si>
    <t>flies</t>
  </si>
  <si>
    <t>butterflies</t>
  </si>
  <si>
    <t>fireflies</t>
  </si>
  <si>
    <t>grief</t>
  </si>
  <si>
    <t>bug</t>
  </si>
  <si>
    <t>rays</t>
  </si>
  <si>
    <t>Be sold on it</t>
  </si>
  <si>
    <t>stupid</t>
  </si>
  <si>
    <t>hello</t>
  </si>
  <si>
    <t>talking</t>
  </si>
  <si>
    <t>merit</t>
  </si>
  <si>
    <t>internet</t>
  </si>
  <si>
    <t>dagger</t>
  </si>
  <si>
    <t>reach</t>
  </si>
  <si>
    <t>bounds</t>
  </si>
  <si>
    <t>set</t>
  </si>
  <si>
    <t>instructions</t>
  </si>
  <si>
    <t>purchase</t>
  </si>
  <si>
    <t>bundle</t>
  </si>
  <si>
    <t>gift</t>
  </si>
  <si>
    <t>press</t>
  </si>
  <si>
    <t>dock</t>
  </si>
  <si>
    <t>bunker</t>
  </si>
  <si>
    <t>battlefield</t>
  </si>
  <si>
    <t>rescue</t>
  </si>
  <si>
    <t>rainy</t>
  </si>
  <si>
    <t>exciting</t>
  </si>
  <si>
    <t>limited</t>
  </si>
  <si>
    <t>shorter</t>
  </si>
  <si>
    <t>endlessly</t>
  </si>
  <si>
    <t>briefly</t>
  </si>
  <si>
    <t>gibberish</t>
  </si>
  <si>
    <t>alot</t>
  </si>
  <si>
    <t>tentatively</t>
  </si>
  <si>
    <t>awhile</t>
  </si>
  <si>
    <t>regularly</t>
  </si>
  <si>
    <t>some</t>
  </si>
  <si>
    <t>dirty</t>
  </si>
  <si>
    <t>taste/tastes</t>
  </si>
  <si>
    <t>palate</t>
  </si>
  <si>
    <t>tub</t>
  </si>
  <si>
    <t>cocoa</t>
  </si>
  <si>
    <t>Wal-Mart</t>
  </si>
  <si>
    <t>skunk</t>
  </si>
  <si>
    <t>fart</t>
  </si>
  <si>
    <t>odor</t>
  </si>
  <si>
    <t>lie</t>
  </si>
  <si>
    <t>drunkard</t>
  </si>
  <si>
    <t>ray</t>
  </si>
  <si>
    <t>liar</t>
  </si>
  <si>
    <t>crook</t>
  </si>
  <si>
    <t>kilter</t>
  </si>
  <si>
    <t>schedule</t>
  </si>
  <si>
    <t>cocaine</t>
  </si>
  <si>
    <t>blog</t>
  </si>
  <si>
    <t>sync</t>
  </si>
  <si>
    <t>balance</t>
  </si>
  <si>
    <t>fighting</t>
  </si>
  <si>
    <t>smoking</t>
  </si>
  <si>
    <t>center</t>
  </si>
  <si>
    <t>chains</t>
  </si>
  <si>
    <t>breathing</t>
  </si>
  <si>
    <t>pockets</t>
  </si>
  <si>
    <t>stupor</t>
  </si>
  <si>
    <t>chew</t>
  </si>
  <si>
    <t>bone</t>
  </si>
  <si>
    <t>gripe</t>
  </si>
  <si>
    <t>come</t>
  </si>
  <si>
    <t>sing</t>
  </si>
  <si>
    <t>eternity</t>
  </si>
  <si>
    <t>land</t>
  </si>
  <si>
    <t>state</t>
  </si>
  <si>
    <t>fantasy</t>
  </si>
  <si>
    <t>joint</t>
  </si>
  <si>
    <t>hall</t>
  </si>
  <si>
    <t>test</t>
  </si>
  <si>
    <t>casbah</t>
  </si>
  <si>
    <t>cradle</t>
  </si>
  <si>
    <t>floors</t>
  </si>
  <si>
    <t>leaking</t>
  </si>
  <si>
    <t>early</t>
  </si>
  <si>
    <t>duty</t>
  </si>
  <si>
    <t>sideways</t>
  </si>
  <si>
    <t>homework</t>
  </si>
  <si>
    <t>wish</t>
  </si>
  <si>
    <t>math</t>
  </si>
  <si>
    <t>favors</t>
  </si>
  <si>
    <t>chores</t>
  </si>
  <si>
    <t>harm</t>
  </si>
  <si>
    <t>noodle</t>
  </si>
  <si>
    <t>rag</t>
  </si>
  <si>
    <t>biscuit</t>
  </si>
  <si>
    <t>wimp</t>
  </si>
  <si>
    <t>seal</t>
  </si>
  <si>
    <t>hen</t>
  </si>
  <si>
    <t>fan</t>
  </si>
  <si>
    <t>doorbell</t>
  </si>
  <si>
    <t>bell</t>
  </si>
  <si>
    <t>seat</t>
  </si>
  <si>
    <t>shape</t>
  </si>
  <si>
    <t>health</t>
  </si>
  <si>
    <t>terms</t>
  </si>
  <si>
    <t>goodbye</t>
  </si>
  <si>
    <t>no</t>
  </si>
  <si>
    <t>otherwise</t>
  </si>
  <si>
    <t>carpet</t>
  </si>
  <si>
    <t>trees</t>
  </si>
  <si>
    <t>tarps</t>
  </si>
  <si>
    <t>answers</t>
  </si>
  <si>
    <t>something</t>
  </si>
  <si>
    <t>rugs</t>
  </si>
  <si>
    <t>gravel</t>
  </si>
  <si>
    <t>deposit</t>
  </si>
  <si>
    <t>laws</t>
  </si>
  <si>
    <t>blueprints</t>
  </si>
  <si>
    <t>lines</t>
  </si>
  <si>
    <t>sod</t>
  </si>
  <si>
    <t>cage</t>
  </si>
  <si>
    <t>basement</t>
  </si>
  <si>
    <t>mist</t>
  </si>
  <si>
    <t>wood</t>
  </si>
  <si>
    <t>know</t>
  </si>
  <si>
    <t>mix</t>
  </si>
  <si>
    <t>cell</t>
  </si>
  <si>
    <t>lurch</t>
  </si>
  <si>
    <t>territory</t>
  </si>
  <si>
    <t>breast</t>
  </si>
  <si>
    <t>thirst</t>
  </si>
  <si>
    <t>whistle</t>
  </si>
  <si>
    <t>interest</t>
  </si>
  <si>
    <t>shoe</t>
  </si>
  <si>
    <t>tap</t>
  </si>
  <si>
    <t>tribe</t>
  </si>
  <si>
    <t>page</t>
  </si>
  <si>
    <t>assailants</t>
  </si>
  <si>
    <t>DNA</t>
  </si>
  <si>
    <t>genes</t>
  </si>
  <si>
    <t>wheelhouse</t>
  </si>
  <si>
    <t>plans</t>
  </si>
  <si>
    <t>cover</t>
  </si>
  <si>
    <t>blankets</t>
  </si>
  <si>
    <t>laurels</t>
  </si>
  <si>
    <t>easy</t>
  </si>
  <si>
    <t>servings</t>
  </si>
  <si>
    <t>television</t>
  </si>
  <si>
    <t>daughter</t>
  </si>
  <si>
    <t>sister</t>
  </si>
  <si>
    <t>fort</t>
  </si>
  <si>
    <t>friendship</t>
  </si>
  <si>
    <t>castle</t>
  </si>
  <si>
    <t>fortress</t>
  </si>
  <si>
    <t>partnership</t>
  </si>
  <si>
    <t>tradition</t>
  </si>
  <si>
    <t>tent</t>
  </si>
  <si>
    <t>nest</t>
  </si>
  <si>
    <t>notch</t>
  </si>
  <si>
    <t>pancakes</t>
  </si>
  <si>
    <t>potatoes</t>
  </si>
  <si>
    <t>ditch</t>
  </si>
  <si>
    <t>washer</t>
  </si>
  <si>
    <t>summer</t>
  </si>
  <si>
    <t>desert</t>
  </si>
  <si>
    <t>hallway</t>
  </si>
  <si>
    <t>afar</t>
  </si>
  <si>
    <t>anger</t>
  </si>
  <si>
    <t>boredom</t>
  </si>
  <si>
    <t>envy</t>
  </si>
  <si>
    <t>experiences</t>
  </si>
  <si>
    <t>selfishness</t>
  </si>
  <si>
    <t>spite</t>
  </si>
  <si>
    <t>within</t>
  </si>
  <si>
    <t>beginning</t>
  </si>
  <si>
    <t>core</t>
  </si>
  <si>
    <t>scene</t>
  </si>
  <si>
    <t>stem</t>
  </si>
  <si>
    <t>Get a rise out of him/her/them/us</t>
  </si>
  <si>
    <t>asset</t>
  </si>
  <si>
    <t>feature</t>
  </si>
  <si>
    <t>guess</t>
  </si>
  <si>
    <t>hour</t>
  </si>
  <si>
    <t>performance</t>
  </si>
  <si>
    <t>tool</t>
  </si>
  <si>
    <t>yet</t>
  </si>
  <si>
    <t>clerk</t>
  </si>
  <si>
    <t>coach</t>
  </si>
  <si>
    <t>cook</t>
  </si>
  <si>
    <t>goose</t>
  </si>
  <si>
    <t>janitor</t>
  </si>
  <si>
    <t>judge</t>
  </si>
  <si>
    <t>woman/women</t>
  </si>
  <si>
    <t xml:space="preserve">A/A+ </t>
  </si>
  <si>
    <t>abortion</t>
  </si>
  <si>
    <t>alibi</t>
  </si>
  <si>
    <t>award</t>
  </si>
  <si>
    <t>eagle</t>
  </si>
  <si>
    <t>engagement</t>
  </si>
  <si>
    <t>eyeful</t>
  </si>
  <si>
    <t>illness</t>
  </si>
  <si>
    <t>infection</t>
  </si>
  <si>
    <t>interview</t>
  </si>
  <si>
    <t>orange</t>
  </si>
  <si>
    <t>ovation</t>
  </si>
  <si>
    <t>dictionary</t>
  </si>
  <si>
    <t>dresser</t>
  </si>
  <si>
    <t>proof</t>
  </si>
  <si>
    <t>shed</t>
  </si>
  <si>
    <t>days</t>
  </si>
  <si>
    <t>justice</t>
  </si>
  <si>
    <t>months</t>
  </si>
  <si>
    <t>pizza</t>
  </si>
  <si>
    <t>revenge</t>
  </si>
  <si>
    <t>vengeance</t>
  </si>
  <si>
    <t>chick</t>
  </si>
  <si>
    <t>crasher</t>
  </si>
  <si>
    <t>breasts</t>
  </si>
  <si>
    <t>envelope</t>
  </si>
  <si>
    <t>popsicle</t>
  </si>
  <si>
    <t>self</t>
  </si>
  <si>
    <t>wound/wounds</t>
  </si>
  <si>
    <t>advice</t>
  </si>
  <si>
    <t>lollipop</t>
  </si>
  <si>
    <t>reign</t>
  </si>
  <si>
    <t>sample</t>
  </si>
  <si>
    <t>ballgame</t>
  </si>
  <si>
    <t>fault</t>
  </si>
  <si>
    <t>handed</t>
  </si>
  <si>
    <t>hearted</t>
  </si>
  <si>
    <t>crack</t>
  </si>
  <si>
    <t>nice</t>
  </si>
  <si>
    <t>Be all gloom and doom</t>
  </si>
  <si>
    <t>gray</t>
  </si>
  <si>
    <t>misery</t>
  </si>
  <si>
    <t>Give someone credit for it</t>
  </si>
  <si>
    <t>creativity</t>
  </si>
  <si>
    <t>honesty</t>
  </si>
  <si>
    <t>investiveness</t>
  </si>
  <si>
    <t>punctuality</t>
  </si>
  <si>
    <t>winning</t>
  </si>
  <si>
    <t>defeat</t>
  </si>
  <si>
    <t>suitcase</t>
  </si>
  <si>
    <t>footing</t>
  </si>
  <si>
    <t>kite</t>
  </si>
  <si>
    <t>shoe/shoes</t>
  </si>
  <si>
    <t>virginity</t>
  </si>
  <si>
    <t>prayer</t>
  </si>
  <si>
    <t>canyon</t>
  </si>
  <si>
    <t>cave</t>
  </si>
  <si>
    <t>chapel</t>
  </si>
  <si>
    <t>ghetto</t>
  </si>
  <si>
    <t>pits</t>
  </si>
  <si>
    <t>valley</t>
  </si>
  <si>
    <t>pinky</t>
  </si>
  <si>
    <t>cheating</t>
  </si>
  <si>
    <t>offguard</t>
  </si>
  <si>
    <t>redhanded</t>
  </si>
  <si>
    <t>stealing</t>
  </si>
  <si>
    <t>unprepared</t>
  </si>
  <si>
    <t>Have a stab at it</t>
  </si>
  <si>
    <t>bookkeeping</t>
  </si>
  <si>
    <t>comedy</t>
  </si>
  <si>
    <t>taxes</t>
  </si>
  <si>
    <t>ballad</t>
  </si>
  <si>
    <t>concert</t>
  </si>
  <si>
    <t>hurrah</t>
  </si>
  <si>
    <t>note</t>
  </si>
  <si>
    <t>request</t>
  </si>
  <si>
    <t>symphony</t>
  </si>
  <si>
    <t>fingernails</t>
  </si>
  <si>
    <t>lip/lips</t>
  </si>
  <si>
    <t>lies</t>
  </si>
  <si>
    <t>theirs</t>
  </si>
  <si>
    <t>cross</t>
  </si>
  <si>
    <t>dare</t>
  </si>
  <si>
    <t>decker</t>
  </si>
  <si>
    <t>dip</t>
  </si>
  <si>
    <t>dutch</t>
  </si>
  <si>
    <t>entendre</t>
  </si>
  <si>
    <t>espresso</t>
  </si>
  <si>
    <t>header</t>
  </si>
  <si>
    <t>hit</t>
  </si>
  <si>
    <t>hitter</t>
  </si>
  <si>
    <t>jeopardy</t>
  </si>
  <si>
    <t>negative</t>
  </si>
  <si>
    <t>standard</t>
  </si>
  <si>
    <t>treat</t>
  </si>
  <si>
    <t>vodka</t>
  </si>
  <si>
    <t>prison</t>
  </si>
  <si>
    <t>teaching</t>
  </si>
  <si>
    <t>Have the goods on her/him/them</t>
  </si>
  <si>
    <t>hold</t>
  </si>
  <si>
    <t>layaway</t>
  </si>
  <si>
    <t>transit</t>
  </si>
  <si>
    <t>ambulance</t>
  </si>
  <si>
    <t>block</t>
  </si>
  <si>
    <t>defensive</t>
  </si>
  <si>
    <t>gurney</t>
  </si>
  <si>
    <t>pedestal</t>
  </si>
  <si>
    <t>redeye</t>
  </si>
  <si>
    <t>stretcher</t>
  </si>
  <si>
    <t>pool</t>
  </si>
  <si>
    <t>bid</t>
  </si>
  <si>
    <t>classed</t>
  </si>
  <si>
    <t>driving</t>
  </si>
  <si>
    <t>hiking</t>
  </si>
  <si>
    <t>numbered</t>
  </si>
  <si>
    <t>of</t>
  </si>
  <si>
    <t>partying</t>
  </si>
  <si>
    <t>playing</t>
  </si>
  <si>
    <t>sick</t>
  </si>
  <si>
    <t>spent</t>
  </si>
  <si>
    <t>witted</t>
  </si>
  <si>
    <t>appointments</t>
  </si>
  <si>
    <t>camp</t>
  </si>
  <si>
    <t>housekeeping</t>
  </si>
  <si>
    <t>tables</t>
  </si>
  <si>
    <t>container</t>
  </si>
  <si>
    <t>imitation</t>
  </si>
  <si>
    <t>knock-off</t>
  </si>
  <si>
    <t>read</t>
  </si>
  <si>
    <t>replica</t>
  </si>
  <si>
    <t>thrill</t>
  </si>
  <si>
    <t>backboard</t>
  </si>
  <si>
    <t>Have bad blood between them</t>
  </si>
  <si>
    <t>cousins</t>
  </si>
  <si>
    <t>bull</t>
  </si>
  <si>
    <t>decoys</t>
  </si>
  <si>
    <t>ducks</t>
  </si>
  <si>
    <t>film</t>
  </si>
  <si>
    <t>Indians</t>
  </si>
  <si>
    <t>messenger</t>
  </si>
  <si>
    <t>rapids</t>
  </si>
  <si>
    <t>rifle</t>
  </si>
  <si>
    <t>cheap</t>
  </si>
  <si>
    <t>fritz</t>
  </si>
  <si>
    <t>rise</t>
  </si>
  <si>
    <t>lowdown</t>
  </si>
  <si>
    <t>patio</t>
  </si>
  <si>
    <t>regular</t>
  </si>
  <si>
    <t>cherry</t>
  </si>
  <si>
    <t>clown</t>
  </si>
  <si>
    <t>doubt</t>
  </si>
  <si>
    <t>feeling</t>
  </si>
  <si>
    <t>shout</t>
  </si>
  <si>
    <t>sound</t>
  </si>
  <si>
    <t>watermelon</t>
  </si>
  <si>
    <t>gourd</t>
  </si>
  <si>
    <t>blanket</t>
  </si>
  <si>
    <t>blunder</t>
  </si>
  <si>
    <t>diorama</t>
  </si>
  <si>
    <t>discovery</t>
  </si>
  <si>
    <t>fuss</t>
  </si>
  <si>
    <t>muffin</t>
  </si>
  <si>
    <t>painting</t>
  </si>
  <si>
    <t>promise</t>
  </si>
  <si>
    <t>suggestion</t>
  </si>
  <si>
    <t>balcony</t>
  </si>
  <si>
    <t>bleachers</t>
  </si>
  <si>
    <t>mountain/mountains</t>
  </si>
  <si>
    <t>rafters</t>
  </si>
  <si>
    <t>Bounce ideas off her/him/me/them/us/you</t>
  </si>
  <si>
    <t>walls</t>
  </si>
  <si>
    <t>Be nuts about her/him/me/you</t>
  </si>
  <si>
    <t>corn</t>
  </si>
  <si>
    <t>concentration</t>
  </si>
  <si>
    <t>disc</t>
  </si>
  <si>
    <t>egg/eggs</t>
  </si>
  <si>
    <t>nut</t>
  </si>
  <si>
    <t>taco</t>
  </si>
  <si>
    <t>walnut</t>
  </si>
  <si>
    <t>backyard</t>
  </si>
  <si>
    <t>dumps</t>
  </si>
  <si>
    <t>pit</t>
  </si>
  <si>
    <t>estimate</t>
  </si>
  <si>
    <t>fair</t>
  </si>
  <si>
    <t>frank</t>
  </si>
  <si>
    <t>hotdog</t>
  </si>
  <si>
    <t>Make the best of it</t>
  </si>
  <si>
    <t>barrier</t>
  </si>
  <si>
    <t>contract</t>
  </si>
  <si>
    <t>rule</t>
  </si>
  <si>
    <t>string</t>
  </si>
  <si>
    <t>treaty</t>
  </si>
  <si>
    <t>compromise</t>
  </si>
  <si>
    <t>draw</t>
  </si>
  <si>
    <t>halt</t>
  </si>
  <si>
    <t>parting</t>
  </si>
  <si>
    <t>realization</t>
  </si>
  <si>
    <t>standstill</t>
  </si>
  <si>
    <t>understanding</t>
  </si>
  <si>
    <t>vote</t>
  </si>
  <si>
    <t>downtown</t>
  </si>
  <si>
    <t>justly</t>
  </si>
  <si>
    <t>fortune</t>
  </si>
  <si>
    <t>investment</t>
  </si>
  <si>
    <t>outcome</t>
  </si>
  <si>
    <t>timing</t>
  </si>
  <si>
    <t>coals</t>
  </si>
  <si>
    <t>ringer</t>
  </si>
  <si>
    <t>streets</t>
  </si>
  <si>
    <t>chief</t>
  </si>
  <si>
    <t>mouse</t>
  </si>
  <si>
    <t>pigeon</t>
  </si>
  <si>
    <t>pimp</t>
  </si>
  <si>
    <t>professional</t>
  </si>
  <si>
    <t>can</t>
  </si>
  <si>
    <t>phase</t>
  </si>
  <si>
    <t>phrase</t>
  </si>
  <si>
    <t>release</t>
  </si>
  <si>
    <t>touchdown</t>
  </si>
  <si>
    <t>twelve</t>
  </si>
  <si>
    <t>twenty-one</t>
  </si>
  <si>
    <t>mercy</t>
  </si>
  <si>
    <t>necks</t>
  </si>
  <si>
    <t>soulmates</t>
  </si>
  <si>
    <t>breather</t>
  </si>
  <si>
    <t>detour</t>
  </si>
  <si>
    <t>dive</t>
  </si>
  <si>
    <t>dump</t>
  </si>
  <si>
    <t>gamble</t>
  </si>
  <si>
    <t>powder</t>
  </si>
  <si>
    <t>risk</t>
  </si>
  <si>
    <t>shower</t>
  </si>
  <si>
    <t>sip</t>
  </si>
  <si>
    <t>taxi</t>
  </si>
  <si>
    <t>vacation</t>
  </si>
  <si>
    <t>slime</t>
  </si>
  <si>
    <t>wool</t>
  </si>
  <si>
    <t>Be on the receiving end of it</t>
  </si>
  <si>
    <t>abuse</t>
  </si>
  <si>
    <t>hate</t>
  </si>
  <si>
    <t>losing</t>
  </si>
  <si>
    <t>privilege</t>
  </si>
  <si>
    <t>gaps</t>
  </si>
  <si>
    <t>grate</t>
  </si>
  <si>
    <t>monkeys</t>
  </si>
  <si>
    <t>peanuts</t>
  </si>
  <si>
    <t>tuna</t>
  </si>
  <si>
    <t>sweat</t>
  </si>
  <si>
    <t>vow</t>
  </si>
  <si>
    <t>nine</t>
  </si>
  <si>
    <t>proportions</t>
  </si>
  <si>
    <t>flesh</t>
  </si>
  <si>
    <t>manger</t>
  </si>
  <si>
    <t>bets</t>
  </si>
  <si>
    <t>corners</t>
  </si>
  <si>
    <t>debts</t>
  </si>
  <si>
    <t>nudity</t>
  </si>
  <si>
    <t>pimples</t>
  </si>
  <si>
    <t>scares</t>
  </si>
  <si>
    <t>sins</t>
  </si>
  <si>
    <t>content</t>
  </si>
  <si>
    <t>material</t>
  </si>
  <si>
    <t>hump</t>
  </si>
  <si>
    <t>rainbow</t>
  </si>
  <si>
    <t>laughs</t>
  </si>
  <si>
    <t>nervousness</t>
  </si>
  <si>
    <t>sticks</t>
  </si>
  <si>
    <t>Mean the world to her/him/me/them</t>
  </si>
  <si>
    <t>dole</t>
  </si>
  <si>
    <t>lam</t>
  </si>
  <si>
    <t>outs</t>
  </si>
  <si>
    <t>payroll</t>
  </si>
  <si>
    <t>prowl</t>
  </si>
  <si>
    <t>batch</t>
  </si>
  <si>
    <t>bin</t>
  </si>
  <si>
    <t>bunch</t>
  </si>
  <si>
    <t>arena</t>
  </si>
  <si>
    <t>domain</t>
  </si>
  <si>
    <t>enemy</t>
  </si>
  <si>
    <t>restroom</t>
  </si>
  <si>
    <t>sector</t>
  </si>
  <si>
    <t>spotlight</t>
  </si>
  <si>
    <t>square</t>
  </si>
  <si>
    <t>actor</t>
  </si>
  <si>
    <t>afternoon</t>
  </si>
  <si>
    <t>dude</t>
  </si>
  <si>
    <t>king</t>
  </si>
  <si>
    <t>leader</t>
  </si>
  <si>
    <t>president</t>
  </si>
  <si>
    <t>ruler</t>
  </si>
  <si>
    <t>sergeant</t>
  </si>
  <si>
    <t>sheriff</t>
  </si>
  <si>
    <t>smartest</t>
  </si>
  <si>
    <t>womanizer</t>
  </si>
  <si>
    <t>travel</t>
  </si>
  <si>
    <t>puddles</t>
  </si>
  <si>
    <t>cart</t>
  </si>
  <si>
    <t>limit/limits</t>
  </si>
  <si>
    <t>accord</t>
  </si>
  <si>
    <t>stride</t>
  </si>
  <si>
    <t>nobody</t>
  </si>
  <si>
    <t>sure</t>
  </si>
  <si>
    <t>neighborhood</t>
  </si>
  <si>
    <t>gum</t>
  </si>
  <si>
    <t>education</t>
  </si>
  <si>
    <t>license</t>
  </si>
  <si>
    <t>muse</t>
  </si>
  <si>
    <t>rearview</t>
  </si>
  <si>
    <t>doom</t>
  </si>
  <si>
    <t>wrist</t>
  </si>
  <si>
    <t>free</t>
  </si>
  <si>
    <t>real</t>
  </si>
  <si>
    <t>button</t>
  </si>
  <si>
    <t>prisoner</t>
  </si>
  <si>
    <t>catwalk</t>
  </si>
  <si>
    <t>counter</t>
  </si>
  <si>
    <t>slopes</t>
  </si>
  <si>
    <t>Rub someone's nose in it</t>
  </si>
  <si>
    <t>feces</t>
  </si>
  <si>
    <t>mutton</t>
  </si>
  <si>
    <t>riches</t>
  </si>
  <si>
    <t>steak</t>
  </si>
  <si>
    <t>cracker</t>
  </si>
  <si>
    <t>drumstick</t>
  </si>
  <si>
    <t>gates</t>
  </si>
  <si>
    <t>Don't bank on it</t>
  </si>
  <si>
    <t>employment</t>
  </si>
  <si>
    <t>stocks</t>
  </si>
  <si>
    <t>tomorrow</t>
  </si>
  <si>
    <t>credits</t>
  </si>
  <si>
    <t>bastard</t>
  </si>
  <si>
    <t>boyscout</t>
  </si>
  <si>
    <t>captain</t>
  </si>
  <si>
    <t>charmer</t>
  </si>
  <si>
    <t>cheater</t>
  </si>
  <si>
    <t>dear</t>
  </si>
  <si>
    <t>dork</t>
  </si>
  <si>
    <t>farmer</t>
  </si>
  <si>
    <t>fighter</t>
  </si>
  <si>
    <t>fireman</t>
  </si>
  <si>
    <t>genius</t>
  </si>
  <si>
    <t>go-getter</t>
  </si>
  <si>
    <t>homosexual</t>
  </si>
  <si>
    <t>kidder</t>
  </si>
  <si>
    <t>lumberjack</t>
  </si>
  <si>
    <t>moron</t>
  </si>
  <si>
    <t>nerd</t>
  </si>
  <si>
    <t>rogue</t>
  </si>
  <si>
    <t>skier</t>
  </si>
  <si>
    <t>snob</t>
  </si>
  <si>
    <t>stud</t>
  </si>
  <si>
    <t>bouquet</t>
  </si>
  <si>
    <t>looking</t>
  </si>
  <si>
    <t>lying</t>
  </si>
  <si>
    <t>naked</t>
  </si>
  <si>
    <t>outright</t>
  </si>
  <si>
    <t>pitch</t>
  </si>
  <si>
    <t>unaware</t>
  </si>
  <si>
    <t>cupcake</t>
  </si>
  <si>
    <t>dent</t>
  </si>
  <si>
    <t>million</t>
  </si>
  <si>
    <t>pair</t>
  </si>
  <si>
    <t>stink</t>
  </si>
  <si>
    <t>trio</t>
  </si>
  <si>
    <t>followers</t>
  </si>
  <si>
    <t>information</t>
  </si>
  <si>
    <t>moss</t>
  </si>
  <si>
    <t>notes</t>
  </si>
  <si>
    <t>speed</t>
  </si>
  <si>
    <t>straws</t>
  </si>
  <si>
    <t>strength</t>
  </si>
  <si>
    <t>element</t>
  </si>
  <si>
    <t>client</t>
  </si>
  <si>
    <t>customer</t>
  </si>
  <si>
    <t>opponent</t>
  </si>
  <si>
    <t>sat</t>
  </si>
  <si>
    <t>bedding</t>
  </si>
  <si>
    <t>calendar</t>
  </si>
  <si>
    <t>communication</t>
  </si>
  <si>
    <t>long-jump</t>
  </si>
  <si>
    <t>drums</t>
  </si>
  <si>
    <t>fiddle</t>
  </si>
  <si>
    <t>flute</t>
  </si>
  <si>
    <t>football</t>
  </si>
  <si>
    <t>harmonica</t>
  </si>
  <si>
    <t>harp</t>
  </si>
  <si>
    <t>tuba</t>
  </si>
  <si>
    <t>victim</t>
  </si>
  <si>
    <t>violin</t>
  </si>
  <si>
    <t>baloney</t>
  </si>
  <si>
    <t>spunk</t>
  </si>
  <si>
    <t>vinegar</t>
  </si>
  <si>
    <t>whiskey</t>
  </si>
  <si>
    <t>balloon</t>
  </si>
  <si>
    <t>cock</t>
  </si>
  <si>
    <t>horn</t>
  </si>
  <si>
    <t>pavement</t>
  </si>
  <si>
    <t>bonkers</t>
  </si>
  <si>
    <t>incognito</t>
  </si>
  <si>
    <t>shopping</t>
  </si>
  <si>
    <t>cheetah</t>
  </si>
  <si>
    <t>donkey</t>
  </si>
  <si>
    <t>fox</t>
  </si>
  <si>
    <t>gazelle</t>
  </si>
  <si>
    <t>gorilla</t>
  </si>
  <si>
    <t>ram</t>
  </si>
  <si>
    <t>stripper</t>
  </si>
  <si>
    <t>latitude</t>
  </si>
  <si>
    <t>ammunition</t>
  </si>
  <si>
    <t>bullets</t>
  </si>
  <si>
    <t>gumption</t>
  </si>
  <si>
    <t>salt</t>
  </si>
  <si>
    <t>sorts</t>
  </si>
  <si>
    <t>assistant</t>
  </si>
  <si>
    <t>crosshairs</t>
  </si>
  <si>
    <t>dreams</t>
  </si>
  <si>
    <t>head/heads</t>
  </si>
  <si>
    <t>midst</t>
  </si>
  <si>
    <t>sight/sights</t>
  </si>
  <si>
    <t>size</t>
  </si>
  <si>
    <t>compartment</t>
  </si>
  <si>
    <t>camera</t>
  </si>
  <si>
    <t>dollar</t>
  </si>
  <si>
    <t>gem</t>
  </si>
  <si>
    <t>motive</t>
  </si>
  <si>
    <t>obsession</t>
  </si>
  <si>
    <t>stash</t>
  </si>
  <si>
    <t>talent</t>
  </si>
  <si>
    <t>agent</t>
  </si>
  <si>
    <t>reserves</t>
  </si>
  <si>
    <t>trial</t>
  </si>
  <si>
    <t>stolen</t>
  </si>
  <si>
    <t>dollars</t>
  </si>
  <si>
    <t>cleaning</t>
  </si>
  <si>
    <t>light/lights</t>
  </si>
  <si>
    <t>paper/papers</t>
  </si>
  <si>
    <t>booze</t>
  </si>
  <si>
    <t>already</t>
  </si>
  <si>
    <t>Christ</t>
  </si>
  <si>
    <t>dignity</t>
  </si>
  <si>
    <t>profit</t>
  </si>
  <si>
    <t>Satan</t>
  </si>
  <si>
    <t>shadows</t>
  </si>
  <si>
    <t>achievement</t>
  </si>
  <si>
    <t>blend</t>
  </si>
  <si>
    <t>masterpiece</t>
  </si>
  <si>
    <t>complacent</t>
  </si>
  <si>
    <t>fresh</t>
  </si>
  <si>
    <t>guessing</t>
  </si>
  <si>
    <t>shaved</t>
  </si>
  <si>
    <t>spellbound</t>
  </si>
  <si>
    <t>unawares</t>
  </si>
  <si>
    <t>warm</t>
  </si>
  <si>
    <t>magazine</t>
  </si>
  <si>
    <t>high-horse</t>
  </si>
  <si>
    <t>cab</t>
  </si>
  <si>
    <t>cutoff</t>
  </si>
  <si>
    <t>obvious</t>
  </si>
  <si>
    <t>aim</t>
  </si>
  <si>
    <t>charge</t>
  </si>
  <si>
    <t>inventory</t>
  </si>
  <si>
    <t>note/notes</t>
  </si>
  <si>
    <t>pills</t>
  </si>
  <si>
    <t>shelter</t>
  </si>
  <si>
    <t>altar</t>
  </si>
  <si>
    <t>mattress</t>
  </si>
  <si>
    <t>probation</t>
  </si>
  <si>
    <t>meaning</t>
  </si>
  <si>
    <t>recipe</t>
  </si>
  <si>
    <t>ah</t>
  </si>
  <si>
    <t>angels</t>
  </si>
  <si>
    <t>artists</t>
  </si>
  <si>
    <t>hallelujah</t>
  </si>
  <si>
    <t>happily</t>
  </si>
  <si>
    <t>hymns</t>
  </si>
  <si>
    <t>joyfully</t>
  </si>
  <si>
    <t>joyously</t>
  </si>
  <si>
    <t>merrily</t>
  </si>
  <si>
    <t>praise</t>
  </si>
  <si>
    <t>sensations</t>
  </si>
  <si>
    <t>songs</t>
  </si>
  <si>
    <t>strangely</t>
  </si>
  <si>
    <t>clue</t>
  </si>
  <si>
    <t>haircut</t>
  </si>
  <si>
    <t>husband</t>
  </si>
  <si>
    <t>manicure</t>
  </si>
  <si>
    <t>pot</t>
  </si>
  <si>
    <t>replacement</t>
  </si>
  <si>
    <t>signature</t>
  </si>
  <si>
    <t>spanking</t>
  </si>
  <si>
    <t>caress</t>
  </si>
  <si>
    <t>doorway</t>
  </si>
  <si>
    <t>fingertips</t>
  </si>
  <si>
    <t>black</t>
  </si>
  <si>
    <t>doghouse</t>
  </si>
  <si>
    <t>hayfield</t>
  </si>
  <si>
    <t>jungle</t>
  </si>
  <si>
    <t>minority</t>
  </si>
  <si>
    <t>museum</t>
  </si>
  <si>
    <t>reaction</t>
  </si>
  <si>
    <t>remark</t>
  </si>
  <si>
    <t>stare</t>
  </si>
  <si>
    <t>ablaze</t>
  </si>
  <si>
    <t>ahead</t>
  </si>
  <si>
    <t>onions</t>
  </si>
  <si>
    <t>airplane</t>
  </si>
  <si>
    <t>innocence</t>
  </si>
  <si>
    <t>tooth</t>
  </si>
  <si>
    <t>memories</t>
  </si>
  <si>
    <t>closer</t>
  </si>
  <si>
    <t>prematurely</t>
  </si>
  <si>
    <t>undone</t>
  </si>
  <si>
    <t>conversation</t>
  </si>
  <si>
    <t>gig</t>
  </si>
  <si>
    <t>prank</t>
  </si>
  <si>
    <t>rebound</t>
  </si>
  <si>
    <t>aspirin</t>
  </si>
  <si>
    <t>credit</t>
  </si>
  <si>
    <t>happiness</t>
  </si>
  <si>
    <t>jewelry</t>
  </si>
  <si>
    <t>pause</t>
  </si>
  <si>
    <t>plenty</t>
  </si>
  <si>
    <t>props</t>
  </si>
  <si>
    <t>rings</t>
  </si>
  <si>
    <t>hood</t>
  </si>
  <si>
    <t>microscope</t>
  </si>
  <si>
    <t>railing</t>
  </si>
  <si>
    <t>waves</t>
  </si>
  <si>
    <t>four</t>
  </si>
  <si>
    <t>song/songs</t>
  </si>
  <si>
    <t>audience</t>
  </si>
  <si>
    <t>cobbles</t>
  </si>
  <si>
    <t>railroad</t>
  </si>
  <si>
    <t>hitchhiker</t>
  </si>
  <si>
    <t>scent</t>
  </si>
  <si>
    <t>decay</t>
  </si>
  <si>
    <t>beam</t>
  </si>
  <si>
    <t>method</t>
  </si>
  <si>
    <t>Drive someone up the wall/walls</t>
  </si>
  <si>
    <t>harbor</t>
  </si>
  <si>
    <t>haven</t>
  </si>
  <si>
    <t>cactus</t>
  </si>
  <si>
    <t>drought</t>
  </si>
  <si>
    <t>July</t>
  </si>
  <si>
    <t>nun</t>
  </si>
  <si>
    <t>tinderbox</t>
  </si>
  <si>
    <t>harmless</t>
  </si>
  <si>
    <t>pop</t>
  </si>
  <si>
    <t>safely</t>
  </si>
  <si>
    <t>simple</t>
  </si>
  <si>
    <t>themselves</t>
  </si>
  <si>
    <t>Bore the pants off her/him/me/them/us</t>
  </si>
  <si>
    <t>Be behind it</t>
  </si>
  <si>
    <t>bars</t>
  </si>
  <si>
    <t>payment</t>
  </si>
  <si>
    <t>time/times</t>
  </si>
  <si>
    <t>afloat</t>
  </si>
  <si>
    <t>steady</t>
  </si>
  <si>
    <t>submerged</t>
  </si>
  <si>
    <t>junk</t>
  </si>
  <si>
    <t>bitch</t>
  </si>
  <si>
    <t>dancer</t>
  </si>
  <si>
    <t>doll</t>
  </si>
  <si>
    <t>glutton</t>
  </si>
  <si>
    <t>goddess</t>
  </si>
  <si>
    <t>lady</t>
  </si>
  <si>
    <t>painter</t>
  </si>
  <si>
    <t>peach</t>
  </si>
  <si>
    <t>princess</t>
  </si>
  <si>
    <t>punk</t>
  </si>
  <si>
    <t>redhead</t>
  </si>
  <si>
    <t>virgin</t>
  </si>
  <si>
    <t>wench</t>
  </si>
  <si>
    <t>profusely</t>
  </si>
  <si>
    <t>accuser</t>
  </si>
  <si>
    <t>colleague</t>
  </si>
  <si>
    <t>ex</t>
  </si>
  <si>
    <t>girlfriend</t>
  </si>
  <si>
    <t>inspiration</t>
  </si>
  <si>
    <t>kitten</t>
  </si>
  <si>
    <t>mate</t>
  </si>
  <si>
    <t>rushmore</t>
  </si>
  <si>
    <t>slave</t>
  </si>
  <si>
    <t>stooge</t>
  </si>
  <si>
    <t>use</t>
  </si>
  <si>
    <t>position</t>
  </si>
  <si>
    <t>lifeline</t>
  </si>
  <si>
    <t>Go Dutch</t>
  </si>
  <si>
    <t>camping</t>
  </si>
  <si>
    <t>fishing</t>
  </si>
  <si>
    <t>nowhere</t>
  </si>
  <si>
    <t>skiing</t>
  </si>
  <si>
    <t>walking</t>
  </si>
  <si>
    <t>realm</t>
  </si>
  <si>
    <t>web</t>
  </si>
  <si>
    <t>deep-end</t>
  </si>
  <si>
    <t>hinge</t>
  </si>
  <si>
    <t>races</t>
  </si>
  <si>
    <t>ramp</t>
  </si>
  <si>
    <t>muscles</t>
  </si>
  <si>
    <t>nonsense</t>
  </si>
  <si>
    <t>overtime</t>
  </si>
  <si>
    <t>rank</t>
  </si>
  <si>
    <t>stunt/stunts</t>
  </si>
  <si>
    <t>taffy</t>
  </si>
  <si>
    <t>fabric</t>
  </si>
  <si>
    <t>smoothed</t>
  </si>
  <si>
    <t>sauce</t>
  </si>
  <si>
    <t>soda</t>
  </si>
  <si>
    <t>tomatoes</t>
  </si>
  <si>
    <t>cone</t>
  </si>
  <si>
    <t>goldmine</t>
  </si>
  <si>
    <t>sheets</t>
  </si>
  <si>
    <t>stack</t>
  </si>
  <si>
    <t>appeal</t>
  </si>
  <si>
    <t>debut</t>
  </si>
  <si>
    <t>peers</t>
  </si>
  <si>
    <t>proportion</t>
  </si>
  <si>
    <t>vacuum</t>
  </si>
  <si>
    <t>brunt</t>
  </si>
  <si>
    <t>remote</t>
  </si>
  <si>
    <t>sedan</t>
  </si>
  <si>
    <t>shortcut</t>
  </si>
  <si>
    <t>Go out of your way</t>
  </si>
  <si>
    <t>Set your heart on it</t>
  </si>
  <si>
    <t>chicken</t>
  </si>
  <si>
    <t>fame</t>
  </si>
  <si>
    <t>breakup</t>
  </si>
  <si>
    <t>escape</t>
  </si>
  <si>
    <t>sheet</t>
  </si>
  <si>
    <t>slate</t>
  </si>
  <si>
    <t>talk</t>
  </si>
  <si>
    <t>pin</t>
  </si>
  <si>
    <t>answer/answers</t>
  </si>
  <si>
    <t>bagel</t>
  </si>
  <si>
    <t>means</t>
  </si>
  <si>
    <t>resources</t>
  </si>
  <si>
    <t>runs</t>
  </si>
  <si>
    <t>made</t>
  </si>
  <si>
    <t>boundaries</t>
  </si>
  <si>
    <t>limitations</t>
  </si>
  <si>
    <t>weaknesses</t>
  </si>
  <si>
    <t>boost</t>
  </si>
  <si>
    <t>package</t>
  </si>
  <si>
    <t>pat</t>
  </si>
  <si>
    <t>promotion</t>
  </si>
  <si>
    <t>shove</t>
  </si>
  <si>
    <t>wedgie</t>
  </si>
  <si>
    <t>future</t>
  </si>
  <si>
    <t>writing</t>
  </si>
  <si>
    <t>feather</t>
  </si>
  <si>
    <t>lid</t>
  </si>
  <si>
    <t>muscle</t>
  </si>
  <si>
    <t>approval</t>
  </si>
  <si>
    <t>blaze</t>
  </si>
  <si>
    <t>clover</t>
  </si>
  <si>
    <t>student</t>
  </si>
  <si>
    <t>brig</t>
  </si>
  <si>
    <t>fold</t>
  </si>
  <si>
    <t>lions</t>
  </si>
  <si>
    <t>sharks</t>
  </si>
  <si>
    <t>wolves</t>
  </si>
  <si>
    <t>bound</t>
  </si>
  <si>
    <t>calloused</t>
  </si>
  <si>
    <t>clasped</t>
  </si>
  <si>
    <t>folded</t>
  </si>
  <si>
    <t>full</t>
  </si>
  <si>
    <t>hot</t>
  </si>
  <si>
    <t>shaky</t>
  </si>
  <si>
    <t>strong</t>
  </si>
  <si>
    <t>sweaty</t>
  </si>
  <si>
    <t>trembling</t>
  </si>
  <si>
    <t>weathered</t>
  </si>
  <si>
    <t>jogging</t>
  </si>
  <si>
    <t>amends</t>
  </si>
  <si>
    <t>America</t>
  </si>
  <si>
    <t>Jesus</t>
  </si>
  <si>
    <t>Kentucky</t>
  </si>
  <si>
    <t>meet</t>
  </si>
  <si>
    <t>study</t>
  </si>
  <si>
    <t>worship</t>
  </si>
  <si>
    <t>choices</t>
  </si>
  <si>
    <t>consequences</t>
  </si>
  <si>
    <t>criminals</t>
  </si>
  <si>
    <t>knocks</t>
  </si>
  <si>
    <t>problems</t>
  </si>
  <si>
    <t>questions</t>
  </si>
  <si>
    <t>folder</t>
  </si>
  <si>
    <t>go-ahead</t>
  </si>
  <si>
    <t>willies</t>
  </si>
  <si>
    <t>wink</t>
  </si>
  <si>
    <t>commotion</t>
  </si>
  <si>
    <t>crash</t>
  </si>
  <si>
    <t>disturbance</t>
  </si>
  <si>
    <t>rift</t>
  </si>
  <si>
    <t>riot</t>
  </si>
  <si>
    <t>ruckus</t>
  </si>
  <si>
    <t>uproar</t>
  </si>
  <si>
    <t>Carry a torch for her/him/them</t>
  </si>
  <si>
    <t>charity</t>
  </si>
  <si>
    <t>olympics</t>
  </si>
  <si>
    <t>safety</t>
  </si>
  <si>
    <t>candle</t>
  </si>
  <si>
    <t>plague</t>
  </si>
  <si>
    <t>algae</t>
  </si>
  <si>
    <t>cork</t>
  </si>
  <si>
    <t>circumstances</t>
  </si>
  <si>
    <t>comma</t>
  </si>
  <si>
    <t>habit/habits</t>
  </si>
  <si>
    <t>mood/moods</t>
  </si>
  <si>
    <t>repute</t>
  </si>
  <si>
    <t>slumber</t>
  </si>
  <si>
    <t>amount</t>
  </si>
  <si>
    <t>drill</t>
  </si>
  <si>
    <t>paydirt</t>
  </si>
  <si>
    <t>rich/riches</t>
  </si>
  <si>
    <t>curl</t>
  </si>
  <si>
    <t>mass</t>
  </si>
  <si>
    <t>grain</t>
  </si>
  <si>
    <t>boyfriend</t>
  </si>
  <si>
    <t>peeking</t>
  </si>
  <si>
    <t>pet</t>
  </si>
  <si>
    <t>ire</t>
  </si>
  <si>
    <t>smiling</t>
  </si>
  <si>
    <t>half</t>
  </si>
  <si>
    <t>gait</t>
  </si>
  <si>
    <t>leap</t>
  </si>
  <si>
    <t>danger</t>
  </si>
  <si>
    <t>thinly</t>
  </si>
  <si>
    <t>wide</t>
  </si>
  <si>
    <t>moves</t>
  </si>
  <si>
    <t>silver</t>
  </si>
  <si>
    <t>Blow the whistle on it</t>
  </si>
  <si>
    <t>oranges</t>
  </si>
  <si>
    <t>swagger</t>
  </si>
  <si>
    <t>carefully</t>
  </si>
  <si>
    <t>outloud</t>
  </si>
  <si>
    <t>vigilantly</t>
  </si>
  <si>
    <t>Irish</t>
  </si>
  <si>
    <t>mentality</t>
  </si>
  <si>
    <t>spree</t>
  </si>
  <si>
    <t>urge</t>
  </si>
  <si>
    <t>choir</t>
  </si>
  <si>
    <t>churchgoers</t>
  </si>
  <si>
    <t>masses</t>
  </si>
  <si>
    <t>preacher</t>
  </si>
  <si>
    <t>irritated</t>
  </si>
  <si>
    <t>peel</t>
  </si>
  <si>
    <t>tingle</t>
  </si>
  <si>
    <t>bowl</t>
  </si>
  <si>
    <t>attack</t>
  </si>
  <si>
    <t>cycle</t>
  </si>
  <si>
    <t>kick</t>
  </si>
  <si>
    <t>melee</t>
  </si>
  <si>
    <t>rumor</t>
  </si>
  <si>
    <t>tale</t>
  </si>
  <si>
    <t>bluff</t>
  </si>
  <si>
    <t>kettle</t>
  </si>
  <si>
    <t>admiration</t>
  </si>
  <si>
    <t>bologna</t>
  </si>
  <si>
    <t>confidence</t>
  </si>
  <si>
    <t>honey</t>
  </si>
  <si>
    <t>laughter</t>
  </si>
  <si>
    <t>mischief</t>
  </si>
  <si>
    <t>rage</t>
  </si>
  <si>
    <t>rap</t>
  </si>
  <si>
    <t>rep</t>
  </si>
  <si>
    <t>report</t>
  </si>
  <si>
    <t>review</t>
  </si>
  <si>
    <t>vibe</t>
  </si>
  <si>
    <t>reference</t>
  </si>
  <si>
    <t>Have a crack at it</t>
  </si>
  <si>
    <t>archery</t>
  </si>
  <si>
    <t>dawn</t>
  </si>
  <si>
    <t>noon</t>
  </si>
  <si>
    <t>screen</t>
  </si>
  <si>
    <t>throwing</t>
  </si>
  <si>
    <t>beard</t>
  </si>
  <si>
    <t>expenses</t>
  </si>
  <si>
    <t>Write the book on it</t>
  </si>
  <si>
    <t>dating</t>
  </si>
  <si>
    <t>electronics</t>
  </si>
  <si>
    <t>horses</t>
  </si>
  <si>
    <t>humor</t>
  </si>
  <si>
    <t>Monday</t>
  </si>
  <si>
    <t>beach</t>
  </si>
  <si>
    <t>ledge</t>
  </si>
  <si>
    <t>Make no bones about it</t>
  </si>
  <si>
    <t>breaks</t>
  </si>
  <si>
    <t>depth</t>
  </si>
  <si>
    <t>faculties</t>
  </si>
  <si>
    <t>Be easy on the eyes</t>
  </si>
  <si>
    <t>ankle</t>
  </si>
  <si>
    <t>broke</t>
  </si>
  <si>
    <t>tied</t>
  </si>
  <si>
    <t>washed</t>
  </si>
  <si>
    <t>wet</t>
  </si>
  <si>
    <t>blown</t>
  </si>
  <si>
    <t>charged</t>
  </si>
  <si>
    <t>force</t>
  </si>
  <si>
    <t>geared</t>
  </si>
  <si>
    <t>prepared</t>
  </si>
  <si>
    <t>stocked</t>
  </si>
  <si>
    <t>throttle</t>
  </si>
  <si>
    <t>tilt</t>
  </si>
  <si>
    <t>rubicon</t>
  </si>
  <si>
    <t>bouquets</t>
  </si>
  <si>
    <t>flat</t>
  </si>
  <si>
    <t>staring</t>
  </si>
  <si>
    <t>tripping</t>
  </si>
  <si>
    <t>narrow</t>
  </si>
  <si>
    <t>beaver</t>
  </si>
  <si>
    <t>with</t>
  </si>
  <si>
    <t>hurt</t>
  </si>
  <si>
    <t>beanbag</t>
  </si>
  <si>
    <t>frisbee</t>
  </si>
  <si>
    <t>wrench</t>
  </si>
  <si>
    <t>couple</t>
  </si>
  <si>
    <t>duo</t>
  </si>
  <si>
    <t>for</t>
  </si>
  <si>
    <t>you</t>
  </si>
  <si>
    <t>aside</t>
  </si>
  <si>
    <t>beautiful</t>
  </si>
  <si>
    <t>bunny</t>
  </si>
  <si>
    <t>Louise</t>
  </si>
  <si>
    <t>Susan</t>
  </si>
  <si>
    <t>sweetheart</t>
  </si>
  <si>
    <t>sweetie</t>
  </si>
  <si>
    <t>bow</t>
  </si>
  <si>
    <t>handful</t>
  </si>
  <si>
    <t>spill</t>
  </si>
  <si>
    <t>Turn a deaf ear to it</t>
  </si>
  <si>
    <t>complaints</t>
  </si>
  <si>
    <t>crying</t>
  </si>
  <si>
    <t>instruction</t>
  </si>
  <si>
    <t>pleas</t>
  </si>
  <si>
    <t>bellow</t>
  </si>
  <si>
    <t>soldier</t>
  </si>
  <si>
    <t>impress</t>
  </si>
  <si>
    <t>tee</t>
  </si>
  <si>
    <t>patient</t>
  </si>
  <si>
    <t>robber</t>
  </si>
  <si>
    <t>bush/bushes</t>
  </si>
  <si>
    <t>funds</t>
  </si>
  <si>
    <t>grave</t>
  </si>
  <si>
    <t>hogs</t>
  </si>
  <si>
    <t>shrubs</t>
  </si>
  <si>
    <t>tree/trees</t>
  </si>
  <si>
    <t>hunch</t>
  </si>
  <si>
    <t>intuition</t>
  </si>
  <si>
    <t>endorsement</t>
  </si>
  <si>
    <t>fax</t>
  </si>
  <si>
    <t>key/keys</t>
  </si>
  <si>
    <t>poison</t>
  </si>
  <si>
    <t>runaround</t>
  </si>
  <si>
    <t>scraps</t>
  </si>
  <si>
    <t>precedent</t>
  </si>
  <si>
    <t>tempo</t>
  </si>
  <si>
    <t>timer</t>
  </si>
  <si>
    <t>tone</t>
  </si>
  <si>
    <t>demon</t>
  </si>
  <si>
    <t>wrath</t>
  </si>
  <si>
    <t>Go out the window</t>
  </si>
  <si>
    <t>par</t>
  </si>
  <si>
    <t>tube</t>
  </si>
  <si>
    <t>amalgamation</t>
  </si>
  <si>
    <t>anchor</t>
  </si>
  <si>
    <t>anomaly</t>
  </si>
  <si>
    <t>artist</t>
  </si>
  <si>
    <t>association</t>
  </si>
  <si>
    <t>enigma</t>
  </si>
  <si>
    <t>error</t>
  </si>
  <si>
    <t>example</t>
  </si>
  <si>
    <t>octuplet</t>
  </si>
  <si>
    <t>oddity</t>
  </si>
  <si>
    <t>offer</t>
  </si>
  <si>
    <t>outcast</t>
  </si>
  <si>
    <t>happier</t>
  </si>
  <si>
    <t>lesser</t>
  </si>
  <si>
    <t>worse</t>
  </si>
  <si>
    <t>perform</t>
  </si>
  <si>
    <t>return</t>
  </si>
  <si>
    <t>listen</t>
  </si>
  <si>
    <t>pee</t>
  </si>
  <si>
    <t>stretch</t>
  </si>
  <si>
    <t>aflutter</t>
  </si>
  <si>
    <t>aglow</t>
  </si>
  <si>
    <t>astir</t>
  </si>
  <si>
    <t>atwitter</t>
  </si>
  <si>
    <t>excited</t>
  </si>
  <si>
    <t>smile/smiles</t>
  </si>
  <si>
    <t>upset</t>
  </si>
  <si>
    <t>dearly</t>
  </si>
  <si>
    <t>infinity</t>
  </si>
  <si>
    <t>holidays</t>
  </si>
  <si>
    <t>margins</t>
  </si>
  <si>
    <t>check-out</t>
  </si>
  <si>
    <t>opening</t>
  </si>
  <si>
    <t>step/steps</t>
  </si>
  <si>
    <t>wringer</t>
  </si>
  <si>
    <t>chickens</t>
  </si>
  <si>
    <t>fingers</t>
  </si>
  <si>
    <t>pennies</t>
  </si>
  <si>
    <t>benefits</t>
  </si>
  <si>
    <t>failure</t>
  </si>
  <si>
    <t>honors</t>
  </si>
  <si>
    <t>reality</t>
  </si>
  <si>
    <t>Sam</t>
  </si>
  <si>
    <t>politics</t>
  </si>
  <si>
    <t>knob</t>
  </si>
  <si>
    <t>screw</t>
  </si>
  <si>
    <t>Bored out of one's mind</t>
  </si>
  <si>
    <t>inning</t>
  </si>
  <si>
    <t>beagle</t>
  </si>
  <si>
    <t>TV</t>
  </si>
  <si>
    <t>anyways</t>
  </si>
  <si>
    <t>furniture</t>
  </si>
  <si>
    <t>jewels</t>
  </si>
  <si>
    <t>bedtime</t>
  </si>
  <si>
    <t>expectations</t>
  </si>
  <si>
    <t>vest</t>
  </si>
  <si>
    <t>fake</t>
  </si>
  <si>
    <t>farce</t>
  </si>
  <si>
    <t>fiasco</t>
  </si>
  <si>
    <t>fluke</t>
  </si>
  <si>
    <t>foul</t>
  </si>
  <si>
    <t>travesty</t>
  </si>
  <si>
    <t>waste</t>
  </si>
  <si>
    <t>cabin</t>
  </si>
  <si>
    <t>groove</t>
  </si>
  <si>
    <t>outfield</t>
  </si>
  <si>
    <t>weed</t>
  </si>
  <si>
    <t>grits</t>
  </si>
  <si>
    <t>across</t>
  </si>
  <si>
    <t>Only have eyes for her/him/you</t>
  </si>
  <si>
    <t>another</t>
  </si>
  <si>
    <t>Be fed up</t>
  </si>
  <si>
    <t>breakfast</t>
  </si>
  <si>
    <t>everyday</t>
  </si>
  <si>
    <t>grains</t>
  </si>
  <si>
    <t>background</t>
  </si>
  <si>
    <t>tummy</t>
  </si>
  <si>
    <t>cue</t>
  </si>
  <si>
    <t>Saturday</t>
  </si>
  <si>
    <t>skates</t>
  </si>
  <si>
    <t>Tuesday</t>
  </si>
  <si>
    <t>Wednesday</t>
  </si>
  <si>
    <t>cousin</t>
  </si>
  <si>
    <t>goal/goals</t>
  </si>
  <si>
    <t>interest/interests</t>
  </si>
  <si>
    <t>knowledge</t>
  </si>
  <si>
    <t>traits</t>
  </si>
  <si>
    <t>values</t>
  </si>
  <si>
    <t>bond/bonds</t>
  </si>
  <si>
    <t>cliff</t>
  </si>
  <si>
    <t>lingo</t>
  </si>
  <si>
    <t>shoulder/shoulders</t>
  </si>
  <si>
    <t>steroids</t>
  </si>
  <si>
    <t>tenterhooks</t>
  </si>
  <si>
    <t>achievements</t>
  </si>
  <si>
    <t>animals</t>
  </si>
  <si>
    <t>bits</t>
  </si>
  <si>
    <t>doses</t>
  </si>
  <si>
    <t>fees</t>
  </si>
  <si>
    <t>fries</t>
  </si>
  <si>
    <t>minded</t>
  </si>
  <si>
    <t>make</t>
  </si>
  <si>
    <t>protect</t>
  </si>
  <si>
    <t>pursue</t>
  </si>
  <si>
    <t>submit</t>
  </si>
  <si>
    <t>chipper</t>
  </si>
  <si>
    <t>surprised</t>
  </si>
  <si>
    <t>Be bent on doing it</t>
  </si>
  <si>
    <t>aerobics</t>
  </si>
  <si>
    <t>homies</t>
  </si>
  <si>
    <t>pigs</t>
  </si>
  <si>
    <t>stones</t>
  </si>
  <si>
    <t>bikini</t>
  </si>
  <si>
    <t>cups</t>
  </si>
  <si>
    <t>thirties</t>
  </si>
  <si>
    <t>uniform</t>
  </si>
  <si>
    <t>anyway</t>
  </si>
  <si>
    <t>automatically</t>
  </si>
  <si>
    <t>calmly</t>
  </si>
  <si>
    <t>deliberately</t>
  </si>
  <si>
    <t>poorly</t>
  </si>
  <si>
    <t>wisely</t>
  </si>
  <si>
    <t>belong</t>
  </si>
  <si>
    <t>bother</t>
  </si>
  <si>
    <t>budge</t>
  </si>
  <si>
    <t>cooperate</t>
  </si>
  <si>
    <t>retire</t>
  </si>
  <si>
    <t>mat</t>
  </si>
  <si>
    <t>Andy</t>
  </si>
  <si>
    <t>even</t>
  </si>
  <si>
    <t>funny</t>
  </si>
  <si>
    <t>lucky</t>
  </si>
  <si>
    <t>OK</t>
  </si>
  <si>
    <t>paradise</t>
  </si>
  <si>
    <t>suspicious</t>
  </si>
  <si>
    <t>assignment</t>
  </si>
  <si>
    <t>results</t>
  </si>
  <si>
    <t>trophy</t>
  </si>
  <si>
    <t>clubs</t>
  </si>
  <si>
    <t>concerts</t>
  </si>
  <si>
    <t>events</t>
  </si>
  <si>
    <t>houses</t>
  </si>
  <si>
    <t>pressure</t>
  </si>
  <si>
    <t>shows</t>
  </si>
  <si>
    <t>stores</t>
  </si>
  <si>
    <t>inch</t>
  </si>
  <si>
    <t>horns</t>
  </si>
  <si>
    <t>inches</t>
  </si>
  <si>
    <t>comb</t>
  </si>
  <si>
    <t>practice</t>
  </si>
  <si>
    <t>sliver</t>
  </si>
  <si>
    <t>thread</t>
  </si>
  <si>
    <t>Take a bite out of it</t>
  </si>
  <si>
    <t>broom</t>
  </si>
  <si>
    <t>mic</t>
  </si>
  <si>
    <t>pear</t>
  </si>
  <si>
    <t>rake</t>
  </si>
  <si>
    <t>farting</t>
  </si>
  <si>
    <t>napping</t>
  </si>
  <si>
    <t>sleeping</t>
  </si>
  <si>
    <t>nightly</t>
  </si>
  <si>
    <t>Blow the lid off it</t>
  </si>
  <si>
    <t>dumb</t>
  </si>
  <si>
    <t>footsie</t>
  </si>
  <si>
    <t>music</t>
  </si>
  <si>
    <t>tag</t>
  </si>
  <si>
    <t>tennis</t>
  </si>
  <si>
    <t>tough</t>
  </si>
  <si>
    <t>nelly</t>
  </si>
  <si>
    <t>chart</t>
  </si>
  <si>
    <t>grid</t>
  </si>
  <si>
    <t>hinges</t>
  </si>
  <si>
    <t>looney</t>
  </si>
  <si>
    <t>reservation</t>
  </si>
  <si>
    <t>script</t>
  </si>
  <si>
    <t>soapbox</t>
  </si>
  <si>
    <t>peacefully</t>
  </si>
  <si>
    <t>doorstep</t>
  </si>
  <si>
    <t>puddle</t>
  </si>
  <si>
    <t>gills</t>
  </si>
  <si>
    <t>Be big on it</t>
  </si>
  <si>
    <t>cars</t>
  </si>
  <si>
    <t>finishing</t>
  </si>
  <si>
    <t>formality</t>
  </si>
  <si>
    <t>hugs</t>
  </si>
  <si>
    <t>integrity</t>
  </si>
  <si>
    <t>poker</t>
  </si>
  <si>
    <t>sports</t>
  </si>
  <si>
    <t>working</t>
  </si>
  <si>
    <t>accusation</t>
  </si>
  <si>
    <t>advertising</t>
  </si>
  <si>
    <t>claim</t>
  </si>
  <si>
    <t>notion</t>
  </si>
  <si>
    <t>positive</t>
  </si>
  <si>
    <t>pretense</t>
  </si>
  <si>
    <t>prophet</t>
  </si>
  <si>
    <t>reading</t>
  </si>
  <si>
    <t>result</t>
  </si>
  <si>
    <t>statement</t>
  </si>
  <si>
    <t>fling</t>
  </si>
  <si>
    <t>fuck</t>
  </si>
  <si>
    <t>getaway</t>
  </si>
  <si>
    <t>jaunt</t>
  </si>
  <si>
    <t>settlement</t>
  </si>
  <si>
    <t>missile</t>
  </si>
  <si>
    <t>platform</t>
  </si>
  <si>
    <t>stool</t>
  </si>
  <si>
    <t>fridge</t>
  </si>
  <si>
    <t>Get to the bottom of it</t>
  </si>
  <si>
    <t>firm</t>
  </si>
  <si>
    <t>slimy</t>
  </si>
  <si>
    <t>stout</t>
  </si>
  <si>
    <t>sturdy</t>
  </si>
  <si>
    <t>baton</t>
  </si>
  <si>
    <t>bill/bills</t>
  </si>
  <si>
    <t>debt/debts</t>
  </si>
  <si>
    <t>share</t>
  </si>
  <si>
    <t>agree</t>
  </si>
  <si>
    <t>motion/motions</t>
  </si>
  <si>
    <t>door/doors</t>
  </si>
  <si>
    <t>fire/fires</t>
  </si>
  <si>
    <t>merchandise</t>
  </si>
  <si>
    <t>possessions</t>
  </si>
  <si>
    <t>propaganda</t>
  </si>
  <si>
    <t>puzzles</t>
  </si>
  <si>
    <t>manner/manners</t>
  </si>
  <si>
    <t>child/children</t>
  </si>
  <si>
    <t>memo</t>
  </si>
  <si>
    <t>chills</t>
  </si>
  <si>
    <t>bump</t>
  </si>
  <si>
    <t>garden</t>
  </si>
  <si>
    <t>champ</t>
  </si>
  <si>
    <t>game/games</t>
  </si>
  <si>
    <t>offended</t>
  </si>
  <si>
    <t>richer</t>
  </si>
  <si>
    <t>contribute</t>
  </si>
  <si>
    <t>learn</t>
  </si>
  <si>
    <t>settle</t>
  </si>
  <si>
    <t>stain</t>
  </si>
  <si>
    <t>snide</t>
  </si>
  <si>
    <t>ship/ships</t>
  </si>
  <si>
    <t>rail/rails</t>
  </si>
  <si>
    <t>view/views</t>
  </si>
  <si>
    <t>search</t>
  </si>
  <si>
    <t>heights</t>
  </si>
  <si>
    <t>savings</t>
  </si>
  <si>
    <t>retirement</t>
  </si>
  <si>
    <t>check/checks</t>
  </si>
  <si>
    <t>bonds</t>
  </si>
  <si>
    <t>solitaire</t>
  </si>
  <si>
    <t>soccer</t>
  </si>
  <si>
    <t>oboe</t>
  </si>
  <si>
    <t>cautiously</t>
  </si>
  <si>
    <t>treatment</t>
  </si>
  <si>
    <t>leaf/leaves</t>
  </si>
  <si>
    <t>eye/eyes</t>
  </si>
  <si>
    <t xml:space="preserve">morning </t>
  </si>
  <si>
    <t>donuts</t>
  </si>
  <si>
    <t>cake/cakes</t>
  </si>
  <si>
    <t xml:space="preserve">well </t>
  </si>
  <si>
    <t>cleaner</t>
  </si>
  <si>
    <t>theater</t>
  </si>
  <si>
    <t>Harry</t>
  </si>
  <si>
    <t>carnivals</t>
  </si>
  <si>
    <t>almonds</t>
  </si>
  <si>
    <t>appearance</t>
  </si>
  <si>
    <t>yoga</t>
  </si>
  <si>
    <t>deals</t>
  </si>
  <si>
    <t>buff</t>
  </si>
  <si>
    <t>context</t>
  </si>
  <si>
    <t>plot</t>
  </si>
  <si>
    <t>tank</t>
  </si>
  <si>
    <t>sandcastle</t>
  </si>
  <si>
    <t>empire</t>
  </si>
  <si>
    <t>dam</t>
  </si>
  <si>
    <t>tools</t>
  </si>
  <si>
    <t>stunts</t>
  </si>
  <si>
    <t>stuffing</t>
  </si>
  <si>
    <t>knives</t>
  </si>
  <si>
    <t>shortcomings</t>
  </si>
  <si>
    <t>secrets</t>
  </si>
  <si>
    <t>ABC's</t>
  </si>
  <si>
    <t>confidant</t>
  </si>
  <si>
    <t>redzone</t>
  </si>
  <si>
    <t>rabbits</t>
  </si>
  <si>
    <t>muscle/muscles</t>
  </si>
  <si>
    <t>leverage</t>
  </si>
  <si>
    <t>hairs</t>
  </si>
  <si>
    <t>boobs</t>
  </si>
  <si>
    <t>burden</t>
  </si>
  <si>
    <t>tits</t>
  </si>
  <si>
    <t>broad</t>
  </si>
  <si>
    <t>melody</t>
  </si>
  <si>
    <t>promptly</t>
  </si>
  <si>
    <t>suite</t>
  </si>
  <si>
    <t>spots</t>
  </si>
  <si>
    <t>sacrifices</t>
  </si>
  <si>
    <t>levels</t>
  </si>
  <si>
    <t>hits</t>
  </si>
  <si>
    <t>cases</t>
  </si>
  <si>
    <t>fear</t>
  </si>
  <si>
    <t>tack</t>
  </si>
  <si>
    <t>sofa</t>
  </si>
  <si>
    <t>tatters</t>
  </si>
  <si>
    <t>shenanigans</t>
  </si>
  <si>
    <t>empasse</t>
  </si>
  <si>
    <t>cord</t>
  </si>
  <si>
    <t>curveball</t>
  </si>
  <si>
    <t>transaction</t>
  </si>
  <si>
    <t>shave</t>
  </si>
  <si>
    <t>seven</t>
  </si>
  <si>
    <t>clapped</t>
  </si>
  <si>
    <t>lockdown</t>
  </si>
  <si>
    <t>display</t>
  </si>
  <si>
    <t>toilet</t>
  </si>
  <si>
    <t>defenses</t>
  </si>
  <si>
    <t>roots</t>
  </si>
  <si>
    <t>lives</t>
  </si>
  <si>
    <t>appetites</t>
  </si>
  <si>
    <t>clearly</t>
  </si>
  <si>
    <t>china</t>
  </si>
  <si>
    <t>bicycle</t>
  </si>
  <si>
    <t>cocoon</t>
  </si>
  <si>
    <t>bra</t>
  </si>
  <si>
    <t>crown</t>
  </si>
  <si>
    <t>peak</t>
  </si>
  <si>
    <t>medium</t>
  </si>
  <si>
    <t>length</t>
  </si>
  <si>
    <t>harshly</t>
  </si>
  <si>
    <t>distance</t>
  </si>
  <si>
    <t>wiz</t>
  </si>
  <si>
    <t>staple</t>
  </si>
  <si>
    <t>provider</t>
  </si>
  <si>
    <t>pest</t>
  </si>
  <si>
    <t>occupant</t>
  </si>
  <si>
    <t>menace</t>
  </si>
  <si>
    <t>chore</t>
  </si>
  <si>
    <t>suspicions</t>
  </si>
  <si>
    <t>surprises</t>
  </si>
  <si>
    <t>lie/lies</t>
  </si>
  <si>
    <t>insight</t>
  </si>
  <si>
    <t>hatred</t>
  </si>
  <si>
    <t>haired</t>
  </si>
  <si>
    <t>conquer</t>
  </si>
  <si>
    <t>normal</t>
  </si>
  <si>
    <t>sprinklers</t>
  </si>
  <si>
    <t>flop</t>
  </si>
  <si>
    <t>stab</t>
  </si>
  <si>
    <t>blind</t>
  </si>
  <si>
    <t>work/working</t>
  </si>
  <si>
    <t>returns</t>
  </si>
  <si>
    <t>ethic</t>
  </si>
  <si>
    <t>Steve</t>
  </si>
  <si>
    <t>Bob</t>
  </si>
  <si>
    <t>anywhere</t>
  </si>
  <si>
    <t>sincerely</t>
  </si>
  <si>
    <t>highly</t>
  </si>
  <si>
    <t>warnings</t>
  </si>
  <si>
    <t>east</t>
  </si>
  <si>
    <t>airport</t>
  </si>
  <si>
    <t>throw</t>
  </si>
  <si>
    <t>chop</t>
  </si>
  <si>
    <t>oat</t>
  </si>
  <si>
    <t>Rome</t>
  </si>
  <si>
    <t>mall</t>
  </si>
  <si>
    <t>extremes</t>
  </si>
  <si>
    <t>dukes</t>
  </si>
  <si>
    <t>Disney</t>
  </si>
  <si>
    <t>wall/walls</t>
  </si>
  <si>
    <t>microphone</t>
  </si>
  <si>
    <t>hunger</t>
  </si>
  <si>
    <t>equality</t>
  </si>
  <si>
    <t>David</t>
  </si>
  <si>
    <t>wrist/wrists</t>
  </si>
  <si>
    <t>enemies</t>
  </si>
  <si>
    <t>picking/pickings</t>
  </si>
  <si>
    <t>doing</t>
  </si>
  <si>
    <t>sucker</t>
  </si>
  <si>
    <t>palms</t>
  </si>
  <si>
    <t>trips</t>
  </si>
  <si>
    <t>shops</t>
  </si>
  <si>
    <t>restaurants</t>
  </si>
  <si>
    <t>plays</t>
  </si>
  <si>
    <t>functions</t>
  </si>
  <si>
    <t>twenties</t>
  </si>
  <si>
    <t>teens</t>
  </si>
  <si>
    <t>mode</t>
  </si>
  <si>
    <t>subway</t>
  </si>
  <si>
    <t>metro</t>
  </si>
  <si>
    <t>highroad</t>
  </si>
  <si>
    <t>freeway</t>
  </si>
  <si>
    <t>fifth</t>
  </si>
  <si>
    <t>products</t>
  </si>
  <si>
    <t>pencils</t>
  </si>
  <si>
    <t>feelers</t>
  </si>
  <si>
    <t>decorations</t>
  </si>
  <si>
    <t>candles</t>
  </si>
  <si>
    <t>auras</t>
  </si>
  <si>
    <t>socks</t>
  </si>
  <si>
    <t>outlook</t>
  </si>
  <si>
    <t>ornament</t>
  </si>
  <si>
    <t>octopus</t>
  </si>
  <si>
    <t>implant</t>
  </si>
  <si>
    <t>headache</t>
  </si>
  <si>
    <t>excuse</t>
  </si>
  <si>
    <t>emu</t>
  </si>
  <si>
    <t>email</t>
  </si>
  <si>
    <t>adventure</t>
  </si>
  <si>
    <t>penny</t>
  </si>
  <si>
    <t>skate</t>
  </si>
  <si>
    <t>product</t>
  </si>
  <si>
    <t>plastic</t>
  </si>
  <si>
    <t>women</t>
  </si>
  <si>
    <t>prizes</t>
  </si>
  <si>
    <t>lollipops</t>
  </si>
  <si>
    <t>flattery</t>
  </si>
  <si>
    <t>brunettes</t>
  </si>
  <si>
    <t>blondes</t>
  </si>
  <si>
    <t>beauty</t>
  </si>
  <si>
    <t>spit</t>
  </si>
  <si>
    <t>platter</t>
  </si>
  <si>
    <t>lablanche</t>
  </si>
  <si>
    <t>cologne</t>
  </si>
  <si>
    <t>almode</t>
  </si>
  <si>
    <t>convertible</t>
  </si>
  <si>
    <t>tumbleweed</t>
  </si>
  <si>
    <t>rat</t>
  </si>
  <si>
    <t>papertowel</t>
  </si>
  <si>
    <t>moth</t>
  </si>
  <si>
    <t>suspicion</t>
  </si>
  <si>
    <t>session</t>
  </si>
  <si>
    <t>rink</t>
  </si>
  <si>
    <t>match</t>
  </si>
  <si>
    <t>incident</t>
  </si>
  <si>
    <t>feud</t>
  </si>
  <si>
    <t>shots</t>
  </si>
  <si>
    <t>estate</t>
  </si>
  <si>
    <t>unarmed</t>
  </si>
  <si>
    <t>sneaking</t>
  </si>
  <si>
    <t>slipping</t>
  </si>
  <si>
    <t>special</t>
  </si>
  <si>
    <t>homerun</t>
  </si>
  <si>
    <t>prerogative</t>
  </si>
  <si>
    <t>wealth</t>
  </si>
  <si>
    <t>seeds</t>
  </si>
  <si>
    <t>oats</t>
  </si>
  <si>
    <t>net</t>
  </si>
  <si>
    <t>jelly</t>
  </si>
  <si>
    <t>diseases</t>
  </si>
  <si>
    <t>assets</t>
  </si>
  <si>
    <t>lungs</t>
  </si>
  <si>
    <t>balloons</t>
  </si>
  <si>
    <t>name/names</t>
  </si>
  <si>
    <t>mothers</t>
  </si>
  <si>
    <t>lawyer</t>
  </si>
  <si>
    <t>nicely</t>
  </si>
  <si>
    <t>slowly</t>
  </si>
  <si>
    <t>heartily</t>
  </si>
  <si>
    <t>teacher</t>
  </si>
  <si>
    <t>program</t>
  </si>
  <si>
    <t>pile</t>
  </si>
  <si>
    <t>neighbor/neighbors</t>
  </si>
  <si>
    <t>household</t>
  </si>
  <si>
    <t>guests</t>
  </si>
  <si>
    <t>environment</t>
  </si>
  <si>
    <t>elders</t>
  </si>
  <si>
    <t>crunches</t>
  </si>
  <si>
    <t>cooter</t>
  </si>
  <si>
    <t>presents</t>
  </si>
  <si>
    <t>sue</t>
  </si>
  <si>
    <t>stake</t>
  </si>
  <si>
    <t>redeem</t>
  </si>
  <si>
    <t>property</t>
  </si>
  <si>
    <t>identity</t>
  </si>
  <si>
    <t>wedding</t>
  </si>
  <si>
    <t>seam</t>
  </si>
  <si>
    <t>funeral</t>
  </si>
  <si>
    <t>twenty</t>
  </si>
  <si>
    <t>nation</t>
  </si>
  <si>
    <t>innings</t>
  </si>
  <si>
    <t>mojo</t>
  </si>
  <si>
    <t>tacks</t>
  </si>
  <si>
    <t>propose</t>
  </si>
  <si>
    <t>warning</t>
  </si>
  <si>
    <t>locket</t>
  </si>
  <si>
    <t>glare</t>
  </si>
  <si>
    <t>glance</t>
  </si>
  <si>
    <t>toenail</t>
  </si>
  <si>
    <t>west</t>
  </si>
  <si>
    <t>downhill</t>
  </si>
  <si>
    <t>chirp</t>
  </si>
  <si>
    <t>belly-up</t>
  </si>
  <si>
    <t>Have a passing acquaintance with her/him/them</t>
  </si>
  <si>
    <t>Heather</t>
  </si>
  <si>
    <t>sights</t>
  </si>
  <si>
    <t>image</t>
  </si>
  <si>
    <t>tent/tents</t>
  </si>
  <si>
    <t>picnics</t>
  </si>
  <si>
    <t>bombs</t>
  </si>
  <si>
    <t>sickness</t>
  </si>
  <si>
    <t>existence</t>
  </si>
  <si>
    <t>sail</t>
  </si>
  <si>
    <t>twirl</t>
  </si>
  <si>
    <t>ten</t>
  </si>
  <si>
    <t>squeeze</t>
  </si>
  <si>
    <t>hamper</t>
  </si>
  <si>
    <t>fountain</t>
  </si>
  <si>
    <t>signs</t>
  </si>
  <si>
    <t>bird/birds</t>
  </si>
  <si>
    <t>stories</t>
  </si>
  <si>
    <t>journal</t>
  </si>
  <si>
    <t>expression</t>
  </si>
  <si>
    <t>treetops</t>
  </si>
  <si>
    <t>tower</t>
  </si>
  <si>
    <t>mountaintop</t>
  </si>
  <si>
    <t>hills</t>
  </si>
  <si>
    <t>sentences</t>
  </si>
  <si>
    <t>mistakes</t>
  </si>
  <si>
    <t>flavor</t>
  </si>
  <si>
    <t>cherries</t>
  </si>
  <si>
    <t>bugs</t>
  </si>
  <si>
    <t>medication</t>
  </si>
  <si>
    <t>warranty</t>
  </si>
  <si>
    <t>tray</t>
  </si>
  <si>
    <t>spring</t>
  </si>
  <si>
    <t>parts</t>
  </si>
  <si>
    <t>manual</t>
  </si>
  <si>
    <t>fixings</t>
  </si>
  <si>
    <t>witch</t>
  </si>
  <si>
    <t>stunner</t>
  </si>
  <si>
    <t>nuisance</t>
  </si>
  <si>
    <t>nightmare</t>
  </si>
  <si>
    <t>newbie</t>
  </si>
  <si>
    <t>freak</t>
  </si>
  <si>
    <t>extremist</t>
  </si>
  <si>
    <t>cheerleader</t>
  </si>
  <si>
    <t>bum</t>
  </si>
  <si>
    <t>leaf</t>
  </si>
  <si>
    <t>chapter</t>
  </si>
  <si>
    <t>premise</t>
  </si>
  <si>
    <t>assumption</t>
  </si>
  <si>
    <t>analogy</t>
  </si>
  <si>
    <t>wars</t>
  </si>
  <si>
    <t>Take the edge off</t>
  </si>
  <si>
    <t>hardly</t>
  </si>
  <si>
    <t>clippers</t>
  </si>
  <si>
    <t>Make a beeline for it</t>
  </si>
  <si>
    <t>exist</t>
  </si>
  <si>
    <t>tiny</t>
  </si>
  <si>
    <t>sexy</t>
  </si>
  <si>
    <t>quarrel</t>
  </si>
  <si>
    <t>male</t>
  </si>
  <si>
    <t>cheer</t>
  </si>
  <si>
    <t>slab</t>
  </si>
  <si>
    <t>Texas</t>
  </si>
  <si>
    <t>detention</t>
  </si>
  <si>
    <t>denial</t>
  </si>
  <si>
    <t>perfection</t>
  </si>
  <si>
    <t>hilt</t>
  </si>
  <si>
    <t>lanes</t>
  </si>
  <si>
    <t>beef</t>
  </si>
  <si>
    <t>kid</t>
  </si>
  <si>
    <t>fellow</t>
  </si>
  <si>
    <t>relation</t>
  </si>
  <si>
    <t>drama</t>
  </si>
  <si>
    <t>threes</t>
  </si>
  <si>
    <t>stupidity</t>
  </si>
  <si>
    <t>angles</t>
  </si>
  <si>
    <t>tailspin</t>
  </si>
  <si>
    <t>haystack</t>
  </si>
  <si>
    <t>briefcase</t>
  </si>
  <si>
    <t>pole</t>
  </si>
  <si>
    <t>Be clued in</t>
  </si>
  <si>
    <t>alike</t>
  </si>
  <si>
    <t>plain</t>
  </si>
  <si>
    <t>Take the rap</t>
  </si>
  <si>
    <t>muffins</t>
  </si>
  <si>
    <t>mickey</t>
  </si>
  <si>
    <t>liberty</t>
  </si>
  <si>
    <t>waiter/waitress</t>
  </si>
  <si>
    <t>snap</t>
  </si>
  <si>
    <t>tip</t>
  </si>
  <si>
    <t>assailant</t>
  </si>
  <si>
    <t>pairing</t>
  </si>
  <si>
    <t>grail</t>
  </si>
  <si>
    <t>ghost</t>
  </si>
  <si>
    <t>arrangement</t>
  </si>
  <si>
    <t>chase</t>
  </si>
  <si>
    <t xml:space="preserve"> true</t>
  </si>
  <si>
    <t>speechless</t>
  </si>
  <si>
    <t>single</t>
  </si>
  <si>
    <t>humble</t>
  </si>
  <si>
    <t>hospitalized</t>
  </si>
  <si>
    <t>consistent</t>
  </si>
  <si>
    <t>chaste</t>
  </si>
  <si>
    <t>celebate</t>
  </si>
  <si>
    <t>widget</t>
  </si>
  <si>
    <t>strike</t>
  </si>
  <si>
    <t>quits</t>
  </si>
  <si>
    <t>comeback</t>
  </si>
  <si>
    <t>street/streets</t>
  </si>
  <si>
    <t>ordeal</t>
  </si>
  <si>
    <t>grinder</t>
  </si>
  <si>
    <t>fields</t>
  </si>
  <si>
    <t>block/blocks</t>
  </si>
  <si>
    <t>prayers</t>
  </si>
  <si>
    <t>mind/mindes</t>
  </si>
  <si>
    <t>intent</t>
  </si>
  <si>
    <t>cupboard</t>
  </si>
  <si>
    <t>pantaloons</t>
  </si>
  <si>
    <t>saturnalia</t>
  </si>
  <si>
    <t>reunion</t>
  </si>
  <si>
    <t>coincidence</t>
  </si>
  <si>
    <t>camper</t>
  </si>
  <si>
    <t>champlain</t>
  </si>
  <si>
    <t>stump</t>
  </si>
  <si>
    <t>noveria</t>
  </si>
  <si>
    <t>farm</t>
  </si>
  <si>
    <t>alliance</t>
  </si>
  <si>
    <t>pound</t>
  </si>
  <si>
    <t>perm</t>
  </si>
  <si>
    <t>checkup</t>
  </si>
  <si>
    <t>boner</t>
  </si>
  <si>
    <t>blowjob</t>
  </si>
  <si>
    <t>A</t>
  </si>
  <si>
    <t>flint</t>
  </si>
  <si>
    <t>squirm</t>
  </si>
  <si>
    <t>rich</t>
  </si>
  <si>
    <t>feel</t>
  </si>
  <si>
    <t>cringe</t>
  </si>
  <si>
    <t>post/posts</t>
  </si>
  <si>
    <t>phones</t>
  </si>
  <si>
    <t>job/jobs</t>
  </si>
  <si>
    <t>homes</t>
  </si>
  <si>
    <t>hanging</t>
  </si>
  <si>
    <t>card/cards</t>
  </si>
  <si>
    <t>belongings</t>
  </si>
  <si>
    <t>wires</t>
  </si>
  <si>
    <t>semantics</t>
  </si>
  <si>
    <t>hooks</t>
  </si>
  <si>
    <t>exes</t>
  </si>
  <si>
    <t>stinkeye</t>
  </si>
  <si>
    <t>raspberry</t>
  </si>
  <si>
    <t>lion</t>
  </si>
  <si>
    <t>benefit</t>
  </si>
  <si>
    <t>axe</t>
  </si>
  <si>
    <t>threat</t>
  </si>
  <si>
    <t>natural</t>
  </si>
  <si>
    <t>lifesaver</t>
  </si>
  <si>
    <t>jewel</t>
  </si>
  <si>
    <t>harpy</t>
  </si>
  <si>
    <t>escort</t>
  </si>
  <si>
    <t>brat</t>
  </si>
  <si>
    <t>watching</t>
  </si>
  <si>
    <t>booth</t>
  </si>
  <si>
    <t>aground</t>
  </si>
  <si>
    <t>lag</t>
  </si>
  <si>
    <t>started</t>
  </si>
  <si>
    <t>honest/honestly</t>
  </si>
  <si>
    <t>licking</t>
  </si>
  <si>
    <t>procedure</t>
  </si>
  <si>
    <t>sewers</t>
  </si>
  <si>
    <t>lurk</t>
  </si>
  <si>
    <t>known</t>
  </si>
  <si>
    <t>reckoning</t>
  </si>
  <si>
    <t>impact</t>
  </si>
  <si>
    <t>departure</t>
  </si>
  <si>
    <t>supercollider</t>
  </si>
  <si>
    <t>robot</t>
  </si>
  <si>
    <t>genesis</t>
  </si>
  <si>
    <t>liquor</t>
  </si>
  <si>
    <t>thigh</t>
  </si>
  <si>
    <t>penis</t>
  </si>
  <si>
    <t>sauna</t>
  </si>
  <si>
    <t>roost</t>
  </si>
  <si>
    <t>next</t>
  </si>
  <si>
    <t>yes</t>
  </si>
  <si>
    <t>tunes</t>
  </si>
  <si>
    <t>praise/praises</t>
  </si>
  <si>
    <t>noisily</t>
  </si>
  <si>
    <t>kumbaya</t>
  </si>
  <si>
    <t>halo</t>
  </si>
  <si>
    <t>falalala</t>
  </si>
  <si>
    <t>dixie</t>
  </si>
  <si>
    <t>cheerily</t>
  </si>
  <si>
    <t>amen</t>
  </si>
  <si>
    <t>always</t>
  </si>
  <si>
    <t>all-knowing</t>
  </si>
  <si>
    <t>bullseye</t>
  </si>
  <si>
    <t>insecure</t>
  </si>
  <si>
    <t>lawnmower</t>
  </si>
  <si>
    <t>supervision</t>
  </si>
  <si>
    <t>slapping</t>
  </si>
  <si>
    <t>punching</t>
  </si>
  <si>
    <t>liking</t>
  </si>
  <si>
    <t>beat/beats</t>
  </si>
  <si>
    <t>donation</t>
  </si>
  <si>
    <t>beeline</t>
  </si>
  <si>
    <t>mainstream</t>
  </si>
  <si>
    <t>scale/scales</t>
  </si>
  <si>
    <t>dealer</t>
  </si>
  <si>
    <t>bellman</t>
  </si>
  <si>
    <t>shrewdly</t>
  </si>
  <si>
    <t>Thursday</t>
  </si>
  <si>
    <t>three</t>
  </si>
  <si>
    <t>sunset</t>
  </si>
  <si>
    <t>principle</t>
  </si>
  <si>
    <t>offense</t>
  </si>
  <si>
    <t>issues</t>
  </si>
  <si>
    <t>bail</t>
  </si>
  <si>
    <t>pocketbook</t>
  </si>
  <si>
    <t>corruption</t>
  </si>
  <si>
    <t>solve</t>
  </si>
  <si>
    <t>manage</t>
  </si>
  <si>
    <t>digest</t>
  </si>
  <si>
    <t>complain</t>
  </si>
  <si>
    <t>souls</t>
  </si>
  <si>
    <t>hook/hooks</t>
  </si>
  <si>
    <t>speak</t>
  </si>
  <si>
    <t>sons</t>
  </si>
  <si>
    <t>minutes</t>
  </si>
  <si>
    <t>wishes</t>
  </si>
  <si>
    <t>parlor</t>
  </si>
  <si>
    <t>target/targets</t>
  </si>
  <si>
    <t>howitzer</t>
  </si>
  <si>
    <t>gun/guns</t>
  </si>
  <si>
    <t>blanks</t>
  </si>
  <si>
    <t>hoping</t>
  </si>
  <si>
    <t>helpful</t>
  </si>
  <si>
    <t>corceron</t>
  </si>
  <si>
    <t>after</t>
  </si>
  <si>
    <t>able</t>
  </si>
  <si>
    <t>congregation</t>
  </si>
  <si>
    <t>sharply</t>
  </si>
  <si>
    <t>pages</t>
  </si>
  <si>
    <t>procrastinate</t>
  </si>
  <si>
    <t>comply</t>
  </si>
  <si>
    <t>sharp</t>
  </si>
  <si>
    <t>firing</t>
  </si>
  <si>
    <t>fired</t>
  </si>
  <si>
    <t>ball/balls</t>
  </si>
  <si>
    <t>idol</t>
  </si>
  <si>
    <t>asleep</t>
  </si>
  <si>
    <t>valium</t>
  </si>
  <si>
    <t>bite</t>
  </si>
  <si>
    <t>arm/arms</t>
  </si>
  <si>
    <t>plant</t>
  </si>
  <si>
    <t>mice</t>
  </si>
  <si>
    <t>pencil</t>
  </si>
  <si>
    <t>upsetting</t>
  </si>
  <si>
    <t>unconventional</t>
  </si>
  <si>
    <t>troubling</t>
  </si>
  <si>
    <t>tiresome</t>
  </si>
  <si>
    <t>tepid</t>
  </si>
  <si>
    <t>tedious</t>
  </si>
  <si>
    <t>sketchy</t>
  </si>
  <si>
    <t>rushed</t>
  </si>
  <si>
    <t>racy</t>
  </si>
  <si>
    <t>overdrawn</t>
  </si>
  <si>
    <t>overdone</t>
  </si>
  <si>
    <t>larger</t>
  </si>
  <si>
    <t>hectic</t>
  </si>
  <si>
    <t>heavy</t>
  </si>
  <si>
    <t>hazy</t>
  </si>
  <si>
    <t>hasty</t>
  </si>
  <si>
    <t>expensive</t>
  </si>
  <si>
    <t>dramatic</t>
  </si>
  <si>
    <t>dodgey</t>
  </si>
  <si>
    <t>daunting</t>
  </si>
  <si>
    <t>awkward</t>
  </si>
  <si>
    <t>offensive</t>
  </si>
  <si>
    <t>momos</t>
  </si>
  <si>
    <t>charms</t>
  </si>
  <si>
    <t>trousers</t>
  </si>
  <si>
    <t>macaroni</t>
  </si>
  <si>
    <t>rivals</t>
  </si>
  <si>
    <t>sleeve/sleeves</t>
  </si>
  <si>
    <t>shirttail</t>
  </si>
  <si>
    <t>insides</t>
  </si>
  <si>
    <t>wavelength</t>
  </si>
  <si>
    <t>skateboard</t>
  </si>
  <si>
    <t>nerve/nerves</t>
  </si>
  <si>
    <t>Cover one's tracks</t>
  </si>
  <si>
    <t>ear/ears</t>
  </si>
  <si>
    <t>discretely</t>
  </si>
  <si>
    <t>operator</t>
  </si>
  <si>
    <t>feds</t>
  </si>
  <si>
    <t>woes</t>
  </si>
  <si>
    <t>kittens</t>
  </si>
  <si>
    <t>fears</t>
  </si>
  <si>
    <t>lace</t>
  </si>
  <si>
    <t>parole</t>
  </si>
  <si>
    <t>coke</t>
  </si>
  <si>
    <t>fray</t>
  </si>
  <si>
    <t>community</t>
  </si>
  <si>
    <t>crumb</t>
  </si>
  <si>
    <t>dome</t>
  </si>
  <si>
    <t>crust</t>
  </si>
  <si>
    <t>skill</t>
  </si>
  <si>
    <t>shits</t>
  </si>
  <si>
    <t>look/looks</t>
  </si>
  <si>
    <t>knack</t>
  </si>
  <si>
    <t>audacity</t>
  </si>
  <si>
    <t>advantage</t>
  </si>
  <si>
    <t>repertoire</t>
  </si>
  <si>
    <t>motion</t>
  </si>
  <si>
    <t>tumor</t>
  </si>
  <si>
    <t>sub</t>
  </si>
  <si>
    <t>project</t>
  </si>
  <si>
    <t>mixture</t>
  </si>
  <si>
    <t>knot</t>
  </si>
  <si>
    <t>hypotosis</t>
  </si>
  <si>
    <t>controls</t>
  </si>
  <si>
    <t>shaking</t>
  </si>
  <si>
    <t>greasy</t>
  </si>
  <si>
    <t>bloody</t>
  </si>
  <si>
    <t>ashen</t>
  </si>
  <si>
    <t>separately</t>
  </si>
  <si>
    <t>secretly</t>
  </si>
  <si>
    <t>recently</t>
  </si>
  <si>
    <t>habbit</t>
  </si>
  <si>
    <t>grandmother</t>
  </si>
  <si>
    <t>female</t>
  </si>
  <si>
    <t>bride</t>
  </si>
  <si>
    <t>tango</t>
  </si>
  <si>
    <t>scream</t>
  </si>
  <si>
    <t>commence</t>
  </si>
  <si>
    <t>begin</t>
  </si>
  <si>
    <t>magically</t>
  </si>
  <si>
    <t>anyway/anyways</t>
  </si>
  <si>
    <t>burner</t>
  </si>
  <si>
    <t>turbo</t>
  </si>
  <si>
    <t>rolls</t>
  </si>
  <si>
    <t>remorse</t>
  </si>
  <si>
    <t>orbit</t>
  </si>
  <si>
    <t>labor</t>
  </si>
  <si>
    <t>history</t>
  </si>
  <si>
    <t>frenzy</t>
  </si>
  <si>
    <t>convulsions</t>
  </si>
  <si>
    <t>cahoots</t>
  </si>
  <si>
    <t>bankruptcy</t>
  </si>
  <si>
    <t>darkness</t>
  </si>
  <si>
    <t>triggers</t>
  </si>
  <si>
    <t>Ranges</t>
  </si>
  <si>
    <t>Engines</t>
  </si>
  <si>
    <t>areas</t>
  </si>
  <si>
    <t>aces</t>
  </si>
  <si>
    <t>Not dream of it</t>
  </si>
  <si>
    <t>quitting</t>
  </si>
  <si>
    <t>Losing</t>
  </si>
  <si>
    <t>changing</t>
  </si>
  <si>
    <t>womb</t>
  </si>
  <si>
    <t>regards</t>
  </si>
  <si>
    <t>overboard</t>
  </si>
  <si>
    <t>worlds</t>
  </si>
  <si>
    <t>recognition</t>
  </si>
  <si>
    <t>tight</t>
  </si>
  <si>
    <t>wanting</t>
  </si>
  <si>
    <t>updated</t>
  </si>
  <si>
    <t>satisfied</t>
  </si>
  <si>
    <t>sane</t>
  </si>
  <si>
    <t>livid</t>
  </si>
  <si>
    <t>leashed</t>
  </si>
  <si>
    <t>enthralled</t>
  </si>
  <si>
    <t>bye</t>
  </si>
  <si>
    <t>aware</t>
  </si>
  <si>
    <t>agate</t>
  </si>
  <si>
    <t>Goliath</t>
  </si>
  <si>
    <t>goku</t>
  </si>
  <si>
    <t>Enemies</t>
  </si>
  <si>
    <t>demons</t>
  </si>
  <si>
    <t>alcoholism</t>
  </si>
  <si>
    <t>lust</t>
  </si>
  <si>
    <t>Evil</t>
  </si>
  <si>
    <t>disquise</t>
  </si>
  <si>
    <t>destiny</t>
  </si>
  <si>
    <t>rice</t>
  </si>
  <si>
    <t>fudge</t>
  </si>
  <si>
    <t>Come down hard</t>
  </si>
  <si>
    <t>swiftly</t>
  </si>
  <si>
    <t>resolve</t>
  </si>
  <si>
    <t>jimmies</t>
  </si>
  <si>
    <t>inside/insides</t>
  </si>
  <si>
    <t>Patch</t>
  </si>
  <si>
    <t>bushel, bushell</t>
  </si>
  <si>
    <t>spoils</t>
  </si>
  <si>
    <t>imagination</t>
  </si>
  <si>
    <t>horn/horns</t>
  </si>
  <si>
    <t>heartstrings</t>
  </si>
  <si>
    <t>booty</t>
  </si>
  <si>
    <t>boob</t>
  </si>
  <si>
    <t>heads</t>
  </si>
  <si>
    <t>monoxide</t>
  </si>
  <si>
    <t>magnet</t>
  </si>
  <si>
    <t>surgery</t>
  </si>
  <si>
    <t>scientist</t>
  </si>
  <si>
    <t>bog</t>
  </si>
  <si>
    <t>workout</t>
  </si>
  <si>
    <t>solution</t>
  </si>
  <si>
    <t>romp</t>
  </si>
  <si>
    <t>gesture</t>
  </si>
  <si>
    <t>Fox</t>
  </si>
  <si>
    <t>fifty</t>
  </si>
  <si>
    <t>dash</t>
  </si>
  <si>
    <t>Hill</t>
  </si>
  <si>
    <t>t</t>
  </si>
  <si>
    <t>slam</t>
  </si>
  <si>
    <t>edged-sword</t>
  </si>
  <si>
    <t>penalty</t>
  </si>
  <si>
    <t>monster</t>
  </si>
  <si>
    <t>Giants</t>
  </si>
  <si>
    <t>fury</t>
  </si>
  <si>
    <t>batman</t>
  </si>
  <si>
    <t>vain</t>
  </si>
  <si>
    <t>sphere</t>
  </si>
  <si>
    <t>range</t>
  </si>
  <si>
    <t>Name</t>
  </si>
  <si>
    <t>instance</t>
  </si>
  <si>
    <t>vegetables</t>
  </si>
  <si>
    <t>start/starts</t>
  </si>
  <si>
    <t>carrots</t>
  </si>
  <si>
    <t>stance</t>
  </si>
  <si>
    <t>opinion/opinions</t>
  </si>
  <si>
    <t>whoop-ass</t>
  </si>
  <si>
    <t>spray</t>
  </si>
  <si>
    <t>restless</t>
  </si>
  <si>
    <t>macarena</t>
  </si>
  <si>
    <t>runway</t>
  </si>
  <si>
    <t>flusher</t>
  </si>
  <si>
    <t>creek</t>
  </si>
  <si>
    <t>Be all over him/her/me/them</t>
  </si>
  <si>
    <t>joyed</t>
  </si>
  <si>
    <t>due</t>
  </si>
  <si>
    <t>cooked</t>
  </si>
  <si>
    <t>tac</t>
  </si>
  <si>
    <t>needle</t>
  </si>
  <si>
    <t>wandering</t>
  </si>
  <si>
    <t>temperment</t>
  </si>
  <si>
    <t>Be sacrifice on the altar</t>
  </si>
  <si>
    <t>mount</t>
  </si>
  <si>
    <t>horizon</t>
  </si>
  <si>
    <t>homefront</t>
  </si>
  <si>
    <t>bunt</t>
  </si>
  <si>
    <t>martyr</t>
  </si>
  <si>
    <t>instrument</t>
  </si>
  <si>
    <t>banjo</t>
  </si>
  <si>
    <t>Pull rank</t>
  </si>
  <si>
    <t>tightly</t>
  </si>
  <si>
    <t>tendons</t>
  </si>
  <si>
    <t>rank/ranks</t>
  </si>
  <si>
    <t>showing</t>
  </si>
  <si>
    <t>outfit</t>
  </si>
  <si>
    <t>equal</t>
  </si>
  <si>
    <t>crud</t>
  </si>
  <si>
    <t>suddenly</t>
  </si>
  <si>
    <t>Serve</t>
  </si>
  <si>
    <t>realize</t>
  </si>
  <si>
    <t>preach</t>
  </si>
  <si>
    <t>loggerheads</t>
  </si>
  <si>
    <t>grips</t>
  </si>
  <si>
    <t>Conclusions</t>
  </si>
  <si>
    <t>upswing</t>
  </si>
  <si>
    <t>Iam</t>
  </si>
  <si>
    <t>spelling</t>
  </si>
  <si>
    <t>grace</t>
  </si>
  <si>
    <t>goals</t>
  </si>
  <si>
    <t>applaud</t>
  </si>
  <si>
    <t>ketchup</t>
  </si>
  <si>
    <t>flood</t>
  </si>
  <si>
    <t>flour</t>
  </si>
  <si>
    <t>ammo</t>
  </si>
  <si>
    <t>manes</t>
  </si>
  <si>
    <t>heart/hearts</t>
  </si>
  <si>
    <t>assault</t>
  </si>
  <si>
    <t>coffin</t>
  </si>
  <si>
    <t>career</t>
  </si>
  <si>
    <t>torches</t>
  </si>
  <si>
    <t>swords</t>
  </si>
  <si>
    <t>Names</t>
  </si>
  <si>
    <t>flooring</t>
  </si>
  <si>
    <t>eagerly</t>
  </si>
  <si>
    <t>Crime</t>
  </si>
  <si>
    <t>dodge</t>
  </si>
  <si>
    <t>contention</t>
  </si>
  <si>
    <t>Wits</t>
  </si>
  <si>
    <t>Palates</t>
  </si>
  <si>
    <t>ego</t>
  </si>
  <si>
    <t>beak/beaks</t>
  </si>
  <si>
    <t>engineering</t>
  </si>
  <si>
    <t>sustenance</t>
  </si>
  <si>
    <t>nutrition</t>
  </si>
  <si>
    <t>missions</t>
  </si>
  <si>
    <t>Be a dead ringer</t>
  </si>
  <si>
    <t>giveaway</t>
  </si>
  <si>
    <t>duck</t>
  </si>
  <si>
    <t>woodpile</t>
  </si>
  <si>
    <t>wayside</t>
  </si>
  <si>
    <t>spiel</t>
  </si>
  <si>
    <t>intake</t>
  </si>
  <si>
    <t>trim</t>
  </si>
  <si>
    <t>makeover</t>
  </si>
  <si>
    <t>hobby</t>
  </si>
  <si>
    <t>noses</t>
  </si>
  <si>
    <t>nipples</t>
  </si>
  <si>
    <t>butts</t>
  </si>
  <si>
    <t>training</t>
  </si>
  <si>
    <t>paces</t>
  </si>
  <si>
    <t>hoops</t>
  </si>
  <si>
    <t>change/changes</t>
  </si>
  <si>
    <t>volition</t>
  </si>
  <si>
    <t>consideration</t>
  </si>
  <si>
    <t>place/places</t>
  </si>
  <si>
    <t>chance/chances</t>
  </si>
  <si>
    <t>Car</t>
  </si>
  <si>
    <t>mitt</t>
  </si>
  <si>
    <t>terrior</t>
  </si>
  <si>
    <t>individual</t>
  </si>
  <si>
    <t>stirrup</t>
  </si>
  <si>
    <t>but</t>
  </si>
  <si>
    <t>substance</t>
  </si>
  <si>
    <t>sniffer</t>
  </si>
  <si>
    <t>monkey</t>
  </si>
  <si>
    <t>detergent</t>
  </si>
  <si>
    <t>fakes</t>
  </si>
  <si>
    <t>cigarettes</t>
  </si>
  <si>
    <t>bullshit</t>
  </si>
  <si>
    <t>bridges</t>
  </si>
  <si>
    <t>successors</t>
  </si>
  <si>
    <t>trauma</t>
  </si>
  <si>
    <t>shortfall</t>
  </si>
  <si>
    <t>setback</t>
  </si>
  <si>
    <t>jitters</t>
  </si>
  <si>
    <t>disappointment</t>
  </si>
  <si>
    <t>vixen</t>
  </si>
  <si>
    <t>villian</t>
  </si>
  <si>
    <t>swinger</t>
  </si>
  <si>
    <t>spitfire</t>
  </si>
  <si>
    <t>savant</t>
  </si>
  <si>
    <t>parrot</t>
  </si>
  <si>
    <t>man-eater</t>
  </si>
  <si>
    <t>klutz</t>
  </si>
  <si>
    <t>hooker</t>
  </si>
  <si>
    <t>he</t>
  </si>
  <si>
    <t>golddigger</t>
  </si>
  <si>
    <t>comedian</t>
  </si>
  <si>
    <t>blonde</t>
  </si>
  <si>
    <t>backward</t>
  </si>
  <si>
    <t>ape</t>
  </si>
  <si>
    <t>blooded</t>
  </si>
  <si>
    <t>hi</t>
  </si>
  <si>
    <t>both</t>
  </si>
  <si>
    <t>bags</t>
  </si>
  <si>
    <t>wimb</t>
  </si>
  <si>
    <t>stick/sticks</t>
  </si>
  <si>
    <t>apple/apples</t>
  </si>
  <si>
    <t>tourists</t>
  </si>
  <si>
    <t>flame/flames</t>
  </si>
  <si>
    <t>stops</t>
  </si>
  <si>
    <t>clout</t>
  </si>
  <si>
    <t>cats</t>
  </si>
  <si>
    <t>word/words</t>
  </si>
  <si>
    <t>French</t>
  </si>
  <si>
    <t>anus</t>
  </si>
  <si>
    <t>cover/covers</t>
  </si>
  <si>
    <t>silk</t>
  </si>
  <si>
    <t>nub</t>
  </si>
  <si>
    <t>sweets</t>
  </si>
  <si>
    <t>doorknobs</t>
  </si>
  <si>
    <t>diamonds</t>
  </si>
  <si>
    <t>cabbages</t>
  </si>
  <si>
    <t>sternum</t>
  </si>
  <si>
    <t>naught</t>
  </si>
  <si>
    <t>Call</t>
  </si>
  <si>
    <t>text</t>
  </si>
  <si>
    <t>reception</t>
  </si>
  <si>
    <t>thinner</t>
  </si>
  <si>
    <t>needs</t>
  </si>
  <si>
    <t>budget</t>
  </si>
  <si>
    <t>toss-up</t>
  </si>
  <si>
    <t>ruse</t>
  </si>
  <si>
    <t>goner</t>
  </si>
  <si>
    <t>blowout</t>
  </si>
  <si>
    <t>puzzle</t>
  </si>
  <si>
    <t>pattern</t>
  </si>
  <si>
    <t>criteria</t>
  </si>
  <si>
    <t>speech</t>
  </si>
  <si>
    <t>swat</t>
  </si>
  <si>
    <t>weights</t>
  </si>
  <si>
    <t>wonderful</t>
  </si>
  <si>
    <t>perfect</t>
  </si>
  <si>
    <t>memorable</t>
  </si>
  <si>
    <t>fantastic</t>
  </si>
  <si>
    <t>exhausting</t>
  </si>
  <si>
    <t>excellent</t>
  </si>
  <si>
    <t>epic</t>
  </si>
  <si>
    <t>boring</t>
  </si>
  <si>
    <t>pinata</t>
  </si>
  <si>
    <t>scare</t>
  </si>
  <si>
    <t>rating</t>
  </si>
  <si>
    <t>saddle</t>
  </si>
  <si>
    <t>bike/bikes</t>
  </si>
  <si>
    <t>Get a kick out of it</t>
  </si>
  <si>
    <t>riddles</t>
  </si>
  <si>
    <t>karate</t>
  </si>
  <si>
    <t>antelope</t>
  </si>
  <si>
    <t>pottery</t>
  </si>
  <si>
    <t>waters</t>
  </si>
  <si>
    <t>place/placces</t>
  </si>
  <si>
    <t>van</t>
  </si>
  <si>
    <t>right/rights</t>
  </si>
  <si>
    <t>plan/plans</t>
  </si>
  <si>
    <t>pamphlet</t>
  </si>
  <si>
    <t>motivation</t>
  </si>
  <si>
    <t>destinies</t>
  </si>
  <si>
    <t>creation</t>
  </si>
  <si>
    <t>muses</t>
  </si>
  <si>
    <t>bargin</t>
  </si>
  <si>
    <t>pit/pits</t>
  </si>
  <si>
    <t>crows</t>
  </si>
  <si>
    <t>sometimes</t>
  </si>
  <si>
    <t>repeatedly</t>
  </si>
  <si>
    <t>rolling</t>
  </si>
  <si>
    <t>necklace</t>
  </si>
  <si>
    <t>bacon</t>
  </si>
  <si>
    <t>crosswise</t>
  </si>
  <si>
    <t>rote</t>
  </si>
  <si>
    <t>netting</t>
  </si>
  <si>
    <t>lounge</t>
  </si>
  <si>
    <t>foyer</t>
  </si>
  <si>
    <t>breeze</t>
  </si>
  <si>
    <t>underwear</t>
  </si>
  <si>
    <t>idea/ideas</t>
  </si>
  <si>
    <t>menu</t>
  </si>
  <si>
    <t>recommendation</t>
  </si>
  <si>
    <t>authority</t>
  </si>
  <si>
    <t>ever</t>
  </si>
  <si>
    <t>brick</t>
  </si>
  <si>
    <t>angle</t>
  </si>
  <si>
    <t>tasty</t>
  </si>
  <si>
    <t>providence</t>
  </si>
  <si>
    <t>accurately</t>
  </si>
  <si>
    <t>damage</t>
  </si>
  <si>
    <t>trials</t>
  </si>
  <si>
    <t>strainer</t>
  </si>
  <si>
    <t>gate/gates</t>
  </si>
  <si>
    <t>gamut</t>
  </si>
  <si>
    <t>doldrums</t>
  </si>
  <si>
    <t>barracks</t>
  </si>
  <si>
    <t>static</t>
  </si>
  <si>
    <t>hives</t>
  </si>
  <si>
    <t>goosebumps</t>
  </si>
  <si>
    <t>sticker</t>
  </si>
  <si>
    <t>plating</t>
  </si>
  <si>
    <t>gleam</t>
  </si>
  <si>
    <t>sore</t>
  </si>
  <si>
    <t>wondering</t>
  </si>
  <si>
    <t>near</t>
  </si>
  <si>
    <t>locked</t>
  </si>
  <si>
    <t>apartments</t>
  </si>
  <si>
    <t>boards</t>
  </si>
  <si>
    <t>isle</t>
  </si>
  <si>
    <t>rabbit</t>
  </si>
  <si>
    <t>turns</t>
  </si>
  <si>
    <t>whirl</t>
  </si>
  <si>
    <t>tizzy</t>
  </si>
  <si>
    <t>sling</t>
  </si>
  <si>
    <t>limo</t>
  </si>
  <si>
    <t>jiff</t>
  </si>
  <si>
    <t>flops</t>
  </si>
  <si>
    <t>clogs</t>
  </si>
  <si>
    <t>snakes</t>
  </si>
  <si>
    <t>lettuce</t>
  </si>
  <si>
    <t>kings</t>
  </si>
  <si>
    <t>his</t>
  </si>
  <si>
    <t>swag</t>
  </si>
  <si>
    <t>bicep</t>
  </si>
  <si>
    <t>quota</t>
  </si>
  <si>
    <t>head-on</t>
  </si>
  <si>
    <t>halfway</t>
  </si>
  <si>
    <t>demands</t>
  </si>
  <si>
    <t>aunt</t>
  </si>
  <si>
    <t>shorts</t>
  </si>
  <si>
    <t>haunches</t>
  </si>
  <si>
    <t>sorrows</t>
  </si>
  <si>
    <t>melodies</t>
  </si>
  <si>
    <t>lullabies</t>
  </si>
  <si>
    <t>sentence</t>
  </si>
  <si>
    <t>nickname</t>
  </si>
  <si>
    <t>income</t>
  </si>
  <si>
    <t>badge</t>
  </si>
  <si>
    <t>switch</t>
  </si>
  <si>
    <t>sweep</t>
  </si>
  <si>
    <t>split</t>
  </si>
  <si>
    <t>cream</t>
  </si>
  <si>
    <t>corsage</t>
  </si>
  <si>
    <t>betrayal</t>
  </si>
  <si>
    <t>contacts</t>
  </si>
  <si>
    <t>psycho</t>
  </si>
  <si>
    <t>toad</t>
  </si>
  <si>
    <t>showers</t>
  </si>
  <si>
    <t>unglued</t>
  </si>
  <si>
    <t>piss</t>
  </si>
  <si>
    <t>leak</t>
  </si>
  <si>
    <t>beating</t>
  </si>
  <si>
    <t>unit</t>
  </si>
  <si>
    <t>owl</t>
  </si>
  <si>
    <t>outrage</t>
  </si>
  <si>
    <t>orchestra</t>
  </si>
  <si>
    <t>obstacle</t>
  </si>
  <si>
    <t>eyesore</t>
  </si>
  <si>
    <t>expendable</t>
  </si>
  <si>
    <t>astronaut</t>
  </si>
  <si>
    <t>alligator</t>
  </si>
  <si>
    <t>absolute</t>
  </si>
  <si>
    <t>lick</t>
  </si>
  <si>
    <t>voted</t>
  </si>
  <si>
    <t>played</t>
  </si>
  <si>
    <t>gunned</t>
  </si>
  <si>
    <t>temple</t>
  </si>
  <si>
    <t>Mexico</t>
  </si>
  <si>
    <t>bay</t>
  </si>
  <si>
    <t>sites</t>
  </si>
  <si>
    <t>delivery</t>
  </si>
  <si>
    <t>miles</t>
  </si>
  <si>
    <t>dozen</t>
  </si>
  <si>
    <t>whale</t>
  </si>
  <si>
    <t>usual</t>
  </si>
  <si>
    <t>putting</t>
  </si>
  <si>
    <t>keel</t>
  </si>
  <si>
    <t>glum</t>
  </si>
  <si>
    <t>depressed</t>
  </si>
  <si>
    <t>stroke</t>
  </si>
  <si>
    <t>age</t>
  </si>
  <si>
    <t>complained</t>
  </si>
  <si>
    <t>winded</t>
  </si>
  <si>
    <t>Be wined and dined</t>
  </si>
  <si>
    <t>squirrel</t>
  </si>
  <si>
    <t>skids</t>
  </si>
  <si>
    <t>globe</t>
  </si>
  <si>
    <t>omelette</t>
  </si>
  <si>
    <t>woodwork</t>
  </si>
  <si>
    <t>socket</t>
  </si>
  <si>
    <t>tires</t>
  </si>
  <si>
    <t>grapes</t>
  </si>
  <si>
    <t>sex</t>
  </si>
  <si>
    <t>managers</t>
  </si>
  <si>
    <t>mafia</t>
  </si>
  <si>
    <t>leads</t>
  </si>
  <si>
    <t>greats</t>
  </si>
  <si>
    <t>favorites</t>
  </si>
  <si>
    <t>chosen</t>
  </si>
  <si>
    <t>shake</t>
  </si>
  <si>
    <t>membership</t>
  </si>
  <si>
    <t>coupon</t>
  </si>
  <si>
    <t>chipotle</t>
  </si>
  <si>
    <t>please</t>
  </si>
  <si>
    <t>locate</t>
  </si>
  <si>
    <t>adjust</t>
  </si>
  <si>
    <t>panties</t>
  </si>
  <si>
    <t>focused</t>
  </si>
  <si>
    <t>fixed</t>
  </si>
  <si>
    <t>hillbilly</t>
  </si>
  <si>
    <t>trend</t>
  </si>
  <si>
    <t>presentation</t>
  </si>
  <si>
    <t>concept</t>
  </si>
  <si>
    <t>circuit</t>
  </si>
  <si>
    <t>brains</t>
  </si>
  <si>
    <t>arts</t>
  </si>
  <si>
    <t>chart/charts</t>
  </si>
  <si>
    <t>nards</t>
  </si>
  <si>
    <t>gutters</t>
  </si>
  <si>
    <t>napper</t>
  </si>
  <si>
    <t>hound</t>
  </si>
  <si>
    <t>goer</t>
  </si>
  <si>
    <t>addict</t>
  </si>
  <si>
    <t>streams</t>
  </si>
  <si>
    <t>portal</t>
  </si>
  <si>
    <t>itinerary</t>
  </si>
  <si>
    <t>graveyard</t>
  </si>
  <si>
    <t>almanac</t>
  </si>
  <si>
    <t>pail</t>
  </si>
  <si>
    <t>bass</t>
  </si>
  <si>
    <t>potato</t>
  </si>
  <si>
    <t>petticoat</t>
  </si>
  <si>
    <t>bracelet</t>
  </si>
  <si>
    <t>whipping</t>
  </si>
  <si>
    <t>humiliation</t>
  </si>
  <si>
    <t>criticism</t>
  </si>
  <si>
    <t>conflict</t>
  </si>
  <si>
    <t>Edgar</t>
  </si>
  <si>
    <t>muck</t>
  </si>
  <si>
    <t>least</t>
  </si>
  <si>
    <t>smartphones</t>
  </si>
  <si>
    <t>Be up in arms</t>
  </si>
  <si>
    <t>token</t>
  </si>
  <si>
    <t>shaped</t>
  </si>
  <si>
    <t>sacrifice</t>
  </si>
  <si>
    <t>puppy/puppies</t>
  </si>
  <si>
    <t>progress</t>
  </si>
  <si>
    <t>consolation</t>
  </si>
  <si>
    <t>chat</t>
  </si>
  <si>
    <t>animal/animals</t>
  </si>
  <si>
    <t>loins</t>
  </si>
  <si>
    <t>snitch</t>
  </si>
  <si>
    <t>daisy</t>
  </si>
  <si>
    <t>corpse</t>
  </si>
  <si>
    <t>burn</t>
  </si>
  <si>
    <t>toothache</t>
  </si>
  <si>
    <t>seizure</t>
  </si>
  <si>
    <t>fever</t>
  </si>
  <si>
    <t>testicle</t>
  </si>
  <si>
    <t>cripple</t>
  </si>
  <si>
    <t>competitor</t>
  </si>
  <si>
    <t>narcoleptic</t>
  </si>
  <si>
    <t>smooth</t>
  </si>
  <si>
    <t>pale</t>
  </si>
  <si>
    <t>wheat</t>
  </si>
  <si>
    <t>reinforcements</t>
  </si>
  <si>
    <t>rapidly</t>
  </si>
  <si>
    <t>materials</t>
  </si>
  <si>
    <t>intelligence</t>
  </si>
  <si>
    <t>herbs</t>
  </si>
  <si>
    <t>gossip</t>
  </si>
  <si>
    <t>firewood</t>
  </si>
  <si>
    <t>berries</t>
  </si>
  <si>
    <t>kevlar</t>
  </si>
  <si>
    <t>massaged</t>
  </si>
  <si>
    <t>facebook</t>
  </si>
  <si>
    <t>superior</t>
  </si>
  <si>
    <t>doughnut</t>
  </si>
  <si>
    <t>salon</t>
  </si>
  <si>
    <t>extreme</t>
  </si>
  <si>
    <t>craft</t>
  </si>
  <si>
    <t>pudding</t>
  </si>
  <si>
    <t>cabinet</t>
  </si>
  <si>
    <t>entrance</t>
  </si>
  <si>
    <t>birdhouse</t>
  </si>
  <si>
    <t>predator</t>
  </si>
  <si>
    <t>villain</t>
  </si>
  <si>
    <t>racer</t>
  </si>
  <si>
    <t>pig</t>
  </si>
  <si>
    <t>fatcat</t>
  </si>
  <si>
    <t>criminal</t>
  </si>
  <si>
    <t>Open doors for her/him/me/them/us/you</t>
  </si>
  <si>
    <t>perception</t>
  </si>
  <si>
    <t>millions</t>
  </si>
  <si>
    <t>slope</t>
  </si>
  <si>
    <t>rope/ropes</t>
  </si>
  <si>
    <t>monkeybars</t>
  </si>
  <si>
    <t>backdoor</t>
  </si>
  <si>
    <t>thump</t>
  </si>
  <si>
    <t>hang</t>
  </si>
  <si>
    <t>fizzle</t>
  </si>
  <si>
    <t>meatloaf</t>
  </si>
  <si>
    <t>Rolodex</t>
  </si>
  <si>
    <t>sign/signs</t>
  </si>
  <si>
    <t>betty</t>
  </si>
  <si>
    <t>document</t>
  </si>
  <si>
    <t>collection</t>
  </si>
  <si>
    <t>eBook</t>
  </si>
  <si>
    <t>wad</t>
  </si>
  <si>
    <t>mended</t>
  </si>
  <si>
    <t>shortstop</t>
  </si>
  <si>
    <t>hookie</t>
  </si>
  <si>
    <t>harder</t>
  </si>
  <si>
    <t>catch-up</t>
  </si>
  <si>
    <t>worm</t>
  </si>
  <si>
    <t>comer</t>
  </si>
  <si>
    <t>arrival</t>
  </si>
  <si>
    <t>supposedly</t>
  </si>
  <si>
    <t>sugars</t>
  </si>
  <si>
    <t>calories</t>
  </si>
  <si>
    <t>wrestler</t>
  </si>
  <si>
    <t>runner</t>
  </si>
  <si>
    <t>racehorse</t>
  </si>
  <si>
    <t>junebug</t>
  </si>
  <si>
    <t>feline</t>
  </si>
  <si>
    <t>athlete</t>
  </si>
  <si>
    <t>consensus</t>
  </si>
  <si>
    <t>snooping</t>
  </si>
  <si>
    <t>knickerless</t>
  </si>
  <si>
    <t>instantly</t>
  </si>
  <si>
    <t>tide/tides</t>
  </si>
  <si>
    <t>pancake</t>
  </si>
  <si>
    <t>faucet</t>
  </si>
  <si>
    <t>doorknob</t>
  </si>
  <si>
    <t>dial</t>
  </si>
  <si>
    <t>channel</t>
  </si>
  <si>
    <t>sidekick</t>
  </si>
  <si>
    <t>savior</t>
  </si>
  <si>
    <t>protector</t>
  </si>
  <si>
    <t>nemesis</t>
  </si>
  <si>
    <t>mentor</t>
  </si>
  <si>
    <t>kryptonite</t>
  </si>
  <si>
    <t>fiancee</t>
  </si>
  <si>
    <t>comrade</t>
  </si>
  <si>
    <t>companion</t>
  </si>
  <si>
    <t>bae</t>
  </si>
  <si>
    <t>babe</t>
  </si>
  <si>
    <t>smurf</t>
  </si>
  <si>
    <t>purpose</t>
  </si>
  <si>
    <t>frown</t>
  </si>
  <si>
    <t>draft</t>
  </si>
  <si>
    <t>turned</t>
  </si>
  <si>
    <t>solo</t>
  </si>
  <si>
    <t>verification</t>
  </si>
  <si>
    <t>pepper</t>
  </si>
  <si>
    <t>pedal</t>
  </si>
  <si>
    <t>frosting</t>
  </si>
  <si>
    <t>determination</t>
  </si>
  <si>
    <t>wait</t>
  </si>
  <si>
    <t>worthwhile</t>
  </si>
  <si>
    <t>fabulous</t>
  </si>
  <si>
    <t>count</t>
  </si>
  <si>
    <t>stares</t>
  </si>
  <si>
    <t>shuteye</t>
  </si>
  <si>
    <t>raindrops</t>
  </si>
  <si>
    <t>flak</t>
  </si>
  <si>
    <t>pleaser</t>
  </si>
  <si>
    <t>outlooker</t>
  </si>
  <si>
    <t>bee</t>
  </si>
  <si>
    <t>roster</t>
  </si>
  <si>
    <t>sty</t>
  </si>
  <si>
    <t>hung</t>
  </si>
  <si>
    <t>groomed</t>
  </si>
  <si>
    <t>yeti</t>
  </si>
  <si>
    <t>spinning</t>
  </si>
  <si>
    <t>breaker</t>
  </si>
  <si>
    <t>terribly</t>
  </si>
  <si>
    <t>dusty</t>
  </si>
  <si>
    <t>trade</t>
  </si>
  <si>
    <t>triumphantly</t>
  </si>
  <si>
    <t>toss</t>
  </si>
  <si>
    <t>stuck</t>
  </si>
  <si>
    <t>dropped</t>
  </si>
  <si>
    <t>autographed</t>
  </si>
  <si>
    <t>hunting</t>
  </si>
  <si>
    <t>knowledgeable</t>
  </si>
  <si>
    <t>knowing</t>
  </si>
  <si>
    <t>Scare the living daylights out of her/him/me/them/us</t>
  </si>
  <si>
    <t>wreckage</t>
  </si>
  <si>
    <t>poem</t>
  </si>
  <si>
    <t>demise</t>
  </si>
  <si>
    <t>cotton</t>
  </si>
  <si>
    <t>scheme</t>
  </si>
  <si>
    <t>scam</t>
  </si>
  <si>
    <t>technique</t>
  </si>
  <si>
    <t>traces</t>
  </si>
  <si>
    <t>pictures</t>
  </si>
  <si>
    <t>exits</t>
  </si>
  <si>
    <t>acne</t>
  </si>
  <si>
    <t>sushi</t>
  </si>
  <si>
    <t>encounter</t>
  </si>
  <si>
    <t>snogging</t>
  </si>
  <si>
    <t>kissing</t>
  </si>
  <si>
    <t>casting</t>
  </si>
  <si>
    <t>PROPORTION RATED AS DECOMPOSABLE (%)</t>
  </si>
  <si>
    <t>PROPORTION OF EXPECTED FINAL WORD (%)</t>
  </si>
  <si>
    <t>OTHER COMPLETIONS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</si>
</sst>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AD6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2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0" fillId="0" borderId="2" xfId="0" applyFont="1" applyBorder="1"/>
    <xf numFmtId="0" fontId="0" fillId="0" borderId="2" xfId="0" applyNumberFormat="1" applyFont="1" applyBorder="1"/>
    <xf numFmtId="0" fontId="0" fillId="0" borderId="2" xfId="0" applyBorder="1"/>
    <xf numFmtId="0" fontId="1" fillId="0" borderId="2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3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3" xfId="0" applyFill="1" applyBorder="1"/>
    <xf numFmtId="0" fontId="1" fillId="0" borderId="4" xfId="0" applyFont="1" applyBorder="1"/>
    <xf numFmtId="2" fontId="1" fillId="6" borderId="1" xfId="0" applyNumberFormat="1" applyFont="1" applyFill="1" applyBorder="1"/>
    <xf numFmtId="2" fontId="1" fillId="6" borderId="2" xfId="0" applyNumberFormat="1" applyFont="1" applyFill="1" applyBorder="1"/>
    <xf numFmtId="2" fontId="0" fillId="0" borderId="0" xfId="0" applyNumberFormat="1"/>
    <xf numFmtId="2" fontId="0" fillId="6" borderId="0" xfId="0" applyNumberFormat="1" applyFill="1"/>
    <xf numFmtId="1" fontId="1" fillId="6" borderId="1" xfId="0" applyNumberFormat="1" applyFont="1" applyFill="1" applyBorder="1"/>
    <xf numFmtId="1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2" fontId="3" fillId="0" borderId="0" xfId="0" applyNumberFormat="1" applyFont="1" applyFill="1"/>
    <xf numFmtId="1" fontId="0" fillId="0" borderId="0" xfId="0" applyNumberFormat="1" applyAlignment="1">
      <alignment horizontal="left"/>
    </xf>
    <xf numFmtId="43" fontId="0" fillId="0" borderId="0" xfId="1" applyNumberFormat="1" applyFont="1"/>
    <xf numFmtId="2" fontId="0" fillId="0" borderId="0" xfId="0" applyNumberFormat="1" applyFont="1"/>
    <xf numFmtId="164" fontId="0" fillId="0" borderId="2" xfId="0" applyNumberFormat="1" applyFont="1" applyBorder="1"/>
    <xf numFmtId="165" fontId="0" fillId="0" borderId="2" xfId="0" applyNumberFormat="1" applyFont="1" applyBorder="1"/>
    <xf numFmtId="165" fontId="1" fillId="0" borderId="2" xfId="0" applyNumberFormat="1" applyFont="1" applyBorder="1"/>
    <xf numFmtId="165" fontId="0" fillId="0" borderId="0" xfId="0" applyNumberFormat="1" applyFont="1" applyBorder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1" xfId="0" applyFont="1" applyFill="1" applyBorder="1" applyAlignment="1">
      <alignment horizontal="center"/>
    </xf>
    <xf numFmtId="0" fontId="0" fillId="7" borderId="3" xfId="0" applyFill="1" applyBorder="1"/>
    <xf numFmtId="0" fontId="1" fillId="7" borderId="1" xfId="0" applyFont="1" applyFill="1" applyBorder="1" applyAlignment="1">
      <alignment horizontal="center" wrapText="1"/>
    </xf>
    <xf numFmtId="2" fontId="1" fillId="6" borderId="6" xfId="0" applyNumberFormat="1" applyFont="1" applyFill="1" applyBorder="1" applyAlignment="1">
      <alignment horizontal="center" wrapText="1"/>
    </xf>
    <xf numFmtId="2" fontId="1" fillId="6" borderId="7" xfId="0" applyNumberFormat="1" applyFont="1" applyFill="1" applyBorder="1"/>
    <xf numFmtId="2" fontId="0" fillId="6" borderId="2" xfId="0" applyNumberFormat="1" applyFill="1" applyBorder="1"/>
    <xf numFmtId="43" fontId="0" fillId="6" borderId="2" xfId="1" applyNumberFormat="1" applyFont="1" applyFill="1" applyBorder="1"/>
    <xf numFmtId="165" fontId="0" fillId="0" borderId="8" xfId="0" applyNumberFormat="1" applyFont="1" applyBorder="1"/>
    <xf numFmtId="1" fontId="0" fillId="0" borderId="0" xfId="0" applyNumberFormat="1" applyBorder="1"/>
    <xf numFmtId="2" fontId="0" fillId="0" borderId="0" xfId="0" applyNumberFormat="1" applyBorder="1"/>
    <xf numFmtId="0" fontId="1" fillId="0" borderId="2" xfId="0" applyFont="1" applyFill="1" applyBorder="1"/>
    <xf numFmtId="164" fontId="0" fillId="0" borderId="2" xfId="0" applyNumberFormat="1" applyFont="1" applyFill="1" applyBorder="1"/>
    <xf numFmtId="0" fontId="0" fillId="0" borderId="0" xfId="0" applyFill="1"/>
    <xf numFmtId="0" fontId="1" fillId="8" borderId="2" xfId="0" applyFont="1" applyFill="1" applyBorder="1"/>
    <xf numFmtId="164" fontId="0" fillId="0" borderId="8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AD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871"/>
  <sheetViews>
    <sheetView tabSelected="1" zoomScale="50" zoomScaleNormal="5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85546875" style="11" bestFit="1" customWidth="1"/>
    <col min="2" max="2" width="19.85546875" style="1" customWidth="1"/>
    <col min="3" max="3" width="21.42578125" style="5" bestFit="1" customWidth="1"/>
    <col min="4" max="4" width="15.28515625" style="7" bestFit="1" customWidth="1"/>
  </cols>
  <sheetData>
    <row r="1" spans="1:4" s="13" customFormat="1" x14ac:dyDescent="0.25">
      <c r="A1" s="10"/>
      <c r="B1" s="12" t="s">
        <v>869</v>
      </c>
      <c r="C1" s="12" t="s">
        <v>867</v>
      </c>
      <c r="D1" s="12" t="s">
        <v>868</v>
      </c>
    </row>
    <row r="2" spans="1:4" x14ac:dyDescent="0.25">
      <c r="A2" s="11" t="s">
        <v>2</v>
      </c>
      <c r="B2" s="5">
        <v>105</v>
      </c>
      <c r="C2" s="33">
        <v>2.980952380952381</v>
      </c>
      <c r="D2" s="33">
        <v>1.2008086408505694</v>
      </c>
    </row>
    <row r="3" spans="1:4" x14ac:dyDescent="0.25">
      <c r="A3" s="11" t="s">
        <v>3</v>
      </c>
      <c r="B3" s="5">
        <v>106</v>
      </c>
      <c r="C3" s="33">
        <v>1.8301886792452831</v>
      </c>
      <c r="D3" s="33">
        <v>1.0820764704357173</v>
      </c>
    </row>
    <row r="4" spans="1:4" x14ac:dyDescent="0.25">
      <c r="A4" s="11" t="s">
        <v>4</v>
      </c>
      <c r="B4" s="5">
        <v>103</v>
      </c>
      <c r="C4" s="33">
        <v>3.9902912621359223</v>
      </c>
      <c r="D4" s="33">
        <v>1.192255611748769</v>
      </c>
    </row>
    <row r="5" spans="1:4" x14ac:dyDescent="0.25">
      <c r="A5" s="11" t="s">
        <v>5</v>
      </c>
      <c r="B5" s="5">
        <v>107</v>
      </c>
      <c r="C5" s="33">
        <v>2.0747663551401869</v>
      </c>
      <c r="D5" s="33">
        <v>1.1549804750407122</v>
      </c>
    </row>
    <row r="6" spans="1:4" x14ac:dyDescent="0.25">
      <c r="A6" s="11" t="s">
        <v>6</v>
      </c>
      <c r="B6" s="5">
        <v>107</v>
      </c>
      <c r="C6" s="33">
        <v>3.1775700934579438</v>
      </c>
      <c r="D6" s="33">
        <v>1.3233254574242017</v>
      </c>
    </row>
    <row r="7" spans="1:4" x14ac:dyDescent="0.25">
      <c r="A7" s="11" t="s">
        <v>7</v>
      </c>
      <c r="B7" s="5">
        <v>104</v>
      </c>
      <c r="C7" s="33">
        <v>2.9134615384615383</v>
      </c>
      <c r="D7" s="33">
        <v>1.2472149706335178</v>
      </c>
    </row>
    <row r="8" spans="1:4" x14ac:dyDescent="0.25">
      <c r="A8" s="11" t="s">
        <v>8</v>
      </c>
      <c r="B8" s="5">
        <v>107</v>
      </c>
      <c r="C8" s="33">
        <v>3.514018691588785</v>
      </c>
      <c r="D8" s="33">
        <v>1.1765354157665591</v>
      </c>
    </row>
    <row r="9" spans="1:4" x14ac:dyDescent="0.25">
      <c r="A9" s="11" t="s">
        <v>9</v>
      </c>
      <c r="B9" s="5">
        <v>107</v>
      </c>
      <c r="C9" s="33">
        <v>3.4205607476635516</v>
      </c>
      <c r="D9" s="33">
        <v>1.1413115856004663</v>
      </c>
    </row>
    <row r="10" spans="1:4" x14ac:dyDescent="0.25">
      <c r="A10" s="11" t="s">
        <v>10</v>
      </c>
      <c r="B10" s="5">
        <v>107</v>
      </c>
      <c r="C10" s="33">
        <v>4.009345794392523</v>
      </c>
      <c r="D10" s="33">
        <v>1.0140087371028044</v>
      </c>
    </row>
    <row r="11" spans="1:4" x14ac:dyDescent="0.25">
      <c r="A11" s="11" t="s">
        <v>11</v>
      </c>
      <c r="B11" s="5">
        <v>105</v>
      </c>
      <c r="C11" s="33">
        <v>3.3714285714285714</v>
      </c>
      <c r="D11" s="33">
        <v>1.1372803495209938</v>
      </c>
    </row>
    <row r="12" spans="1:4" x14ac:dyDescent="0.25">
      <c r="A12" s="11" t="s">
        <v>12</v>
      </c>
      <c r="B12" s="5">
        <v>104</v>
      </c>
      <c r="C12" s="33">
        <v>3.9807692307692308</v>
      </c>
      <c r="D12" s="33">
        <v>1.1739963218444331</v>
      </c>
    </row>
    <row r="13" spans="1:4" x14ac:dyDescent="0.25">
      <c r="A13" s="11" t="s">
        <v>13</v>
      </c>
      <c r="B13" s="5">
        <v>104</v>
      </c>
      <c r="C13" s="33">
        <v>3.8653846153846154</v>
      </c>
      <c r="D13" s="33">
        <v>1.1152751613777909</v>
      </c>
    </row>
    <row r="14" spans="1:4" x14ac:dyDescent="0.25">
      <c r="A14" s="11" t="s">
        <v>14</v>
      </c>
      <c r="B14" s="5">
        <v>105</v>
      </c>
      <c r="C14" s="33">
        <v>4.0476190476190474</v>
      </c>
      <c r="D14" s="33">
        <v>1.0864634970411711</v>
      </c>
    </row>
    <row r="15" spans="1:4" x14ac:dyDescent="0.25">
      <c r="A15" s="11" t="s">
        <v>15</v>
      </c>
      <c r="B15" s="5">
        <v>104</v>
      </c>
      <c r="C15" s="33">
        <v>3.6346153846153846</v>
      </c>
      <c r="D15" s="33">
        <v>1.0798929496360443</v>
      </c>
    </row>
    <row r="16" spans="1:4" x14ac:dyDescent="0.25">
      <c r="A16" s="11" t="s">
        <v>16</v>
      </c>
      <c r="B16" s="5">
        <v>109</v>
      </c>
      <c r="C16" s="33">
        <v>3.0091743119266057</v>
      </c>
      <c r="D16" s="33">
        <v>1.3777021451734386</v>
      </c>
    </row>
    <row r="17" spans="1:4" x14ac:dyDescent="0.25">
      <c r="A17" s="11" t="s">
        <v>17</v>
      </c>
      <c r="B17" s="5">
        <v>104</v>
      </c>
      <c r="C17" s="33">
        <v>3.4038461538461537</v>
      </c>
      <c r="D17" s="33">
        <v>1.1948045359029187</v>
      </c>
    </row>
    <row r="18" spans="1:4" x14ac:dyDescent="0.25">
      <c r="A18" s="11" t="s">
        <v>18</v>
      </c>
      <c r="B18" s="5">
        <v>107</v>
      </c>
      <c r="C18" s="33">
        <v>3.02803738317757</v>
      </c>
      <c r="D18" s="33">
        <v>1.3064278238642471</v>
      </c>
    </row>
    <row r="19" spans="1:4" x14ac:dyDescent="0.25">
      <c r="A19" s="11" t="s">
        <v>19</v>
      </c>
      <c r="B19" s="5">
        <v>104</v>
      </c>
      <c r="C19" s="33">
        <v>3.0384615384615383</v>
      </c>
      <c r="D19" s="33">
        <v>1.2061579613104418</v>
      </c>
    </row>
    <row r="20" spans="1:4" x14ac:dyDescent="0.25">
      <c r="A20" s="11" t="s">
        <v>20</v>
      </c>
      <c r="B20" s="5">
        <v>107</v>
      </c>
      <c r="C20" s="33">
        <v>3.3271028037383177</v>
      </c>
      <c r="D20" s="33">
        <v>1.2113901334291206</v>
      </c>
    </row>
    <row r="21" spans="1:4" x14ac:dyDescent="0.25">
      <c r="A21" s="11" t="s">
        <v>21</v>
      </c>
      <c r="B21" s="5">
        <v>107</v>
      </c>
      <c r="C21" s="33">
        <v>3.8785046728971961</v>
      </c>
      <c r="D21" s="33">
        <v>1.1302886621936976</v>
      </c>
    </row>
    <row r="22" spans="1:4" x14ac:dyDescent="0.25">
      <c r="A22" s="11" t="s">
        <v>22</v>
      </c>
      <c r="B22" s="5">
        <v>103</v>
      </c>
      <c r="C22" s="33">
        <v>2.3592233009708736</v>
      </c>
      <c r="D22" s="33">
        <v>1.0558368944524699</v>
      </c>
    </row>
    <row r="23" spans="1:4" x14ac:dyDescent="0.25">
      <c r="A23" s="11" t="s">
        <v>23</v>
      </c>
      <c r="B23" s="5">
        <v>106</v>
      </c>
      <c r="C23" s="33">
        <v>3.3490566037735849</v>
      </c>
      <c r="D23" s="33">
        <v>1.2500853519826916</v>
      </c>
    </row>
    <row r="24" spans="1:4" x14ac:dyDescent="0.25">
      <c r="A24" s="11" t="s">
        <v>24</v>
      </c>
      <c r="B24" s="5">
        <v>107</v>
      </c>
      <c r="C24" s="33">
        <v>3.542056074766355</v>
      </c>
      <c r="D24" s="33">
        <v>1.2307412541073797</v>
      </c>
    </row>
    <row r="25" spans="1:4" x14ac:dyDescent="0.25">
      <c r="A25" s="11" t="s">
        <v>25</v>
      </c>
      <c r="B25" s="5">
        <v>106</v>
      </c>
      <c r="C25" s="33">
        <v>4.5</v>
      </c>
      <c r="D25" s="33">
        <v>0.90763953407149678</v>
      </c>
    </row>
    <row r="26" spans="1:4" x14ac:dyDescent="0.25">
      <c r="A26" s="11" t="s">
        <v>26</v>
      </c>
      <c r="B26" s="5">
        <v>104</v>
      </c>
      <c r="C26" s="33">
        <v>2.0384615384615383</v>
      </c>
      <c r="D26" s="33">
        <v>1.1817633436725374</v>
      </c>
    </row>
    <row r="27" spans="1:4" x14ac:dyDescent="0.25">
      <c r="A27" s="11" t="s">
        <v>27</v>
      </c>
      <c r="B27" s="5">
        <v>107</v>
      </c>
      <c r="C27" s="33">
        <v>3.1401869158878504</v>
      </c>
      <c r="D27" s="33">
        <v>1.2771474562908582</v>
      </c>
    </row>
    <row r="28" spans="1:4" x14ac:dyDescent="0.25">
      <c r="A28" s="11" t="s">
        <v>28</v>
      </c>
      <c r="B28" s="5">
        <v>107</v>
      </c>
      <c r="C28" s="33">
        <v>4.018691588785047</v>
      </c>
      <c r="D28" s="33">
        <v>1.0638246097038755</v>
      </c>
    </row>
    <row r="29" spans="1:4" x14ac:dyDescent="0.25">
      <c r="A29" s="11" t="s">
        <v>29</v>
      </c>
      <c r="B29" s="5">
        <v>104</v>
      </c>
      <c r="C29" s="33">
        <v>3.7211538461538463</v>
      </c>
      <c r="D29" s="33">
        <v>1.1100313191525839</v>
      </c>
    </row>
    <row r="30" spans="1:4" x14ac:dyDescent="0.25">
      <c r="A30" s="11" t="s">
        <v>30</v>
      </c>
      <c r="B30" s="5">
        <v>104</v>
      </c>
      <c r="C30" s="33">
        <v>2.5673076923076925</v>
      </c>
      <c r="D30" s="33">
        <v>1.2600232936429305</v>
      </c>
    </row>
    <row r="31" spans="1:4" x14ac:dyDescent="0.25">
      <c r="A31" s="11" t="s">
        <v>31</v>
      </c>
      <c r="B31" s="5">
        <v>107</v>
      </c>
      <c r="C31" s="33">
        <v>2.8785046728971961</v>
      </c>
      <c r="D31" s="33">
        <v>1.3082487240714442</v>
      </c>
    </row>
    <row r="32" spans="1:4" x14ac:dyDescent="0.25">
      <c r="A32" s="11" t="s">
        <v>32</v>
      </c>
      <c r="B32" s="5">
        <v>103</v>
      </c>
      <c r="C32" s="33">
        <v>2.4757281553398056</v>
      </c>
      <c r="D32" s="33">
        <v>1.2433719191366452</v>
      </c>
    </row>
    <row r="33" spans="1:4" x14ac:dyDescent="0.25">
      <c r="A33" s="11" t="s">
        <v>33</v>
      </c>
      <c r="B33" s="5">
        <v>107</v>
      </c>
      <c r="C33" s="33">
        <v>4.1308411214953269</v>
      </c>
      <c r="D33" s="33">
        <v>0.942538845098432</v>
      </c>
    </row>
    <row r="34" spans="1:4" x14ac:dyDescent="0.25">
      <c r="A34" s="11" t="s">
        <v>34</v>
      </c>
      <c r="B34" s="5">
        <v>107</v>
      </c>
      <c r="C34" s="33">
        <v>3.0186915887850465</v>
      </c>
      <c r="D34" s="33">
        <v>1.251273377149273</v>
      </c>
    </row>
    <row r="35" spans="1:4" x14ac:dyDescent="0.25">
      <c r="A35" s="11" t="s">
        <v>35</v>
      </c>
      <c r="B35" s="5">
        <v>104</v>
      </c>
      <c r="C35" s="33">
        <v>3.6923076923076925</v>
      </c>
      <c r="D35" s="33">
        <v>1.0341444855665156</v>
      </c>
    </row>
    <row r="36" spans="1:4" x14ac:dyDescent="0.25">
      <c r="A36" s="11" t="s">
        <v>36</v>
      </c>
      <c r="B36" s="5">
        <v>107</v>
      </c>
      <c r="C36" s="33">
        <v>3.1962616822429908</v>
      </c>
      <c r="D36" s="33">
        <v>1.3134949227189514</v>
      </c>
    </row>
    <row r="37" spans="1:4" x14ac:dyDescent="0.25">
      <c r="A37" s="11" t="s">
        <v>37</v>
      </c>
      <c r="B37" s="5">
        <v>104</v>
      </c>
      <c r="C37" s="33">
        <v>2.4423076923076925</v>
      </c>
      <c r="D37" s="33">
        <v>1.2213864720533838</v>
      </c>
    </row>
    <row r="38" spans="1:4" x14ac:dyDescent="0.25">
      <c r="A38" s="11" t="s">
        <v>38</v>
      </c>
      <c r="B38" s="5">
        <v>106</v>
      </c>
      <c r="C38" s="33">
        <v>2.1981132075471699</v>
      </c>
      <c r="D38" s="33">
        <v>1.2977622595452873</v>
      </c>
    </row>
    <row r="39" spans="1:4" x14ac:dyDescent="0.25">
      <c r="A39" s="11" t="s">
        <v>39</v>
      </c>
      <c r="B39" s="5">
        <v>104</v>
      </c>
      <c r="C39" s="33">
        <v>4.2307692307692308</v>
      </c>
      <c r="D39" s="33">
        <v>1.0261698910305526</v>
      </c>
    </row>
    <row r="40" spans="1:4" x14ac:dyDescent="0.25">
      <c r="A40" s="11" t="s">
        <v>40</v>
      </c>
      <c r="B40" s="5">
        <v>105</v>
      </c>
      <c r="C40" s="33">
        <v>2.361904761904762</v>
      </c>
      <c r="D40" s="33">
        <v>1.2719141353745418</v>
      </c>
    </row>
    <row r="41" spans="1:4" x14ac:dyDescent="0.25">
      <c r="A41" s="11" t="s">
        <v>41</v>
      </c>
      <c r="B41" s="5">
        <v>107</v>
      </c>
      <c r="C41" s="33">
        <v>2.1121495327102804</v>
      </c>
      <c r="D41" s="33">
        <v>1.2688362131967983</v>
      </c>
    </row>
    <row r="42" spans="1:4" x14ac:dyDescent="0.25">
      <c r="A42" s="11" t="s">
        <v>42</v>
      </c>
      <c r="B42" s="5">
        <v>107</v>
      </c>
      <c r="C42" s="33">
        <v>3.2990654205607477</v>
      </c>
      <c r="D42" s="33">
        <v>1.2302396857356783</v>
      </c>
    </row>
    <row r="43" spans="1:4" x14ac:dyDescent="0.25">
      <c r="A43" s="11" t="s">
        <v>43</v>
      </c>
      <c r="B43" s="5">
        <v>109</v>
      </c>
      <c r="C43" s="33">
        <v>3.2477064220183487</v>
      </c>
      <c r="D43" s="33">
        <v>1.2704327295930857</v>
      </c>
    </row>
    <row r="44" spans="1:4" x14ac:dyDescent="0.25">
      <c r="A44" s="11" t="s">
        <v>44</v>
      </c>
      <c r="B44" s="5">
        <v>107</v>
      </c>
      <c r="C44" s="33">
        <v>3.2897196261682242</v>
      </c>
      <c r="D44" s="33">
        <v>1.2209596117313235</v>
      </c>
    </row>
    <row r="45" spans="1:4" x14ac:dyDescent="0.25">
      <c r="A45" s="11" t="s">
        <v>45</v>
      </c>
      <c r="B45" s="5">
        <v>107</v>
      </c>
      <c r="C45" s="33">
        <v>3.6355140186915889</v>
      </c>
      <c r="D45" s="33">
        <v>1.1192359537133543</v>
      </c>
    </row>
    <row r="46" spans="1:4" x14ac:dyDescent="0.25">
      <c r="A46" s="11" t="s">
        <v>46</v>
      </c>
      <c r="B46" s="5">
        <v>103</v>
      </c>
      <c r="C46" s="33">
        <v>3.3398058252427183</v>
      </c>
      <c r="D46" s="33">
        <v>1.1761802421085465</v>
      </c>
    </row>
    <row r="47" spans="1:4" x14ac:dyDescent="0.25">
      <c r="A47" s="11" t="s">
        <v>47</v>
      </c>
      <c r="B47" s="5">
        <v>104</v>
      </c>
      <c r="C47" s="33">
        <v>3.2019230769230771</v>
      </c>
      <c r="D47" s="33">
        <v>1.3750891070319116</v>
      </c>
    </row>
    <row r="48" spans="1:4" x14ac:dyDescent="0.25">
      <c r="A48" s="11" t="s">
        <v>48</v>
      </c>
      <c r="B48" s="5">
        <v>105</v>
      </c>
      <c r="C48" s="33">
        <v>3.7238095238095239</v>
      </c>
      <c r="D48" s="33">
        <v>1.1136844437689877</v>
      </c>
    </row>
    <row r="49" spans="1:4" x14ac:dyDescent="0.25">
      <c r="A49" s="11" t="s">
        <v>49</v>
      </c>
      <c r="B49" s="5">
        <v>106</v>
      </c>
      <c r="C49" s="33">
        <v>3.4433962264150941</v>
      </c>
      <c r="D49" s="33">
        <v>1.1219047466505585</v>
      </c>
    </row>
    <row r="50" spans="1:4" x14ac:dyDescent="0.25">
      <c r="A50" s="11" t="s">
        <v>50</v>
      </c>
      <c r="B50" s="5">
        <v>107</v>
      </c>
      <c r="C50" s="33">
        <v>3.97196261682243</v>
      </c>
      <c r="D50" s="33">
        <v>1.0502285818149359</v>
      </c>
    </row>
    <row r="51" spans="1:4" x14ac:dyDescent="0.25">
      <c r="A51" s="11" t="s">
        <v>51</v>
      </c>
      <c r="B51" s="5">
        <v>105</v>
      </c>
      <c r="C51" s="33">
        <v>4.0476190476190474</v>
      </c>
      <c r="D51" s="33">
        <v>0.95455338309188431</v>
      </c>
    </row>
    <row r="52" spans="1:4" x14ac:dyDescent="0.25">
      <c r="A52" s="11" t="s">
        <v>52</v>
      </c>
      <c r="B52" s="5">
        <v>104</v>
      </c>
      <c r="C52" s="33">
        <v>4</v>
      </c>
      <c r="D52" s="33">
        <v>1.0793741444417317</v>
      </c>
    </row>
    <row r="53" spans="1:4" x14ac:dyDescent="0.25">
      <c r="A53" s="11" t="s">
        <v>53</v>
      </c>
      <c r="B53" s="5">
        <v>104</v>
      </c>
      <c r="C53" s="33">
        <v>3.0192307692307692</v>
      </c>
      <c r="D53" s="33">
        <v>1.2462040945437689</v>
      </c>
    </row>
    <row r="54" spans="1:4" x14ac:dyDescent="0.25">
      <c r="A54" s="11" t="s">
        <v>54</v>
      </c>
      <c r="B54" s="5">
        <v>105</v>
      </c>
      <c r="C54" s="33">
        <v>2.4761904761904763</v>
      </c>
      <c r="D54" s="33">
        <v>1.1936952814300743</v>
      </c>
    </row>
    <row r="55" spans="1:4" x14ac:dyDescent="0.25">
      <c r="A55" s="11" t="s">
        <v>55</v>
      </c>
      <c r="B55" s="5">
        <v>103</v>
      </c>
      <c r="C55" s="33">
        <v>1.796116504854369</v>
      </c>
      <c r="D55" s="33">
        <v>1.215578804286584</v>
      </c>
    </row>
    <row r="56" spans="1:4" x14ac:dyDescent="0.25">
      <c r="A56" s="11" t="s">
        <v>56</v>
      </c>
      <c r="B56" s="5">
        <v>104</v>
      </c>
      <c r="C56" s="33">
        <v>3.9615384615384617</v>
      </c>
      <c r="D56" s="33">
        <v>1.0876453316400465</v>
      </c>
    </row>
    <row r="57" spans="1:4" x14ac:dyDescent="0.25">
      <c r="A57" s="11" t="s">
        <v>57</v>
      </c>
      <c r="B57" s="5">
        <v>103</v>
      </c>
      <c r="C57" s="33">
        <v>4.29126213592233</v>
      </c>
      <c r="D57" s="33">
        <v>0.93547794181941424</v>
      </c>
    </row>
    <row r="58" spans="1:4" x14ac:dyDescent="0.25">
      <c r="A58" s="11" t="s">
        <v>58</v>
      </c>
      <c r="B58" s="5">
        <v>107</v>
      </c>
      <c r="C58" s="33">
        <v>3.9065420560747666</v>
      </c>
      <c r="D58" s="33">
        <v>1.1371323604972612</v>
      </c>
    </row>
    <row r="59" spans="1:4" x14ac:dyDescent="0.25">
      <c r="A59" s="11" t="s">
        <v>59</v>
      </c>
      <c r="B59" s="5">
        <v>105</v>
      </c>
      <c r="C59" s="33">
        <v>2.6095238095238096</v>
      </c>
      <c r="D59" s="33">
        <v>1.274718959186073</v>
      </c>
    </row>
    <row r="60" spans="1:4" x14ac:dyDescent="0.25">
      <c r="A60" s="11" t="s">
        <v>60</v>
      </c>
      <c r="B60" s="5">
        <v>106</v>
      </c>
      <c r="C60" s="33">
        <v>3.8867924528301887</v>
      </c>
      <c r="D60" s="33">
        <v>1.0357491396682161</v>
      </c>
    </row>
    <row r="61" spans="1:4" x14ac:dyDescent="0.25">
      <c r="A61" s="11" t="s">
        <v>61</v>
      </c>
      <c r="B61" s="5">
        <v>109</v>
      </c>
      <c r="C61" s="33">
        <v>4.5045871559633026</v>
      </c>
      <c r="D61" s="33">
        <v>0.84572840850039721</v>
      </c>
    </row>
    <row r="62" spans="1:4" x14ac:dyDescent="0.25">
      <c r="A62" s="11" t="s">
        <v>62</v>
      </c>
      <c r="B62" s="5">
        <v>105</v>
      </c>
      <c r="C62" s="33">
        <v>2.2095238095238097</v>
      </c>
      <c r="D62" s="33">
        <v>1.2837388161091601</v>
      </c>
    </row>
    <row r="63" spans="1:4" x14ac:dyDescent="0.25">
      <c r="A63" s="11" t="s">
        <v>63</v>
      </c>
      <c r="B63" s="5">
        <v>104</v>
      </c>
      <c r="C63" s="33">
        <v>4.0576923076923075</v>
      </c>
      <c r="D63" s="33">
        <v>1.0411618144283574</v>
      </c>
    </row>
    <row r="64" spans="1:4" x14ac:dyDescent="0.25">
      <c r="A64" s="11" t="s">
        <v>64</v>
      </c>
      <c r="B64" s="5">
        <v>105</v>
      </c>
      <c r="C64" s="33">
        <v>3.6666666666666665</v>
      </c>
      <c r="D64" s="33">
        <v>1.1065075572986267</v>
      </c>
    </row>
    <row r="65" spans="1:4" x14ac:dyDescent="0.25">
      <c r="A65" s="11" t="s">
        <v>65</v>
      </c>
      <c r="B65" s="5">
        <v>104</v>
      </c>
      <c r="C65" s="33">
        <v>3.4807692307692308</v>
      </c>
      <c r="D65" s="33">
        <v>1.1739963218444331</v>
      </c>
    </row>
    <row r="66" spans="1:4" x14ac:dyDescent="0.25">
      <c r="A66" s="11" t="s">
        <v>66</v>
      </c>
      <c r="B66" s="5">
        <v>106</v>
      </c>
      <c r="C66" s="33">
        <v>3.6603773584905661</v>
      </c>
      <c r="D66" s="33">
        <v>1.0857237432793732</v>
      </c>
    </row>
    <row r="67" spans="1:4" x14ac:dyDescent="0.25">
      <c r="A67" s="11" t="s">
        <v>67</v>
      </c>
      <c r="B67" s="5">
        <v>104</v>
      </c>
      <c r="C67" s="33">
        <v>3.5096153846153846</v>
      </c>
      <c r="D67" s="33">
        <v>1.1986658627969686</v>
      </c>
    </row>
    <row r="68" spans="1:4" x14ac:dyDescent="0.25">
      <c r="A68" s="11" t="s">
        <v>68</v>
      </c>
      <c r="B68" s="5">
        <v>107</v>
      </c>
      <c r="C68" s="33">
        <v>3.2336448598130842</v>
      </c>
      <c r="D68" s="33">
        <v>1.3287775574617051</v>
      </c>
    </row>
    <row r="69" spans="1:4" x14ac:dyDescent="0.25">
      <c r="A69" s="11" t="s">
        <v>69</v>
      </c>
      <c r="B69" s="5">
        <v>109</v>
      </c>
      <c r="C69" s="33">
        <v>3.5596330275229358</v>
      </c>
      <c r="D69" s="33">
        <v>1.1007673473414608</v>
      </c>
    </row>
    <row r="70" spans="1:4" x14ac:dyDescent="0.25">
      <c r="A70" s="11" t="s">
        <v>70</v>
      </c>
      <c r="B70" s="5">
        <v>107</v>
      </c>
      <c r="C70" s="33">
        <v>4.1775700934579438</v>
      </c>
      <c r="D70" s="33">
        <v>0.9596882759634453</v>
      </c>
    </row>
    <row r="71" spans="1:4" x14ac:dyDescent="0.25">
      <c r="A71" s="11" t="s">
        <v>71</v>
      </c>
      <c r="B71" s="5">
        <v>103</v>
      </c>
      <c r="C71" s="33">
        <v>2.941747572815534</v>
      </c>
      <c r="D71" s="33">
        <v>1.2112644723305994</v>
      </c>
    </row>
    <row r="72" spans="1:4" x14ac:dyDescent="0.25">
      <c r="A72" s="11" t="s">
        <v>72</v>
      </c>
      <c r="B72" s="5">
        <v>105</v>
      </c>
      <c r="C72" s="33">
        <v>3.7047619047619049</v>
      </c>
      <c r="D72" s="33">
        <v>1.0734900802433862</v>
      </c>
    </row>
    <row r="73" spans="1:4" x14ac:dyDescent="0.25">
      <c r="A73" s="11" t="s">
        <v>73</v>
      </c>
      <c r="B73" s="5">
        <v>105</v>
      </c>
      <c r="C73" s="33">
        <v>3.9523809523809526</v>
      </c>
      <c r="D73" s="33">
        <v>0.96457396315831112</v>
      </c>
    </row>
    <row r="74" spans="1:4" x14ac:dyDescent="0.25">
      <c r="A74" s="11" t="s">
        <v>74</v>
      </c>
      <c r="B74" s="5">
        <v>107</v>
      </c>
      <c r="C74" s="33">
        <v>3.6542056074766354</v>
      </c>
      <c r="D74" s="33">
        <v>1.1824407419698235</v>
      </c>
    </row>
    <row r="75" spans="1:4" x14ac:dyDescent="0.25">
      <c r="A75" s="11" t="s">
        <v>75</v>
      </c>
      <c r="B75" s="5">
        <v>106</v>
      </c>
      <c r="C75" s="33">
        <v>3.5283018867924527</v>
      </c>
      <c r="D75" s="33">
        <v>1.3180616877666651</v>
      </c>
    </row>
    <row r="76" spans="1:4" x14ac:dyDescent="0.25">
      <c r="A76" s="11" t="s">
        <v>76</v>
      </c>
      <c r="B76" s="5">
        <v>105</v>
      </c>
      <c r="C76" s="33">
        <v>3.3142857142857145</v>
      </c>
      <c r="D76" s="33">
        <v>1.1710800875382397</v>
      </c>
    </row>
    <row r="77" spans="1:4" x14ac:dyDescent="0.25">
      <c r="A77" s="11" t="s">
        <v>77</v>
      </c>
      <c r="B77" s="5">
        <v>106</v>
      </c>
      <c r="C77" s="33">
        <v>4.3113207547169807</v>
      </c>
      <c r="D77" s="33">
        <v>0.82072218543206088</v>
      </c>
    </row>
    <row r="78" spans="1:4" x14ac:dyDescent="0.25">
      <c r="A78" s="11" t="s">
        <v>78</v>
      </c>
      <c r="B78" s="5">
        <v>104</v>
      </c>
      <c r="C78" s="33">
        <v>3.0673076923076925</v>
      </c>
      <c r="D78" s="33">
        <v>1.3600715506372727</v>
      </c>
    </row>
    <row r="79" spans="1:4" x14ac:dyDescent="0.25">
      <c r="A79" s="11" t="s">
        <v>79</v>
      </c>
      <c r="B79" s="5">
        <v>105</v>
      </c>
      <c r="C79" s="33">
        <v>3.3904761904761904</v>
      </c>
      <c r="D79" s="33">
        <v>1.2207755896531678</v>
      </c>
    </row>
    <row r="80" spans="1:4" x14ac:dyDescent="0.25">
      <c r="A80" s="11" t="s">
        <v>80</v>
      </c>
      <c r="B80" s="5">
        <v>106</v>
      </c>
      <c r="C80" s="33">
        <v>3.2452830188679247</v>
      </c>
      <c r="D80" s="33">
        <v>1.2252216184738018</v>
      </c>
    </row>
    <row r="81" spans="1:4" x14ac:dyDescent="0.25">
      <c r="A81" s="11" t="s">
        <v>81</v>
      </c>
      <c r="B81" s="5">
        <v>105</v>
      </c>
      <c r="C81" s="33">
        <v>2.5619047619047617</v>
      </c>
      <c r="D81" s="33">
        <v>1.2474883190744135</v>
      </c>
    </row>
    <row r="82" spans="1:4" x14ac:dyDescent="0.25">
      <c r="A82" s="11" t="s">
        <v>82</v>
      </c>
      <c r="B82" s="5">
        <v>107</v>
      </c>
      <c r="C82" s="33">
        <v>3.5327102803738319</v>
      </c>
      <c r="D82" s="33">
        <v>1.2156041824863149</v>
      </c>
    </row>
    <row r="83" spans="1:4" x14ac:dyDescent="0.25">
      <c r="A83" s="11" t="s">
        <v>83</v>
      </c>
      <c r="B83" s="5">
        <v>106</v>
      </c>
      <c r="C83" s="33">
        <v>3.5188679245283021</v>
      </c>
      <c r="D83" s="33">
        <v>1.3182320922571273</v>
      </c>
    </row>
    <row r="84" spans="1:4" x14ac:dyDescent="0.25">
      <c r="A84" s="11" t="s">
        <v>84</v>
      </c>
      <c r="B84" s="5">
        <v>104</v>
      </c>
      <c r="C84" s="33">
        <v>2.2980769230769229</v>
      </c>
      <c r="D84" s="33">
        <v>1.2218067768066416</v>
      </c>
    </row>
    <row r="85" spans="1:4" x14ac:dyDescent="0.25">
      <c r="A85" s="11" t="s">
        <v>85</v>
      </c>
      <c r="B85" s="5">
        <v>105</v>
      </c>
      <c r="C85" s="33">
        <v>2.9904761904761905</v>
      </c>
      <c r="D85" s="33">
        <v>1.2286267983093198</v>
      </c>
    </row>
    <row r="86" spans="1:4" x14ac:dyDescent="0.25">
      <c r="A86" s="11" t="s">
        <v>86</v>
      </c>
      <c r="B86" s="5">
        <v>109</v>
      </c>
      <c r="C86" s="33">
        <v>3.6788990825688073</v>
      </c>
      <c r="D86" s="33">
        <v>1.1128935753663707</v>
      </c>
    </row>
    <row r="87" spans="1:4" x14ac:dyDescent="0.25">
      <c r="A87" s="11" t="s">
        <v>87</v>
      </c>
      <c r="B87" s="5">
        <v>106</v>
      </c>
      <c r="C87" s="33">
        <v>4.3584905660377355</v>
      </c>
      <c r="D87" s="33">
        <v>0.77075941827689187</v>
      </c>
    </row>
    <row r="88" spans="1:4" x14ac:dyDescent="0.25">
      <c r="A88" s="11" t="s">
        <v>0</v>
      </c>
      <c r="B88" s="5">
        <v>104</v>
      </c>
      <c r="C88" s="33">
        <v>2.9807692307692308</v>
      </c>
      <c r="D88" s="33">
        <v>1.1904210663292916</v>
      </c>
    </row>
    <row r="89" spans="1:4" x14ac:dyDescent="0.25">
      <c r="A89" s="11" t="s">
        <v>1</v>
      </c>
      <c r="B89" s="5">
        <v>109</v>
      </c>
      <c r="C89" s="33">
        <v>3.5779816513761467</v>
      </c>
      <c r="D89" s="33">
        <v>1.2041100754226275</v>
      </c>
    </row>
    <row r="90" spans="1:4" x14ac:dyDescent="0.25">
      <c r="A90" s="11" t="s">
        <v>88</v>
      </c>
      <c r="B90" s="5">
        <v>105</v>
      </c>
      <c r="C90" s="33">
        <v>3.7428571428571429</v>
      </c>
      <c r="D90" s="33">
        <v>1.0472360272179799</v>
      </c>
    </row>
    <row r="91" spans="1:4" x14ac:dyDescent="0.25">
      <c r="A91" s="11" t="s">
        <v>89</v>
      </c>
      <c r="B91" s="5">
        <v>106</v>
      </c>
      <c r="C91" s="33">
        <v>3.6132075471698113</v>
      </c>
      <c r="D91" s="33">
        <v>1.1175718126876348</v>
      </c>
    </row>
    <row r="92" spans="1:4" x14ac:dyDescent="0.25">
      <c r="A92" s="11" t="s">
        <v>90</v>
      </c>
      <c r="B92" s="5">
        <v>106</v>
      </c>
      <c r="C92" s="33">
        <v>2.9622641509433962</v>
      </c>
      <c r="D92" s="33">
        <v>1.2643426924079808</v>
      </c>
    </row>
    <row r="93" spans="1:4" x14ac:dyDescent="0.25">
      <c r="A93" s="11" t="s">
        <v>91</v>
      </c>
      <c r="B93" s="5">
        <v>106</v>
      </c>
      <c r="C93" s="33">
        <v>3.3018867924528301</v>
      </c>
      <c r="D93" s="33">
        <v>1.2885563078463296</v>
      </c>
    </row>
    <row r="94" spans="1:4" x14ac:dyDescent="0.25">
      <c r="A94" s="11" t="s">
        <v>92</v>
      </c>
      <c r="B94" s="5">
        <v>106</v>
      </c>
      <c r="C94" s="33">
        <v>3.6509433962264151</v>
      </c>
      <c r="D94" s="33">
        <v>1.1632667697986909</v>
      </c>
    </row>
    <row r="95" spans="1:4" x14ac:dyDescent="0.25">
      <c r="A95" s="11" t="s">
        <v>93</v>
      </c>
      <c r="B95" s="5">
        <v>104</v>
      </c>
      <c r="C95" s="33">
        <v>3.9134615384615383</v>
      </c>
      <c r="D95" s="33">
        <v>1.0438035090459501</v>
      </c>
    </row>
    <row r="96" spans="1:4" x14ac:dyDescent="0.25">
      <c r="A96" s="11" t="s">
        <v>94</v>
      </c>
      <c r="B96" s="5">
        <v>104</v>
      </c>
      <c r="C96" s="33">
        <v>3.9326923076923075</v>
      </c>
      <c r="D96" s="33">
        <v>1.0995535111233785</v>
      </c>
    </row>
    <row r="97" spans="1:4" x14ac:dyDescent="0.25">
      <c r="A97" s="11" t="s">
        <v>95</v>
      </c>
      <c r="B97" s="5">
        <v>103</v>
      </c>
      <c r="C97" s="33">
        <v>4.0679611650485441</v>
      </c>
      <c r="D97" s="33">
        <v>0.92101963874156845</v>
      </c>
    </row>
    <row r="98" spans="1:4" x14ac:dyDescent="0.25">
      <c r="A98" s="11" t="s">
        <v>96</v>
      </c>
      <c r="B98" s="5">
        <v>109</v>
      </c>
      <c r="C98" s="33">
        <v>1.8623853211009174</v>
      </c>
      <c r="D98" s="33">
        <v>1.1094534015238788</v>
      </c>
    </row>
    <row r="99" spans="1:4" x14ac:dyDescent="0.25">
      <c r="A99" s="11" t="s">
        <v>97</v>
      </c>
      <c r="B99" s="5">
        <v>107</v>
      </c>
      <c r="C99" s="33">
        <v>3.8691588785046731</v>
      </c>
      <c r="D99" s="33">
        <v>1.0558383251516819</v>
      </c>
    </row>
    <row r="100" spans="1:4" x14ac:dyDescent="0.25">
      <c r="A100" s="11" t="s">
        <v>98</v>
      </c>
      <c r="B100" s="5">
        <v>103</v>
      </c>
      <c r="C100" s="33">
        <v>2.8058252427184467</v>
      </c>
      <c r="D100" s="33">
        <v>1.1886576085387037</v>
      </c>
    </row>
    <row r="101" spans="1:4" x14ac:dyDescent="0.25">
      <c r="A101" s="11" t="s">
        <v>99</v>
      </c>
      <c r="B101" s="5">
        <v>103</v>
      </c>
      <c r="C101" s="33">
        <v>4</v>
      </c>
      <c r="D101" s="33">
        <v>1.0289915108550531</v>
      </c>
    </row>
    <row r="102" spans="1:4" x14ac:dyDescent="0.25">
      <c r="A102" s="11" t="s">
        <v>100</v>
      </c>
      <c r="B102" s="5">
        <v>103</v>
      </c>
      <c r="C102" s="33">
        <v>3.4174757281553396</v>
      </c>
      <c r="D102" s="33">
        <v>1.2088259726893031</v>
      </c>
    </row>
    <row r="103" spans="1:4" x14ac:dyDescent="0.25">
      <c r="A103" s="11" t="s">
        <v>101</v>
      </c>
      <c r="B103" s="5">
        <v>105</v>
      </c>
      <c r="C103" s="33">
        <v>3.6285714285714286</v>
      </c>
      <c r="D103" s="33">
        <v>1.1202433016738174</v>
      </c>
    </row>
    <row r="104" spans="1:4" x14ac:dyDescent="0.25">
      <c r="A104" s="11" t="s">
        <v>102</v>
      </c>
      <c r="B104" s="5">
        <v>106</v>
      </c>
      <c r="C104" s="33">
        <v>2.1603773584905661</v>
      </c>
      <c r="D104" s="33">
        <v>1.13922941753108</v>
      </c>
    </row>
    <row r="105" spans="1:4" x14ac:dyDescent="0.25">
      <c r="A105" s="11" t="s">
        <v>103</v>
      </c>
      <c r="B105" s="5">
        <v>107</v>
      </c>
      <c r="C105" s="33">
        <v>3.8785046728971961</v>
      </c>
      <c r="D105" s="33">
        <v>1.043490879021278</v>
      </c>
    </row>
    <row r="106" spans="1:4" x14ac:dyDescent="0.25">
      <c r="A106" s="11" t="s">
        <v>104</v>
      </c>
      <c r="B106" s="5">
        <v>104</v>
      </c>
      <c r="C106" s="33">
        <v>1.5</v>
      </c>
      <c r="D106" s="33">
        <v>0.85899014992600642</v>
      </c>
    </row>
    <row r="107" spans="1:4" x14ac:dyDescent="0.25">
      <c r="A107" s="11" t="s">
        <v>105</v>
      </c>
      <c r="B107" s="5">
        <v>104</v>
      </c>
      <c r="C107" s="33">
        <v>4.25</v>
      </c>
      <c r="D107" s="33">
        <v>0.87854690267177815</v>
      </c>
    </row>
    <row r="108" spans="1:4" x14ac:dyDescent="0.25">
      <c r="A108" s="11" t="s">
        <v>106</v>
      </c>
      <c r="B108" s="5">
        <v>106</v>
      </c>
      <c r="C108" s="33">
        <v>4.283018867924528</v>
      </c>
      <c r="D108" s="33">
        <v>0.84801973226292215</v>
      </c>
    </row>
    <row r="109" spans="1:4" x14ac:dyDescent="0.25">
      <c r="A109" s="11" t="s">
        <v>107</v>
      </c>
      <c r="B109" s="5">
        <v>106</v>
      </c>
      <c r="C109" s="33">
        <v>3.3962264150943398</v>
      </c>
      <c r="D109" s="33">
        <v>1.2006287660897785</v>
      </c>
    </row>
    <row r="110" spans="1:4" x14ac:dyDescent="0.25">
      <c r="A110" s="11" t="s">
        <v>108</v>
      </c>
      <c r="B110" s="5">
        <v>107</v>
      </c>
      <c r="C110" s="33">
        <v>3.8691588785046731</v>
      </c>
      <c r="D110" s="33">
        <v>1.0823115736441213</v>
      </c>
    </row>
    <row r="111" spans="1:4" x14ac:dyDescent="0.25">
      <c r="A111" s="11" t="s">
        <v>109</v>
      </c>
      <c r="B111" s="5">
        <v>105</v>
      </c>
      <c r="C111" s="33">
        <v>3.8285714285714287</v>
      </c>
      <c r="D111" s="33">
        <v>1.07825663115854</v>
      </c>
    </row>
    <row r="112" spans="1:4" x14ac:dyDescent="0.25">
      <c r="A112" s="11" t="s">
        <v>110</v>
      </c>
      <c r="B112" s="5">
        <v>107</v>
      </c>
      <c r="C112" s="33">
        <v>3.0373831775700935</v>
      </c>
      <c r="D112" s="33">
        <v>1.3312303405926174</v>
      </c>
    </row>
    <row r="113" spans="1:4" x14ac:dyDescent="0.25">
      <c r="A113" s="11" t="s">
        <v>111</v>
      </c>
      <c r="B113" s="5">
        <v>104</v>
      </c>
      <c r="C113" s="33">
        <v>4.0384615384615383</v>
      </c>
      <c r="D113" s="33">
        <v>1.0420580544276838</v>
      </c>
    </row>
    <row r="114" spans="1:4" x14ac:dyDescent="0.25">
      <c r="A114" s="11" t="s">
        <v>112</v>
      </c>
      <c r="B114" s="5">
        <v>105</v>
      </c>
      <c r="C114" s="33">
        <v>3.7238095238095239</v>
      </c>
      <c r="D114" s="33">
        <v>0.99513468449905784</v>
      </c>
    </row>
    <row r="115" spans="1:4" x14ac:dyDescent="0.25">
      <c r="A115" s="11" t="s">
        <v>113</v>
      </c>
      <c r="B115" s="5">
        <v>107</v>
      </c>
      <c r="C115" s="33">
        <v>3.4392523364485981</v>
      </c>
      <c r="D115" s="33">
        <v>1.2825208821239955</v>
      </c>
    </row>
    <row r="116" spans="1:4" x14ac:dyDescent="0.25">
      <c r="A116" s="11" t="s">
        <v>114</v>
      </c>
      <c r="B116" s="5">
        <v>104</v>
      </c>
      <c r="C116" s="33">
        <v>2.8365384615384617</v>
      </c>
      <c r="D116" s="33">
        <v>1.3154096185317201</v>
      </c>
    </row>
    <row r="117" spans="1:4" x14ac:dyDescent="0.25">
      <c r="A117" s="11" t="s">
        <v>115</v>
      </c>
      <c r="B117" s="5">
        <v>103</v>
      </c>
      <c r="C117" s="33">
        <v>2.9805825242718447</v>
      </c>
      <c r="D117" s="33">
        <v>1.2444431979905461</v>
      </c>
    </row>
    <row r="118" spans="1:4" x14ac:dyDescent="0.25">
      <c r="A118" s="11" t="s">
        <v>116</v>
      </c>
      <c r="B118" s="5">
        <v>107</v>
      </c>
      <c r="C118" s="33">
        <v>1.9626168224299065</v>
      </c>
      <c r="D118" s="33">
        <v>1.2356743911105432</v>
      </c>
    </row>
    <row r="119" spans="1:4" x14ac:dyDescent="0.25">
      <c r="A119" s="11" t="s">
        <v>117</v>
      </c>
      <c r="B119" s="5">
        <v>106</v>
      </c>
      <c r="C119" s="33">
        <v>2.6603773584905661</v>
      </c>
      <c r="D119" s="33">
        <v>1.293844713232106</v>
      </c>
    </row>
    <row r="120" spans="1:4" x14ac:dyDescent="0.25">
      <c r="A120" s="11" t="s">
        <v>118</v>
      </c>
      <c r="B120" s="5">
        <v>103</v>
      </c>
      <c r="C120" s="33">
        <v>2.7572815533980584</v>
      </c>
      <c r="D120" s="33">
        <v>1.3753147191873025</v>
      </c>
    </row>
    <row r="121" spans="1:4" x14ac:dyDescent="0.25">
      <c r="A121" s="11" t="s">
        <v>119</v>
      </c>
      <c r="B121" s="5">
        <v>103</v>
      </c>
      <c r="C121" s="33">
        <v>3.0776699029126213</v>
      </c>
      <c r="D121" s="33">
        <v>1.3112583418179828</v>
      </c>
    </row>
    <row r="122" spans="1:4" x14ac:dyDescent="0.25">
      <c r="A122" s="11" t="s">
        <v>120</v>
      </c>
      <c r="B122" s="5">
        <v>106</v>
      </c>
      <c r="C122" s="33">
        <v>3.6320754716981134</v>
      </c>
      <c r="D122" s="33">
        <v>1.1978192223736732</v>
      </c>
    </row>
    <row r="123" spans="1:4" x14ac:dyDescent="0.25">
      <c r="A123" s="11" t="s">
        <v>121</v>
      </c>
      <c r="B123" s="5">
        <v>106</v>
      </c>
      <c r="C123" s="33">
        <v>2.6320754716981134</v>
      </c>
      <c r="D123" s="33">
        <v>1.1978192223736732</v>
      </c>
    </row>
    <row r="124" spans="1:4" x14ac:dyDescent="0.25">
      <c r="A124" s="11" t="s">
        <v>122</v>
      </c>
      <c r="B124" s="5">
        <v>103</v>
      </c>
      <c r="C124" s="33">
        <v>2.9320388349514563</v>
      </c>
      <c r="D124" s="33">
        <v>1.2544988525407588</v>
      </c>
    </row>
    <row r="125" spans="1:4" x14ac:dyDescent="0.25">
      <c r="A125" s="11" t="s">
        <v>123</v>
      </c>
      <c r="B125" s="5">
        <v>104</v>
      </c>
      <c r="C125" s="33">
        <v>3.3269230769230771</v>
      </c>
      <c r="D125" s="33">
        <v>1.317855773097188</v>
      </c>
    </row>
    <row r="126" spans="1:4" x14ac:dyDescent="0.25">
      <c r="A126" s="11" t="s">
        <v>124</v>
      </c>
      <c r="B126" s="5">
        <v>107</v>
      </c>
      <c r="C126" s="33">
        <v>3.7102803738317758</v>
      </c>
      <c r="D126" s="33">
        <v>1.1736842958433469</v>
      </c>
    </row>
    <row r="127" spans="1:4" x14ac:dyDescent="0.25">
      <c r="A127" s="11" t="s">
        <v>125</v>
      </c>
      <c r="B127" s="5">
        <v>106</v>
      </c>
      <c r="C127" s="33">
        <v>3.4245283018867925</v>
      </c>
      <c r="D127" s="33">
        <v>1.2493664162480589</v>
      </c>
    </row>
    <row r="128" spans="1:4" x14ac:dyDescent="0.25">
      <c r="A128" s="11" t="s">
        <v>126</v>
      </c>
      <c r="B128" s="5">
        <v>105</v>
      </c>
      <c r="C128" s="33">
        <v>4</v>
      </c>
      <c r="D128" s="33">
        <v>0.88795356773963041</v>
      </c>
    </row>
    <row r="129" spans="1:4" x14ac:dyDescent="0.25">
      <c r="A129" s="11" t="s">
        <v>127</v>
      </c>
      <c r="B129" s="5">
        <v>103</v>
      </c>
      <c r="C129" s="33">
        <v>3.4271844660194173</v>
      </c>
      <c r="D129" s="33">
        <v>1.3106048726848796</v>
      </c>
    </row>
    <row r="130" spans="1:4" x14ac:dyDescent="0.25">
      <c r="A130" s="11" t="s">
        <v>128</v>
      </c>
      <c r="B130" s="5">
        <v>103</v>
      </c>
      <c r="C130" s="33">
        <v>4.2718446601941746</v>
      </c>
      <c r="D130" s="33">
        <v>0.86539319814618199</v>
      </c>
    </row>
    <row r="131" spans="1:4" x14ac:dyDescent="0.25">
      <c r="A131" s="11" t="s">
        <v>129</v>
      </c>
      <c r="B131" s="5">
        <v>105</v>
      </c>
      <c r="C131" s="33">
        <v>2.9904761904761905</v>
      </c>
      <c r="D131" s="33">
        <v>1.326470432962533</v>
      </c>
    </row>
    <row r="132" spans="1:4" x14ac:dyDescent="0.25">
      <c r="A132" s="11" t="s">
        <v>130</v>
      </c>
      <c r="B132" s="5">
        <v>104</v>
      </c>
      <c r="C132" s="33">
        <v>3.5961538461538463</v>
      </c>
      <c r="D132" s="33">
        <v>1.2347652641919296</v>
      </c>
    </row>
    <row r="133" spans="1:4" x14ac:dyDescent="0.25">
      <c r="A133" s="11" t="s">
        <v>131</v>
      </c>
      <c r="B133" s="5">
        <v>107</v>
      </c>
      <c r="C133" s="33">
        <v>2.4299065420560746</v>
      </c>
      <c r="D133" s="33">
        <v>1.4413839623890192</v>
      </c>
    </row>
    <row r="134" spans="1:4" x14ac:dyDescent="0.25">
      <c r="A134" s="11" t="s">
        <v>132</v>
      </c>
      <c r="B134" s="5">
        <v>104</v>
      </c>
      <c r="C134" s="33">
        <v>4.134615384615385</v>
      </c>
      <c r="D134" s="33">
        <v>1.0053999089160459</v>
      </c>
    </row>
    <row r="135" spans="1:4" x14ac:dyDescent="0.25">
      <c r="A135" s="11" t="s">
        <v>133</v>
      </c>
      <c r="B135" s="5">
        <v>104</v>
      </c>
      <c r="C135" s="33">
        <v>3.4519230769230771</v>
      </c>
      <c r="D135" s="33">
        <v>1.2218067768066421</v>
      </c>
    </row>
    <row r="136" spans="1:4" x14ac:dyDescent="0.25">
      <c r="A136" s="11" t="s">
        <v>134</v>
      </c>
      <c r="B136" s="5">
        <v>104</v>
      </c>
      <c r="C136" s="33">
        <v>3.3269230769230771</v>
      </c>
      <c r="D136" s="33">
        <v>1.3252023673438493</v>
      </c>
    </row>
    <row r="137" spans="1:4" x14ac:dyDescent="0.25">
      <c r="A137" s="11" t="s">
        <v>135</v>
      </c>
      <c r="B137" s="5">
        <v>104</v>
      </c>
      <c r="C137" s="33">
        <v>3.8173076923076925</v>
      </c>
      <c r="D137" s="33">
        <v>0.91125032078168311</v>
      </c>
    </row>
    <row r="138" spans="1:4" x14ac:dyDescent="0.25">
      <c r="A138" s="11" t="s">
        <v>136</v>
      </c>
      <c r="B138" s="5">
        <v>107</v>
      </c>
      <c r="C138" s="33">
        <v>3</v>
      </c>
      <c r="D138" s="33">
        <v>1.3940574688351604</v>
      </c>
    </row>
    <row r="139" spans="1:4" x14ac:dyDescent="0.25">
      <c r="A139" s="11" t="s">
        <v>137</v>
      </c>
      <c r="B139" s="5">
        <v>106</v>
      </c>
      <c r="C139" s="33">
        <v>3.1132075471698113</v>
      </c>
      <c r="D139" s="33">
        <v>1.2896714584729092</v>
      </c>
    </row>
    <row r="140" spans="1:4" x14ac:dyDescent="0.25">
      <c r="A140" s="11" t="s">
        <v>138</v>
      </c>
      <c r="B140" s="5">
        <v>105</v>
      </c>
      <c r="C140" s="33">
        <v>3.980952380952381</v>
      </c>
      <c r="D140" s="33">
        <v>1.1178701622432279</v>
      </c>
    </row>
    <row r="141" spans="1:4" x14ac:dyDescent="0.25">
      <c r="A141" s="11" t="s">
        <v>139</v>
      </c>
      <c r="B141" s="5">
        <v>103</v>
      </c>
      <c r="C141" s="33">
        <v>2.1262135922330097</v>
      </c>
      <c r="D141" s="33">
        <v>1.1604563981340716</v>
      </c>
    </row>
    <row r="142" spans="1:4" x14ac:dyDescent="0.25">
      <c r="A142" s="11" t="s">
        <v>140</v>
      </c>
      <c r="B142" s="5">
        <v>106</v>
      </c>
      <c r="C142" s="33">
        <v>3.6037735849056602</v>
      </c>
      <c r="D142" s="33">
        <v>1.2241945478987895</v>
      </c>
    </row>
    <row r="143" spans="1:4" x14ac:dyDescent="0.25">
      <c r="A143" s="11" t="s">
        <v>141</v>
      </c>
      <c r="B143" s="5">
        <v>107</v>
      </c>
      <c r="C143" s="33">
        <v>2.94392523364486</v>
      </c>
      <c r="D143" s="33">
        <v>1.3724497839453349</v>
      </c>
    </row>
    <row r="144" spans="1:4" x14ac:dyDescent="0.25">
      <c r="A144" s="11" t="s">
        <v>142</v>
      </c>
      <c r="B144" s="5">
        <v>106</v>
      </c>
      <c r="C144" s="33">
        <v>3.8773584905660377</v>
      </c>
      <c r="D144" s="33">
        <v>1.0300515954592648</v>
      </c>
    </row>
    <row r="145" spans="1:4" x14ac:dyDescent="0.25">
      <c r="A145" s="11" t="s">
        <v>143</v>
      </c>
      <c r="B145" s="5">
        <v>107</v>
      </c>
      <c r="C145" s="33">
        <v>4.1121495327102799</v>
      </c>
      <c r="D145" s="33">
        <v>1.0124424307298818</v>
      </c>
    </row>
    <row r="146" spans="1:4" x14ac:dyDescent="0.25">
      <c r="A146" s="11" t="s">
        <v>144</v>
      </c>
      <c r="B146" s="5">
        <v>104</v>
      </c>
      <c r="C146" s="33">
        <v>3.5769230769230771</v>
      </c>
      <c r="D146" s="33">
        <v>1.1716083683478342</v>
      </c>
    </row>
    <row r="147" spans="1:4" x14ac:dyDescent="0.25">
      <c r="A147" s="11" t="s">
        <v>145</v>
      </c>
      <c r="B147" s="5">
        <v>104</v>
      </c>
      <c r="C147" s="33">
        <v>3.3942307692307692</v>
      </c>
      <c r="D147" s="33">
        <v>1.1776088099769491</v>
      </c>
    </row>
    <row r="148" spans="1:4" x14ac:dyDescent="0.25">
      <c r="A148" s="11" t="s">
        <v>146</v>
      </c>
      <c r="B148" s="5">
        <v>109</v>
      </c>
      <c r="C148" s="33">
        <v>2.238532110091743</v>
      </c>
      <c r="D148" s="33">
        <v>1.1458385459987075</v>
      </c>
    </row>
    <row r="149" spans="1:4" x14ac:dyDescent="0.25">
      <c r="A149" s="11" t="s">
        <v>147</v>
      </c>
      <c r="B149" s="5">
        <v>107</v>
      </c>
      <c r="C149" s="33">
        <v>3.2056074766355138</v>
      </c>
      <c r="D149" s="33">
        <v>1.2569678832675932</v>
      </c>
    </row>
    <row r="150" spans="1:4" x14ac:dyDescent="0.25">
      <c r="A150" s="11" t="s">
        <v>148</v>
      </c>
      <c r="B150" s="5">
        <v>104</v>
      </c>
      <c r="C150" s="33">
        <v>3.2692307692307692</v>
      </c>
      <c r="D150" s="33">
        <v>1.2166384472295266</v>
      </c>
    </row>
    <row r="151" spans="1:4" x14ac:dyDescent="0.25">
      <c r="A151" s="11" t="s">
        <v>149</v>
      </c>
      <c r="B151" s="5">
        <v>106</v>
      </c>
      <c r="C151" s="33">
        <v>2.5660377358490565</v>
      </c>
      <c r="D151" s="33">
        <v>1.2345723603127354</v>
      </c>
    </row>
    <row r="152" spans="1:4" x14ac:dyDescent="0.25">
      <c r="A152" s="11" t="s">
        <v>150</v>
      </c>
      <c r="B152" s="5">
        <v>106</v>
      </c>
      <c r="C152" s="33">
        <v>3.0566037735849059</v>
      </c>
      <c r="D152" s="33">
        <v>1.3439826294175459</v>
      </c>
    </row>
    <row r="153" spans="1:4" x14ac:dyDescent="0.25">
      <c r="A153" s="11" t="s">
        <v>151</v>
      </c>
      <c r="B153" s="5">
        <v>107</v>
      </c>
      <c r="C153" s="33">
        <v>3.457943925233645</v>
      </c>
      <c r="D153" s="33">
        <v>1.2684887296319645</v>
      </c>
    </row>
    <row r="154" spans="1:4" x14ac:dyDescent="0.25">
      <c r="A154" s="11" t="s">
        <v>152</v>
      </c>
      <c r="B154" s="5">
        <v>106</v>
      </c>
      <c r="C154" s="33">
        <v>3.4150943396226414</v>
      </c>
      <c r="D154" s="33">
        <v>1.1618370062579826</v>
      </c>
    </row>
    <row r="155" spans="1:4" x14ac:dyDescent="0.25">
      <c r="A155" s="11" t="s">
        <v>153</v>
      </c>
      <c r="B155" s="5">
        <v>109</v>
      </c>
      <c r="C155" s="33">
        <v>3.4678899082568808</v>
      </c>
      <c r="D155" s="33">
        <v>1.3441836799877322</v>
      </c>
    </row>
    <row r="156" spans="1:4" x14ac:dyDescent="0.25">
      <c r="A156" s="11" t="s">
        <v>154</v>
      </c>
      <c r="B156" s="5">
        <v>107</v>
      </c>
      <c r="C156" s="33">
        <v>3.5046728971962615</v>
      </c>
      <c r="D156" s="33">
        <v>1.1190783925168655</v>
      </c>
    </row>
    <row r="157" spans="1:4" x14ac:dyDescent="0.25">
      <c r="A157" s="11" t="s">
        <v>155</v>
      </c>
      <c r="B157" s="5">
        <v>104</v>
      </c>
      <c r="C157" s="33">
        <v>3.4134615384615383</v>
      </c>
      <c r="D157" s="33">
        <v>1.2036399239255537</v>
      </c>
    </row>
    <row r="158" spans="1:4" x14ac:dyDescent="0.25">
      <c r="A158" s="11" t="s">
        <v>156</v>
      </c>
      <c r="B158" s="5">
        <v>105</v>
      </c>
      <c r="C158" s="33">
        <v>3.6285714285714286</v>
      </c>
      <c r="D158" s="33">
        <v>1.1787961823659083</v>
      </c>
    </row>
    <row r="159" spans="1:4" x14ac:dyDescent="0.25">
      <c r="A159" s="11" t="s">
        <v>157</v>
      </c>
      <c r="B159" s="5">
        <v>103</v>
      </c>
      <c r="C159" s="33">
        <v>3.6699029126213594</v>
      </c>
      <c r="D159" s="33">
        <v>1.2397687127322836</v>
      </c>
    </row>
    <row r="160" spans="1:4" x14ac:dyDescent="0.25">
      <c r="A160" s="11" t="s">
        <v>158</v>
      </c>
      <c r="B160" s="5">
        <v>107</v>
      </c>
      <c r="C160" s="33">
        <v>2.5981308411214954</v>
      </c>
      <c r="D160" s="33">
        <v>1.4331638906405917</v>
      </c>
    </row>
    <row r="161" spans="1:4" x14ac:dyDescent="0.25">
      <c r="A161" s="11" t="s">
        <v>159</v>
      </c>
      <c r="B161" s="5">
        <v>107</v>
      </c>
      <c r="C161" s="33">
        <v>2.5700934579439254</v>
      </c>
      <c r="D161" s="33">
        <v>1.4082784186341706</v>
      </c>
    </row>
    <row r="162" spans="1:4" x14ac:dyDescent="0.25">
      <c r="A162" s="11" t="s">
        <v>160</v>
      </c>
      <c r="B162" s="5">
        <v>106</v>
      </c>
      <c r="C162" s="33">
        <v>4.0377358490566042</v>
      </c>
      <c r="D162" s="33">
        <v>1.0228301381287657</v>
      </c>
    </row>
    <row r="163" spans="1:4" x14ac:dyDescent="0.25">
      <c r="A163" s="11" t="s">
        <v>161</v>
      </c>
      <c r="B163" s="5">
        <v>106</v>
      </c>
      <c r="C163" s="33">
        <v>4.7735849056603774</v>
      </c>
      <c r="D163" s="33">
        <v>0.59012539213006021</v>
      </c>
    </row>
    <row r="164" spans="1:4" x14ac:dyDescent="0.25">
      <c r="A164" s="11" t="s">
        <v>162</v>
      </c>
      <c r="B164" s="5">
        <v>105</v>
      </c>
      <c r="C164" s="33">
        <v>3</v>
      </c>
      <c r="D164" s="33">
        <v>1.3797993165116997</v>
      </c>
    </row>
    <row r="165" spans="1:4" x14ac:dyDescent="0.25">
      <c r="A165" s="11" t="s">
        <v>163</v>
      </c>
      <c r="B165" s="5">
        <v>104</v>
      </c>
      <c r="C165" s="33">
        <v>3.2115384615384617</v>
      </c>
      <c r="D165" s="33">
        <v>1.212179910091187</v>
      </c>
    </row>
    <row r="166" spans="1:4" x14ac:dyDescent="0.25">
      <c r="A166" s="11" t="s">
        <v>164</v>
      </c>
      <c r="B166" s="5">
        <v>103</v>
      </c>
      <c r="C166" s="33">
        <v>3.9320388349514563</v>
      </c>
      <c r="D166" s="33">
        <v>1.1225158710815639</v>
      </c>
    </row>
    <row r="167" spans="1:4" x14ac:dyDescent="0.25">
      <c r="A167" s="11" t="s">
        <v>165</v>
      </c>
      <c r="B167" s="5">
        <v>107</v>
      </c>
      <c r="C167" s="33">
        <v>3.6542056074766354</v>
      </c>
      <c r="D167" s="33">
        <v>1.1982912656473594</v>
      </c>
    </row>
    <row r="168" spans="1:4" x14ac:dyDescent="0.25">
      <c r="A168" s="11" t="s">
        <v>166</v>
      </c>
      <c r="B168" s="5">
        <v>103</v>
      </c>
      <c r="C168" s="33">
        <v>3.29126213592233</v>
      </c>
      <c r="D168" s="33">
        <v>1.2257936041694966</v>
      </c>
    </row>
    <row r="169" spans="1:4" x14ac:dyDescent="0.25">
      <c r="A169" s="11" t="s">
        <v>167</v>
      </c>
      <c r="B169" s="5">
        <v>104</v>
      </c>
      <c r="C169" s="33">
        <v>3.5096153846153846</v>
      </c>
      <c r="D169" s="33">
        <v>1.2385020102024775</v>
      </c>
    </row>
    <row r="170" spans="1:4" x14ac:dyDescent="0.25">
      <c r="A170" s="11" t="s">
        <v>168</v>
      </c>
      <c r="B170" s="5">
        <v>109</v>
      </c>
      <c r="C170" s="33">
        <v>2.3119266055045871</v>
      </c>
      <c r="D170" s="33">
        <v>1.1839767242020678</v>
      </c>
    </row>
    <row r="171" spans="1:4" x14ac:dyDescent="0.25">
      <c r="A171" s="11" t="s">
        <v>169</v>
      </c>
      <c r="B171" s="5">
        <v>103</v>
      </c>
      <c r="C171" s="33">
        <v>3.4854368932038833</v>
      </c>
      <c r="D171" s="33">
        <v>1.1277609055975364</v>
      </c>
    </row>
    <row r="172" spans="1:4" x14ac:dyDescent="0.25">
      <c r="A172" s="11" t="s">
        <v>170</v>
      </c>
      <c r="B172" s="5">
        <v>106</v>
      </c>
      <c r="C172" s="33">
        <v>3.4433962264150941</v>
      </c>
      <c r="D172" s="33">
        <v>1.3098904983623292</v>
      </c>
    </row>
    <row r="173" spans="1:4" x14ac:dyDescent="0.25">
      <c r="A173" s="11" t="s">
        <v>171</v>
      </c>
      <c r="B173" s="5">
        <v>107</v>
      </c>
      <c r="C173" s="33">
        <v>3.2523364485981308</v>
      </c>
      <c r="D173" s="33">
        <v>1.3946897805059184</v>
      </c>
    </row>
    <row r="174" spans="1:4" x14ac:dyDescent="0.25">
      <c r="A174" s="11" t="s">
        <v>172</v>
      </c>
      <c r="B174" s="5">
        <v>104</v>
      </c>
      <c r="C174" s="33">
        <v>3.9134615384615383</v>
      </c>
      <c r="D174" s="33">
        <v>1.0530637403428125</v>
      </c>
    </row>
    <row r="175" spans="1:4" x14ac:dyDescent="0.25">
      <c r="A175" s="11" t="s">
        <v>173</v>
      </c>
      <c r="B175" s="5">
        <v>103</v>
      </c>
      <c r="C175" s="33">
        <v>3.9611650485436893</v>
      </c>
      <c r="D175" s="33">
        <v>1.0090019345196812</v>
      </c>
    </row>
    <row r="176" spans="1:4" x14ac:dyDescent="0.25">
      <c r="A176" s="11" t="s">
        <v>174</v>
      </c>
      <c r="B176" s="5">
        <v>106</v>
      </c>
      <c r="C176" s="33">
        <v>3.6037735849056602</v>
      </c>
      <c r="D176" s="33">
        <v>1.2473151759871997</v>
      </c>
    </row>
    <row r="177" spans="1:4" x14ac:dyDescent="0.25">
      <c r="A177" s="11" t="s">
        <v>175</v>
      </c>
      <c r="B177" s="5">
        <v>106</v>
      </c>
      <c r="C177" s="33">
        <v>2.9056603773584904</v>
      </c>
      <c r="D177" s="33">
        <v>1.2461621226545543</v>
      </c>
    </row>
    <row r="178" spans="1:4" x14ac:dyDescent="0.25">
      <c r="A178" s="11" t="s">
        <v>176</v>
      </c>
      <c r="B178" s="5">
        <v>107</v>
      </c>
      <c r="C178" s="33">
        <v>2.8037383177570092</v>
      </c>
      <c r="D178" s="33">
        <v>1.2990508315504286</v>
      </c>
    </row>
    <row r="179" spans="1:4" x14ac:dyDescent="0.25">
      <c r="A179" s="11" t="s">
        <v>177</v>
      </c>
      <c r="B179" s="5">
        <v>106</v>
      </c>
      <c r="C179" s="33">
        <v>3.4528301886792452</v>
      </c>
      <c r="D179" s="33">
        <v>1.1721536992643127</v>
      </c>
    </row>
    <row r="180" spans="1:4" x14ac:dyDescent="0.25">
      <c r="A180" s="11" t="s">
        <v>178</v>
      </c>
      <c r="B180" s="5">
        <v>104</v>
      </c>
      <c r="C180" s="33">
        <v>4.3142857142857141</v>
      </c>
      <c r="D180" s="33">
        <v>0.86950788153067116</v>
      </c>
    </row>
    <row r="181" spans="1:4" x14ac:dyDescent="0.25">
      <c r="A181" s="11" t="s">
        <v>179</v>
      </c>
      <c r="B181" s="5">
        <v>104</v>
      </c>
      <c r="C181" s="33">
        <v>3.0865384615384617</v>
      </c>
      <c r="D181" s="33">
        <v>1.2472149706335178</v>
      </c>
    </row>
    <row r="182" spans="1:4" x14ac:dyDescent="0.25">
      <c r="A182" s="11" t="s">
        <v>180</v>
      </c>
      <c r="B182" s="5">
        <v>103</v>
      </c>
      <c r="C182" s="33">
        <v>4.116504854368932</v>
      </c>
      <c r="D182" s="33">
        <v>0.9731792539251547</v>
      </c>
    </row>
    <row r="183" spans="1:4" x14ac:dyDescent="0.25">
      <c r="A183" s="11" t="s">
        <v>181</v>
      </c>
      <c r="B183" s="5">
        <v>103</v>
      </c>
      <c r="C183" s="33">
        <v>3.6116504854368934</v>
      </c>
      <c r="D183" s="33">
        <v>1.1566772026592913</v>
      </c>
    </row>
    <row r="184" spans="1:4" x14ac:dyDescent="0.25">
      <c r="A184" s="11" t="s">
        <v>182</v>
      </c>
      <c r="B184" s="5">
        <v>107</v>
      </c>
      <c r="C184" s="33">
        <v>4.0747663551401869</v>
      </c>
      <c r="D184" s="33">
        <v>0.97807024653612251</v>
      </c>
    </row>
    <row r="185" spans="1:4" x14ac:dyDescent="0.25">
      <c r="A185" s="11" t="s">
        <v>183</v>
      </c>
      <c r="B185" s="5">
        <v>106</v>
      </c>
      <c r="C185" s="33">
        <v>3.9056603773584904</v>
      </c>
      <c r="D185" s="33">
        <v>1.0913364623406208</v>
      </c>
    </row>
    <row r="186" spans="1:4" x14ac:dyDescent="0.25">
      <c r="A186" s="11" t="s">
        <v>184</v>
      </c>
      <c r="B186" s="5">
        <v>106</v>
      </c>
      <c r="C186" s="33">
        <v>3.5094339622641511</v>
      </c>
      <c r="D186" s="33">
        <v>1.2285902336679022</v>
      </c>
    </row>
    <row r="187" spans="1:4" x14ac:dyDescent="0.25">
      <c r="A187" s="11" t="s">
        <v>185</v>
      </c>
      <c r="B187" s="5">
        <v>104</v>
      </c>
      <c r="C187" s="33">
        <v>3.9326923076923075</v>
      </c>
      <c r="D187" s="33">
        <v>1.2169069742662848</v>
      </c>
    </row>
    <row r="188" spans="1:4" x14ac:dyDescent="0.25">
      <c r="A188" s="11" t="s">
        <v>186</v>
      </c>
      <c r="B188" s="5">
        <v>104</v>
      </c>
      <c r="C188" s="33">
        <v>3.3173076923076925</v>
      </c>
      <c r="D188" s="33">
        <v>1.3312117487237913</v>
      </c>
    </row>
    <row r="189" spans="1:4" x14ac:dyDescent="0.25">
      <c r="A189" s="11" t="s">
        <v>187</v>
      </c>
      <c r="B189" s="5">
        <v>107</v>
      </c>
      <c r="C189" s="33">
        <v>4.0467289719626169</v>
      </c>
      <c r="D189" s="33">
        <v>1.1021691953982304</v>
      </c>
    </row>
    <row r="190" spans="1:4" x14ac:dyDescent="0.25">
      <c r="A190" s="11" t="s">
        <v>188</v>
      </c>
      <c r="B190" s="5">
        <v>103</v>
      </c>
      <c r="C190" s="33">
        <v>4.3592233009708741</v>
      </c>
      <c r="D190" s="33">
        <v>0.93781524301963493</v>
      </c>
    </row>
    <row r="191" spans="1:4" x14ac:dyDescent="0.25">
      <c r="A191" s="11" t="s">
        <v>189</v>
      </c>
      <c r="B191" s="5">
        <v>104</v>
      </c>
      <c r="C191" s="33">
        <v>3.8942307692307692</v>
      </c>
      <c r="D191" s="33">
        <v>1.0512892614675913</v>
      </c>
    </row>
    <row r="192" spans="1:4" x14ac:dyDescent="0.25">
      <c r="A192" s="11" t="s">
        <v>190</v>
      </c>
      <c r="B192" s="5">
        <v>104</v>
      </c>
      <c r="C192" s="33">
        <v>3.8846153846153846</v>
      </c>
      <c r="D192" s="33">
        <v>1.1930843792757051</v>
      </c>
    </row>
    <row r="193" spans="1:4" x14ac:dyDescent="0.25">
      <c r="A193" s="11" t="s">
        <v>191</v>
      </c>
      <c r="B193" s="5">
        <v>104</v>
      </c>
      <c r="C193" s="33">
        <v>4.0480769230769234</v>
      </c>
      <c r="D193" s="33">
        <v>1.0647011312475261</v>
      </c>
    </row>
    <row r="194" spans="1:4" x14ac:dyDescent="0.25">
      <c r="A194" s="11" t="s">
        <v>192</v>
      </c>
      <c r="B194" s="5">
        <v>105</v>
      </c>
      <c r="C194" s="33">
        <v>3.7238095238095239</v>
      </c>
      <c r="D194" s="33">
        <v>1.251885025557905</v>
      </c>
    </row>
    <row r="195" spans="1:4" x14ac:dyDescent="0.25">
      <c r="A195" s="11" t="s">
        <v>193</v>
      </c>
      <c r="B195" s="5">
        <v>109</v>
      </c>
      <c r="C195" s="33">
        <v>4.2752293577981648</v>
      </c>
      <c r="D195" s="33">
        <v>0.86998892748411172</v>
      </c>
    </row>
    <row r="196" spans="1:4" x14ac:dyDescent="0.25">
      <c r="A196" s="11" t="s">
        <v>194</v>
      </c>
      <c r="B196" s="5">
        <v>104</v>
      </c>
      <c r="C196" s="33">
        <v>3.8942307692307692</v>
      </c>
      <c r="D196" s="33">
        <v>1.0695999545313117</v>
      </c>
    </row>
    <row r="197" spans="1:4" x14ac:dyDescent="0.25">
      <c r="A197" s="11" t="s">
        <v>195</v>
      </c>
      <c r="B197" s="5">
        <v>105</v>
      </c>
      <c r="C197" s="33">
        <v>3.0571428571428569</v>
      </c>
      <c r="D197" s="33">
        <v>1.3575187449376684</v>
      </c>
    </row>
    <row r="198" spans="1:4" x14ac:dyDescent="0.25">
      <c r="A198" s="11" t="s">
        <v>196</v>
      </c>
      <c r="B198" s="5">
        <v>109</v>
      </c>
      <c r="C198" s="33">
        <v>2.6513761467889907</v>
      </c>
      <c r="D198" s="33">
        <v>1.2865122733288461</v>
      </c>
    </row>
    <row r="199" spans="1:4" x14ac:dyDescent="0.25">
      <c r="A199" s="11" t="s">
        <v>197</v>
      </c>
      <c r="B199" s="5">
        <v>105</v>
      </c>
      <c r="C199" s="33">
        <v>2.9142857142857141</v>
      </c>
      <c r="D199" s="33">
        <v>1.2642593279670307</v>
      </c>
    </row>
    <row r="200" spans="1:4" x14ac:dyDescent="0.25">
      <c r="A200" s="11" t="s">
        <v>198</v>
      </c>
      <c r="B200" s="5">
        <v>107</v>
      </c>
      <c r="C200" s="33">
        <v>3.94392523364486</v>
      </c>
      <c r="D200" s="33">
        <v>1.0624977309714692</v>
      </c>
    </row>
    <row r="201" spans="1:4" x14ac:dyDescent="0.25">
      <c r="A201" s="11" t="s">
        <v>199</v>
      </c>
      <c r="B201" s="5">
        <v>106</v>
      </c>
      <c r="C201" s="33">
        <v>3.8490566037735849</v>
      </c>
      <c r="D201" s="33">
        <v>1.0671943887746815</v>
      </c>
    </row>
    <row r="202" spans="1:4" x14ac:dyDescent="0.25">
      <c r="A202" s="11" t="s">
        <v>200</v>
      </c>
      <c r="B202" s="5">
        <v>107</v>
      </c>
      <c r="C202" s="33">
        <v>2.1121495327102804</v>
      </c>
      <c r="D202" s="33">
        <v>1.1270859303576444</v>
      </c>
    </row>
    <row r="203" spans="1:4" x14ac:dyDescent="0.25">
      <c r="A203" s="11" t="s">
        <v>870</v>
      </c>
      <c r="B203" s="5">
        <v>107</v>
      </c>
      <c r="C203" s="33">
        <v>1.4485981308411215</v>
      </c>
      <c r="D203" s="33">
        <v>0.81534394709959368</v>
      </c>
    </row>
    <row r="204" spans="1:4" x14ac:dyDescent="0.25">
      <c r="A204" s="11" t="s">
        <v>201</v>
      </c>
      <c r="B204" s="5">
        <v>106</v>
      </c>
      <c r="C204" s="33">
        <v>4.2641509433962268</v>
      </c>
      <c r="D204" s="33">
        <v>0.95918503892828899</v>
      </c>
    </row>
    <row r="205" spans="1:4" x14ac:dyDescent="0.25">
      <c r="A205" s="11" t="s">
        <v>202</v>
      </c>
      <c r="B205" s="5">
        <v>104</v>
      </c>
      <c r="C205" s="33">
        <v>3.0769230769230771</v>
      </c>
      <c r="D205" s="33">
        <v>1.2974381605429828</v>
      </c>
    </row>
    <row r="206" spans="1:4" x14ac:dyDescent="0.25">
      <c r="A206" s="11" t="s">
        <v>203</v>
      </c>
      <c r="B206" s="5">
        <v>105</v>
      </c>
      <c r="C206" s="33">
        <v>3.5333333333333332</v>
      </c>
      <c r="D206" s="33">
        <v>1.2714820748507105</v>
      </c>
    </row>
    <row r="207" spans="1:4" x14ac:dyDescent="0.25">
      <c r="A207" s="11" t="s">
        <v>204</v>
      </c>
      <c r="B207" s="5">
        <v>103</v>
      </c>
      <c r="C207" s="33">
        <v>2.4466019417475726</v>
      </c>
      <c r="D207" s="33">
        <v>1.3115486680347184</v>
      </c>
    </row>
    <row r="208" spans="1:4" x14ac:dyDescent="0.25">
      <c r="A208" s="11" t="s">
        <v>205</v>
      </c>
      <c r="B208" s="5">
        <v>103</v>
      </c>
      <c r="C208" s="33">
        <v>3.592233009708738</v>
      </c>
      <c r="D208" s="33">
        <v>1.0975631939811163</v>
      </c>
    </row>
    <row r="209" spans="1:4" x14ac:dyDescent="0.25">
      <c r="A209" s="11" t="s">
        <v>206</v>
      </c>
      <c r="B209" s="5">
        <v>106</v>
      </c>
      <c r="C209" s="33">
        <v>3.2452830188679247</v>
      </c>
      <c r="D209" s="33">
        <v>1.3224171285924158</v>
      </c>
    </row>
    <row r="210" spans="1:4" x14ac:dyDescent="0.25">
      <c r="A210" s="11" t="s">
        <v>871</v>
      </c>
      <c r="B210" s="5">
        <v>104</v>
      </c>
      <c r="C210" s="33">
        <v>2.9230769230769229</v>
      </c>
      <c r="D210" s="33">
        <v>1.1716083683478338</v>
      </c>
    </row>
    <row r="211" spans="1:4" x14ac:dyDescent="0.25">
      <c r="A211" s="11" t="s">
        <v>207</v>
      </c>
      <c r="B211" s="5">
        <v>104</v>
      </c>
      <c r="C211" s="33">
        <v>4.0769230769230766</v>
      </c>
      <c r="D211" s="33">
        <v>0.95217999942602571</v>
      </c>
    </row>
    <row r="212" spans="1:4" x14ac:dyDescent="0.25">
      <c r="A212" s="11" t="s">
        <v>208</v>
      </c>
      <c r="B212" s="5">
        <v>107</v>
      </c>
      <c r="C212" s="33">
        <v>3.1682242990654204</v>
      </c>
      <c r="D212" s="33">
        <v>1.2550725853504745</v>
      </c>
    </row>
    <row r="213" spans="1:4" x14ac:dyDescent="0.25">
      <c r="A213" s="11" t="s">
        <v>209</v>
      </c>
      <c r="B213" s="5">
        <v>107</v>
      </c>
      <c r="C213" s="33">
        <v>3.3364485981308412</v>
      </c>
      <c r="D213" s="33">
        <v>1.2126995088429851</v>
      </c>
    </row>
    <row r="214" spans="1:4" x14ac:dyDescent="0.25">
      <c r="A214" s="11" t="s">
        <v>210</v>
      </c>
      <c r="B214" s="5">
        <v>105</v>
      </c>
      <c r="C214" s="33">
        <v>3.5714285714285716</v>
      </c>
      <c r="D214" s="33">
        <v>1.1755288732600881</v>
      </c>
    </row>
    <row r="215" spans="1:4" x14ac:dyDescent="0.25">
      <c r="A215" s="11" t="s">
        <v>211</v>
      </c>
      <c r="B215" s="5">
        <v>104</v>
      </c>
      <c r="C215" s="33">
        <v>3.9038461538461537</v>
      </c>
      <c r="D215" s="33">
        <v>1.0840344526573724</v>
      </c>
    </row>
    <row r="216" spans="1:4" x14ac:dyDescent="0.25">
      <c r="A216" s="11" t="s">
        <v>212</v>
      </c>
      <c r="B216" s="5">
        <v>104</v>
      </c>
      <c r="C216" s="33">
        <v>3.3653846153846154</v>
      </c>
      <c r="D216" s="33">
        <v>1.2072410358316876</v>
      </c>
    </row>
    <row r="217" spans="1:4" x14ac:dyDescent="0.25">
      <c r="A217" s="11" t="s">
        <v>213</v>
      </c>
      <c r="B217" s="5">
        <v>103</v>
      </c>
      <c r="C217" s="33">
        <v>3.3106796116504853</v>
      </c>
      <c r="D217" s="33">
        <v>1.252676555702904</v>
      </c>
    </row>
    <row r="218" spans="1:4" x14ac:dyDescent="0.25">
      <c r="A218" s="11" t="s">
        <v>214</v>
      </c>
      <c r="B218" s="5">
        <v>105</v>
      </c>
      <c r="C218" s="33">
        <v>2.8</v>
      </c>
      <c r="D218" s="33">
        <v>1.2890067732709791</v>
      </c>
    </row>
    <row r="219" spans="1:4" x14ac:dyDescent="0.25">
      <c r="A219" s="11" t="s">
        <v>215</v>
      </c>
      <c r="B219" s="5">
        <v>109</v>
      </c>
      <c r="C219" s="33">
        <v>3.6238532110091741</v>
      </c>
      <c r="D219" s="33">
        <v>1.2604304880835435</v>
      </c>
    </row>
    <row r="220" spans="1:4" x14ac:dyDescent="0.25">
      <c r="A220" s="11" t="s">
        <v>216</v>
      </c>
      <c r="B220" s="5">
        <v>107</v>
      </c>
      <c r="C220" s="33">
        <v>3.6915887850467288</v>
      </c>
      <c r="D220" s="33">
        <v>1.262008095489322</v>
      </c>
    </row>
    <row r="221" spans="1:4" x14ac:dyDescent="0.25">
      <c r="A221" s="11" t="s">
        <v>217</v>
      </c>
      <c r="B221" s="5">
        <v>103</v>
      </c>
      <c r="C221" s="33">
        <v>3.5242718446601944</v>
      </c>
      <c r="D221" s="33">
        <v>1.1448491654582644</v>
      </c>
    </row>
    <row r="222" spans="1:4" x14ac:dyDescent="0.25">
      <c r="A222" s="11" t="s">
        <v>218</v>
      </c>
      <c r="B222" s="5">
        <v>104</v>
      </c>
      <c r="C222" s="33">
        <v>4.0769230769230766</v>
      </c>
      <c r="D222" s="33">
        <v>1.0944902408104316</v>
      </c>
    </row>
    <row r="223" spans="1:4" x14ac:dyDescent="0.25">
      <c r="A223" s="11" t="s">
        <v>219</v>
      </c>
      <c r="B223" s="5">
        <v>104</v>
      </c>
      <c r="C223" s="33">
        <v>4.1826923076923075</v>
      </c>
      <c r="D223" s="33">
        <v>1.0025639274770055</v>
      </c>
    </row>
    <row r="224" spans="1:4" x14ac:dyDescent="0.25">
      <c r="A224" s="11" t="s">
        <v>220</v>
      </c>
      <c r="B224" s="5">
        <v>107</v>
      </c>
      <c r="C224" s="33">
        <v>4.1401869158878508</v>
      </c>
      <c r="D224" s="33">
        <v>1.0042231403807858</v>
      </c>
    </row>
    <row r="225" spans="1:4" x14ac:dyDescent="0.25">
      <c r="A225" s="11" t="s">
        <v>221</v>
      </c>
      <c r="B225" s="5">
        <v>107</v>
      </c>
      <c r="C225" s="33">
        <v>3.3457943925233646</v>
      </c>
      <c r="D225" s="33">
        <v>1.1744352616223019</v>
      </c>
    </row>
    <row r="226" spans="1:4" x14ac:dyDescent="0.25">
      <c r="A226" s="11" t="s">
        <v>222</v>
      </c>
      <c r="B226" s="5">
        <v>107</v>
      </c>
      <c r="C226" s="33">
        <v>2.9065420560747666</v>
      </c>
      <c r="D226" s="33">
        <v>1.2172712313092307</v>
      </c>
    </row>
    <row r="227" spans="1:4" x14ac:dyDescent="0.25">
      <c r="A227" s="11" t="s">
        <v>223</v>
      </c>
      <c r="B227" s="5">
        <v>106</v>
      </c>
      <c r="C227" s="33">
        <v>2.4245283018867925</v>
      </c>
      <c r="D227" s="33">
        <v>1.2417201065461165</v>
      </c>
    </row>
    <row r="228" spans="1:4" x14ac:dyDescent="0.25">
      <c r="A228" s="11" t="s">
        <v>224</v>
      </c>
      <c r="B228" s="5">
        <v>104</v>
      </c>
      <c r="C228" s="33">
        <v>2.7980769230769229</v>
      </c>
      <c r="D228" s="33">
        <v>1.302572568034605</v>
      </c>
    </row>
    <row r="229" spans="1:4" x14ac:dyDescent="0.25">
      <c r="A229" s="11" t="s">
        <v>225</v>
      </c>
      <c r="B229" s="5">
        <v>106</v>
      </c>
      <c r="C229" s="33">
        <v>4.0754716981132075</v>
      </c>
      <c r="D229" s="33">
        <v>1.0392131932842927</v>
      </c>
    </row>
    <row r="230" spans="1:4" x14ac:dyDescent="0.25">
      <c r="A230" s="11" t="s">
        <v>226</v>
      </c>
      <c r="B230" s="5">
        <v>105</v>
      </c>
      <c r="C230" s="33">
        <v>3.8285714285714287</v>
      </c>
      <c r="D230" s="33">
        <v>1.121958648431933</v>
      </c>
    </row>
    <row r="231" spans="1:4" x14ac:dyDescent="0.25">
      <c r="A231" s="11" t="s">
        <v>227</v>
      </c>
      <c r="B231" s="5">
        <v>103</v>
      </c>
      <c r="C231" s="33">
        <v>3.349514563106796</v>
      </c>
      <c r="D231" s="33">
        <v>1.2021935658968881</v>
      </c>
    </row>
    <row r="232" spans="1:4" x14ac:dyDescent="0.25">
      <c r="A232" s="11" t="s">
        <v>228</v>
      </c>
      <c r="B232" s="5">
        <v>104</v>
      </c>
      <c r="C232" s="33">
        <v>4.115384615384615</v>
      </c>
      <c r="D232" s="33">
        <v>0.89559539568419155</v>
      </c>
    </row>
    <row r="233" spans="1:4" x14ac:dyDescent="0.25">
      <c r="A233" s="11" t="s">
        <v>229</v>
      </c>
      <c r="B233" s="5">
        <v>106</v>
      </c>
      <c r="C233" s="33">
        <v>3.4622641509433962</v>
      </c>
      <c r="D233" s="33">
        <v>1.3882124738010715</v>
      </c>
    </row>
    <row r="234" spans="1:4" x14ac:dyDescent="0.25">
      <c r="A234" s="11" t="s">
        <v>230</v>
      </c>
      <c r="B234" s="5">
        <v>105</v>
      </c>
      <c r="C234" s="33">
        <v>3.2190476190476192</v>
      </c>
      <c r="D234" s="33">
        <v>1.1927743385530323</v>
      </c>
    </row>
    <row r="235" spans="1:4" x14ac:dyDescent="0.25">
      <c r="A235" s="11" t="s">
        <v>231</v>
      </c>
      <c r="B235" s="5">
        <v>104</v>
      </c>
      <c r="C235" s="33">
        <v>3.8461538461538463</v>
      </c>
      <c r="D235" s="33">
        <v>1.0682462787315936</v>
      </c>
    </row>
    <row r="236" spans="1:4" x14ac:dyDescent="0.25">
      <c r="A236" s="11" t="s">
        <v>232</v>
      </c>
      <c r="B236" s="5">
        <v>107</v>
      </c>
      <c r="C236" s="33">
        <v>3.1495327102803738</v>
      </c>
      <c r="D236" s="33">
        <v>1.1639533991656961</v>
      </c>
    </row>
    <row r="237" spans="1:4" x14ac:dyDescent="0.25">
      <c r="A237" s="11" t="s">
        <v>233</v>
      </c>
      <c r="B237" s="5">
        <v>105</v>
      </c>
      <c r="C237" s="33">
        <v>4.2</v>
      </c>
      <c r="D237" s="33">
        <v>0.8922745351929785</v>
      </c>
    </row>
    <row r="238" spans="1:4" x14ac:dyDescent="0.25">
      <c r="A238" s="11" t="s">
        <v>234</v>
      </c>
      <c r="B238" s="5">
        <v>107</v>
      </c>
      <c r="C238" s="33">
        <v>4.018691588785047</v>
      </c>
      <c r="D238" s="33">
        <v>1.0277407757301427</v>
      </c>
    </row>
    <row r="239" spans="1:4" x14ac:dyDescent="0.25">
      <c r="A239" s="11" t="s">
        <v>235</v>
      </c>
      <c r="B239" s="5">
        <v>104</v>
      </c>
      <c r="C239" s="33">
        <v>3.8365384615384617</v>
      </c>
      <c r="D239" s="33">
        <v>1.1584269290562346</v>
      </c>
    </row>
    <row r="240" spans="1:4" x14ac:dyDescent="0.25">
      <c r="A240" s="11" t="s">
        <v>236</v>
      </c>
      <c r="B240" s="5">
        <v>104</v>
      </c>
      <c r="C240" s="33">
        <v>3.7307692307692308</v>
      </c>
      <c r="D240" s="33">
        <v>1.1340345470908371</v>
      </c>
    </row>
    <row r="241" spans="1:4" x14ac:dyDescent="0.25">
      <c r="A241" s="11" t="s">
        <v>237</v>
      </c>
      <c r="B241" s="5">
        <v>104</v>
      </c>
      <c r="C241" s="33">
        <v>3.6634615384615383</v>
      </c>
      <c r="D241" s="33">
        <v>1.1542288387051247</v>
      </c>
    </row>
    <row r="242" spans="1:4" x14ac:dyDescent="0.25">
      <c r="A242" s="11" t="s">
        <v>238</v>
      </c>
      <c r="B242" s="5">
        <v>109</v>
      </c>
      <c r="C242" s="33">
        <v>3.5137614678899083</v>
      </c>
      <c r="D242" s="33">
        <v>1.2293831553163577</v>
      </c>
    </row>
    <row r="243" spans="1:4" x14ac:dyDescent="0.25">
      <c r="A243" s="11" t="s">
        <v>239</v>
      </c>
      <c r="B243" s="5">
        <v>109</v>
      </c>
      <c r="C243" s="33">
        <v>4.0825688073394497</v>
      </c>
      <c r="D243" s="33">
        <v>0.9730482874753692</v>
      </c>
    </row>
    <row r="244" spans="1:4" x14ac:dyDescent="0.25">
      <c r="A244" s="11" t="s">
        <v>240</v>
      </c>
      <c r="B244" s="5">
        <v>109</v>
      </c>
      <c r="C244" s="33">
        <v>3.6880733944954129</v>
      </c>
      <c r="D244" s="33">
        <v>1.2148559410589936</v>
      </c>
    </row>
    <row r="245" spans="1:4" x14ac:dyDescent="0.25">
      <c r="A245" s="11" t="s">
        <v>241</v>
      </c>
      <c r="B245" s="5">
        <v>107</v>
      </c>
      <c r="C245" s="33">
        <v>3.3457943925233646</v>
      </c>
      <c r="D245" s="33">
        <v>1.1824407419698235</v>
      </c>
    </row>
    <row r="246" spans="1:4" x14ac:dyDescent="0.25">
      <c r="A246" s="11" t="s">
        <v>242</v>
      </c>
      <c r="B246" s="5">
        <v>106</v>
      </c>
      <c r="C246" s="33">
        <v>3.0566037735849059</v>
      </c>
      <c r="D246" s="33">
        <v>1.24081531321524</v>
      </c>
    </row>
    <row r="247" spans="1:4" x14ac:dyDescent="0.25">
      <c r="A247" s="11" t="s">
        <v>243</v>
      </c>
      <c r="B247" s="5">
        <v>106</v>
      </c>
      <c r="C247" s="33">
        <v>3.4811320754716979</v>
      </c>
      <c r="D247" s="33">
        <v>1.1970688970542585</v>
      </c>
    </row>
    <row r="248" spans="1:4" x14ac:dyDescent="0.25">
      <c r="A248" s="11" t="s">
        <v>244</v>
      </c>
      <c r="B248" s="5">
        <v>107</v>
      </c>
      <c r="C248" s="33">
        <v>3.1495327102803738</v>
      </c>
      <c r="D248" s="33">
        <v>1.2574587904853984</v>
      </c>
    </row>
    <row r="249" spans="1:4" x14ac:dyDescent="0.25">
      <c r="A249" s="11" t="s">
        <v>245</v>
      </c>
      <c r="B249" s="5">
        <v>105</v>
      </c>
      <c r="C249" s="33">
        <v>2.6095238095238096</v>
      </c>
      <c r="D249" s="33">
        <v>1.2207755896531682</v>
      </c>
    </row>
    <row r="250" spans="1:4" x14ac:dyDescent="0.25">
      <c r="A250" s="11" t="s">
        <v>246</v>
      </c>
      <c r="B250" s="5">
        <v>107</v>
      </c>
      <c r="C250" s="33">
        <v>3.0467289719626169</v>
      </c>
      <c r="D250" s="33">
        <v>1.2840323981254231</v>
      </c>
    </row>
    <row r="251" spans="1:4" x14ac:dyDescent="0.25">
      <c r="A251" s="11" t="s">
        <v>247</v>
      </c>
      <c r="B251" s="5">
        <v>103</v>
      </c>
      <c r="C251" s="33">
        <v>2.8446601941747574</v>
      </c>
      <c r="D251" s="33">
        <v>1.2815223908702973</v>
      </c>
    </row>
    <row r="252" spans="1:4" x14ac:dyDescent="0.25">
      <c r="A252" s="11" t="s">
        <v>248</v>
      </c>
      <c r="B252" s="5">
        <v>106</v>
      </c>
      <c r="C252" s="33">
        <v>2.6226415094339623</v>
      </c>
      <c r="D252" s="33">
        <v>1.253207923224229</v>
      </c>
    </row>
    <row r="253" spans="1:4" x14ac:dyDescent="0.25">
      <c r="A253" s="11" t="s">
        <v>249</v>
      </c>
      <c r="B253" s="5">
        <v>105</v>
      </c>
      <c r="C253" s="33">
        <v>3.9333333333333331</v>
      </c>
      <c r="D253" s="33">
        <v>0.97336318886420659</v>
      </c>
    </row>
    <row r="254" spans="1:4" x14ac:dyDescent="0.25">
      <c r="A254" s="11" t="s">
        <v>250</v>
      </c>
      <c r="B254" s="5">
        <v>107</v>
      </c>
      <c r="C254" s="33">
        <v>2.5981308411214954</v>
      </c>
      <c r="D254" s="33">
        <v>1.2801813925430399</v>
      </c>
    </row>
    <row r="255" spans="1:4" x14ac:dyDescent="0.25">
      <c r="A255" s="11" t="s">
        <v>251</v>
      </c>
      <c r="B255" s="5">
        <v>106</v>
      </c>
      <c r="C255" s="33">
        <v>4.3962264150943398</v>
      </c>
      <c r="D255" s="33">
        <v>0.9429360962341572</v>
      </c>
    </row>
    <row r="256" spans="1:4" x14ac:dyDescent="0.25">
      <c r="A256" s="11" t="s">
        <v>252</v>
      </c>
      <c r="B256" s="5">
        <v>107</v>
      </c>
      <c r="C256" s="33">
        <v>3.542056074766355</v>
      </c>
      <c r="D256" s="33">
        <v>1.2307412541073797</v>
      </c>
    </row>
    <row r="257" spans="1:4" x14ac:dyDescent="0.25">
      <c r="A257" s="11" t="s">
        <v>253</v>
      </c>
      <c r="B257" s="5">
        <v>109</v>
      </c>
      <c r="C257" s="33">
        <v>3</v>
      </c>
      <c r="D257" s="33">
        <v>1.3402597868683133</v>
      </c>
    </row>
    <row r="258" spans="1:4" x14ac:dyDescent="0.25">
      <c r="A258" s="11" t="s">
        <v>254</v>
      </c>
      <c r="B258" s="5">
        <v>107</v>
      </c>
      <c r="C258" s="33">
        <v>4.4766355140186915</v>
      </c>
      <c r="D258" s="33">
        <v>0.88323797934691384</v>
      </c>
    </row>
    <row r="259" spans="1:4" x14ac:dyDescent="0.25">
      <c r="A259" s="11" t="s">
        <v>255</v>
      </c>
      <c r="B259" s="5">
        <v>107</v>
      </c>
      <c r="C259" s="33">
        <v>3.6635514018691588</v>
      </c>
      <c r="D259" s="33">
        <v>1.1731583337753295</v>
      </c>
    </row>
    <row r="260" spans="1:4" x14ac:dyDescent="0.25">
      <c r="A260" s="11" t="s">
        <v>256</v>
      </c>
      <c r="B260" s="5">
        <v>103</v>
      </c>
      <c r="C260" s="33">
        <v>2.320388349514563</v>
      </c>
      <c r="D260" s="33">
        <v>1.1981488355040864</v>
      </c>
    </row>
    <row r="261" spans="1:4" x14ac:dyDescent="0.25">
      <c r="A261" s="11" t="s">
        <v>257</v>
      </c>
      <c r="B261" s="5">
        <v>105</v>
      </c>
      <c r="C261" s="33">
        <v>3.342857142857143</v>
      </c>
      <c r="D261" s="33">
        <v>1.1834481190780821</v>
      </c>
    </row>
    <row r="262" spans="1:4" x14ac:dyDescent="0.25">
      <c r="A262" s="11" t="s">
        <v>258</v>
      </c>
      <c r="B262" s="5">
        <v>104</v>
      </c>
      <c r="C262" s="33">
        <v>2.1057692307692308</v>
      </c>
      <c r="D262" s="33">
        <v>1.1399052015666153</v>
      </c>
    </row>
    <row r="263" spans="1:4" x14ac:dyDescent="0.25">
      <c r="A263" s="11" t="s">
        <v>259</v>
      </c>
      <c r="B263" s="5">
        <v>106</v>
      </c>
      <c r="C263" s="33">
        <v>3.6981132075471699</v>
      </c>
      <c r="D263" s="33">
        <v>1.1055686864213037</v>
      </c>
    </row>
    <row r="264" spans="1:4" x14ac:dyDescent="0.25">
      <c r="A264" s="11" t="s">
        <v>260</v>
      </c>
      <c r="B264" s="5">
        <v>104</v>
      </c>
      <c r="C264" s="33">
        <v>3.125</v>
      </c>
      <c r="D264" s="33">
        <v>1.3559469875366472</v>
      </c>
    </row>
    <row r="265" spans="1:4" x14ac:dyDescent="0.25">
      <c r="A265" s="11" t="s">
        <v>261</v>
      </c>
      <c r="B265" s="5">
        <v>106</v>
      </c>
      <c r="C265" s="33">
        <v>2.6320754716981134</v>
      </c>
      <c r="D265" s="33">
        <v>1.2673592469842332</v>
      </c>
    </row>
    <row r="266" spans="1:4" x14ac:dyDescent="0.25">
      <c r="A266" s="11" t="s">
        <v>262</v>
      </c>
      <c r="B266" s="5">
        <v>105</v>
      </c>
      <c r="C266" s="33">
        <v>3.9428571428571431</v>
      </c>
      <c r="D266" s="33">
        <v>0.91807251503197873</v>
      </c>
    </row>
    <row r="267" spans="1:4" x14ac:dyDescent="0.25">
      <c r="A267" s="11" t="s">
        <v>263</v>
      </c>
      <c r="B267" s="5">
        <v>106</v>
      </c>
      <c r="C267" s="33">
        <v>3.1698113207547172</v>
      </c>
      <c r="D267" s="33">
        <v>1.1910115597632411</v>
      </c>
    </row>
    <row r="268" spans="1:4" x14ac:dyDescent="0.25">
      <c r="A268" s="11" t="s">
        <v>264</v>
      </c>
      <c r="B268" s="5">
        <v>104</v>
      </c>
      <c r="C268" s="33">
        <v>3.5192307692307692</v>
      </c>
      <c r="D268" s="33">
        <v>1.0881601933643339</v>
      </c>
    </row>
    <row r="269" spans="1:4" x14ac:dyDescent="0.25">
      <c r="A269" s="11" t="s">
        <v>265</v>
      </c>
      <c r="B269" s="5">
        <v>106</v>
      </c>
      <c r="C269" s="33">
        <v>4.1603773584905657</v>
      </c>
      <c r="D269" s="33">
        <v>1.0613270440065219</v>
      </c>
    </row>
    <row r="270" spans="1:4" x14ac:dyDescent="0.25">
      <c r="A270" s="11" t="s">
        <v>266</v>
      </c>
      <c r="B270" s="5">
        <v>104</v>
      </c>
      <c r="C270" s="33">
        <v>4.0576923076923075</v>
      </c>
      <c r="D270" s="33">
        <v>1.1132644473120445</v>
      </c>
    </row>
    <row r="271" spans="1:4" x14ac:dyDescent="0.25">
      <c r="A271" s="11" t="s">
        <v>267</v>
      </c>
      <c r="B271" s="5">
        <v>104</v>
      </c>
      <c r="C271" s="33">
        <v>3.6346153846153846</v>
      </c>
      <c r="D271" s="33">
        <v>1.1065356794329329</v>
      </c>
    </row>
    <row r="272" spans="1:4" x14ac:dyDescent="0.25">
      <c r="A272" s="11" t="s">
        <v>268</v>
      </c>
      <c r="B272" s="5">
        <v>106</v>
      </c>
      <c r="C272" s="33">
        <v>3.8867924528301887</v>
      </c>
      <c r="D272" s="33">
        <v>1.0895237466935561</v>
      </c>
    </row>
    <row r="273" spans="1:4" x14ac:dyDescent="0.25">
      <c r="A273" s="11" t="s">
        <v>269</v>
      </c>
      <c r="B273" s="5">
        <v>104</v>
      </c>
      <c r="C273" s="33">
        <v>2.625</v>
      </c>
      <c r="D273" s="33">
        <v>1.3085788630329847</v>
      </c>
    </row>
    <row r="274" spans="1:4" x14ac:dyDescent="0.25">
      <c r="A274" s="11" t="s">
        <v>270</v>
      </c>
      <c r="B274" s="5">
        <v>105</v>
      </c>
      <c r="C274" s="33">
        <v>2.5047619047619047</v>
      </c>
      <c r="D274" s="33">
        <v>1.2943947911892553</v>
      </c>
    </row>
    <row r="275" spans="1:4" x14ac:dyDescent="0.25">
      <c r="A275" s="11" t="s">
        <v>271</v>
      </c>
      <c r="B275" s="5">
        <v>103</v>
      </c>
      <c r="C275" s="33">
        <v>3.7572815533980584</v>
      </c>
      <c r="D275" s="33">
        <v>1.1670813219769083</v>
      </c>
    </row>
    <row r="276" spans="1:4" x14ac:dyDescent="0.25">
      <c r="A276" s="11" t="s">
        <v>272</v>
      </c>
      <c r="B276" s="5">
        <v>103</v>
      </c>
      <c r="C276" s="33">
        <v>3.5728155339805827</v>
      </c>
      <c r="D276" s="33">
        <v>1.1598000313405352</v>
      </c>
    </row>
    <row r="277" spans="1:4" x14ac:dyDescent="0.25">
      <c r="A277" s="11" t="s">
        <v>273</v>
      </c>
      <c r="B277" s="5">
        <v>104</v>
      </c>
      <c r="C277" s="33">
        <v>4.1538461538461542</v>
      </c>
      <c r="D277" s="33">
        <v>0.88973903416513167</v>
      </c>
    </row>
    <row r="278" spans="1:4" x14ac:dyDescent="0.25">
      <c r="A278" s="11" t="s">
        <v>274</v>
      </c>
      <c r="B278" s="5">
        <v>104</v>
      </c>
      <c r="C278" s="33">
        <v>4.3076923076923075</v>
      </c>
      <c r="D278" s="33">
        <v>0.92512841487975284</v>
      </c>
    </row>
    <row r="279" spans="1:4" x14ac:dyDescent="0.25">
      <c r="A279" s="11" t="s">
        <v>275</v>
      </c>
      <c r="B279" s="5">
        <v>104</v>
      </c>
      <c r="C279" s="33">
        <v>3.9711538461538463</v>
      </c>
      <c r="D279" s="33">
        <v>1.1100313191525839</v>
      </c>
    </row>
    <row r="280" spans="1:4" x14ac:dyDescent="0.25">
      <c r="A280" s="11" t="s">
        <v>276</v>
      </c>
      <c r="B280" s="5">
        <v>107</v>
      </c>
      <c r="C280" s="33">
        <v>3.4018691588785046</v>
      </c>
      <c r="D280" s="33">
        <v>1.1231678001293481</v>
      </c>
    </row>
    <row r="281" spans="1:4" x14ac:dyDescent="0.25">
      <c r="A281" s="11" t="s">
        <v>277</v>
      </c>
      <c r="B281" s="5">
        <v>107</v>
      </c>
      <c r="C281" s="33">
        <v>3.3925233644859811</v>
      </c>
      <c r="D281" s="33">
        <v>1.2794235829613387</v>
      </c>
    </row>
    <row r="282" spans="1:4" x14ac:dyDescent="0.25">
      <c r="A282" s="11" t="s">
        <v>278</v>
      </c>
      <c r="B282" s="5">
        <v>106</v>
      </c>
      <c r="C282" s="33">
        <v>3.8490566037735849</v>
      </c>
      <c r="D282" s="33">
        <v>1.1446975298570088</v>
      </c>
    </row>
    <row r="283" spans="1:4" x14ac:dyDescent="0.25">
      <c r="A283" s="11" t="s">
        <v>279</v>
      </c>
      <c r="B283" s="5">
        <v>104</v>
      </c>
      <c r="C283" s="33">
        <v>3.7980769230769229</v>
      </c>
      <c r="D283" s="33">
        <v>1.1005718521715806</v>
      </c>
    </row>
    <row r="284" spans="1:4" x14ac:dyDescent="0.25">
      <c r="A284" s="11" t="s">
        <v>280</v>
      </c>
      <c r="B284" s="5">
        <v>107</v>
      </c>
      <c r="C284" s="33">
        <v>3.9252336448598131</v>
      </c>
      <c r="D284" s="33">
        <v>1.0789664392234599</v>
      </c>
    </row>
    <row r="285" spans="1:4" x14ac:dyDescent="0.25">
      <c r="A285" s="11" t="s">
        <v>281</v>
      </c>
      <c r="B285" s="5">
        <v>103</v>
      </c>
      <c r="C285" s="33">
        <v>3.116504854368932</v>
      </c>
      <c r="D285" s="33">
        <v>1.1988636030431878</v>
      </c>
    </row>
    <row r="286" spans="1:4" x14ac:dyDescent="0.25">
      <c r="A286" s="11" t="s">
        <v>282</v>
      </c>
      <c r="B286" s="5">
        <v>107</v>
      </c>
      <c r="C286" s="33">
        <v>1.9532710280373833</v>
      </c>
      <c r="D286" s="33">
        <v>1.1686403773236647</v>
      </c>
    </row>
    <row r="287" spans="1:4" x14ac:dyDescent="0.25">
      <c r="A287" s="11" t="s">
        <v>283</v>
      </c>
      <c r="B287" s="5">
        <v>109</v>
      </c>
      <c r="C287" s="33">
        <v>3.0458715596330275</v>
      </c>
      <c r="D287" s="33">
        <v>1.2937550937521298</v>
      </c>
    </row>
    <row r="288" spans="1:4" x14ac:dyDescent="0.25">
      <c r="A288" s="11" t="s">
        <v>284</v>
      </c>
      <c r="B288" s="5">
        <v>106</v>
      </c>
      <c r="C288" s="33">
        <v>3.8113207547169812</v>
      </c>
      <c r="D288" s="33">
        <v>1.0338389627492637</v>
      </c>
    </row>
    <row r="289" spans="1:4" x14ac:dyDescent="0.25">
      <c r="A289" s="11" t="s">
        <v>285</v>
      </c>
      <c r="B289" s="5">
        <v>103</v>
      </c>
      <c r="C289" s="33">
        <v>2.3009708737864076</v>
      </c>
      <c r="D289" s="33">
        <v>1.1011130861792133</v>
      </c>
    </row>
    <row r="290" spans="1:4" x14ac:dyDescent="0.25">
      <c r="A290" s="11" t="s">
        <v>286</v>
      </c>
      <c r="B290" s="5">
        <v>103</v>
      </c>
      <c r="C290" s="33">
        <v>3.8640776699029127</v>
      </c>
      <c r="D290" s="33">
        <v>1.0760179283559992</v>
      </c>
    </row>
    <row r="291" spans="1:4" x14ac:dyDescent="0.25">
      <c r="A291" s="11" t="s">
        <v>287</v>
      </c>
      <c r="B291" s="5">
        <v>104</v>
      </c>
      <c r="C291" s="33">
        <v>3.6634615384615383</v>
      </c>
      <c r="D291" s="33">
        <v>1.1626098605408162</v>
      </c>
    </row>
    <row r="292" spans="1:4" x14ac:dyDescent="0.25">
      <c r="A292" s="11" t="s">
        <v>288</v>
      </c>
      <c r="B292" s="5">
        <v>104</v>
      </c>
      <c r="C292" s="33">
        <v>3.5288461538461537</v>
      </c>
      <c r="D292" s="33">
        <v>1.2919221080944163</v>
      </c>
    </row>
    <row r="293" spans="1:4" x14ac:dyDescent="0.25">
      <c r="A293" s="11" t="s">
        <v>289</v>
      </c>
      <c r="B293" s="5">
        <v>104</v>
      </c>
      <c r="C293" s="33">
        <v>2.6538461538461537</v>
      </c>
      <c r="D293" s="33">
        <v>1.2677419017685054</v>
      </c>
    </row>
    <row r="294" spans="1:4" x14ac:dyDescent="0.25">
      <c r="A294" s="11" t="s">
        <v>290</v>
      </c>
      <c r="B294" s="5">
        <v>104</v>
      </c>
      <c r="C294" s="33">
        <v>3.7788461538461537</v>
      </c>
      <c r="D294" s="33">
        <v>1.1654969419662307</v>
      </c>
    </row>
    <row r="295" spans="1:4" x14ac:dyDescent="0.25">
      <c r="A295" s="11" t="s">
        <v>291</v>
      </c>
      <c r="B295" s="5">
        <v>104</v>
      </c>
      <c r="C295" s="33">
        <v>3.6923076923076925</v>
      </c>
      <c r="D295" s="33">
        <v>1.0800658293217176</v>
      </c>
    </row>
    <row r="296" spans="1:4" x14ac:dyDescent="0.25">
      <c r="A296" s="11" t="s">
        <v>292</v>
      </c>
      <c r="B296" s="5">
        <v>104</v>
      </c>
      <c r="C296" s="33">
        <v>3.2596153846153846</v>
      </c>
      <c r="D296" s="33">
        <v>1.190538691058231</v>
      </c>
    </row>
    <row r="297" spans="1:4" x14ac:dyDescent="0.25">
      <c r="A297" s="11" t="s">
        <v>293</v>
      </c>
      <c r="B297" s="5">
        <v>106</v>
      </c>
      <c r="C297" s="33">
        <v>3.7924528301886791</v>
      </c>
      <c r="D297" s="33">
        <v>1.1849611698044349</v>
      </c>
    </row>
    <row r="298" spans="1:4" x14ac:dyDescent="0.25">
      <c r="A298" s="11" t="s">
        <v>294</v>
      </c>
      <c r="B298" s="5">
        <v>106</v>
      </c>
      <c r="C298" s="33">
        <v>3.1886792452830188</v>
      </c>
      <c r="D298" s="33">
        <v>1.1390322337273435</v>
      </c>
    </row>
    <row r="299" spans="1:4" x14ac:dyDescent="0.25">
      <c r="A299" s="11" t="s">
        <v>295</v>
      </c>
      <c r="B299" s="5">
        <v>104</v>
      </c>
      <c r="C299" s="33">
        <v>3.2596153846153846</v>
      </c>
      <c r="D299" s="33">
        <v>1.2618001650261597</v>
      </c>
    </row>
    <row r="300" spans="1:4" x14ac:dyDescent="0.25">
      <c r="A300" s="11" t="s">
        <v>296</v>
      </c>
      <c r="B300" s="5">
        <v>103</v>
      </c>
      <c r="C300" s="33">
        <v>4.3980582524271847</v>
      </c>
      <c r="D300" s="33">
        <v>0.79631265198453383</v>
      </c>
    </row>
    <row r="301" spans="1:4" x14ac:dyDescent="0.25">
      <c r="A301" s="11" t="s">
        <v>297</v>
      </c>
      <c r="B301" s="5">
        <v>104</v>
      </c>
      <c r="C301" s="33">
        <v>3.4326923076923075</v>
      </c>
      <c r="D301" s="33">
        <v>1.2208895617057269</v>
      </c>
    </row>
    <row r="302" spans="1:4" x14ac:dyDescent="0.25">
      <c r="A302" s="11" t="s">
        <v>298</v>
      </c>
      <c r="B302" s="5">
        <v>106</v>
      </c>
      <c r="C302" s="33">
        <v>2.8867924528301887</v>
      </c>
      <c r="D302" s="33">
        <v>1.1977817172708105</v>
      </c>
    </row>
    <row r="303" spans="1:4" x14ac:dyDescent="0.25">
      <c r="A303" s="11" t="s">
        <v>299</v>
      </c>
      <c r="B303" s="5">
        <v>104</v>
      </c>
      <c r="C303" s="33">
        <v>3.6442307692307692</v>
      </c>
      <c r="D303" s="33">
        <v>1.0786387432600126</v>
      </c>
    </row>
    <row r="304" spans="1:4" x14ac:dyDescent="0.25">
      <c r="A304" s="11" t="s">
        <v>300</v>
      </c>
      <c r="B304" s="5">
        <v>106</v>
      </c>
      <c r="C304" s="33">
        <v>4.283018867924528</v>
      </c>
      <c r="D304" s="33">
        <v>0.87019118841925558</v>
      </c>
    </row>
    <row r="305" spans="1:4" x14ac:dyDescent="0.25">
      <c r="A305" s="11" t="s">
        <v>301</v>
      </c>
      <c r="B305" s="5">
        <v>106</v>
      </c>
      <c r="C305" s="33">
        <v>3.6698113207547172</v>
      </c>
      <c r="D305" s="33">
        <v>1.1930089858218056</v>
      </c>
    </row>
    <row r="306" spans="1:4" x14ac:dyDescent="0.25">
      <c r="A306" s="11" t="s">
        <v>302</v>
      </c>
      <c r="B306" s="5">
        <v>106</v>
      </c>
      <c r="C306" s="33">
        <v>4</v>
      </c>
      <c r="D306" s="33">
        <v>1.023532631438318</v>
      </c>
    </row>
    <row r="307" spans="1:4" x14ac:dyDescent="0.25">
      <c r="A307" s="11" t="s">
        <v>303</v>
      </c>
      <c r="B307" s="5">
        <v>107</v>
      </c>
      <c r="C307" s="33">
        <v>3.7850467289719627</v>
      </c>
      <c r="D307" s="33">
        <v>1.09912518715617</v>
      </c>
    </row>
    <row r="308" spans="1:4" x14ac:dyDescent="0.25">
      <c r="A308" s="11" t="s">
        <v>304</v>
      </c>
      <c r="B308" s="5">
        <v>106</v>
      </c>
      <c r="C308" s="33">
        <v>3.6981132075471699</v>
      </c>
      <c r="D308" s="33">
        <v>1.0705566982672383</v>
      </c>
    </row>
    <row r="309" spans="1:4" x14ac:dyDescent="0.25">
      <c r="A309" s="11" t="s">
        <v>305</v>
      </c>
      <c r="B309" s="5">
        <v>104</v>
      </c>
      <c r="C309" s="33">
        <v>3.375</v>
      </c>
      <c r="D309" s="33">
        <v>1.373730658582714</v>
      </c>
    </row>
    <row r="310" spans="1:4" x14ac:dyDescent="0.25">
      <c r="A310" s="11" t="s">
        <v>306</v>
      </c>
      <c r="B310" s="5">
        <v>106</v>
      </c>
      <c r="C310" s="33">
        <v>3.8018867924528301</v>
      </c>
      <c r="D310" s="33">
        <v>1.0366595741979521</v>
      </c>
    </row>
    <row r="311" spans="1:4" x14ac:dyDescent="0.25">
      <c r="A311" s="11" t="s">
        <v>307</v>
      </c>
      <c r="B311" s="5">
        <v>107</v>
      </c>
      <c r="C311" s="33">
        <v>3.2990654205607477</v>
      </c>
      <c r="D311" s="33">
        <v>1.1912808492196587</v>
      </c>
    </row>
    <row r="312" spans="1:4" x14ac:dyDescent="0.25">
      <c r="A312" s="11" t="s">
        <v>308</v>
      </c>
      <c r="B312" s="5">
        <v>105</v>
      </c>
      <c r="C312" s="33">
        <v>3.5238095238095237</v>
      </c>
      <c r="D312" s="33">
        <v>1.1774747922766271</v>
      </c>
    </row>
    <row r="313" spans="1:4" x14ac:dyDescent="0.25">
      <c r="A313" s="11" t="s">
        <v>309</v>
      </c>
      <c r="B313" s="5">
        <v>105</v>
      </c>
      <c r="C313" s="33">
        <v>4.333333333333333</v>
      </c>
      <c r="D313" s="33">
        <v>0.95742710775633777</v>
      </c>
    </row>
    <row r="314" spans="1:4" x14ac:dyDescent="0.25">
      <c r="A314" s="11" t="s">
        <v>310</v>
      </c>
      <c r="B314" s="5">
        <v>103</v>
      </c>
      <c r="C314" s="33">
        <v>4.1262135922330101</v>
      </c>
      <c r="D314" s="33">
        <v>0.98697012739112777</v>
      </c>
    </row>
    <row r="315" spans="1:4" x14ac:dyDescent="0.25">
      <c r="A315" s="11" t="s">
        <v>311</v>
      </c>
      <c r="B315" s="5">
        <v>106</v>
      </c>
      <c r="C315" s="33">
        <v>3.3396226415094339</v>
      </c>
      <c r="D315" s="33">
        <v>1.2488988860884436</v>
      </c>
    </row>
    <row r="316" spans="1:4" x14ac:dyDescent="0.25">
      <c r="A316" s="11" t="s">
        <v>312</v>
      </c>
      <c r="B316" s="5">
        <v>107</v>
      </c>
      <c r="C316" s="33">
        <v>3.8598130841121496</v>
      </c>
      <c r="D316" s="33">
        <v>1.1112511912325989</v>
      </c>
    </row>
    <row r="317" spans="1:4" x14ac:dyDescent="0.25">
      <c r="A317" s="11" t="s">
        <v>313</v>
      </c>
      <c r="B317" s="5">
        <v>109</v>
      </c>
      <c r="C317" s="33">
        <v>3.9541284403669725</v>
      </c>
      <c r="D317" s="33">
        <v>1.0218476466577353</v>
      </c>
    </row>
    <row r="318" spans="1:4" x14ac:dyDescent="0.25">
      <c r="A318" s="11" t="s">
        <v>314</v>
      </c>
      <c r="B318" s="5">
        <v>107</v>
      </c>
      <c r="C318" s="33">
        <v>2.2616822429906542</v>
      </c>
      <c r="D318" s="33">
        <v>1.101769148491873</v>
      </c>
    </row>
    <row r="319" spans="1:4" x14ac:dyDescent="0.25">
      <c r="A319" s="11" t="s">
        <v>315</v>
      </c>
      <c r="B319" s="5">
        <v>103</v>
      </c>
      <c r="C319" s="33">
        <v>2.8640776699029127</v>
      </c>
      <c r="D319" s="33">
        <v>1.0102275388162576</v>
      </c>
    </row>
    <row r="320" spans="1:4" x14ac:dyDescent="0.25">
      <c r="A320" s="11" t="s">
        <v>316</v>
      </c>
      <c r="B320" s="5">
        <v>109</v>
      </c>
      <c r="C320" s="33">
        <v>3.7889908256880735</v>
      </c>
      <c r="D320" s="33">
        <v>1.1309893611790682</v>
      </c>
    </row>
    <row r="321" spans="1:4" x14ac:dyDescent="0.25">
      <c r="A321" s="11" t="s">
        <v>317</v>
      </c>
      <c r="B321" s="5">
        <v>104</v>
      </c>
      <c r="C321" s="33">
        <v>3.8173076923076925</v>
      </c>
      <c r="D321" s="33">
        <v>1.1039595380664218</v>
      </c>
    </row>
    <row r="322" spans="1:4" x14ac:dyDescent="0.25">
      <c r="A322" s="11" t="s">
        <v>318</v>
      </c>
      <c r="B322" s="5">
        <v>105</v>
      </c>
      <c r="C322" s="33">
        <v>4.2761904761904761</v>
      </c>
      <c r="D322" s="33">
        <v>0.89330025634461063</v>
      </c>
    </row>
    <row r="323" spans="1:4" x14ac:dyDescent="0.25">
      <c r="A323" s="11" t="s">
        <v>319</v>
      </c>
      <c r="B323" s="5">
        <v>105</v>
      </c>
      <c r="C323" s="33">
        <v>2.4476190476190478</v>
      </c>
      <c r="D323" s="33">
        <v>1.1600808358849592</v>
      </c>
    </row>
    <row r="324" spans="1:4" x14ac:dyDescent="0.25">
      <c r="A324" s="11" t="s">
        <v>320</v>
      </c>
      <c r="B324" s="5">
        <v>103</v>
      </c>
      <c r="C324" s="33">
        <v>3.5728155339805827</v>
      </c>
      <c r="D324" s="33">
        <v>1.125479782203344</v>
      </c>
    </row>
    <row r="325" spans="1:4" x14ac:dyDescent="0.25">
      <c r="A325" s="11" t="s">
        <v>321</v>
      </c>
      <c r="B325" s="5">
        <v>104</v>
      </c>
      <c r="C325" s="33">
        <v>3.4038461538461537</v>
      </c>
      <c r="D325" s="33">
        <v>1.145012237770958</v>
      </c>
    </row>
    <row r="326" spans="1:4" x14ac:dyDescent="0.25">
      <c r="A326" s="11" t="s">
        <v>322</v>
      </c>
      <c r="B326" s="5">
        <v>104</v>
      </c>
      <c r="C326" s="33">
        <v>3.8557692307692308</v>
      </c>
      <c r="D326" s="33">
        <v>1.0920566615582601</v>
      </c>
    </row>
    <row r="327" spans="1:4" x14ac:dyDescent="0.25">
      <c r="A327" s="11" t="s">
        <v>323</v>
      </c>
      <c r="B327" s="5">
        <v>106</v>
      </c>
      <c r="C327" s="33">
        <v>2.5660377358490565</v>
      </c>
      <c r="D327" s="33">
        <v>1.0780835547133609</v>
      </c>
    </row>
    <row r="328" spans="1:4" x14ac:dyDescent="0.25">
      <c r="A328" s="11" t="s">
        <v>324</v>
      </c>
      <c r="B328" s="5">
        <v>105</v>
      </c>
      <c r="C328" s="33">
        <v>2.4095238095238094</v>
      </c>
      <c r="D328" s="33">
        <v>1.2837388161091601</v>
      </c>
    </row>
    <row r="329" spans="1:4" x14ac:dyDescent="0.25">
      <c r="A329" s="11" t="s">
        <v>325</v>
      </c>
      <c r="B329" s="5">
        <v>106</v>
      </c>
      <c r="C329" s="33">
        <v>3.1886792452830188</v>
      </c>
      <c r="D329" s="33">
        <v>1.2352999061124106</v>
      </c>
    </row>
    <row r="330" spans="1:4" x14ac:dyDescent="0.25">
      <c r="A330" s="11" t="s">
        <v>326</v>
      </c>
      <c r="B330" s="5">
        <v>104</v>
      </c>
      <c r="C330" s="33">
        <v>4.0865384615384617</v>
      </c>
      <c r="D330" s="33">
        <v>1.0981942541579659</v>
      </c>
    </row>
    <row r="331" spans="1:4" x14ac:dyDescent="0.25">
      <c r="A331" s="11" t="s">
        <v>327</v>
      </c>
      <c r="B331" s="5">
        <v>106</v>
      </c>
      <c r="C331" s="33">
        <v>3.6037735849056602</v>
      </c>
      <c r="D331" s="33">
        <v>1.0017056433239389</v>
      </c>
    </row>
    <row r="332" spans="1:4" x14ac:dyDescent="0.25">
      <c r="A332" s="11" t="s">
        <v>328</v>
      </c>
      <c r="B332" s="5">
        <v>104</v>
      </c>
      <c r="C332" s="33">
        <v>3.2692307692307692</v>
      </c>
      <c r="D332" s="33">
        <v>1.2939798563187244</v>
      </c>
    </row>
    <row r="333" spans="1:4" x14ac:dyDescent="0.25">
      <c r="A333" s="11" t="s">
        <v>329</v>
      </c>
      <c r="B333" s="5">
        <v>105</v>
      </c>
      <c r="C333" s="33">
        <v>3.6857142857142855</v>
      </c>
      <c r="D333" s="33">
        <v>1.0680165451243442</v>
      </c>
    </row>
    <row r="334" spans="1:4" x14ac:dyDescent="0.25">
      <c r="A334" s="11" t="s">
        <v>330</v>
      </c>
      <c r="B334" s="5">
        <v>104</v>
      </c>
      <c r="C334" s="33">
        <v>2.2403846153846154</v>
      </c>
      <c r="D334" s="33">
        <v>1.2732893897509232</v>
      </c>
    </row>
    <row r="335" spans="1:4" x14ac:dyDescent="0.25">
      <c r="A335" s="11" t="s">
        <v>331</v>
      </c>
      <c r="B335" s="5">
        <v>104</v>
      </c>
      <c r="C335" s="33">
        <v>3.0769230769230771</v>
      </c>
      <c r="D335" s="33">
        <v>1.3559814107348234</v>
      </c>
    </row>
    <row r="336" spans="1:4" x14ac:dyDescent="0.25">
      <c r="A336" s="11" t="s">
        <v>332</v>
      </c>
      <c r="B336" s="5">
        <v>104</v>
      </c>
      <c r="C336" s="33">
        <v>3.4615384615384617</v>
      </c>
      <c r="D336" s="33">
        <v>1.2300688821432024</v>
      </c>
    </row>
    <row r="337" spans="1:4" x14ac:dyDescent="0.25">
      <c r="A337" s="11" t="s">
        <v>333</v>
      </c>
      <c r="B337" s="5">
        <v>104</v>
      </c>
      <c r="C337" s="33">
        <v>3.3942307692307692</v>
      </c>
      <c r="D337" s="33">
        <v>1.3102898903349467</v>
      </c>
    </row>
    <row r="338" spans="1:4" x14ac:dyDescent="0.25">
      <c r="A338" s="11" t="s">
        <v>334</v>
      </c>
      <c r="B338" s="5">
        <v>104</v>
      </c>
      <c r="C338" s="33">
        <v>3.8846153846153846</v>
      </c>
      <c r="D338" s="33">
        <v>0.93795576424655813</v>
      </c>
    </row>
    <row r="339" spans="1:4" x14ac:dyDescent="0.25">
      <c r="A339" s="11" t="s">
        <v>335</v>
      </c>
      <c r="B339" s="5">
        <v>106</v>
      </c>
      <c r="C339" s="33">
        <v>2.9245283018867925</v>
      </c>
      <c r="D339" s="33">
        <v>1.1014977959258339</v>
      </c>
    </row>
    <row r="340" spans="1:4" x14ac:dyDescent="0.25">
      <c r="A340" s="11" t="s">
        <v>336</v>
      </c>
      <c r="B340" s="5">
        <v>107</v>
      </c>
      <c r="C340" s="33">
        <v>4.02803738317757</v>
      </c>
      <c r="D340" s="33">
        <v>1.0502285818149359</v>
      </c>
    </row>
    <row r="341" spans="1:4" x14ac:dyDescent="0.25">
      <c r="A341" s="11" t="s">
        <v>337</v>
      </c>
      <c r="B341" s="5">
        <v>107</v>
      </c>
      <c r="C341" s="33">
        <v>3.1121495327102804</v>
      </c>
      <c r="D341" s="33">
        <v>1.2762496857777839</v>
      </c>
    </row>
    <row r="342" spans="1:4" x14ac:dyDescent="0.25">
      <c r="A342" s="11" t="s">
        <v>338</v>
      </c>
      <c r="B342" s="5">
        <v>104</v>
      </c>
      <c r="C342" s="33">
        <v>3.7980769230769229</v>
      </c>
      <c r="D342" s="33">
        <v>1.2257734446930695</v>
      </c>
    </row>
    <row r="343" spans="1:4" x14ac:dyDescent="0.25">
      <c r="A343" s="11" t="s">
        <v>339</v>
      </c>
      <c r="B343" s="5">
        <v>106</v>
      </c>
      <c r="C343" s="33">
        <v>3.3679245283018866</v>
      </c>
      <c r="D343" s="33">
        <v>1.25223968265712</v>
      </c>
    </row>
    <row r="344" spans="1:4" x14ac:dyDescent="0.25">
      <c r="A344" s="11" t="s">
        <v>340</v>
      </c>
      <c r="B344" s="5">
        <v>106</v>
      </c>
      <c r="C344" s="33">
        <v>3.3301886792452828</v>
      </c>
      <c r="D344" s="33">
        <v>1.1688146059614057</v>
      </c>
    </row>
    <row r="345" spans="1:4" x14ac:dyDescent="0.25">
      <c r="A345" s="11" t="s">
        <v>341</v>
      </c>
      <c r="B345" s="5">
        <v>109</v>
      </c>
      <c r="C345" s="33">
        <v>3.3211009174311927</v>
      </c>
      <c r="D345" s="33">
        <v>1.2972958623753443</v>
      </c>
    </row>
    <row r="346" spans="1:4" x14ac:dyDescent="0.25">
      <c r="A346" s="11" t="s">
        <v>342</v>
      </c>
      <c r="B346" s="5">
        <v>104</v>
      </c>
      <c r="C346" s="33">
        <v>3.8269230769230771</v>
      </c>
      <c r="D346" s="33">
        <v>1.0652709003407403</v>
      </c>
    </row>
    <row r="347" spans="1:4" x14ac:dyDescent="0.25">
      <c r="A347" s="11" t="s">
        <v>343</v>
      </c>
      <c r="B347" s="5">
        <v>107</v>
      </c>
      <c r="C347" s="33">
        <v>3.5514018691588785</v>
      </c>
      <c r="D347" s="33">
        <v>1.2456236208831841</v>
      </c>
    </row>
    <row r="348" spans="1:4" x14ac:dyDescent="0.25">
      <c r="A348" s="11" t="s">
        <v>344</v>
      </c>
      <c r="B348" s="5">
        <v>104</v>
      </c>
      <c r="C348" s="33">
        <v>4.0576923076923075</v>
      </c>
      <c r="D348" s="33">
        <v>1.1219515165002218</v>
      </c>
    </row>
    <row r="349" spans="1:4" x14ac:dyDescent="0.25">
      <c r="A349" s="11" t="s">
        <v>345</v>
      </c>
      <c r="B349" s="5">
        <v>106</v>
      </c>
      <c r="C349" s="33">
        <v>3.1981132075471699</v>
      </c>
      <c r="D349" s="33">
        <v>1.2529569697377378</v>
      </c>
    </row>
    <row r="350" spans="1:4" x14ac:dyDescent="0.25">
      <c r="A350" s="11" t="s">
        <v>346</v>
      </c>
      <c r="B350" s="5">
        <v>106</v>
      </c>
      <c r="C350" s="33">
        <v>3.7264150943396226</v>
      </c>
      <c r="D350" s="33">
        <v>1.1172501861430399</v>
      </c>
    </row>
    <row r="351" spans="1:4" x14ac:dyDescent="0.25">
      <c r="A351" s="11" t="s">
        <v>347</v>
      </c>
      <c r="B351" s="5">
        <v>104</v>
      </c>
      <c r="C351" s="33">
        <v>2.2019230769230771</v>
      </c>
      <c r="D351" s="33">
        <v>1.2724092863869094</v>
      </c>
    </row>
    <row r="352" spans="1:4" x14ac:dyDescent="0.25">
      <c r="A352" s="11" t="s">
        <v>348</v>
      </c>
      <c r="B352" s="5">
        <v>106</v>
      </c>
      <c r="C352" s="33">
        <v>3.4622641509433962</v>
      </c>
      <c r="D352" s="33">
        <v>1.1395448406471165</v>
      </c>
    </row>
    <row r="353" spans="1:4" x14ac:dyDescent="0.25">
      <c r="A353" s="11" t="s">
        <v>349</v>
      </c>
      <c r="B353" s="5">
        <v>109</v>
      </c>
      <c r="C353" s="33">
        <v>3</v>
      </c>
      <c r="D353" s="33">
        <v>1.3263707095903692</v>
      </c>
    </row>
    <row r="354" spans="1:4" x14ac:dyDescent="0.25">
      <c r="A354" s="11" t="s">
        <v>350</v>
      </c>
      <c r="B354" s="5">
        <v>107</v>
      </c>
      <c r="C354" s="33">
        <v>3.7943925233644862</v>
      </c>
      <c r="D354" s="33">
        <v>1.1715037728299866</v>
      </c>
    </row>
    <row r="355" spans="1:4" x14ac:dyDescent="0.25">
      <c r="A355" s="11" t="s">
        <v>351</v>
      </c>
      <c r="B355" s="5">
        <v>107</v>
      </c>
      <c r="C355" s="33">
        <v>3.2897196261682242</v>
      </c>
      <c r="D355" s="33">
        <v>1.3459186789922473</v>
      </c>
    </row>
    <row r="356" spans="1:4" x14ac:dyDescent="0.25">
      <c r="A356" s="11" t="s">
        <v>352</v>
      </c>
      <c r="B356" s="5">
        <v>104</v>
      </c>
      <c r="C356" s="33">
        <v>3.6923076923076925</v>
      </c>
      <c r="D356" s="33">
        <v>1.0619356120839432</v>
      </c>
    </row>
    <row r="357" spans="1:4" x14ac:dyDescent="0.25">
      <c r="A357" s="11" t="s">
        <v>353</v>
      </c>
      <c r="B357" s="5">
        <v>104</v>
      </c>
      <c r="C357" s="33">
        <v>4.615384615384615</v>
      </c>
      <c r="D357" s="33">
        <v>0.74139323459599116</v>
      </c>
    </row>
    <row r="358" spans="1:4" x14ac:dyDescent="0.25">
      <c r="A358" s="11" t="s">
        <v>354</v>
      </c>
      <c r="B358" s="5">
        <v>109</v>
      </c>
      <c r="C358" s="33">
        <v>3.8807339449541285</v>
      </c>
      <c r="D358" s="33">
        <v>1.1763469084116573</v>
      </c>
    </row>
    <row r="359" spans="1:4" x14ac:dyDescent="0.25">
      <c r="A359" s="11" t="s">
        <v>355</v>
      </c>
      <c r="B359" s="5">
        <v>106</v>
      </c>
      <c r="C359" s="33">
        <v>3.3490566037735849</v>
      </c>
      <c r="D359" s="33">
        <v>1.1384404773966108</v>
      </c>
    </row>
    <row r="360" spans="1:4" x14ac:dyDescent="0.25">
      <c r="A360" s="11" t="s">
        <v>356</v>
      </c>
      <c r="B360" s="5">
        <v>109</v>
      </c>
      <c r="C360" s="33">
        <v>3.403669724770642</v>
      </c>
      <c r="D360" s="33">
        <v>1.2846621263184905</v>
      </c>
    </row>
    <row r="361" spans="1:4" x14ac:dyDescent="0.25">
      <c r="A361" s="11" t="s">
        <v>357</v>
      </c>
      <c r="B361" s="5">
        <v>107</v>
      </c>
      <c r="C361" s="33">
        <v>3.2056074766355138</v>
      </c>
      <c r="D361" s="33">
        <v>1.3786671014234531</v>
      </c>
    </row>
    <row r="362" spans="1:4" x14ac:dyDescent="0.25">
      <c r="A362" s="11" t="s">
        <v>358</v>
      </c>
      <c r="B362" s="5">
        <v>103</v>
      </c>
      <c r="C362" s="33">
        <v>3.6699029126213594</v>
      </c>
      <c r="D362" s="33">
        <v>1.1148582035447558</v>
      </c>
    </row>
    <row r="363" spans="1:4" x14ac:dyDescent="0.25">
      <c r="A363" s="11" t="s">
        <v>359</v>
      </c>
      <c r="B363" s="5">
        <v>105</v>
      </c>
      <c r="C363" s="33">
        <v>3.3523809523809525</v>
      </c>
      <c r="D363" s="33">
        <v>1.2933331445186982</v>
      </c>
    </row>
    <row r="364" spans="1:4" x14ac:dyDescent="0.25">
      <c r="A364" s="11" t="s">
        <v>360</v>
      </c>
      <c r="B364" s="5">
        <v>107</v>
      </c>
      <c r="C364" s="33">
        <v>2.2710280373831777</v>
      </c>
      <c r="D364" s="33">
        <v>1.3775154928960884</v>
      </c>
    </row>
    <row r="365" spans="1:4" x14ac:dyDescent="0.25">
      <c r="A365" s="11" t="s">
        <v>361</v>
      </c>
      <c r="B365" s="5">
        <v>107</v>
      </c>
      <c r="C365" s="33">
        <v>2.7383177570093458</v>
      </c>
      <c r="D365" s="33">
        <v>1.2079645174575415</v>
      </c>
    </row>
    <row r="366" spans="1:4" x14ac:dyDescent="0.25">
      <c r="A366" s="11" t="s">
        <v>362</v>
      </c>
      <c r="B366" s="5">
        <v>104</v>
      </c>
      <c r="C366" s="33">
        <v>3.2884615384615383</v>
      </c>
      <c r="D366" s="33">
        <v>1.282239219483664</v>
      </c>
    </row>
    <row r="367" spans="1:4" x14ac:dyDescent="0.25">
      <c r="A367" s="11" t="s">
        <v>363</v>
      </c>
      <c r="B367" s="5">
        <v>107</v>
      </c>
      <c r="C367" s="33">
        <v>3.2523364485981308</v>
      </c>
      <c r="D367" s="33">
        <v>1.2745214266015752</v>
      </c>
    </row>
    <row r="368" spans="1:4" x14ac:dyDescent="0.25">
      <c r="A368" s="11" t="s">
        <v>364</v>
      </c>
      <c r="B368" s="5">
        <v>105</v>
      </c>
      <c r="C368" s="33">
        <v>3.6952380952380954</v>
      </c>
      <c r="D368" s="33">
        <v>1.1104729547135237</v>
      </c>
    </row>
    <row r="369" spans="1:4" x14ac:dyDescent="0.25">
      <c r="A369" s="11" t="s">
        <v>365</v>
      </c>
      <c r="B369" s="5">
        <v>104</v>
      </c>
      <c r="C369" s="33">
        <v>3.9519230769230771</v>
      </c>
      <c r="D369" s="33">
        <v>1.0463047105998573</v>
      </c>
    </row>
    <row r="370" spans="1:4" x14ac:dyDescent="0.25">
      <c r="A370" s="11" t="s">
        <v>366</v>
      </c>
      <c r="B370" s="5">
        <v>104</v>
      </c>
      <c r="C370" s="33">
        <v>2.7307692307692308</v>
      </c>
      <c r="D370" s="33">
        <v>1.2324950558656951</v>
      </c>
    </row>
    <row r="371" spans="1:4" x14ac:dyDescent="0.25">
      <c r="A371" s="11" t="s">
        <v>367</v>
      </c>
      <c r="B371" s="5">
        <v>109</v>
      </c>
      <c r="C371" s="33">
        <v>3.2568807339449539</v>
      </c>
      <c r="D371" s="33">
        <v>1.2353112497634147</v>
      </c>
    </row>
    <row r="372" spans="1:4" x14ac:dyDescent="0.25">
      <c r="A372" s="11" t="s">
        <v>368</v>
      </c>
      <c r="B372" s="5">
        <v>104</v>
      </c>
      <c r="C372" s="33">
        <v>3.4326923076923075</v>
      </c>
      <c r="D372" s="33">
        <v>1.2129113100939601</v>
      </c>
    </row>
    <row r="373" spans="1:4" x14ac:dyDescent="0.25">
      <c r="A373" s="11" t="s">
        <v>369</v>
      </c>
      <c r="B373" s="5">
        <v>104</v>
      </c>
      <c r="C373" s="33">
        <v>3.3076923076923075</v>
      </c>
      <c r="D373" s="33">
        <v>1.1327166680319229</v>
      </c>
    </row>
    <row r="374" spans="1:4" x14ac:dyDescent="0.25">
      <c r="A374" s="11" t="s">
        <v>370</v>
      </c>
      <c r="B374" s="5">
        <v>106</v>
      </c>
      <c r="C374" s="33">
        <v>3.8207547169811322</v>
      </c>
      <c r="D374" s="33">
        <v>1.0216435853338131</v>
      </c>
    </row>
    <row r="375" spans="1:4" x14ac:dyDescent="0.25">
      <c r="A375" s="11" t="s">
        <v>371</v>
      </c>
      <c r="B375" s="5">
        <v>103</v>
      </c>
      <c r="C375" s="33">
        <v>3.349514563106796</v>
      </c>
      <c r="D375" s="33">
        <v>1.226414652267185</v>
      </c>
    </row>
    <row r="376" spans="1:4" x14ac:dyDescent="0.25">
      <c r="A376" s="11" t="s">
        <v>372</v>
      </c>
      <c r="B376" s="5">
        <v>104</v>
      </c>
      <c r="C376" s="33">
        <v>3.8269230769230771</v>
      </c>
      <c r="D376" s="33">
        <v>1.1099051625042331</v>
      </c>
    </row>
    <row r="377" spans="1:4" x14ac:dyDescent="0.25">
      <c r="A377" s="11" t="s">
        <v>373</v>
      </c>
      <c r="B377" s="5">
        <v>107</v>
      </c>
      <c r="C377" s="33">
        <v>3.514018691588785</v>
      </c>
      <c r="D377" s="33">
        <v>1.2313858275338008</v>
      </c>
    </row>
    <row r="378" spans="1:4" x14ac:dyDescent="0.25">
      <c r="A378" s="11" t="s">
        <v>374</v>
      </c>
      <c r="B378" s="5">
        <v>106</v>
      </c>
      <c r="C378" s="33">
        <v>3.5188679245283021</v>
      </c>
      <c r="D378" s="33">
        <v>1.2128764085387831</v>
      </c>
    </row>
    <row r="379" spans="1:4" x14ac:dyDescent="0.25">
      <c r="A379" s="11" t="s">
        <v>375</v>
      </c>
      <c r="B379" s="5">
        <v>106</v>
      </c>
      <c r="C379" s="33">
        <v>2.9056603773584904</v>
      </c>
      <c r="D379" s="33">
        <v>1.3203773045668024</v>
      </c>
    </row>
    <row r="380" spans="1:4" x14ac:dyDescent="0.25">
      <c r="A380" s="11" t="s">
        <v>376</v>
      </c>
      <c r="B380" s="5">
        <v>105</v>
      </c>
      <c r="C380" s="33">
        <v>3.6666666666666665</v>
      </c>
      <c r="D380" s="33">
        <v>1.0977833142875713</v>
      </c>
    </row>
    <row r="381" spans="1:4" x14ac:dyDescent="0.25">
      <c r="A381" s="11" t="s">
        <v>377</v>
      </c>
      <c r="B381" s="5">
        <v>104</v>
      </c>
      <c r="C381" s="33">
        <v>3.3076923076923075</v>
      </c>
      <c r="D381" s="33">
        <v>1.0890177553174076</v>
      </c>
    </row>
    <row r="382" spans="1:4" x14ac:dyDescent="0.25">
      <c r="A382" s="11" t="s">
        <v>378</v>
      </c>
      <c r="B382" s="5">
        <v>104</v>
      </c>
      <c r="C382" s="33">
        <v>3.4903846153846154</v>
      </c>
      <c r="D382" s="33">
        <v>1.2306379457612311</v>
      </c>
    </row>
    <row r="383" spans="1:4" x14ac:dyDescent="0.25">
      <c r="A383" s="11" t="s">
        <v>379</v>
      </c>
      <c r="B383" s="5">
        <v>106</v>
      </c>
      <c r="C383" s="33">
        <v>2.7830188679245285</v>
      </c>
      <c r="D383" s="33">
        <v>1.2799160462135384</v>
      </c>
    </row>
    <row r="384" spans="1:4" x14ac:dyDescent="0.25">
      <c r="A384" s="11" t="s">
        <v>380</v>
      </c>
      <c r="B384" s="5">
        <v>109</v>
      </c>
      <c r="C384" s="33">
        <v>3.4862385321100917</v>
      </c>
      <c r="D384" s="33">
        <v>1.2810201295082109</v>
      </c>
    </row>
    <row r="385" spans="1:4" x14ac:dyDescent="0.25">
      <c r="A385" s="11" t="s">
        <v>381</v>
      </c>
      <c r="B385" s="5">
        <v>106</v>
      </c>
      <c r="C385" s="33">
        <v>3.2169811320754715</v>
      </c>
      <c r="D385" s="33">
        <v>1.3165952987129312</v>
      </c>
    </row>
    <row r="386" spans="1:4" x14ac:dyDescent="0.25">
      <c r="A386" s="11" t="s">
        <v>382</v>
      </c>
      <c r="B386" s="5">
        <v>107</v>
      </c>
      <c r="C386" s="33">
        <v>3.94392523364486</v>
      </c>
      <c r="D386" s="33">
        <v>1.0974393497741586</v>
      </c>
    </row>
    <row r="387" spans="1:4" x14ac:dyDescent="0.25">
      <c r="A387" s="11" t="s">
        <v>383</v>
      </c>
      <c r="B387" s="5">
        <v>104</v>
      </c>
      <c r="C387" s="33">
        <v>3.7596153846153846</v>
      </c>
      <c r="D387" s="33">
        <v>1.1362960805501514</v>
      </c>
    </row>
    <row r="388" spans="1:4" x14ac:dyDescent="0.25">
      <c r="A388" s="11" t="s">
        <v>872</v>
      </c>
      <c r="B388" s="5">
        <v>106</v>
      </c>
      <c r="C388" s="33">
        <v>3.8773584905660377</v>
      </c>
      <c r="D388" s="33">
        <v>1.1686608550259916</v>
      </c>
    </row>
    <row r="389" spans="1:4" x14ac:dyDescent="0.25">
      <c r="A389" s="11" t="s">
        <v>384</v>
      </c>
      <c r="B389" s="5">
        <v>105</v>
      </c>
      <c r="C389" s="33">
        <v>4.2571428571428571</v>
      </c>
      <c r="D389" s="33">
        <v>0.92016482040083314</v>
      </c>
    </row>
    <row r="390" spans="1:4" x14ac:dyDescent="0.25">
      <c r="A390" s="11" t="s">
        <v>385</v>
      </c>
      <c r="B390" s="5">
        <v>106</v>
      </c>
      <c r="C390" s="33">
        <v>3.4339622641509435</v>
      </c>
      <c r="D390" s="33">
        <v>1.0692130432686355</v>
      </c>
    </row>
    <row r="391" spans="1:4" x14ac:dyDescent="0.25">
      <c r="A391" s="11" t="s">
        <v>386</v>
      </c>
      <c r="B391" s="5">
        <v>105</v>
      </c>
      <c r="C391" s="33">
        <v>3.9904761904761905</v>
      </c>
      <c r="D391" s="33">
        <v>1.0237115550707372</v>
      </c>
    </row>
    <row r="392" spans="1:4" x14ac:dyDescent="0.25">
      <c r="A392" s="11" t="s">
        <v>387</v>
      </c>
      <c r="B392" s="5">
        <v>107</v>
      </c>
      <c r="C392" s="33">
        <v>3.7102803738317758</v>
      </c>
      <c r="D392" s="33">
        <v>1.0903465417133555</v>
      </c>
    </row>
    <row r="393" spans="1:4" x14ac:dyDescent="0.25">
      <c r="A393" s="11" t="s">
        <v>388</v>
      </c>
      <c r="B393" s="5">
        <v>104</v>
      </c>
      <c r="C393" s="33">
        <v>3.9807692307692308</v>
      </c>
      <c r="D393" s="33">
        <v>1.04259542862125</v>
      </c>
    </row>
    <row r="394" spans="1:4" x14ac:dyDescent="0.25">
      <c r="A394" s="11" t="s">
        <v>389</v>
      </c>
      <c r="B394" s="5">
        <v>104</v>
      </c>
      <c r="C394" s="33">
        <v>4.0865384615384617</v>
      </c>
      <c r="D394" s="33">
        <v>0.88252260812182792</v>
      </c>
    </row>
    <row r="395" spans="1:4" x14ac:dyDescent="0.25">
      <c r="A395" s="11" t="s">
        <v>390</v>
      </c>
      <c r="B395" s="5">
        <v>107</v>
      </c>
      <c r="C395" s="33">
        <v>4.4766355140186915</v>
      </c>
      <c r="D395" s="33">
        <v>0.75667837179973541</v>
      </c>
    </row>
    <row r="396" spans="1:4" x14ac:dyDescent="0.25">
      <c r="A396" s="11" t="s">
        <v>391</v>
      </c>
      <c r="B396" s="5">
        <v>105</v>
      </c>
      <c r="C396" s="33">
        <v>4.1428571428571432</v>
      </c>
      <c r="D396" s="33">
        <v>0.95503293769791642</v>
      </c>
    </row>
    <row r="397" spans="1:4" x14ac:dyDescent="0.25">
      <c r="A397" s="11" t="s">
        <v>392</v>
      </c>
      <c r="B397" s="5">
        <v>103</v>
      </c>
      <c r="C397" s="33">
        <v>2.9902912621359223</v>
      </c>
      <c r="D397" s="33">
        <v>1.2871548319427191</v>
      </c>
    </row>
    <row r="398" spans="1:4" x14ac:dyDescent="0.25">
      <c r="A398" s="11" t="s">
        <v>393</v>
      </c>
      <c r="B398" s="5">
        <v>106</v>
      </c>
      <c r="C398" s="33">
        <v>3.1698113207547172</v>
      </c>
      <c r="D398" s="33">
        <v>1.2380606809746373</v>
      </c>
    </row>
    <row r="399" spans="1:4" x14ac:dyDescent="0.25">
      <c r="A399" s="11" t="s">
        <v>394</v>
      </c>
      <c r="B399" s="5">
        <v>107</v>
      </c>
      <c r="C399" s="33">
        <v>2.8598130841121496</v>
      </c>
      <c r="D399" s="33">
        <v>1.2320300637323742</v>
      </c>
    </row>
    <row r="400" spans="1:4" x14ac:dyDescent="0.25">
      <c r="A400" s="11" t="s">
        <v>395</v>
      </c>
      <c r="B400" s="5">
        <v>104</v>
      </c>
      <c r="C400" s="33">
        <v>3.0673076923076925</v>
      </c>
      <c r="D400" s="33">
        <v>1.2638700243248338</v>
      </c>
    </row>
    <row r="401" spans="1:4" x14ac:dyDescent="0.25">
      <c r="A401" s="11" t="s">
        <v>396</v>
      </c>
      <c r="B401" s="5">
        <v>103</v>
      </c>
      <c r="C401" s="33">
        <v>4.0194174757281553</v>
      </c>
      <c r="D401" s="33">
        <v>1.0753985355577906</v>
      </c>
    </row>
    <row r="402" spans="1:4" x14ac:dyDescent="0.25">
      <c r="A402" s="11" t="s">
        <v>397</v>
      </c>
      <c r="B402" s="5">
        <v>104</v>
      </c>
      <c r="C402" s="33">
        <v>4.1442307692307692</v>
      </c>
      <c r="D402" s="33">
        <v>0.9894420240944205</v>
      </c>
    </row>
    <row r="403" spans="1:4" x14ac:dyDescent="0.25">
      <c r="A403" s="11" t="s">
        <v>398</v>
      </c>
      <c r="B403" s="5">
        <v>105</v>
      </c>
      <c r="C403" s="33">
        <v>4.1047619047619044</v>
      </c>
      <c r="D403" s="33">
        <v>0.98959791294445887</v>
      </c>
    </row>
    <row r="404" spans="1:4" x14ac:dyDescent="0.25">
      <c r="A404" s="11" t="s">
        <v>399</v>
      </c>
      <c r="B404" s="5">
        <v>107</v>
      </c>
      <c r="C404" s="33">
        <v>3.3364485981308412</v>
      </c>
      <c r="D404" s="33">
        <v>1.1811724686237863</v>
      </c>
    </row>
    <row r="405" spans="1:4" x14ac:dyDescent="0.25">
      <c r="A405" s="11" t="s">
        <v>400</v>
      </c>
      <c r="B405" s="5">
        <v>105</v>
      </c>
      <c r="C405" s="33">
        <v>2.961904761904762</v>
      </c>
      <c r="D405" s="33">
        <v>1.2241465592545682</v>
      </c>
    </row>
    <row r="406" spans="1:4" x14ac:dyDescent="0.25">
      <c r="A406" s="11" t="s">
        <v>401</v>
      </c>
      <c r="B406" s="5">
        <v>106</v>
      </c>
      <c r="C406" s="33">
        <v>2.9245283018867925</v>
      </c>
      <c r="D406" s="33">
        <v>1.3780463272850285</v>
      </c>
    </row>
    <row r="407" spans="1:4" x14ac:dyDescent="0.25">
      <c r="A407" s="11" t="s">
        <v>402</v>
      </c>
      <c r="B407" s="5">
        <v>107</v>
      </c>
      <c r="C407" s="33">
        <v>3</v>
      </c>
      <c r="D407" s="33">
        <v>1.2514142942483344</v>
      </c>
    </row>
    <row r="408" spans="1:4" x14ac:dyDescent="0.25">
      <c r="A408" s="11" t="s">
        <v>403</v>
      </c>
      <c r="B408" s="5">
        <v>104</v>
      </c>
      <c r="C408" s="33">
        <v>4.509615384615385</v>
      </c>
      <c r="D408" s="33">
        <v>0.8243289981777574</v>
      </c>
    </row>
    <row r="409" spans="1:4" x14ac:dyDescent="0.25">
      <c r="A409" s="11" t="s">
        <v>404</v>
      </c>
      <c r="B409" s="5">
        <v>104</v>
      </c>
      <c r="C409" s="33">
        <v>4.0769230769230766</v>
      </c>
      <c r="D409" s="33">
        <v>0.98229281708226512</v>
      </c>
    </row>
    <row r="410" spans="1:4" x14ac:dyDescent="0.25">
      <c r="A410" s="11" t="s">
        <v>405</v>
      </c>
      <c r="B410" s="5">
        <v>103</v>
      </c>
      <c r="C410" s="33">
        <v>4.3786407766990294</v>
      </c>
      <c r="D410" s="33">
        <v>0.79355868674052821</v>
      </c>
    </row>
    <row r="411" spans="1:4" x14ac:dyDescent="0.25">
      <c r="A411" s="11" t="s">
        <v>406</v>
      </c>
      <c r="B411" s="5">
        <v>105</v>
      </c>
      <c r="C411" s="33">
        <v>2.9714285714285715</v>
      </c>
      <c r="D411" s="33">
        <v>1.3829813312685615</v>
      </c>
    </row>
    <row r="412" spans="1:4" x14ac:dyDescent="0.25">
      <c r="A412" s="11" t="s">
        <v>407</v>
      </c>
      <c r="B412" s="5">
        <v>104</v>
      </c>
      <c r="C412" s="33">
        <v>3.5</v>
      </c>
      <c r="D412" s="33">
        <v>1.1147728228665883</v>
      </c>
    </row>
    <row r="413" spans="1:4" x14ac:dyDescent="0.25">
      <c r="A413" s="11" t="s">
        <v>408</v>
      </c>
      <c r="B413" s="5">
        <v>109</v>
      </c>
      <c r="C413" s="33">
        <v>3.0091743119266057</v>
      </c>
      <c r="D413" s="33">
        <v>1.2434674700062092</v>
      </c>
    </row>
    <row r="414" spans="1:4" x14ac:dyDescent="0.25">
      <c r="A414" s="11" t="s">
        <v>409</v>
      </c>
      <c r="B414" s="5">
        <v>106</v>
      </c>
      <c r="C414" s="33">
        <v>4.0377358490566042</v>
      </c>
      <c r="D414" s="33">
        <v>1.0412860940009465</v>
      </c>
    </row>
    <row r="415" spans="1:4" x14ac:dyDescent="0.25">
      <c r="A415" s="11" t="s">
        <v>410</v>
      </c>
      <c r="B415" s="5">
        <v>107</v>
      </c>
      <c r="C415" s="33">
        <v>3.6448598130841123</v>
      </c>
      <c r="D415" s="33">
        <v>1.2228356810314862</v>
      </c>
    </row>
    <row r="416" spans="1:4" x14ac:dyDescent="0.25">
      <c r="A416" s="11" t="s">
        <v>411</v>
      </c>
      <c r="B416" s="5">
        <v>103</v>
      </c>
      <c r="C416" s="33">
        <v>4.0679611650485441</v>
      </c>
      <c r="D416" s="33">
        <v>0.94206839519334218</v>
      </c>
    </row>
    <row r="417" spans="1:4" x14ac:dyDescent="0.25">
      <c r="A417" s="11" t="s">
        <v>412</v>
      </c>
      <c r="B417" s="5">
        <v>104</v>
      </c>
      <c r="C417" s="33">
        <v>3.5865384615384617</v>
      </c>
      <c r="D417" s="33">
        <v>1.102605712723115</v>
      </c>
    </row>
    <row r="418" spans="1:4" x14ac:dyDescent="0.25">
      <c r="A418" s="11" t="s">
        <v>413</v>
      </c>
      <c r="B418" s="5">
        <v>104</v>
      </c>
      <c r="C418" s="33">
        <v>4.2884615384615383</v>
      </c>
      <c r="D418" s="33">
        <v>0.97216680141243439</v>
      </c>
    </row>
    <row r="419" spans="1:4" x14ac:dyDescent="0.25">
      <c r="A419" s="11" t="s">
        <v>414</v>
      </c>
      <c r="B419" s="5">
        <v>105</v>
      </c>
      <c r="C419" s="33">
        <v>4.0192307692307692</v>
      </c>
      <c r="D419" s="33">
        <v>1.1318922144195009</v>
      </c>
    </row>
    <row r="420" spans="1:4" x14ac:dyDescent="0.25">
      <c r="A420" s="11" t="s">
        <v>415</v>
      </c>
      <c r="B420" s="5">
        <v>104</v>
      </c>
      <c r="C420" s="33">
        <v>2.1153846153846154</v>
      </c>
      <c r="D420" s="33">
        <v>1.27946964367327</v>
      </c>
    </row>
    <row r="421" spans="1:4" x14ac:dyDescent="0.25">
      <c r="A421" s="11" t="s">
        <v>416</v>
      </c>
      <c r="B421" s="5">
        <v>107</v>
      </c>
      <c r="C421" s="33">
        <v>3.97196261682243</v>
      </c>
      <c r="D421" s="33">
        <v>1.0229253640789762</v>
      </c>
    </row>
    <row r="422" spans="1:4" x14ac:dyDescent="0.25">
      <c r="A422" s="11" t="s">
        <v>417</v>
      </c>
      <c r="B422" s="5">
        <v>106</v>
      </c>
      <c r="C422" s="33">
        <v>3.9433962264150941</v>
      </c>
      <c r="D422" s="33">
        <v>1.1026391602423302</v>
      </c>
    </row>
    <row r="423" spans="1:4" x14ac:dyDescent="0.25">
      <c r="A423" s="11" t="s">
        <v>418</v>
      </c>
      <c r="B423" s="5">
        <v>106</v>
      </c>
      <c r="C423" s="33">
        <v>2.6320754716981134</v>
      </c>
      <c r="D423" s="33">
        <v>1.2598221469194861</v>
      </c>
    </row>
    <row r="424" spans="1:4" x14ac:dyDescent="0.25">
      <c r="A424" s="11" t="s">
        <v>419</v>
      </c>
      <c r="B424" s="5">
        <v>104</v>
      </c>
      <c r="C424" s="33">
        <v>3.9230769230769229</v>
      </c>
      <c r="D424" s="33">
        <v>1.0210627215818007</v>
      </c>
    </row>
    <row r="425" spans="1:4" x14ac:dyDescent="0.25">
      <c r="A425" s="11" t="s">
        <v>420</v>
      </c>
      <c r="B425" s="5">
        <v>103</v>
      </c>
      <c r="C425" s="33">
        <v>4.3689320388349513</v>
      </c>
      <c r="D425" s="33">
        <v>0.8400547515085407</v>
      </c>
    </row>
    <row r="426" spans="1:4" x14ac:dyDescent="0.25">
      <c r="A426" s="11" t="s">
        <v>421</v>
      </c>
      <c r="B426" s="5">
        <v>103</v>
      </c>
      <c r="C426" s="33">
        <v>3.5533980582524274</v>
      </c>
      <c r="D426" s="33">
        <v>1.169281288721006</v>
      </c>
    </row>
    <row r="427" spans="1:4" x14ac:dyDescent="0.25">
      <c r="A427" s="11" t="s">
        <v>422</v>
      </c>
      <c r="B427" s="5">
        <v>103</v>
      </c>
      <c r="C427" s="33">
        <v>3.6990291262135924</v>
      </c>
      <c r="D427" s="33">
        <v>1.1187786710648455</v>
      </c>
    </row>
    <row r="428" spans="1:4" x14ac:dyDescent="0.25">
      <c r="A428" s="11" t="s">
        <v>423</v>
      </c>
      <c r="B428" s="5">
        <v>103</v>
      </c>
      <c r="C428" s="33">
        <v>2.3592233009708736</v>
      </c>
      <c r="D428" s="33">
        <v>1.1189488145790316</v>
      </c>
    </row>
    <row r="429" spans="1:4" x14ac:dyDescent="0.25">
      <c r="A429" s="11" t="s">
        <v>424</v>
      </c>
      <c r="B429" s="5">
        <v>105</v>
      </c>
      <c r="C429" s="33">
        <v>2.8095238095238093</v>
      </c>
      <c r="D429" s="33">
        <v>1.3162829227034483</v>
      </c>
    </row>
    <row r="430" spans="1:4" x14ac:dyDescent="0.25">
      <c r="A430" s="11" t="s">
        <v>425</v>
      </c>
      <c r="B430" s="5">
        <v>104</v>
      </c>
      <c r="C430" s="33">
        <v>3.0961538461538463</v>
      </c>
      <c r="D430" s="33">
        <v>1.226877248108714</v>
      </c>
    </row>
    <row r="431" spans="1:4" x14ac:dyDescent="0.25">
      <c r="A431" s="11" t="s">
        <v>426</v>
      </c>
      <c r="B431" s="5">
        <v>106</v>
      </c>
      <c r="C431" s="33">
        <v>3.8207547169811322</v>
      </c>
      <c r="D431" s="33">
        <v>1.2015638207992649</v>
      </c>
    </row>
    <row r="432" spans="1:4" x14ac:dyDescent="0.25">
      <c r="A432" s="11" t="s">
        <v>427</v>
      </c>
      <c r="B432" s="5">
        <v>104</v>
      </c>
      <c r="C432" s="33">
        <v>4.0673076923076925</v>
      </c>
      <c r="D432" s="33">
        <v>1.0264882454263695</v>
      </c>
    </row>
    <row r="433" spans="1:4" x14ac:dyDescent="0.25">
      <c r="A433" s="11" t="s">
        <v>428</v>
      </c>
      <c r="B433" s="5">
        <v>105</v>
      </c>
      <c r="C433" s="33">
        <v>4.2857142857142856</v>
      </c>
      <c r="D433" s="33">
        <v>0.95790522369512976</v>
      </c>
    </row>
    <row r="434" spans="1:4" x14ac:dyDescent="0.25">
      <c r="A434" s="11" t="s">
        <v>429</v>
      </c>
      <c r="B434" s="5">
        <v>106</v>
      </c>
      <c r="C434" s="33">
        <v>3.6226415094339623</v>
      </c>
      <c r="D434" s="33">
        <v>1.1501787040338292</v>
      </c>
    </row>
    <row r="435" spans="1:4" x14ac:dyDescent="0.25">
      <c r="A435" s="11" t="s">
        <v>430</v>
      </c>
      <c r="B435" s="5">
        <v>106</v>
      </c>
      <c r="C435" s="33">
        <v>4.367924528301887</v>
      </c>
      <c r="D435" s="33">
        <v>0.85440563242874656</v>
      </c>
    </row>
    <row r="436" spans="1:4" x14ac:dyDescent="0.25">
      <c r="A436" s="11" t="s">
        <v>431</v>
      </c>
      <c r="B436" s="5">
        <v>104</v>
      </c>
      <c r="C436" s="33">
        <v>4.0192307692307692</v>
      </c>
      <c r="D436" s="33">
        <v>0.99494615389032537</v>
      </c>
    </row>
    <row r="437" spans="1:4" x14ac:dyDescent="0.25">
      <c r="A437" s="11" t="s">
        <v>432</v>
      </c>
      <c r="B437" s="5">
        <v>104</v>
      </c>
      <c r="C437" s="33">
        <v>2.2019230769230771</v>
      </c>
      <c r="D437" s="33">
        <v>1.2178271888845957</v>
      </c>
    </row>
    <row r="438" spans="1:4" x14ac:dyDescent="0.25">
      <c r="A438" s="11" t="s">
        <v>433</v>
      </c>
      <c r="B438" s="5">
        <v>104</v>
      </c>
      <c r="C438" s="33">
        <v>2.1442307692307692</v>
      </c>
      <c r="D438" s="33">
        <v>1.2727027217984523</v>
      </c>
    </row>
    <row r="439" spans="1:4" x14ac:dyDescent="0.25">
      <c r="A439" s="11" t="s">
        <v>434</v>
      </c>
      <c r="B439" s="5">
        <v>107</v>
      </c>
      <c r="C439" s="33">
        <v>4.05607476635514</v>
      </c>
      <c r="D439" s="33">
        <v>1.0171341139092775</v>
      </c>
    </row>
    <row r="440" spans="1:4" x14ac:dyDescent="0.25">
      <c r="A440" s="11" t="s">
        <v>435</v>
      </c>
      <c r="B440" s="5">
        <v>107</v>
      </c>
      <c r="C440" s="33">
        <v>3.2710280373831777</v>
      </c>
      <c r="D440" s="33">
        <v>1.2706415959050865</v>
      </c>
    </row>
    <row r="441" spans="1:4" x14ac:dyDescent="0.25">
      <c r="A441" s="11" t="s">
        <v>436</v>
      </c>
      <c r="B441" s="5">
        <v>103</v>
      </c>
      <c r="C441" s="33">
        <v>4.4368932038834954</v>
      </c>
      <c r="D441" s="33">
        <v>0.76273376889204458</v>
      </c>
    </row>
    <row r="442" spans="1:4" x14ac:dyDescent="0.25">
      <c r="A442" s="11" t="s">
        <v>437</v>
      </c>
      <c r="B442" s="5">
        <v>104</v>
      </c>
      <c r="C442" s="33">
        <v>3.2211538461538463</v>
      </c>
      <c r="D442" s="33">
        <v>1.2615041936000448</v>
      </c>
    </row>
    <row r="443" spans="1:4" x14ac:dyDescent="0.25">
      <c r="A443" s="11" t="s">
        <v>438</v>
      </c>
      <c r="B443" s="5">
        <v>104</v>
      </c>
      <c r="C443" s="33">
        <v>2.9134615384615383</v>
      </c>
      <c r="D443" s="33">
        <v>1.2076662636389204</v>
      </c>
    </row>
    <row r="444" spans="1:4" x14ac:dyDescent="0.25">
      <c r="A444" s="11" t="s">
        <v>439</v>
      </c>
      <c r="B444" s="5">
        <v>104</v>
      </c>
      <c r="C444" s="33">
        <v>3.8846153846153846</v>
      </c>
      <c r="D444" s="33">
        <v>1.0548794833634831</v>
      </c>
    </row>
    <row r="445" spans="1:4" x14ac:dyDescent="0.25">
      <c r="A445" s="11" t="s">
        <v>440</v>
      </c>
      <c r="B445" s="5">
        <v>106</v>
      </c>
      <c r="C445" s="33">
        <v>4.1132075471698117</v>
      </c>
      <c r="D445" s="33">
        <v>0.9982914424820909</v>
      </c>
    </row>
    <row r="446" spans="1:4" x14ac:dyDescent="0.25">
      <c r="A446" s="11" t="s">
        <v>441</v>
      </c>
      <c r="B446" s="5">
        <v>104</v>
      </c>
      <c r="C446" s="33">
        <v>3.625</v>
      </c>
      <c r="D446" s="33">
        <v>1.1839337097685045</v>
      </c>
    </row>
    <row r="447" spans="1:4" x14ac:dyDescent="0.25">
      <c r="A447" s="11" t="s">
        <v>442</v>
      </c>
      <c r="B447" s="5">
        <v>103</v>
      </c>
      <c r="C447" s="33">
        <v>3.854368932038835</v>
      </c>
      <c r="D447" s="33">
        <v>1.0039897565125762</v>
      </c>
    </row>
    <row r="448" spans="1:4" x14ac:dyDescent="0.25">
      <c r="A448" s="11" t="s">
        <v>443</v>
      </c>
      <c r="B448" s="5">
        <v>104</v>
      </c>
      <c r="C448" s="33">
        <v>3.9807692307692308</v>
      </c>
      <c r="D448" s="33">
        <v>1.0238018735700853</v>
      </c>
    </row>
    <row r="449" spans="1:4" x14ac:dyDescent="0.25">
      <c r="A449" s="11" t="s">
        <v>444</v>
      </c>
      <c r="B449" s="5">
        <v>104</v>
      </c>
      <c r="C449" s="33">
        <v>3.0384615384615383</v>
      </c>
      <c r="D449" s="33">
        <v>1.2379365615996576</v>
      </c>
    </row>
    <row r="450" spans="1:4" x14ac:dyDescent="0.25">
      <c r="A450" s="11" t="s">
        <v>445</v>
      </c>
      <c r="B450" s="5">
        <v>104</v>
      </c>
      <c r="C450" s="33">
        <v>3.5769230769230771</v>
      </c>
      <c r="D450" s="33">
        <v>1.2361253878987832</v>
      </c>
    </row>
    <row r="451" spans="1:4" x14ac:dyDescent="0.25">
      <c r="A451" s="11" t="s">
        <v>446</v>
      </c>
      <c r="B451" s="5">
        <v>104</v>
      </c>
      <c r="C451" s="33">
        <v>3.2596153846153846</v>
      </c>
      <c r="D451" s="33">
        <v>1.0333768972644248</v>
      </c>
    </row>
    <row r="452" spans="1:4" x14ac:dyDescent="0.25">
      <c r="A452" s="11" t="s">
        <v>447</v>
      </c>
      <c r="B452" s="5">
        <v>107</v>
      </c>
      <c r="C452" s="33">
        <v>4.0654205607476639</v>
      </c>
      <c r="D452" s="33">
        <v>0.98355370341318737</v>
      </c>
    </row>
    <row r="453" spans="1:4" x14ac:dyDescent="0.25">
      <c r="A453" s="11" t="s">
        <v>448</v>
      </c>
      <c r="B453" s="5">
        <v>107</v>
      </c>
      <c r="C453" s="33">
        <v>3.1682242990654204</v>
      </c>
      <c r="D453" s="33">
        <v>1.1775092140681129</v>
      </c>
    </row>
    <row r="454" spans="1:4" x14ac:dyDescent="0.25">
      <c r="A454" s="11" t="s">
        <v>449</v>
      </c>
      <c r="B454" s="5">
        <v>104</v>
      </c>
      <c r="C454" s="33">
        <v>4.25</v>
      </c>
      <c r="D454" s="33">
        <v>0.93216524223710007</v>
      </c>
    </row>
    <row r="455" spans="1:4" x14ac:dyDescent="0.25">
      <c r="A455" s="11" t="s">
        <v>450</v>
      </c>
      <c r="B455" s="5">
        <v>104</v>
      </c>
      <c r="C455" s="33">
        <v>3.8846153846153846</v>
      </c>
      <c r="D455" s="33">
        <v>0.93795576424655813</v>
      </c>
    </row>
    <row r="456" spans="1:4" x14ac:dyDescent="0.25">
      <c r="A456" s="11" t="s">
        <v>451</v>
      </c>
      <c r="B456" s="5">
        <v>107</v>
      </c>
      <c r="C456" s="33">
        <v>3.5327102803738319</v>
      </c>
      <c r="D456" s="33">
        <v>1.1681121441490157</v>
      </c>
    </row>
    <row r="457" spans="1:4" x14ac:dyDescent="0.25">
      <c r="A457" s="11" t="s">
        <v>452</v>
      </c>
      <c r="B457" s="5">
        <v>104</v>
      </c>
      <c r="C457" s="33">
        <v>3.7788461538461537</v>
      </c>
      <c r="D457" s="33">
        <v>1.0516443967742213</v>
      </c>
    </row>
    <row r="458" spans="1:4" x14ac:dyDescent="0.25">
      <c r="A458" s="11" t="s">
        <v>453</v>
      </c>
      <c r="B458" s="5">
        <v>105</v>
      </c>
      <c r="C458" s="33">
        <v>3.9428571428571431</v>
      </c>
      <c r="D458" s="33">
        <v>1.0815637844252273</v>
      </c>
    </row>
    <row r="459" spans="1:4" x14ac:dyDescent="0.25">
      <c r="A459" s="11" t="s">
        <v>454</v>
      </c>
      <c r="B459" s="5">
        <v>106</v>
      </c>
      <c r="C459" s="33">
        <v>3.2547169811320753</v>
      </c>
      <c r="D459" s="33">
        <v>1.1957171249701959</v>
      </c>
    </row>
    <row r="460" spans="1:4" x14ac:dyDescent="0.25">
      <c r="A460" s="11" t="s">
        <v>455</v>
      </c>
      <c r="B460" s="5">
        <v>105</v>
      </c>
      <c r="C460" s="33">
        <v>3.1047619047619048</v>
      </c>
      <c r="D460" s="33">
        <v>1.1173785386048893</v>
      </c>
    </row>
    <row r="461" spans="1:4" x14ac:dyDescent="0.25">
      <c r="A461" s="11" t="s">
        <v>456</v>
      </c>
      <c r="B461" s="5">
        <v>106</v>
      </c>
      <c r="C461" s="33">
        <v>4.0188679245283021</v>
      </c>
      <c r="D461" s="33">
        <v>1.059929306496848</v>
      </c>
    </row>
    <row r="462" spans="1:4" x14ac:dyDescent="0.25">
      <c r="A462" s="11" t="s">
        <v>457</v>
      </c>
      <c r="B462" s="5">
        <v>104</v>
      </c>
      <c r="C462" s="33">
        <v>3.7596153846153846</v>
      </c>
      <c r="D462" s="33">
        <v>1.1103676668064368</v>
      </c>
    </row>
    <row r="463" spans="1:4" x14ac:dyDescent="0.25">
      <c r="A463" s="11" t="s">
        <v>458</v>
      </c>
      <c r="B463" s="5">
        <v>107</v>
      </c>
      <c r="C463" s="33">
        <v>2.2710280373831777</v>
      </c>
      <c r="D463" s="33">
        <v>1.1861630981584717</v>
      </c>
    </row>
    <row r="464" spans="1:4" x14ac:dyDescent="0.25">
      <c r="A464" s="11" t="s">
        <v>459</v>
      </c>
      <c r="B464" s="5">
        <v>103</v>
      </c>
      <c r="C464" s="33">
        <v>3.203883495145631</v>
      </c>
      <c r="D464" s="33">
        <v>1.3012755680256987</v>
      </c>
    </row>
    <row r="465" spans="1:4" x14ac:dyDescent="0.25">
      <c r="A465" s="11" t="s">
        <v>460</v>
      </c>
      <c r="B465" s="5">
        <v>104</v>
      </c>
      <c r="C465" s="33">
        <v>3.0288461538461537</v>
      </c>
      <c r="D465" s="33">
        <v>1.2653464222633177</v>
      </c>
    </row>
    <row r="466" spans="1:4" x14ac:dyDescent="0.25">
      <c r="A466" s="11" t="s">
        <v>461</v>
      </c>
      <c r="B466" s="5">
        <v>105</v>
      </c>
      <c r="C466" s="33">
        <v>3.4857142857142858</v>
      </c>
      <c r="D466" s="33">
        <v>1.271842135480036</v>
      </c>
    </row>
    <row r="467" spans="1:4" x14ac:dyDescent="0.25">
      <c r="A467" s="11" t="s">
        <v>462</v>
      </c>
      <c r="B467" s="5">
        <v>106</v>
      </c>
      <c r="C467" s="33">
        <v>3.6792452830188678</v>
      </c>
      <c r="D467" s="33">
        <v>1.1995806395119184</v>
      </c>
    </row>
    <row r="468" spans="1:4" x14ac:dyDescent="0.25">
      <c r="A468" s="11" t="s">
        <v>463</v>
      </c>
      <c r="B468" s="5">
        <v>105</v>
      </c>
      <c r="C468" s="33">
        <v>2.9428571428571431</v>
      </c>
      <c r="D468" s="33">
        <v>1.2544426545786673</v>
      </c>
    </row>
    <row r="469" spans="1:4" x14ac:dyDescent="0.25">
      <c r="A469" s="11" t="s">
        <v>464</v>
      </c>
      <c r="B469" s="5">
        <v>107</v>
      </c>
      <c r="C469" s="33">
        <v>3.0934579439252334</v>
      </c>
      <c r="D469" s="33">
        <v>1.3703925224793918</v>
      </c>
    </row>
    <row r="470" spans="1:4" x14ac:dyDescent="0.25">
      <c r="A470" s="11" t="s">
        <v>465</v>
      </c>
      <c r="B470" s="5">
        <v>106</v>
      </c>
      <c r="C470" s="33">
        <v>3.7169811320754715</v>
      </c>
      <c r="D470" s="33">
        <v>1.1852644228279039</v>
      </c>
    </row>
    <row r="471" spans="1:4" x14ac:dyDescent="0.25">
      <c r="A471" s="11" t="s">
        <v>466</v>
      </c>
      <c r="B471" s="5">
        <v>103</v>
      </c>
      <c r="C471" s="33">
        <v>3.6019417475728157</v>
      </c>
      <c r="D471" s="33">
        <v>1.1743985179343202</v>
      </c>
    </row>
    <row r="472" spans="1:4" x14ac:dyDescent="0.25">
      <c r="A472" s="11" t="s">
        <v>467</v>
      </c>
      <c r="B472" s="5">
        <v>105</v>
      </c>
      <c r="C472" s="33">
        <v>3.8761904761904762</v>
      </c>
      <c r="D472" s="33">
        <v>1.0066627853307994</v>
      </c>
    </row>
    <row r="473" spans="1:4" x14ac:dyDescent="0.25">
      <c r="A473" s="11" t="s">
        <v>468</v>
      </c>
      <c r="B473" s="5">
        <v>103</v>
      </c>
      <c r="C473" s="33">
        <v>3.378640776699029</v>
      </c>
      <c r="D473" s="33">
        <v>1.2455135554269701</v>
      </c>
    </row>
    <row r="474" spans="1:4" x14ac:dyDescent="0.25">
      <c r="A474" s="11" t="s">
        <v>469</v>
      </c>
      <c r="B474" s="5">
        <v>106</v>
      </c>
      <c r="C474" s="33">
        <v>3.4905660377358489</v>
      </c>
      <c r="D474" s="33">
        <v>1.1062186386740482</v>
      </c>
    </row>
    <row r="475" spans="1:4" x14ac:dyDescent="0.25">
      <c r="A475" s="11" t="s">
        <v>470</v>
      </c>
      <c r="B475" s="5">
        <v>107</v>
      </c>
      <c r="C475" s="33">
        <v>3.97196261682243</v>
      </c>
      <c r="D475" s="33">
        <v>1.1281805683558501</v>
      </c>
    </row>
    <row r="476" spans="1:4" x14ac:dyDescent="0.25">
      <c r="A476" s="11" t="s">
        <v>471</v>
      </c>
      <c r="B476" s="5">
        <v>103</v>
      </c>
      <c r="C476" s="33">
        <v>3.145631067961165</v>
      </c>
      <c r="D476" s="33">
        <v>1.2478040867962079</v>
      </c>
    </row>
    <row r="477" spans="1:4" x14ac:dyDescent="0.25">
      <c r="A477" s="11" t="s">
        <v>472</v>
      </c>
      <c r="B477" s="5">
        <v>104</v>
      </c>
      <c r="C477" s="33">
        <v>4.125</v>
      </c>
      <c r="D477" s="33">
        <v>0.9418789318856734</v>
      </c>
    </row>
    <row r="478" spans="1:4" x14ac:dyDescent="0.25">
      <c r="A478" s="11" t="s">
        <v>473</v>
      </c>
      <c r="B478" s="5">
        <v>106</v>
      </c>
      <c r="C478" s="33">
        <v>4.0094339622641506</v>
      </c>
      <c r="D478" s="33">
        <v>0.99995507536105888</v>
      </c>
    </row>
    <row r="479" spans="1:4" x14ac:dyDescent="0.25">
      <c r="A479" s="11" t="s">
        <v>474</v>
      </c>
      <c r="B479" s="5">
        <v>103</v>
      </c>
      <c r="C479" s="33">
        <v>3.8737864077669903</v>
      </c>
      <c r="D479" s="33">
        <v>1.0163333910554271</v>
      </c>
    </row>
    <row r="480" spans="1:4" x14ac:dyDescent="0.25">
      <c r="A480" s="11" t="s">
        <v>475</v>
      </c>
      <c r="B480" s="5">
        <v>104</v>
      </c>
      <c r="C480" s="33">
        <v>1.4423076923076923</v>
      </c>
      <c r="D480" s="33">
        <v>0.87939656138357947</v>
      </c>
    </row>
    <row r="481" spans="1:4" x14ac:dyDescent="0.25">
      <c r="A481" s="11" t="s">
        <v>476</v>
      </c>
      <c r="B481" s="5">
        <v>104</v>
      </c>
      <c r="C481" s="33">
        <v>3.5288461538461537</v>
      </c>
      <c r="D481" s="33">
        <v>1.1737975112687837</v>
      </c>
    </row>
    <row r="482" spans="1:4" x14ac:dyDescent="0.25">
      <c r="A482" s="11" t="s">
        <v>477</v>
      </c>
      <c r="B482" s="5">
        <v>104</v>
      </c>
      <c r="C482" s="33">
        <v>3.9230769230769229</v>
      </c>
      <c r="D482" s="33">
        <v>1.0675469357573044</v>
      </c>
    </row>
    <row r="483" spans="1:4" x14ac:dyDescent="0.25">
      <c r="A483" s="11" t="s">
        <v>478</v>
      </c>
      <c r="B483" s="5">
        <v>103</v>
      </c>
      <c r="C483" s="33">
        <v>3.3883495145631066</v>
      </c>
      <c r="D483" s="33">
        <v>1.2775053026154322</v>
      </c>
    </row>
    <row r="484" spans="1:4" x14ac:dyDescent="0.25">
      <c r="A484" s="11" t="s">
        <v>479</v>
      </c>
      <c r="B484" s="5">
        <v>103</v>
      </c>
      <c r="C484" s="33">
        <v>3.7766990291262137</v>
      </c>
      <c r="D484" s="33">
        <v>1.1541233735912446</v>
      </c>
    </row>
    <row r="485" spans="1:4" x14ac:dyDescent="0.25">
      <c r="A485" s="11" t="s">
        <v>480</v>
      </c>
      <c r="B485" s="5">
        <v>105</v>
      </c>
      <c r="C485" s="33">
        <v>3.6285714285714286</v>
      </c>
      <c r="D485" s="33">
        <v>1.1372803495209938</v>
      </c>
    </row>
    <row r="486" spans="1:4" x14ac:dyDescent="0.25">
      <c r="A486" s="11" t="s">
        <v>481</v>
      </c>
      <c r="B486" s="5">
        <v>104</v>
      </c>
      <c r="C486" s="33">
        <v>2.5865384615384617</v>
      </c>
      <c r="D486" s="33">
        <v>1.1709308961483984</v>
      </c>
    </row>
    <row r="487" spans="1:4" x14ac:dyDescent="0.25">
      <c r="A487" s="11" t="s">
        <v>482</v>
      </c>
      <c r="B487" s="5">
        <v>104</v>
      </c>
      <c r="C487" s="33">
        <v>4.115384615384615</v>
      </c>
      <c r="D487" s="33">
        <v>1.0731289185729362</v>
      </c>
    </row>
    <row r="488" spans="1:4" x14ac:dyDescent="0.25">
      <c r="A488" s="11" t="s">
        <v>483</v>
      </c>
      <c r="B488" s="5">
        <v>103</v>
      </c>
      <c r="C488" s="33">
        <v>3.0194174757281553</v>
      </c>
      <c r="D488" s="33">
        <v>1.2205799210265476</v>
      </c>
    </row>
    <row r="489" spans="1:4" x14ac:dyDescent="0.25">
      <c r="A489" s="11" t="s">
        <v>484</v>
      </c>
      <c r="B489" s="5">
        <v>105</v>
      </c>
      <c r="C489" s="33">
        <v>3.5142857142857142</v>
      </c>
      <c r="D489" s="33">
        <v>1.2177713385389861</v>
      </c>
    </row>
    <row r="490" spans="1:4" x14ac:dyDescent="0.25">
      <c r="A490" s="11" t="s">
        <v>485</v>
      </c>
      <c r="B490" s="5">
        <v>107</v>
      </c>
      <c r="C490" s="33">
        <v>3.3177570093457942</v>
      </c>
      <c r="D490" s="33">
        <v>1.2708497442553901</v>
      </c>
    </row>
    <row r="491" spans="1:4" x14ac:dyDescent="0.25">
      <c r="A491" s="11" t="s">
        <v>486</v>
      </c>
      <c r="B491" s="5">
        <v>103</v>
      </c>
      <c r="C491" s="33">
        <v>3.7184466019417477</v>
      </c>
      <c r="D491" s="33">
        <v>1.0793741444417313</v>
      </c>
    </row>
    <row r="492" spans="1:4" x14ac:dyDescent="0.25">
      <c r="A492" s="11" t="s">
        <v>487</v>
      </c>
      <c r="B492" s="5">
        <v>105</v>
      </c>
      <c r="C492" s="33">
        <v>3.5619047619047617</v>
      </c>
      <c r="D492" s="33">
        <v>1.0644952715490017</v>
      </c>
    </row>
    <row r="493" spans="1:4" x14ac:dyDescent="0.25">
      <c r="A493" s="11" t="s">
        <v>488</v>
      </c>
      <c r="B493" s="5">
        <v>104</v>
      </c>
      <c r="C493" s="33">
        <v>2.5961538461538463</v>
      </c>
      <c r="D493" s="33">
        <v>1.3403320177661731</v>
      </c>
    </row>
    <row r="494" spans="1:4" x14ac:dyDescent="0.25">
      <c r="A494" s="11" t="s">
        <v>489</v>
      </c>
      <c r="B494" s="5">
        <v>105</v>
      </c>
      <c r="C494" s="33">
        <v>3.8952380952380952</v>
      </c>
      <c r="D494" s="33">
        <v>0.97983328177463924</v>
      </c>
    </row>
    <row r="495" spans="1:4" x14ac:dyDescent="0.25">
      <c r="A495" s="11" t="s">
        <v>490</v>
      </c>
      <c r="B495" s="5">
        <v>104</v>
      </c>
      <c r="C495" s="33">
        <v>2.8269230769230771</v>
      </c>
      <c r="D495" s="33">
        <v>1.3252023673438489</v>
      </c>
    </row>
    <row r="496" spans="1:4" x14ac:dyDescent="0.25">
      <c r="A496" s="11" t="s">
        <v>491</v>
      </c>
      <c r="B496" s="5">
        <v>104</v>
      </c>
      <c r="C496" s="33">
        <v>3.4615384615384617</v>
      </c>
      <c r="D496" s="33">
        <v>1.1399461486435745</v>
      </c>
    </row>
    <row r="497" spans="1:4" x14ac:dyDescent="0.25">
      <c r="A497" s="11" t="s">
        <v>492</v>
      </c>
      <c r="B497" s="5">
        <v>104</v>
      </c>
      <c r="C497" s="33">
        <v>3.4903846153846154</v>
      </c>
      <c r="D497" s="33">
        <v>1.1823556568048763</v>
      </c>
    </row>
    <row r="498" spans="1:4" x14ac:dyDescent="0.25">
      <c r="A498" s="11" t="s">
        <v>493</v>
      </c>
      <c r="B498" s="5">
        <v>104</v>
      </c>
      <c r="C498" s="33">
        <v>4.1538461538461542</v>
      </c>
      <c r="D498" s="33">
        <v>0.97312658721378287</v>
      </c>
    </row>
    <row r="499" spans="1:4" x14ac:dyDescent="0.25">
      <c r="A499" s="11" t="s">
        <v>494</v>
      </c>
      <c r="B499" s="5">
        <v>104</v>
      </c>
      <c r="C499" s="33">
        <v>3.9711538461538463</v>
      </c>
      <c r="D499" s="33">
        <v>1.1529340432741164</v>
      </c>
    </row>
    <row r="500" spans="1:4" x14ac:dyDescent="0.25">
      <c r="A500" s="11" t="s">
        <v>495</v>
      </c>
      <c r="B500" s="5">
        <v>107</v>
      </c>
      <c r="C500" s="33">
        <v>3.2149532710280373</v>
      </c>
      <c r="D500" s="33">
        <v>1.2211040270859868</v>
      </c>
    </row>
    <row r="501" spans="1:4" x14ac:dyDescent="0.25">
      <c r="A501" s="11" t="s">
        <v>496</v>
      </c>
      <c r="B501" s="5">
        <v>103</v>
      </c>
      <c r="C501" s="33">
        <v>3.70873786407767</v>
      </c>
      <c r="D501" s="33">
        <v>1.0444162264827617</v>
      </c>
    </row>
    <row r="502" spans="1:4" x14ac:dyDescent="0.25">
      <c r="A502" s="11" t="s">
        <v>497</v>
      </c>
      <c r="B502" s="5">
        <v>104</v>
      </c>
      <c r="C502" s="33">
        <v>3.7211538461538463</v>
      </c>
      <c r="D502" s="33">
        <v>1.1529340432741164</v>
      </c>
    </row>
    <row r="503" spans="1:4" x14ac:dyDescent="0.25">
      <c r="A503" s="11" t="s">
        <v>498</v>
      </c>
      <c r="B503" s="5">
        <v>105</v>
      </c>
      <c r="C503" s="33">
        <v>4.2285714285714286</v>
      </c>
      <c r="D503" s="33">
        <v>0.89073373878314144</v>
      </c>
    </row>
    <row r="504" spans="1:4" x14ac:dyDescent="0.25">
      <c r="A504" s="11" t="s">
        <v>499</v>
      </c>
      <c r="B504" s="5">
        <v>107</v>
      </c>
      <c r="C504" s="33">
        <v>3.7383177570093458</v>
      </c>
      <c r="D504" s="33">
        <v>1.1187632035534192</v>
      </c>
    </row>
    <row r="505" spans="1:4" x14ac:dyDescent="0.25">
      <c r="A505" s="11" t="s">
        <v>500</v>
      </c>
      <c r="B505" s="5">
        <v>104</v>
      </c>
      <c r="C505" s="33">
        <v>3.0673076923076925</v>
      </c>
      <c r="D505" s="33">
        <v>1.2942323366766406</v>
      </c>
    </row>
    <row r="506" spans="1:4" x14ac:dyDescent="0.25">
      <c r="A506" s="11" t="s">
        <v>501</v>
      </c>
      <c r="B506" s="5">
        <v>103</v>
      </c>
      <c r="C506" s="33">
        <v>3.3009708737864076</v>
      </c>
      <c r="D506" s="33">
        <v>1.3123467339555273</v>
      </c>
    </row>
    <row r="507" spans="1:4" x14ac:dyDescent="0.25">
      <c r="A507" s="11" t="s">
        <v>502</v>
      </c>
      <c r="B507" s="5">
        <v>104</v>
      </c>
      <c r="C507" s="33">
        <v>3.1634615384615383</v>
      </c>
      <c r="D507" s="33">
        <v>1.2626876630539627</v>
      </c>
    </row>
    <row r="508" spans="1:4" x14ac:dyDescent="0.25">
      <c r="A508" s="11" t="s">
        <v>503</v>
      </c>
      <c r="B508" s="5">
        <v>109</v>
      </c>
      <c r="C508" s="33">
        <v>3.5412844036697249</v>
      </c>
      <c r="D508" s="33">
        <v>1.3160836268300193</v>
      </c>
    </row>
    <row r="509" spans="1:4" x14ac:dyDescent="0.25">
      <c r="A509" s="11" t="s">
        <v>504</v>
      </c>
      <c r="B509" s="5">
        <v>104</v>
      </c>
      <c r="C509" s="33">
        <v>3.6442307692307692</v>
      </c>
      <c r="D509" s="33">
        <v>1.1227416965189794</v>
      </c>
    </row>
    <row r="510" spans="1:4" x14ac:dyDescent="0.25">
      <c r="A510" s="11" t="s">
        <v>505</v>
      </c>
      <c r="B510" s="5">
        <v>106</v>
      </c>
      <c r="C510" s="33">
        <v>2.5660377358490565</v>
      </c>
      <c r="D510" s="33">
        <v>1.2422626662247309</v>
      </c>
    </row>
    <row r="511" spans="1:4" x14ac:dyDescent="0.25">
      <c r="A511" s="11" t="s">
        <v>506</v>
      </c>
      <c r="B511" s="5">
        <v>105</v>
      </c>
      <c r="C511" s="33">
        <v>3.0285714285714285</v>
      </c>
      <c r="D511" s="33">
        <v>1.2438861472227865</v>
      </c>
    </row>
    <row r="512" spans="1:4" x14ac:dyDescent="0.25">
      <c r="A512" s="11" t="s">
        <v>507</v>
      </c>
      <c r="B512" s="5">
        <v>107</v>
      </c>
      <c r="C512" s="33">
        <v>3.94392523364486</v>
      </c>
      <c r="D512" s="33">
        <v>1.1060022834339132</v>
      </c>
    </row>
    <row r="513" spans="1:4" x14ac:dyDescent="0.25">
      <c r="A513" s="11" t="s">
        <v>508</v>
      </c>
      <c r="B513" s="5">
        <v>109</v>
      </c>
      <c r="C513" s="33">
        <v>3.6880733944954129</v>
      </c>
      <c r="D513" s="33">
        <v>1.1442064022105742</v>
      </c>
    </row>
    <row r="514" spans="1:4" x14ac:dyDescent="0.25">
      <c r="A514" s="11" t="s">
        <v>509</v>
      </c>
      <c r="B514" s="5">
        <v>107</v>
      </c>
      <c r="C514" s="33">
        <v>3.2803738317757007</v>
      </c>
      <c r="D514" s="33">
        <v>1.2346750586453263</v>
      </c>
    </row>
    <row r="515" spans="1:4" x14ac:dyDescent="0.25">
      <c r="A515" s="11" t="s">
        <v>510</v>
      </c>
      <c r="B515" s="5">
        <v>107</v>
      </c>
      <c r="C515" s="33">
        <v>4.02803738317757</v>
      </c>
      <c r="D515" s="33">
        <v>1.0229253640789762</v>
      </c>
    </row>
    <row r="516" spans="1:4" x14ac:dyDescent="0.25">
      <c r="A516" s="11" t="s">
        <v>511</v>
      </c>
      <c r="B516" s="5">
        <v>104</v>
      </c>
      <c r="C516" s="33">
        <v>4.134615384615385</v>
      </c>
      <c r="D516" s="33">
        <v>1.0339639278199504</v>
      </c>
    </row>
    <row r="517" spans="1:4" x14ac:dyDescent="0.25">
      <c r="A517" s="11" t="s">
        <v>512</v>
      </c>
      <c r="B517" s="5">
        <v>106</v>
      </c>
      <c r="C517" s="33">
        <v>3.5754716981132075</v>
      </c>
      <c r="D517" s="33">
        <v>1.1948150939434874</v>
      </c>
    </row>
    <row r="518" spans="1:4" x14ac:dyDescent="0.25">
      <c r="A518" s="11" t="s">
        <v>513</v>
      </c>
      <c r="B518" s="5">
        <v>104</v>
      </c>
      <c r="C518" s="33">
        <v>3.9615384615384617</v>
      </c>
      <c r="D518" s="33">
        <v>1.0786820160317085</v>
      </c>
    </row>
    <row r="519" spans="1:4" x14ac:dyDescent="0.25">
      <c r="A519" s="11" t="s">
        <v>514</v>
      </c>
      <c r="B519" s="5">
        <v>104</v>
      </c>
      <c r="C519" s="33">
        <v>2.375</v>
      </c>
      <c r="D519" s="33">
        <v>1.2400086125601311</v>
      </c>
    </row>
    <row r="520" spans="1:4" x14ac:dyDescent="0.25">
      <c r="A520" s="11" t="s">
        <v>515</v>
      </c>
      <c r="B520" s="5">
        <v>103</v>
      </c>
      <c r="C520" s="33">
        <v>3.8349514563106797</v>
      </c>
      <c r="D520" s="33">
        <v>1.1384293219826254</v>
      </c>
    </row>
    <row r="521" spans="1:4" x14ac:dyDescent="0.25">
      <c r="A521" s="11" t="s">
        <v>516</v>
      </c>
      <c r="B521" s="5">
        <v>105</v>
      </c>
      <c r="C521" s="33">
        <v>3.657142857142857</v>
      </c>
      <c r="D521" s="33">
        <v>1.1336511082184126</v>
      </c>
    </row>
    <row r="522" spans="1:4" x14ac:dyDescent="0.25">
      <c r="A522" s="11" t="s">
        <v>517</v>
      </c>
      <c r="B522" s="5">
        <v>104</v>
      </c>
      <c r="C522" s="33">
        <v>3.5480769230769229</v>
      </c>
      <c r="D522" s="33">
        <v>1.2218067768066421</v>
      </c>
    </row>
    <row r="523" spans="1:4" x14ac:dyDescent="0.25">
      <c r="A523" s="11" t="s">
        <v>518</v>
      </c>
      <c r="B523" s="5">
        <v>107</v>
      </c>
      <c r="C523" s="33">
        <v>3.3177570093457942</v>
      </c>
      <c r="D523" s="33">
        <v>1.17037432200389</v>
      </c>
    </row>
    <row r="524" spans="1:4" x14ac:dyDescent="0.25">
      <c r="A524" s="11" t="s">
        <v>519</v>
      </c>
      <c r="B524" s="5">
        <v>105</v>
      </c>
      <c r="C524" s="33">
        <v>4.2952380952380951</v>
      </c>
      <c r="D524" s="33">
        <v>0.87622232781729958</v>
      </c>
    </row>
    <row r="525" spans="1:4" x14ac:dyDescent="0.25">
      <c r="A525" s="11" t="s">
        <v>520</v>
      </c>
      <c r="B525" s="5">
        <v>106</v>
      </c>
      <c r="C525" s="33">
        <v>3.7830188679245285</v>
      </c>
      <c r="D525" s="33">
        <v>1.0779585377761156</v>
      </c>
    </row>
    <row r="526" spans="1:4" x14ac:dyDescent="0.25">
      <c r="A526" s="11" t="s">
        <v>521</v>
      </c>
      <c r="B526" s="5">
        <v>107</v>
      </c>
      <c r="C526" s="33">
        <v>3.8878504672897196</v>
      </c>
      <c r="D526" s="33">
        <v>1.0124424307298818</v>
      </c>
    </row>
    <row r="527" spans="1:4" x14ac:dyDescent="0.25">
      <c r="A527" s="11" t="s">
        <v>522</v>
      </c>
      <c r="B527" s="5">
        <v>106</v>
      </c>
      <c r="C527" s="33">
        <v>4.1981132075471699</v>
      </c>
      <c r="D527" s="33">
        <v>1.0990888981832236</v>
      </c>
    </row>
    <row r="528" spans="1:4" x14ac:dyDescent="0.25">
      <c r="A528" s="11" t="s">
        <v>523</v>
      </c>
      <c r="B528" s="5">
        <v>104</v>
      </c>
      <c r="C528" s="33">
        <v>3.0096153846153846</v>
      </c>
      <c r="D528" s="33">
        <v>1.2107543368607172</v>
      </c>
    </row>
    <row r="529" spans="1:4" x14ac:dyDescent="0.25">
      <c r="A529" s="11" t="s">
        <v>524</v>
      </c>
      <c r="B529" s="5">
        <v>107</v>
      </c>
      <c r="C529" s="33">
        <v>3.1401869158878504</v>
      </c>
      <c r="D529" s="33">
        <v>1.239663665059479</v>
      </c>
    </row>
    <row r="530" spans="1:4" x14ac:dyDescent="0.25">
      <c r="A530" s="11" t="s">
        <v>525</v>
      </c>
      <c r="B530" s="5">
        <v>103</v>
      </c>
      <c r="C530" s="33">
        <v>4.116504854368932</v>
      </c>
      <c r="D530" s="33">
        <v>0.91073091604863798</v>
      </c>
    </row>
    <row r="531" spans="1:4" x14ac:dyDescent="0.25">
      <c r="A531" s="11" t="s">
        <v>526</v>
      </c>
      <c r="B531" s="5">
        <v>104</v>
      </c>
      <c r="C531" s="33">
        <v>3.875</v>
      </c>
      <c r="D531" s="33">
        <v>1.0018187344520111</v>
      </c>
    </row>
    <row r="532" spans="1:4" x14ac:dyDescent="0.25">
      <c r="A532" s="11" t="s">
        <v>527</v>
      </c>
      <c r="B532" s="5">
        <v>105</v>
      </c>
      <c r="C532" s="33">
        <v>4.1142857142857139</v>
      </c>
      <c r="D532" s="33">
        <v>0.94374749835924876</v>
      </c>
    </row>
    <row r="533" spans="1:4" x14ac:dyDescent="0.25">
      <c r="A533" s="11" t="s">
        <v>528</v>
      </c>
      <c r="B533" s="5">
        <v>103</v>
      </c>
      <c r="C533" s="33">
        <v>3.912621359223301</v>
      </c>
      <c r="D533" s="33">
        <v>1.0107927011199427</v>
      </c>
    </row>
    <row r="534" spans="1:4" x14ac:dyDescent="0.25">
      <c r="A534" s="11" t="s">
        <v>529</v>
      </c>
      <c r="B534" s="5">
        <v>104</v>
      </c>
      <c r="C534" s="33">
        <v>3.75</v>
      </c>
      <c r="D534" s="33">
        <v>1.2207748613630289</v>
      </c>
    </row>
    <row r="535" spans="1:4" x14ac:dyDescent="0.25">
      <c r="A535" s="11" t="s">
        <v>530</v>
      </c>
      <c r="B535" s="5">
        <v>104</v>
      </c>
      <c r="C535" s="33">
        <v>3.6153846153846154</v>
      </c>
      <c r="D535" s="33">
        <v>1.1174493521042894</v>
      </c>
    </row>
    <row r="536" spans="1:4" x14ac:dyDescent="0.25">
      <c r="A536" s="11" t="s">
        <v>531</v>
      </c>
      <c r="B536" s="5">
        <v>107</v>
      </c>
      <c r="C536" s="33">
        <v>2.9626168224299065</v>
      </c>
      <c r="D536" s="33">
        <v>1.2203095311394596</v>
      </c>
    </row>
    <row r="537" spans="1:4" x14ac:dyDescent="0.25">
      <c r="A537" s="11" t="s">
        <v>532</v>
      </c>
      <c r="B537" s="5">
        <v>107</v>
      </c>
      <c r="C537" s="33">
        <v>3.4018691588785046</v>
      </c>
      <c r="D537" s="33">
        <v>1.2351748259431234</v>
      </c>
    </row>
    <row r="538" spans="1:4" x14ac:dyDescent="0.25">
      <c r="A538" s="11" t="s">
        <v>533</v>
      </c>
      <c r="B538" s="5">
        <v>103</v>
      </c>
      <c r="C538" s="33">
        <v>3.0194174757281553</v>
      </c>
      <c r="D538" s="33">
        <v>1.267857406192314</v>
      </c>
    </row>
    <row r="539" spans="1:4" x14ac:dyDescent="0.25">
      <c r="A539" s="11" t="s">
        <v>534</v>
      </c>
      <c r="B539" s="5">
        <v>105</v>
      </c>
      <c r="C539" s="33">
        <v>2.2000000000000002</v>
      </c>
      <c r="D539" s="33">
        <v>1.3038404810405297</v>
      </c>
    </row>
    <row r="540" spans="1:4" x14ac:dyDescent="0.25">
      <c r="A540" s="11" t="s">
        <v>535</v>
      </c>
      <c r="B540" s="5">
        <v>104</v>
      </c>
      <c r="C540" s="33">
        <v>4.0865384615384617</v>
      </c>
      <c r="D540" s="33">
        <v>0.99621201902800904</v>
      </c>
    </row>
    <row r="541" spans="1:4" x14ac:dyDescent="0.25">
      <c r="A541" s="11" t="s">
        <v>536</v>
      </c>
      <c r="B541" s="5">
        <v>106</v>
      </c>
      <c r="C541" s="33">
        <v>2.4716981132075473</v>
      </c>
      <c r="D541" s="33">
        <v>1.1564110915925665</v>
      </c>
    </row>
    <row r="542" spans="1:4" x14ac:dyDescent="0.25">
      <c r="A542" s="11" t="s">
        <v>537</v>
      </c>
      <c r="B542" s="5">
        <v>105</v>
      </c>
      <c r="C542" s="33">
        <v>3.961904761904762</v>
      </c>
      <c r="D542" s="33">
        <v>1.0183301709152766</v>
      </c>
    </row>
    <row r="543" spans="1:4" x14ac:dyDescent="0.25">
      <c r="A543" s="11" t="s">
        <v>538</v>
      </c>
      <c r="B543" s="5">
        <v>104</v>
      </c>
      <c r="C543" s="33">
        <v>3.8173076923076925</v>
      </c>
      <c r="D543" s="33">
        <v>1.0590747296801346</v>
      </c>
    </row>
    <row r="544" spans="1:4" x14ac:dyDescent="0.25">
      <c r="A544" s="11" t="s">
        <v>539</v>
      </c>
      <c r="B544" s="5">
        <v>107</v>
      </c>
      <c r="C544" s="33">
        <v>2.4672897196261681</v>
      </c>
      <c r="D544" s="33">
        <v>1.305415115133054</v>
      </c>
    </row>
    <row r="545" spans="1:4" x14ac:dyDescent="0.25">
      <c r="A545" s="11" t="s">
        <v>540</v>
      </c>
      <c r="B545" s="5">
        <v>104</v>
      </c>
      <c r="C545" s="33">
        <v>4.0769230769230766</v>
      </c>
      <c r="D545" s="33">
        <v>0.84408056133605691</v>
      </c>
    </row>
    <row r="546" spans="1:4" x14ac:dyDescent="0.25">
      <c r="A546" s="11" t="s">
        <v>541</v>
      </c>
      <c r="B546" s="5">
        <v>106</v>
      </c>
      <c r="C546" s="33">
        <v>3.9528301886792452</v>
      </c>
      <c r="D546" s="33">
        <v>1.2061909781006461</v>
      </c>
    </row>
    <row r="547" spans="1:4" x14ac:dyDescent="0.25">
      <c r="A547" s="11" t="s">
        <v>542</v>
      </c>
      <c r="B547" s="5">
        <v>104</v>
      </c>
      <c r="C547" s="33">
        <v>3.2980769230769229</v>
      </c>
      <c r="D547" s="33">
        <v>1.2531886142010935</v>
      </c>
    </row>
    <row r="548" spans="1:4" x14ac:dyDescent="0.25">
      <c r="A548" s="11" t="s">
        <v>543</v>
      </c>
      <c r="B548" s="5">
        <v>105</v>
      </c>
      <c r="C548" s="33">
        <v>4.2952380952380951</v>
      </c>
      <c r="D548" s="33">
        <v>0.88712814012200991</v>
      </c>
    </row>
    <row r="549" spans="1:4" x14ac:dyDescent="0.25">
      <c r="A549" s="11" t="s">
        <v>544</v>
      </c>
      <c r="B549" s="5">
        <v>107</v>
      </c>
      <c r="C549" s="33">
        <v>3.3925233644859811</v>
      </c>
      <c r="D549" s="33">
        <v>1.2794235829613387</v>
      </c>
    </row>
    <row r="550" spans="1:4" x14ac:dyDescent="0.25">
      <c r="A550" s="11" t="s">
        <v>545</v>
      </c>
      <c r="B550" s="5">
        <v>104</v>
      </c>
      <c r="C550" s="33">
        <v>3.6634615384615383</v>
      </c>
      <c r="D550" s="33">
        <v>1.1709308961483984</v>
      </c>
    </row>
    <row r="551" spans="1:4" x14ac:dyDescent="0.25">
      <c r="A551" s="11" t="s">
        <v>546</v>
      </c>
      <c r="B551" s="5">
        <v>104</v>
      </c>
      <c r="C551" s="33">
        <v>2.6346153846153846</v>
      </c>
      <c r="D551" s="33">
        <v>1.3150192313385163</v>
      </c>
    </row>
    <row r="552" spans="1:4" x14ac:dyDescent="0.25">
      <c r="A552" s="11" t="s">
        <v>547</v>
      </c>
      <c r="B552" s="5">
        <v>104</v>
      </c>
      <c r="C552" s="33">
        <v>2.6442307692307692</v>
      </c>
      <c r="D552" s="33">
        <v>1.2991279317764408</v>
      </c>
    </row>
    <row r="553" spans="1:4" x14ac:dyDescent="0.25">
      <c r="A553" s="11" t="s">
        <v>548</v>
      </c>
      <c r="B553" s="5">
        <v>106</v>
      </c>
      <c r="C553" s="33">
        <v>3.5377358490566038</v>
      </c>
      <c r="D553" s="33">
        <v>1.0882447930313051</v>
      </c>
    </row>
    <row r="554" spans="1:4" x14ac:dyDescent="0.25">
      <c r="A554" s="11" t="s">
        <v>549</v>
      </c>
      <c r="B554" s="5">
        <v>104</v>
      </c>
      <c r="C554" s="33">
        <v>4.1538461538461542</v>
      </c>
      <c r="D554" s="33">
        <v>0.99287980450740099</v>
      </c>
    </row>
    <row r="555" spans="1:4" x14ac:dyDescent="0.25">
      <c r="A555" s="11" t="s">
        <v>550</v>
      </c>
      <c r="B555" s="5">
        <v>103</v>
      </c>
      <c r="C555" s="33">
        <v>3.796116504854369</v>
      </c>
      <c r="D555" s="33">
        <v>0.98378244945830029</v>
      </c>
    </row>
    <row r="556" spans="1:4" x14ac:dyDescent="0.25">
      <c r="A556" s="11" t="s">
        <v>551</v>
      </c>
      <c r="B556" s="5">
        <v>104</v>
      </c>
      <c r="C556" s="33">
        <v>3.9038461538461537</v>
      </c>
      <c r="D556" s="33">
        <v>1.0840344526573724</v>
      </c>
    </row>
    <row r="557" spans="1:4" x14ac:dyDescent="0.25">
      <c r="A557" s="11" t="s">
        <v>552</v>
      </c>
      <c r="B557" s="5">
        <v>109</v>
      </c>
      <c r="C557" s="33">
        <v>2.5412844036697249</v>
      </c>
      <c r="D557" s="33">
        <v>1.2731712381682783</v>
      </c>
    </row>
    <row r="558" spans="1:4" x14ac:dyDescent="0.25">
      <c r="A558" s="11" t="s">
        <v>553</v>
      </c>
      <c r="B558" s="5">
        <v>106</v>
      </c>
      <c r="C558" s="33">
        <v>3.1603773584905661</v>
      </c>
      <c r="D558" s="33">
        <v>1.2956836213831577</v>
      </c>
    </row>
    <row r="559" spans="1:4" x14ac:dyDescent="0.25">
      <c r="A559" s="11" t="s">
        <v>554</v>
      </c>
      <c r="B559" s="5">
        <v>107</v>
      </c>
      <c r="C559" s="33">
        <v>4.2242990654205608</v>
      </c>
      <c r="D559" s="33">
        <v>1.0215453629594837</v>
      </c>
    </row>
    <row r="560" spans="1:4" x14ac:dyDescent="0.25">
      <c r="A560" s="11" t="s">
        <v>555</v>
      </c>
      <c r="B560" s="5">
        <v>107</v>
      </c>
      <c r="C560" s="33">
        <v>3.3925233644859811</v>
      </c>
      <c r="D560" s="33">
        <v>1.1876487739639219</v>
      </c>
    </row>
    <row r="561" spans="1:4" x14ac:dyDescent="0.25">
      <c r="A561" s="11" t="s">
        <v>556</v>
      </c>
      <c r="B561" s="5">
        <v>104</v>
      </c>
      <c r="C561" s="33">
        <v>3.9134615384615383</v>
      </c>
      <c r="D561" s="33">
        <v>1.2549751625831176</v>
      </c>
    </row>
    <row r="562" spans="1:4" x14ac:dyDescent="0.25">
      <c r="A562" s="11" t="s">
        <v>557</v>
      </c>
      <c r="B562" s="5">
        <v>107</v>
      </c>
      <c r="C562" s="33">
        <v>3.514018691588785</v>
      </c>
      <c r="D562" s="33">
        <v>1.1765354157665591</v>
      </c>
    </row>
    <row r="563" spans="1:4" x14ac:dyDescent="0.25">
      <c r="A563" s="11" t="s">
        <v>558</v>
      </c>
      <c r="B563" s="5">
        <v>104</v>
      </c>
      <c r="C563" s="33">
        <v>2.8846153846153846</v>
      </c>
      <c r="D563" s="33">
        <v>1.2252021216861799</v>
      </c>
    </row>
    <row r="564" spans="1:4" x14ac:dyDescent="0.25">
      <c r="A564" s="11" t="s">
        <v>559</v>
      </c>
      <c r="B564" s="5">
        <v>104</v>
      </c>
      <c r="C564" s="33">
        <v>3.5</v>
      </c>
      <c r="D564" s="33">
        <v>1.2067769800636945</v>
      </c>
    </row>
    <row r="565" spans="1:4" x14ac:dyDescent="0.25">
      <c r="A565" s="11" t="s">
        <v>560</v>
      </c>
      <c r="B565" s="5">
        <v>107</v>
      </c>
      <c r="C565" s="33">
        <v>2.9532710280373831</v>
      </c>
      <c r="D565" s="33">
        <v>1.208329406309681</v>
      </c>
    </row>
    <row r="566" spans="1:4" x14ac:dyDescent="0.25">
      <c r="A566" s="11" t="s">
        <v>561</v>
      </c>
      <c r="B566" s="5">
        <v>104</v>
      </c>
      <c r="C566" s="33">
        <v>2.0673076923076925</v>
      </c>
      <c r="D566" s="33">
        <v>1.0727373847495401</v>
      </c>
    </row>
    <row r="567" spans="1:4" x14ac:dyDescent="0.25">
      <c r="A567" s="11" t="s">
        <v>562</v>
      </c>
      <c r="B567" s="5">
        <v>103</v>
      </c>
      <c r="C567" s="33">
        <v>3.7281553398058254</v>
      </c>
      <c r="D567" s="33">
        <v>1.0116398525756316</v>
      </c>
    </row>
    <row r="568" spans="1:4" x14ac:dyDescent="0.25">
      <c r="A568" s="11" t="s">
        <v>563</v>
      </c>
      <c r="B568" s="5">
        <v>105</v>
      </c>
      <c r="C568" s="33">
        <v>3.9523809523809526</v>
      </c>
      <c r="D568" s="33">
        <v>1.0952779097716252</v>
      </c>
    </row>
    <row r="569" spans="1:4" x14ac:dyDescent="0.25">
      <c r="A569" s="11" t="s">
        <v>564</v>
      </c>
      <c r="B569" s="5">
        <v>106</v>
      </c>
      <c r="C569" s="33">
        <v>2.6320754716981134</v>
      </c>
      <c r="D569" s="33">
        <v>1.2598221469194861</v>
      </c>
    </row>
    <row r="570" spans="1:4" x14ac:dyDescent="0.25">
      <c r="A570" s="11" t="s">
        <v>565</v>
      </c>
      <c r="B570" s="5">
        <v>104</v>
      </c>
      <c r="C570" s="33">
        <v>2.6923076923076925</v>
      </c>
      <c r="D570" s="33">
        <v>1.2700961134559787</v>
      </c>
    </row>
    <row r="571" spans="1:4" x14ac:dyDescent="0.25">
      <c r="A571" s="11" t="s">
        <v>566</v>
      </c>
      <c r="B571" s="5">
        <v>107</v>
      </c>
      <c r="C571" s="33">
        <v>3.4299065420560746</v>
      </c>
      <c r="D571" s="33">
        <v>1.3466390695490917</v>
      </c>
    </row>
    <row r="572" spans="1:4" x14ac:dyDescent="0.25">
      <c r="A572" s="11" t="s">
        <v>567</v>
      </c>
      <c r="B572" s="5">
        <v>105</v>
      </c>
      <c r="C572" s="33">
        <v>3.7047619047619049</v>
      </c>
      <c r="D572" s="33">
        <v>1.1087398384219938</v>
      </c>
    </row>
    <row r="573" spans="1:4" x14ac:dyDescent="0.25">
      <c r="A573" s="11" t="s">
        <v>568</v>
      </c>
      <c r="B573" s="5">
        <v>107</v>
      </c>
      <c r="C573" s="33">
        <v>3.6261682242990654</v>
      </c>
      <c r="D573" s="33">
        <v>1.1535291581071636</v>
      </c>
    </row>
    <row r="574" spans="1:4" x14ac:dyDescent="0.25">
      <c r="A574" s="11" t="s">
        <v>569</v>
      </c>
      <c r="B574" s="5">
        <v>104</v>
      </c>
      <c r="C574" s="33">
        <v>3.9423076923076925</v>
      </c>
      <c r="D574" s="33">
        <v>1.1132644473120445</v>
      </c>
    </row>
    <row r="575" spans="1:4" x14ac:dyDescent="0.25">
      <c r="A575" s="11" t="s">
        <v>570</v>
      </c>
      <c r="B575" s="5">
        <v>103</v>
      </c>
      <c r="C575" s="33">
        <v>4.2815533980582527</v>
      </c>
      <c r="D575" s="33">
        <v>0.83334285164942878</v>
      </c>
    </row>
    <row r="576" spans="1:4" x14ac:dyDescent="0.25">
      <c r="A576" s="11" t="s">
        <v>571</v>
      </c>
      <c r="B576" s="5">
        <v>109</v>
      </c>
      <c r="C576" s="33">
        <v>4.2752293577981648</v>
      </c>
      <c r="D576" s="33">
        <v>0.9316607993556808</v>
      </c>
    </row>
    <row r="577" spans="1:4" x14ac:dyDescent="0.25">
      <c r="A577" s="11" t="s">
        <v>572</v>
      </c>
      <c r="B577" s="5">
        <v>109</v>
      </c>
      <c r="C577" s="33">
        <v>2.5045871559633026</v>
      </c>
      <c r="D577" s="33">
        <v>1.2738382740175545</v>
      </c>
    </row>
    <row r="578" spans="1:4" x14ac:dyDescent="0.25">
      <c r="A578" s="11" t="s">
        <v>573</v>
      </c>
      <c r="B578" s="5">
        <v>103</v>
      </c>
      <c r="C578" s="33">
        <v>3.6601941747572817</v>
      </c>
      <c r="D578" s="33">
        <v>1.0806080174682746</v>
      </c>
    </row>
    <row r="579" spans="1:4" x14ac:dyDescent="0.25">
      <c r="A579" s="11" t="s">
        <v>574</v>
      </c>
      <c r="B579" s="5">
        <v>104</v>
      </c>
      <c r="C579" s="33">
        <v>3.5865384615384617</v>
      </c>
      <c r="D579" s="33">
        <v>1.1200778138977485</v>
      </c>
    </row>
    <row r="580" spans="1:4" x14ac:dyDescent="0.25">
      <c r="A580" s="11" t="s">
        <v>575</v>
      </c>
      <c r="B580" s="5">
        <v>103</v>
      </c>
      <c r="C580" s="33">
        <v>3.912621359223301</v>
      </c>
      <c r="D580" s="33">
        <v>1.0394832437558166</v>
      </c>
    </row>
    <row r="581" spans="1:4" x14ac:dyDescent="0.25">
      <c r="A581" s="11" t="s">
        <v>576</v>
      </c>
      <c r="B581" s="5">
        <v>104</v>
      </c>
      <c r="C581" s="33">
        <v>3.875</v>
      </c>
      <c r="D581" s="33">
        <v>1.0944475930717663</v>
      </c>
    </row>
    <row r="582" spans="1:4" x14ac:dyDescent="0.25">
      <c r="A582" s="11" t="s">
        <v>577</v>
      </c>
      <c r="B582" s="5">
        <v>107</v>
      </c>
      <c r="C582" s="33">
        <v>4.05607476635514</v>
      </c>
      <c r="D582" s="33">
        <v>1.1229322775740458</v>
      </c>
    </row>
    <row r="583" spans="1:4" x14ac:dyDescent="0.25">
      <c r="A583" s="11" t="s">
        <v>578</v>
      </c>
      <c r="B583" s="5">
        <v>104</v>
      </c>
      <c r="C583" s="33">
        <v>2.8269230769230771</v>
      </c>
      <c r="D583" s="33">
        <v>1.0833453016324395</v>
      </c>
    </row>
    <row r="584" spans="1:4" x14ac:dyDescent="0.25">
      <c r="A584" s="11" t="s">
        <v>579</v>
      </c>
      <c r="B584" s="5">
        <v>106</v>
      </c>
      <c r="C584" s="33">
        <v>3.5754716981132075</v>
      </c>
      <c r="D584" s="33">
        <v>1.0774583249706309</v>
      </c>
    </row>
    <row r="585" spans="1:4" x14ac:dyDescent="0.25">
      <c r="A585" s="11" t="s">
        <v>580</v>
      </c>
      <c r="B585" s="5">
        <v>104</v>
      </c>
      <c r="C585" s="33">
        <v>3.4326923076923075</v>
      </c>
      <c r="D585" s="33">
        <v>1.2288160145482143</v>
      </c>
    </row>
    <row r="586" spans="1:4" x14ac:dyDescent="0.25">
      <c r="A586" s="11" t="s">
        <v>581</v>
      </c>
      <c r="B586" s="5">
        <v>106</v>
      </c>
      <c r="C586" s="33">
        <v>3.3773584905660377</v>
      </c>
      <c r="D586" s="33">
        <v>1.1584293980474416</v>
      </c>
    </row>
    <row r="587" spans="1:4" x14ac:dyDescent="0.25">
      <c r="A587" s="11" t="s">
        <v>582</v>
      </c>
      <c r="B587" s="5">
        <v>103</v>
      </c>
      <c r="C587" s="33">
        <v>4.1650485436893208</v>
      </c>
      <c r="D587" s="33">
        <v>0.91926107771022114</v>
      </c>
    </row>
    <row r="588" spans="1:4" x14ac:dyDescent="0.25">
      <c r="A588" s="11" t="s">
        <v>583</v>
      </c>
      <c r="B588" s="5">
        <v>105</v>
      </c>
      <c r="C588" s="33">
        <v>3.5428571428571427</v>
      </c>
      <c r="D588" s="33">
        <v>1.2327936647226172</v>
      </c>
    </row>
    <row r="589" spans="1:4" x14ac:dyDescent="0.25">
      <c r="A589" s="11" t="s">
        <v>584</v>
      </c>
      <c r="B589" s="5">
        <v>104</v>
      </c>
      <c r="C589" s="33">
        <v>2.5</v>
      </c>
      <c r="D589" s="33">
        <v>1.2067769800636945</v>
      </c>
    </row>
    <row r="590" spans="1:4" x14ac:dyDescent="0.25">
      <c r="A590" s="11" t="s">
        <v>585</v>
      </c>
      <c r="B590" s="5">
        <v>106</v>
      </c>
      <c r="C590" s="33">
        <v>3.4245283018867925</v>
      </c>
      <c r="D590" s="33">
        <v>1.2262844632896808</v>
      </c>
    </row>
    <row r="591" spans="1:4" x14ac:dyDescent="0.25">
      <c r="A591" s="11" t="s">
        <v>586</v>
      </c>
      <c r="B591" s="5">
        <v>104</v>
      </c>
      <c r="C591" s="33">
        <v>3.4326923076923075</v>
      </c>
      <c r="D591" s="33">
        <v>1.2208895617057269</v>
      </c>
    </row>
    <row r="592" spans="1:4" x14ac:dyDescent="0.25">
      <c r="A592" s="11" t="s">
        <v>587</v>
      </c>
      <c r="B592" s="5">
        <v>104</v>
      </c>
      <c r="C592" s="33">
        <v>3.7692307692307692</v>
      </c>
      <c r="D592" s="33">
        <v>1.0814478718951681</v>
      </c>
    </row>
    <row r="593" spans="1:4" x14ac:dyDescent="0.25">
      <c r="A593" s="11" t="s">
        <v>588</v>
      </c>
      <c r="B593" s="5">
        <v>106</v>
      </c>
      <c r="C593" s="33">
        <v>3.9339622641509435</v>
      </c>
      <c r="D593" s="33">
        <v>1.0802898017223439</v>
      </c>
    </row>
    <row r="594" spans="1:4" x14ac:dyDescent="0.25">
      <c r="A594" s="11" t="s">
        <v>589</v>
      </c>
      <c r="B594" s="5">
        <v>106</v>
      </c>
      <c r="C594" s="33">
        <v>2.9150943396226414</v>
      </c>
      <c r="D594" s="33">
        <v>1.4217221249383032</v>
      </c>
    </row>
    <row r="595" spans="1:4" x14ac:dyDescent="0.25">
      <c r="A595" s="11" t="s">
        <v>590</v>
      </c>
      <c r="B595" s="5">
        <v>109</v>
      </c>
      <c r="C595" s="33">
        <v>3.7247706422018347</v>
      </c>
      <c r="D595" s="33">
        <v>1.0441331654910155</v>
      </c>
    </row>
    <row r="596" spans="1:4" x14ac:dyDescent="0.25">
      <c r="A596" s="11" t="s">
        <v>591</v>
      </c>
      <c r="B596" s="5">
        <v>106</v>
      </c>
      <c r="C596" s="33">
        <v>3.2830188679245285</v>
      </c>
      <c r="D596" s="33">
        <v>1.1609086505314303</v>
      </c>
    </row>
    <row r="597" spans="1:4" x14ac:dyDescent="0.25">
      <c r="A597" s="11" t="s">
        <v>592</v>
      </c>
      <c r="B597" s="5">
        <v>105</v>
      </c>
      <c r="C597" s="33">
        <v>4.2380952380952381</v>
      </c>
      <c r="D597" s="33">
        <v>0.94587982571183149</v>
      </c>
    </row>
    <row r="598" spans="1:4" x14ac:dyDescent="0.25">
      <c r="A598" s="11" t="s">
        <v>593</v>
      </c>
      <c r="B598" s="5">
        <v>106</v>
      </c>
      <c r="C598" s="33">
        <v>3.7452830188679247</v>
      </c>
      <c r="D598" s="33">
        <v>1.0872536021223123</v>
      </c>
    </row>
    <row r="599" spans="1:4" x14ac:dyDescent="0.25">
      <c r="A599" s="11" t="s">
        <v>594</v>
      </c>
      <c r="B599" s="5">
        <v>103</v>
      </c>
      <c r="C599" s="33">
        <v>4.0291262135922334</v>
      </c>
      <c r="D599" s="33">
        <v>1.0706083178214447</v>
      </c>
    </row>
    <row r="600" spans="1:4" x14ac:dyDescent="0.25">
      <c r="A600" s="11" t="s">
        <v>595</v>
      </c>
      <c r="B600" s="5">
        <v>105</v>
      </c>
      <c r="C600" s="33">
        <v>3.3809523809523809</v>
      </c>
      <c r="D600" s="33">
        <v>1.3037000036947535</v>
      </c>
    </row>
    <row r="601" spans="1:4" x14ac:dyDescent="0.25">
      <c r="A601" s="11" t="s">
        <v>596</v>
      </c>
      <c r="B601" s="5">
        <v>107</v>
      </c>
      <c r="C601" s="33">
        <v>3.5327102803738319</v>
      </c>
      <c r="D601" s="33">
        <v>1.1841544790968004</v>
      </c>
    </row>
    <row r="602" spans="1:4" x14ac:dyDescent="0.25">
      <c r="A602" s="11" t="s">
        <v>597</v>
      </c>
      <c r="B602" s="5">
        <v>106</v>
      </c>
      <c r="C602" s="33">
        <v>3.4056603773584904</v>
      </c>
      <c r="D602" s="33">
        <v>1.2249649315625124</v>
      </c>
    </row>
    <row r="603" spans="1:4" x14ac:dyDescent="0.25">
      <c r="A603" s="11" t="s">
        <v>598</v>
      </c>
      <c r="B603" s="5">
        <v>109</v>
      </c>
      <c r="C603" s="33">
        <v>1.9724770642201834</v>
      </c>
      <c r="D603" s="33">
        <v>1.0840486151146738</v>
      </c>
    </row>
    <row r="604" spans="1:4" x14ac:dyDescent="0.25">
      <c r="A604" s="11" t="s">
        <v>599</v>
      </c>
      <c r="B604" s="5">
        <v>104</v>
      </c>
      <c r="C604" s="33">
        <v>3.9615384615384617</v>
      </c>
      <c r="D604" s="33">
        <v>1.0513336599413934</v>
      </c>
    </row>
    <row r="605" spans="1:4" x14ac:dyDescent="0.25">
      <c r="A605" s="11" t="s">
        <v>600</v>
      </c>
      <c r="B605" s="5">
        <v>104</v>
      </c>
      <c r="C605" s="33">
        <v>2.9807692307692308</v>
      </c>
      <c r="D605" s="33">
        <v>1.2146418164813171</v>
      </c>
    </row>
    <row r="606" spans="1:4" x14ac:dyDescent="0.25">
      <c r="A606" s="11" t="s">
        <v>601</v>
      </c>
      <c r="B606" s="5">
        <v>106</v>
      </c>
      <c r="C606" s="33">
        <v>3.8301886792452828</v>
      </c>
      <c r="D606" s="33">
        <v>1.0371361495158316</v>
      </c>
    </row>
    <row r="607" spans="1:4" x14ac:dyDescent="0.25">
      <c r="A607" s="11" t="s">
        <v>602</v>
      </c>
      <c r="B607" s="5">
        <v>109</v>
      </c>
      <c r="C607" s="33">
        <v>2.834862385321101</v>
      </c>
      <c r="D607" s="33">
        <v>1.3018061631604017</v>
      </c>
    </row>
    <row r="608" spans="1:4" x14ac:dyDescent="0.25">
      <c r="A608" s="11" t="s">
        <v>603</v>
      </c>
      <c r="B608" s="5">
        <v>103</v>
      </c>
      <c r="C608" s="33">
        <v>4.058252427184466</v>
      </c>
      <c r="D608" s="33">
        <v>0.99828522308817513</v>
      </c>
    </row>
    <row r="609" spans="1:4" x14ac:dyDescent="0.25">
      <c r="A609" s="11" t="s">
        <v>604</v>
      </c>
      <c r="B609" s="5">
        <v>103</v>
      </c>
      <c r="C609" s="33">
        <v>4.1262135922330101</v>
      </c>
      <c r="D609" s="33">
        <v>0.97698627893394907</v>
      </c>
    </row>
    <row r="610" spans="1:4" x14ac:dyDescent="0.25">
      <c r="A610" s="11" t="s">
        <v>605</v>
      </c>
      <c r="B610" s="5">
        <v>107</v>
      </c>
      <c r="C610" s="33">
        <v>3.5607476635514019</v>
      </c>
      <c r="D610" s="33">
        <v>1.2602603062459778</v>
      </c>
    </row>
    <row r="611" spans="1:4" x14ac:dyDescent="0.25">
      <c r="A611" s="11" t="s">
        <v>606</v>
      </c>
      <c r="B611" s="5">
        <v>105</v>
      </c>
      <c r="C611" s="33">
        <v>2.6190476190476191</v>
      </c>
      <c r="D611" s="33">
        <v>1.2813826095048242</v>
      </c>
    </row>
    <row r="612" spans="1:4" x14ac:dyDescent="0.25">
      <c r="A612" s="11" t="s">
        <v>607</v>
      </c>
      <c r="B612" s="5">
        <v>107</v>
      </c>
      <c r="C612" s="33">
        <v>3.0934579439252334</v>
      </c>
      <c r="D612" s="33">
        <v>1.1858657396433558</v>
      </c>
    </row>
    <row r="613" spans="1:4" x14ac:dyDescent="0.25">
      <c r="A613" s="11" t="s">
        <v>608</v>
      </c>
      <c r="B613" s="5">
        <v>104</v>
      </c>
      <c r="C613" s="33">
        <v>3.8076923076923075</v>
      </c>
      <c r="D613" s="33">
        <v>1.2852933863022455</v>
      </c>
    </row>
    <row r="614" spans="1:4" x14ac:dyDescent="0.25">
      <c r="A614" s="11" t="s">
        <v>609</v>
      </c>
      <c r="B614" s="5">
        <v>104</v>
      </c>
      <c r="C614" s="33">
        <v>2.7115384615384617</v>
      </c>
      <c r="D614" s="33">
        <v>1.3121765578208968</v>
      </c>
    </row>
    <row r="615" spans="1:4" x14ac:dyDescent="0.25">
      <c r="A615" s="11" t="s">
        <v>610</v>
      </c>
      <c r="B615" s="5">
        <v>104</v>
      </c>
      <c r="C615" s="33">
        <v>3.4807692307692308</v>
      </c>
      <c r="D615" s="33">
        <v>1.165697168211411</v>
      </c>
    </row>
    <row r="616" spans="1:4" x14ac:dyDescent="0.25">
      <c r="A616" s="11" t="s">
        <v>611</v>
      </c>
      <c r="B616" s="5">
        <v>104</v>
      </c>
      <c r="C616" s="33">
        <v>4.2980769230769234</v>
      </c>
      <c r="D616" s="33">
        <v>0.79902619970298894</v>
      </c>
    </row>
    <row r="617" spans="1:4" x14ac:dyDescent="0.25">
      <c r="A617" s="11" t="s">
        <v>612</v>
      </c>
      <c r="B617" s="5">
        <v>106</v>
      </c>
      <c r="C617" s="33">
        <v>3.7169811320754715</v>
      </c>
      <c r="D617" s="33">
        <v>1.110595867358146</v>
      </c>
    </row>
    <row r="618" spans="1:4" x14ac:dyDescent="0.25">
      <c r="A618" s="11" t="s">
        <v>613</v>
      </c>
      <c r="B618" s="5">
        <v>107</v>
      </c>
      <c r="C618" s="33">
        <v>3.6635514018691588</v>
      </c>
      <c r="D618" s="33">
        <v>1.3242578928111191</v>
      </c>
    </row>
    <row r="619" spans="1:4" x14ac:dyDescent="0.25">
      <c r="A619" s="11" t="s">
        <v>614</v>
      </c>
      <c r="B619" s="5">
        <v>106</v>
      </c>
      <c r="C619" s="33">
        <v>3.4716981132075473</v>
      </c>
      <c r="D619" s="33">
        <v>1.2814244096005878</v>
      </c>
    </row>
    <row r="620" spans="1:4" x14ac:dyDescent="0.25">
      <c r="A620" s="11" t="s">
        <v>615</v>
      </c>
      <c r="B620" s="5">
        <v>107</v>
      </c>
      <c r="C620" s="33">
        <v>3.8411214953271027</v>
      </c>
      <c r="D620" s="33">
        <v>1.0915588015196898</v>
      </c>
    </row>
    <row r="621" spans="1:4" x14ac:dyDescent="0.25">
      <c r="A621" s="11" t="s">
        <v>616</v>
      </c>
      <c r="B621" s="5">
        <v>104</v>
      </c>
      <c r="C621" s="33">
        <v>3.4326923076923075</v>
      </c>
      <c r="D621" s="33">
        <v>1.2677050825215357</v>
      </c>
    </row>
    <row r="622" spans="1:4" x14ac:dyDescent="0.25">
      <c r="A622" s="11" t="s">
        <v>617</v>
      </c>
      <c r="B622" s="5">
        <v>106</v>
      </c>
      <c r="C622" s="33">
        <v>2.9905660377358489</v>
      </c>
      <c r="D622" s="33">
        <v>1.158778363448975</v>
      </c>
    </row>
    <row r="623" spans="1:4" x14ac:dyDescent="0.25">
      <c r="A623" s="11" t="s">
        <v>618</v>
      </c>
      <c r="B623" s="5">
        <v>106</v>
      </c>
      <c r="C623" s="33">
        <v>2.8207547169811322</v>
      </c>
      <c r="D623" s="33">
        <v>1.2708989680074103</v>
      </c>
    </row>
    <row r="624" spans="1:4" x14ac:dyDescent="0.25">
      <c r="A624" s="11" t="s">
        <v>619</v>
      </c>
      <c r="B624" s="5">
        <v>103</v>
      </c>
      <c r="C624" s="33">
        <v>3.5825242718446604</v>
      </c>
      <c r="D624" s="33">
        <v>1.2643239830870188</v>
      </c>
    </row>
    <row r="625" spans="1:4" x14ac:dyDescent="0.25">
      <c r="A625" s="11" t="s">
        <v>620</v>
      </c>
      <c r="B625" s="5">
        <v>106</v>
      </c>
      <c r="C625" s="33">
        <v>3.1132075471698113</v>
      </c>
      <c r="D625" s="33">
        <v>1.213579943935895</v>
      </c>
    </row>
    <row r="626" spans="1:4" x14ac:dyDescent="0.25">
      <c r="A626" s="11" t="s">
        <v>621</v>
      </c>
      <c r="B626" s="5">
        <v>104</v>
      </c>
      <c r="C626" s="33">
        <v>3.8461538461538463</v>
      </c>
      <c r="D626" s="33">
        <v>1.059118801785589</v>
      </c>
    </row>
    <row r="627" spans="1:4" x14ac:dyDescent="0.25">
      <c r="A627" s="11" t="s">
        <v>622</v>
      </c>
      <c r="B627" s="5">
        <v>109</v>
      </c>
      <c r="C627" s="33">
        <v>4.0275229357798166</v>
      </c>
      <c r="D627" s="33">
        <v>1.0581142870108535</v>
      </c>
    </row>
    <row r="628" spans="1:4" x14ac:dyDescent="0.25">
      <c r="A628" s="11" t="s">
        <v>623</v>
      </c>
      <c r="B628" s="5">
        <v>106</v>
      </c>
      <c r="C628" s="33">
        <v>2.7358490566037736</v>
      </c>
      <c r="D628" s="33">
        <v>1.2520602966802001</v>
      </c>
    </row>
    <row r="629" spans="1:4" x14ac:dyDescent="0.25">
      <c r="A629" s="11" t="s">
        <v>624</v>
      </c>
      <c r="B629" s="5">
        <v>107</v>
      </c>
      <c r="C629" s="33">
        <v>4.2056074766355138</v>
      </c>
      <c r="D629" s="33">
        <v>1.0616675896376269</v>
      </c>
    </row>
    <row r="630" spans="1:4" x14ac:dyDescent="0.25">
      <c r="A630" s="11" t="s">
        <v>625</v>
      </c>
      <c r="B630" s="5">
        <v>104</v>
      </c>
      <c r="C630" s="33">
        <v>4.1442307692307692</v>
      </c>
      <c r="D630" s="33">
        <v>1.1270570770668156</v>
      </c>
    </row>
    <row r="631" spans="1:4" x14ac:dyDescent="0.25">
      <c r="A631" s="11" t="s">
        <v>626</v>
      </c>
      <c r="B631" s="5">
        <v>106</v>
      </c>
      <c r="C631" s="33">
        <v>3.8018867924528301</v>
      </c>
      <c r="D631" s="33">
        <v>1.1905965797168334</v>
      </c>
    </row>
    <row r="632" spans="1:4" x14ac:dyDescent="0.25">
      <c r="A632" s="11" t="s">
        <v>627</v>
      </c>
      <c r="B632" s="5">
        <v>103</v>
      </c>
      <c r="C632" s="33">
        <v>4.1359223300970873</v>
      </c>
      <c r="D632" s="33">
        <v>0.89714737121219279</v>
      </c>
    </row>
    <row r="633" spans="1:4" x14ac:dyDescent="0.25">
      <c r="A633" s="11" t="s">
        <v>628</v>
      </c>
      <c r="B633" s="5">
        <v>103</v>
      </c>
      <c r="C633" s="33">
        <v>2.7766990291262137</v>
      </c>
      <c r="D633" s="33">
        <v>1.371502960008754</v>
      </c>
    </row>
    <row r="634" spans="1:4" x14ac:dyDescent="0.25">
      <c r="A634" s="11" t="s">
        <v>629</v>
      </c>
      <c r="B634" s="5">
        <v>107</v>
      </c>
      <c r="C634" s="33">
        <v>3.4766355140186915</v>
      </c>
      <c r="D634" s="33">
        <v>1.2388810714886611</v>
      </c>
    </row>
    <row r="635" spans="1:4" x14ac:dyDescent="0.25">
      <c r="A635" s="11" t="s">
        <v>630</v>
      </c>
      <c r="B635" s="5">
        <v>104</v>
      </c>
      <c r="C635" s="33">
        <v>3.6826923076923075</v>
      </c>
      <c r="D635" s="33">
        <v>1.1513135012639613</v>
      </c>
    </row>
    <row r="636" spans="1:4" x14ac:dyDescent="0.25">
      <c r="A636" s="11" t="s">
        <v>631</v>
      </c>
      <c r="B636" s="5">
        <v>103</v>
      </c>
      <c r="C636" s="33">
        <v>3.8446601941747574</v>
      </c>
      <c r="D636" s="33">
        <v>1.0361815416815383</v>
      </c>
    </row>
    <row r="637" spans="1:4" x14ac:dyDescent="0.25">
      <c r="A637" s="11" t="s">
        <v>632</v>
      </c>
      <c r="B637" s="5">
        <v>106</v>
      </c>
      <c r="C637" s="33">
        <v>3.4716981132075473</v>
      </c>
      <c r="D637" s="33">
        <v>1.303530350495558</v>
      </c>
    </row>
    <row r="638" spans="1:4" x14ac:dyDescent="0.25">
      <c r="A638" s="11" t="s">
        <v>633</v>
      </c>
      <c r="B638" s="5">
        <v>107</v>
      </c>
      <c r="C638" s="33">
        <v>4.5046728971962615</v>
      </c>
      <c r="D638" s="33">
        <v>0.73167979097598268</v>
      </c>
    </row>
    <row r="639" spans="1:4" x14ac:dyDescent="0.25">
      <c r="A639" s="11" t="s">
        <v>634</v>
      </c>
      <c r="B639" s="5">
        <v>109</v>
      </c>
      <c r="C639" s="33">
        <v>4.2568807339449544</v>
      </c>
      <c r="D639" s="33">
        <v>0.93693422162065432</v>
      </c>
    </row>
    <row r="640" spans="1:4" x14ac:dyDescent="0.25">
      <c r="A640" s="11" t="s">
        <v>635</v>
      </c>
      <c r="B640" s="5">
        <v>103</v>
      </c>
      <c r="C640" s="33">
        <v>3.9514563106796117</v>
      </c>
      <c r="D640" s="33">
        <v>1.0420440017119734</v>
      </c>
    </row>
    <row r="641" spans="1:4" x14ac:dyDescent="0.25">
      <c r="A641" s="11" t="s">
        <v>636</v>
      </c>
      <c r="B641" s="5">
        <v>109</v>
      </c>
      <c r="C641" s="33">
        <v>4.0458715596330279</v>
      </c>
      <c r="D641" s="33">
        <v>0.98493580445929452</v>
      </c>
    </row>
    <row r="642" spans="1:4" x14ac:dyDescent="0.25">
      <c r="A642" s="11" t="s">
        <v>637</v>
      </c>
      <c r="B642" s="5">
        <v>104</v>
      </c>
      <c r="C642" s="33">
        <v>4.0192307692307692</v>
      </c>
      <c r="D642" s="33">
        <v>0.97523479105538502</v>
      </c>
    </row>
    <row r="643" spans="1:4" x14ac:dyDescent="0.25">
      <c r="A643" s="11" t="s">
        <v>638</v>
      </c>
      <c r="B643" s="5">
        <v>106</v>
      </c>
      <c r="C643" s="33">
        <v>3.8773584905660377</v>
      </c>
      <c r="D643" s="33">
        <v>1.001929853914594</v>
      </c>
    </row>
    <row r="644" spans="1:4" x14ac:dyDescent="0.25">
      <c r="A644" s="11" t="s">
        <v>639</v>
      </c>
      <c r="B644" s="5">
        <v>105</v>
      </c>
      <c r="C644" s="33">
        <v>4.4952380952380953</v>
      </c>
      <c r="D644" s="33">
        <v>0.76112024628440256</v>
      </c>
    </row>
    <row r="645" spans="1:4" x14ac:dyDescent="0.25">
      <c r="A645" s="11" t="s">
        <v>640</v>
      </c>
      <c r="B645" s="5">
        <v>108</v>
      </c>
      <c r="C645" s="33">
        <v>2.9537037037037037</v>
      </c>
      <c r="D645" s="33">
        <v>1.4034953646132313</v>
      </c>
    </row>
    <row r="646" spans="1:4" x14ac:dyDescent="0.25">
      <c r="A646" s="11" t="s">
        <v>641</v>
      </c>
      <c r="B646" s="5">
        <v>108</v>
      </c>
      <c r="C646" s="33">
        <v>3.1018518518518516</v>
      </c>
      <c r="D646" s="33">
        <v>1.3667603746715218</v>
      </c>
    </row>
    <row r="647" spans="1:4" x14ac:dyDescent="0.25">
      <c r="A647" s="11" t="s">
        <v>642</v>
      </c>
      <c r="B647" s="5">
        <v>106</v>
      </c>
      <c r="C647" s="33">
        <v>4.3396226415094343</v>
      </c>
      <c r="D647" s="33">
        <v>0.90382038304953738</v>
      </c>
    </row>
    <row r="648" spans="1:4" x14ac:dyDescent="0.25">
      <c r="A648" s="11" t="s">
        <v>643</v>
      </c>
      <c r="B648" s="5">
        <v>103</v>
      </c>
      <c r="C648" s="33">
        <v>3.679611650485437</v>
      </c>
      <c r="D648" s="33">
        <v>1.1480041695029988</v>
      </c>
    </row>
    <row r="649" spans="1:4" x14ac:dyDescent="0.25">
      <c r="A649" s="11" t="s">
        <v>644</v>
      </c>
      <c r="B649" s="5">
        <v>104</v>
      </c>
      <c r="C649" s="33">
        <v>3.1153846153846154</v>
      </c>
      <c r="D649" s="33">
        <v>1.27946964367327</v>
      </c>
    </row>
    <row r="650" spans="1:4" x14ac:dyDescent="0.25">
      <c r="A650" s="11" t="s">
        <v>645</v>
      </c>
      <c r="B650" s="5">
        <v>105</v>
      </c>
      <c r="C650" s="33">
        <v>2.5428571428571427</v>
      </c>
      <c r="D650" s="33">
        <v>1.2011898862615946</v>
      </c>
    </row>
    <row r="651" spans="1:4" x14ac:dyDescent="0.25">
      <c r="A651" s="11" t="s">
        <v>646</v>
      </c>
      <c r="B651" s="5">
        <v>107</v>
      </c>
      <c r="C651" s="33">
        <v>3.6261682242990654</v>
      </c>
      <c r="D651" s="33">
        <v>1.0142695530038313</v>
      </c>
    </row>
    <row r="652" spans="1:4" x14ac:dyDescent="0.25">
      <c r="A652" s="11" t="s">
        <v>647</v>
      </c>
      <c r="B652" s="5">
        <v>106</v>
      </c>
      <c r="C652" s="33">
        <v>2.8490566037735849</v>
      </c>
      <c r="D652" s="33">
        <v>1.2328244986146837</v>
      </c>
    </row>
    <row r="653" spans="1:4" x14ac:dyDescent="0.25">
      <c r="A653" s="11" t="s">
        <v>648</v>
      </c>
      <c r="B653" s="5">
        <v>104</v>
      </c>
      <c r="C653" s="33">
        <v>4.3269230769230766</v>
      </c>
      <c r="D653" s="33">
        <v>0.96985944024441928</v>
      </c>
    </row>
    <row r="654" spans="1:4" x14ac:dyDescent="0.25">
      <c r="A654" s="11" t="s">
        <v>649</v>
      </c>
      <c r="B654" s="5">
        <v>103</v>
      </c>
      <c r="C654" s="33">
        <v>3.7475728155339807</v>
      </c>
      <c r="D654" s="33">
        <v>1.0167079381074109</v>
      </c>
    </row>
    <row r="655" spans="1:4" x14ac:dyDescent="0.25">
      <c r="A655" s="11" t="s">
        <v>650</v>
      </c>
      <c r="B655" s="5">
        <v>107</v>
      </c>
      <c r="C655" s="33">
        <v>2.3738317757009346</v>
      </c>
      <c r="D655" s="33">
        <v>1.2015977137849554</v>
      </c>
    </row>
    <row r="656" spans="1:4" x14ac:dyDescent="0.25">
      <c r="A656" s="11" t="s">
        <v>651</v>
      </c>
      <c r="B656" s="5">
        <v>104</v>
      </c>
      <c r="C656" s="33">
        <v>4.25</v>
      </c>
      <c r="D656" s="33">
        <v>0.95276806741791165</v>
      </c>
    </row>
    <row r="657" spans="1:4" x14ac:dyDescent="0.25">
      <c r="A657" s="11" t="s">
        <v>652</v>
      </c>
      <c r="B657" s="5">
        <v>107</v>
      </c>
      <c r="C657" s="33">
        <v>3.4953271028037385</v>
      </c>
      <c r="D657" s="33">
        <v>1.1846011332193409</v>
      </c>
    </row>
    <row r="658" spans="1:4" x14ac:dyDescent="0.25">
      <c r="A658" s="11" t="s">
        <v>653</v>
      </c>
      <c r="B658" s="5">
        <v>105</v>
      </c>
      <c r="C658" s="33">
        <v>3.7904761904761903</v>
      </c>
      <c r="D658" s="33">
        <v>1.1409783090977241</v>
      </c>
    </row>
    <row r="659" spans="1:4" x14ac:dyDescent="0.25">
      <c r="A659" s="11" t="s">
        <v>654</v>
      </c>
      <c r="B659" s="5">
        <v>107</v>
      </c>
      <c r="C659" s="33">
        <v>4.4112149532710276</v>
      </c>
      <c r="D659" s="33">
        <v>0.82362831684115301</v>
      </c>
    </row>
    <row r="660" spans="1:4" x14ac:dyDescent="0.25">
      <c r="A660" s="11" t="s">
        <v>655</v>
      </c>
      <c r="B660" s="5">
        <v>105</v>
      </c>
      <c r="C660" s="33">
        <v>2.4380952380952383</v>
      </c>
      <c r="D660" s="33">
        <v>1.2704012806666298</v>
      </c>
    </row>
    <row r="661" spans="1:4" x14ac:dyDescent="0.25">
      <c r="A661" s="11" t="s">
        <v>656</v>
      </c>
      <c r="B661" s="5">
        <v>103</v>
      </c>
      <c r="C661" s="33">
        <v>4</v>
      </c>
      <c r="D661" s="33">
        <v>1.0097563285948026</v>
      </c>
    </row>
    <row r="662" spans="1:4" x14ac:dyDescent="0.25">
      <c r="A662" s="11" t="s">
        <v>657</v>
      </c>
      <c r="B662" s="5">
        <v>104</v>
      </c>
      <c r="C662" s="33">
        <v>4.3173076923076925</v>
      </c>
      <c r="D662" s="33">
        <v>1.1428496412321816</v>
      </c>
    </row>
    <row r="663" spans="1:4" x14ac:dyDescent="0.25">
      <c r="A663" s="11" t="s">
        <v>658</v>
      </c>
      <c r="B663" s="5">
        <v>104</v>
      </c>
      <c r="C663" s="33">
        <v>3.6057692307692308</v>
      </c>
      <c r="D663" s="33">
        <v>1.2260780414411874</v>
      </c>
    </row>
    <row r="664" spans="1:4" x14ac:dyDescent="0.25">
      <c r="A664" s="11" t="s">
        <v>659</v>
      </c>
      <c r="B664" s="5">
        <v>104</v>
      </c>
      <c r="C664" s="33">
        <v>3.8173076923076925</v>
      </c>
      <c r="D664" s="33">
        <v>1.0405788444854813</v>
      </c>
    </row>
    <row r="665" spans="1:4" x14ac:dyDescent="0.25">
      <c r="A665" s="11" t="s">
        <v>660</v>
      </c>
      <c r="B665" s="5">
        <v>103</v>
      </c>
      <c r="C665" s="33">
        <v>3.1262135922330097</v>
      </c>
      <c r="D665" s="33">
        <v>1.2261817960923826</v>
      </c>
    </row>
    <row r="666" spans="1:4" x14ac:dyDescent="0.25">
      <c r="A666" s="11" t="s">
        <v>661</v>
      </c>
      <c r="B666" s="5">
        <v>106</v>
      </c>
      <c r="C666" s="33">
        <v>4.3962264150943398</v>
      </c>
      <c r="D666" s="33">
        <v>0.83585422838262979</v>
      </c>
    </row>
    <row r="667" spans="1:4" x14ac:dyDescent="0.25">
      <c r="A667" s="11" t="s">
        <v>662</v>
      </c>
      <c r="B667" s="5">
        <v>103</v>
      </c>
      <c r="C667" s="33">
        <v>3.9223300970873787</v>
      </c>
      <c r="D667" s="33">
        <v>1.1175017689888138</v>
      </c>
    </row>
    <row r="668" spans="1:4" x14ac:dyDescent="0.25">
      <c r="A668" s="11" t="s">
        <v>663</v>
      </c>
      <c r="B668" s="5">
        <v>106</v>
      </c>
      <c r="C668" s="33">
        <v>4.5188679245283021</v>
      </c>
      <c r="D668" s="33">
        <v>0.80747852190774716</v>
      </c>
    </row>
    <row r="669" spans="1:4" x14ac:dyDescent="0.25">
      <c r="A669" s="11" t="s">
        <v>664</v>
      </c>
      <c r="B669" s="5">
        <v>103</v>
      </c>
      <c r="C669" s="33">
        <v>3.6310679611650487</v>
      </c>
      <c r="D669" s="33">
        <v>1.2125996321478154</v>
      </c>
    </row>
    <row r="670" spans="1:4" x14ac:dyDescent="0.25">
      <c r="A670" s="11" t="s">
        <v>665</v>
      </c>
      <c r="B670" s="5">
        <v>103</v>
      </c>
      <c r="C670" s="33">
        <v>3.563106796116505</v>
      </c>
      <c r="D670" s="33">
        <v>1.2576815185921526</v>
      </c>
    </row>
    <row r="671" spans="1:4" x14ac:dyDescent="0.25">
      <c r="A671" s="11" t="s">
        <v>666</v>
      </c>
      <c r="B671" s="5">
        <v>105</v>
      </c>
      <c r="C671" s="33">
        <v>3.4285714285714284</v>
      </c>
      <c r="D671" s="33">
        <v>1.1338934190276819</v>
      </c>
    </row>
    <row r="672" spans="1:4" x14ac:dyDescent="0.25">
      <c r="A672" s="11" t="s">
        <v>667</v>
      </c>
      <c r="B672" s="5">
        <v>106</v>
      </c>
      <c r="C672" s="33">
        <v>3.0471698113207548</v>
      </c>
      <c r="D672" s="33">
        <v>1.2752745771322989</v>
      </c>
    </row>
    <row r="673" spans="1:4" x14ac:dyDescent="0.25">
      <c r="A673" s="11" t="s">
        <v>668</v>
      </c>
      <c r="B673" s="5">
        <v>106</v>
      </c>
      <c r="C673" s="33">
        <v>4.1415094339622645</v>
      </c>
      <c r="D673" s="33">
        <v>0.87764489234143495</v>
      </c>
    </row>
    <row r="674" spans="1:4" x14ac:dyDescent="0.25">
      <c r="A674" s="11" t="s">
        <v>669</v>
      </c>
      <c r="B674" s="5">
        <v>104</v>
      </c>
      <c r="C674" s="33">
        <v>3.6153846153846154</v>
      </c>
      <c r="D674" s="33">
        <v>1.209249886304731</v>
      </c>
    </row>
    <row r="675" spans="1:4" x14ac:dyDescent="0.25">
      <c r="A675" s="11" t="s">
        <v>670</v>
      </c>
      <c r="B675" s="5">
        <v>107</v>
      </c>
      <c r="C675" s="33">
        <v>3.6168224299065419</v>
      </c>
      <c r="D675" s="33">
        <v>1.0958313791672631</v>
      </c>
    </row>
    <row r="676" spans="1:4" x14ac:dyDescent="0.25">
      <c r="A676" s="11" t="s">
        <v>671</v>
      </c>
      <c r="B676" s="5">
        <v>106</v>
      </c>
      <c r="C676" s="33">
        <v>3.6320754716981134</v>
      </c>
      <c r="D676" s="33">
        <v>1.1898416997400334</v>
      </c>
    </row>
    <row r="677" spans="1:4" x14ac:dyDescent="0.25">
      <c r="A677" s="11" t="s">
        <v>672</v>
      </c>
      <c r="B677" s="5">
        <v>107</v>
      </c>
      <c r="C677" s="33">
        <v>4.1401869158878508</v>
      </c>
      <c r="D677" s="33">
        <v>0.88433535569750044</v>
      </c>
    </row>
    <row r="678" spans="1:4" x14ac:dyDescent="0.25">
      <c r="A678" s="11" t="s">
        <v>673</v>
      </c>
      <c r="B678" s="5">
        <v>103</v>
      </c>
      <c r="C678" s="33">
        <v>3.825242718446602</v>
      </c>
      <c r="D678" s="33">
        <v>0.93333877238631646</v>
      </c>
    </row>
    <row r="679" spans="1:4" x14ac:dyDescent="0.25">
      <c r="A679" s="11" t="s">
        <v>674</v>
      </c>
      <c r="B679" s="5">
        <v>104</v>
      </c>
      <c r="C679" s="33">
        <v>3.0673076923076925</v>
      </c>
      <c r="D679" s="33">
        <v>1.2561647832425096</v>
      </c>
    </row>
    <row r="680" spans="1:4" x14ac:dyDescent="0.25">
      <c r="A680" s="11" t="s">
        <v>675</v>
      </c>
      <c r="B680" s="5">
        <v>107</v>
      </c>
      <c r="C680" s="33">
        <v>3.9813084112149535</v>
      </c>
      <c r="D680" s="33">
        <v>1.0726559209457174</v>
      </c>
    </row>
    <row r="681" spans="1:4" x14ac:dyDescent="0.25">
      <c r="A681" s="11" t="s">
        <v>676</v>
      </c>
      <c r="B681" s="5">
        <v>104</v>
      </c>
      <c r="C681" s="33">
        <v>3.6153846153846154</v>
      </c>
      <c r="D681" s="33">
        <v>1.1684168386698424</v>
      </c>
    </row>
    <row r="682" spans="1:4" x14ac:dyDescent="0.25">
      <c r="A682" s="11" t="s">
        <v>677</v>
      </c>
      <c r="B682" s="5">
        <v>109</v>
      </c>
      <c r="C682" s="33">
        <v>3.5779816513761467</v>
      </c>
      <c r="D682" s="33">
        <v>1.2493967283634917</v>
      </c>
    </row>
    <row r="683" spans="1:4" x14ac:dyDescent="0.25">
      <c r="A683" s="11" t="s">
        <v>678</v>
      </c>
      <c r="B683" s="5">
        <v>103</v>
      </c>
      <c r="C683" s="33">
        <v>3.3980582524271843</v>
      </c>
      <c r="D683" s="33">
        <v>1.2859711049817162</v>
      </c>
    </row>
    <row r="684" spans="1:4" x14ac:dyDescent="0.25">
      <c r="A684" s="11" t="s">
        <v>679</v>
      </c>
      <c r="B684" s="5">
        <v>103</v>
      </c>
      <c r="C684" s="33">
        <v>3.320388349514563</v>
      </c>
      <c r="D684" s="33">
        <v>1.049870134200638</v>
      </c>
    </row>
    <row r="685" spans="1:4" x14ac:dyDescent="0.25">
      <c r="A685" s="11" t="s">
        <v>680</v>
      </c>
      <c r="B685" s="5">
        <v>104</v>
      </c>
      <c r="C685" s="33">
        <v>2.9230769230769229</v>
      </c>
      <c r="D685" s="33">
        <v>1.2671526654355969</v>
      </c>
    </row>
    <row r="686" spans="1:4" x14ac:dyDescent="0.25">
      <c r="A686" s="11" t="s">
        <v>681</v>
      </c>
      <c r="B686" s="5">
        <v>103</v>
      </c>
      <c r="C686" s="33">
        <v>3.5339805825242721</v>
      </c>
      <c r="D686" s="33">
        <v>1.2510037850492297</v>
      </c>
    </row>
    <row r="687" spans="1:4" x14ac:dyDescent="0.25">
      <c r="A687" s="11" t="s">
        <v>682</v>
      </c>
      <c r="B687" s="5">
        <v>107</v>
      </c>
      <c r="C687" s="33">
        <v>3.8785046728971961</v>
      </c>
      <c r="D687" s="33">
        <v>1.0344106003286595</v>
      </c>
    </row>
    <row r="688" spans="1:4" x14ac:dyDescent="0.25">
      <c r="A688" s="11" t="s">
        <v>683</v>
      </c>
      <c r="B688" s="5">
        <v>106</v>
      </c>
      <c r="C688" s="33">
        <v>2.3207547169811322</v>
      </c>
      <c r="D688" s="33">
        <v>1.2386411126431738</v>
      </c>
    </row>
    <row r="689" spans="1:4" x14ac:dyDescent="0.25">
      <c r="A689" s="11" t="s">
        <v>684</v>
      </c>
      <c r="B689" s="5">
        <v>104</v>
      </c>
      <c r="C689" s="33">
        <v>4.1538461538461542</v>
      </c>
      <c r="D689" s="33">
        <v>0.93236551407145185</v>
      </c>
    </row>
    <row r="690" spans="1:4" x14ac:dyDescent="0.25">
      <c r="A690" s="11" t="s">
        <v>685</v>
      </c>
      <c r="B690" s="5">
        <v>107</v>
      </c>
      <c r="C690" s="33">
        <v>3.4766355140186915</v>
      </c>
      <c r="D690" s="33">
        <v>1.1520760128921927</v>
      </c>
    </row>
    <row r="691" spans="1:4" x14ac:dyDescent="0.25">
      <c r="A691" s="11" t="s">
        <v>686</v>
      </c>
      <c r="B691" s="5">
        <v>104</v>
      </c>
      <c r="C691" s="33">
        <v>4.1923076923076925</v>
      </c>
      <c r="D691" s="33">
        <v>0.98608693246937218</v>
      </c>
    </row>
    <row r="692" spans="1:4" x14ac:dyDescent="0.25">
      <c r="A692" s="11" t="s">
        <v>687</v>
      </c>
      <c r="B692" s="5">
        <v>106</v>
      </c>
      <c r="C692" s="33">
        <v>3.0943396226415096</v>
      </c>
      <c r="D692" s="33">
        <v>1.3629680629790299</v>
      </c>
    </row>
    <row r="693" spans="1:4" x14ac:dyDescent="0.25">
      <c r="A693" s="11" t="s">
        <v>688</v>
      </c>
      <c r="B693" s="5">
        <v>104</v>
      </c>
      <c r="C693" s="33">
        <v>2.9615384615384617</v>
      </c>
      <c r="D693" s="33">
        <v>1.2300688821432024</v>
      </c>
    </row>
    <row r="694" spans="1:4" x14ac:dyDescent="0.25">
      <c r="A694" s="11" t="s">
        <v>689</v>
      </c>
      <c r="B694" s="5">
        <v>105</v>
      </c>
      <c r="C694" s="33">
        <v>3.4571428571428573</v>
      </c>
      <c r="D694" s="33">
        <v>1.2170943600718402</v>
      </c>
    </row>
    <row r="695" spans="1:4" x14ac:dyDescent="0.25">
      <c r="A695" s="11" t="s">
        <v>690</v>
      </c>
      <c r="B695" s="5">
        <v>107</v>
      </c>
      <c r="C695" s="33">
        <v>3</v>
      </c>
      <c r="D695" s="33">
        <v>1.2812140468954687</v>
      </c>
    </row>
    <row r="696" spans="1:4" x14ac:dyDescent="0.25">
      <c r="A696" s="11" t="s">
        <v>691</v>
      </c>
      <c r="B696" s="5">
        <v>107</v>
      </c>
      <c r="C696" s="33">
        <v>3.8785046728971961</v>
      </c>
      <c r="D696" s="33">
        <v>1.0252499039473233</v>
      </c>
    </row>
    <row r="697" spans="1:4" x14ac:dyDescent="0.25">
      <c r="A697" s="11" t="s">
        <v>692</v>
      </c>
      <c r="B697" s="5">
        <v>109</v>
      </c>
      <c r="C697" s="33">
        <v>2.6880733944954129</v>
      </c>
      <c r="D697" s="33">
        <v>1.3172449342417651</v>
      </c>
    </row>
    <row r="698" spans="1:4" x14ac:dyDescent="0.25">
      <c r="A698" s="11" t="s">
        <v>693</v>
      </c>
      <c r="B698" s="5">
        <v>104</v>
      </c>
      <c r="C698" s="33">
        <v>2.5673076923076925</v>
      </c>
      <c r="D698" s="33">
        <v>1.2288160145482143</v>
      </c>
    </row>
    <row r="699" spans="1:4" x14ac:dyDescent="0.25">
      <c r="A699" s="11" t="s">
        <v>694</v>
      </c>
      <c r="B699" s="5">
        <v>106</v>
      </c>
      <c r="C699" s="33">
        <v>3.1226415094339623</v>
      </c>
      <c r="D699" s="33">
        <v>1.2776677427002485</v>
      </c>
    </row>
    <row r="700" spans="1:4" x14ac:dyDescent="0.25">
      <c r="A700" s="11" t="s">
        <v>695</v>
      </c>
      <c r="B700" s="5">
        <v>109</v>
      </c>
      <c r="C700" s="33">
        <v>4.0275229357798166</v>
      </c>
      <c r="D700" s="33">
        <v>0.9473033422057926</v>
      </c>
    </row>
    <row r="701" spans="1:4" x14ac:dyDescent="0.25">
      <c r="A701" s="11" t="s">
        <v>696</v>
      </c>
      <c r="B701" s="5">
        <v>106</v>
      </c>
      <c r="C701" s="33">
        <v>4.0094339622641506</v>
      </c>
      <c r="D701" s="33">
        <v>1.0188254957722538</v>
      </c>
    </row>
    <row r="702" spans="1:4" x14ac:dyDescent="0.25">
      <c r="A702" s="11" t="s">
        <v>697</v>
      </c>
      <c r="B702" s="5">
        <v>104</v>
      </c>
      <c r="C702" s="33">
        <v>3.3173076923076925</v>
      </c>
      <c r="D702" s="33">
        <v>1.1597155918244941</v>
      </c>
    </row>
    <row r="703" spans="1:4" x14ac:dyDescent="0.25">
      <c r="A703" s="11" t="s">
        <v>698</v>
      </c>
      <c r="B703" s="5">
        <v>103</v>
      </c>
      <c r="C703" s="33">
        <v>3.9223300970873787</v>
      </c>
      <c r="D703" s="33">
        <v>0.96699778360503474</v>
      </c>
    </row>
    <row r="704" spans="1:4" x14ac:dyDescent="0.25">
      <c r="A704" s="11" t="s">
        <v>699</v>
      </c>
      <c r="B704" s="5">
        <v>104</v>
      </c>
      <c r="C704" s="33">
        <v>3.4230769230769229</v>
      </c>
      <c r="D704" s="33">
        <v>1.0944902408104316</v>
      </c>
    </row>
    <row r="705" spans="1:4" x14ac:dyDescent="0.25">
      <c r="A705" s="11" t="s">
        <v>700</v>
      </c>
      <c r="B705" s="5">
        <v>104</v>
      </c>
      <c r="C705" s="33">
        <v>2.5576923076923075</v>
      </c>
      <c r="D705" s="33">
        <v>1.1973021702688698</v>
      </c>
    </row>
    <row r="706" spans="1:4" x14ac:dyDescent="0.25">
      <c r="A706" s="11" t="s">
        <v>701</v>
      </c>
      <c r="B706" s="5">
        <v>105</v>
      </c>
      <c r="C706" s="33">
        <v>3.3142857142857145</v>
      </c>
      <c r="D706" s="33">
        <v>1.2272098255978705</v>
      </c>
    </row>
    <row r="707" spans="1:4" x14ac:dyDescent="0.25">
      <c r="A707" s="11" t="s">
        <v>702</v>
      </c>
      <c r="B707" s="5">
        <v>107</v>
      </c>
      <c r="C707" s="33">
        <v>4.1401869158878508</v>
      </c>
      <c r="D707" s="33">
        <v>0.94617998737366871</v>
      </c>
    </row>
    <row r="708" spans="1:4" x14ac:dyDescent="0.25">
      <c r="A708" s="11" t="s">
        <v>703</v>
      </c>
      <c r="B708" s="5">
        <v>107</v>
      </c>
      <c r="C708" s="33">
        <v>4.02803738317757</v>
      </c>
      <c r="D708" s="33">
        <v>1.1611473174963358</v>
      </c>
    </row>
    <row r="709" spans="1:4" x14ac:dyDescent="0.25">
      <c r="A709" s="11" t="s">
        <v>704</v>
      </c>
      <c r="B709" s="5">
        <v>104</v>
      </c>
      <c r="C709" s="33">
        <v>2.6153846153846154</v>
      </c>
      <c r="D709" s="33">
        <v>1.2564991611206664</v>
      </c>
    </row>
    <row r="710" spans="1:4" x14ac:dyDescent="0.25">
      <c r="A710" s="11" t="s">
        <v>705</v>
      </c>
      <c r="B710" s="5">
        <v>107</v>
      </c>
      <c r="C710" s="33">
        <v>4.05607476635514</v>
      </c>
      <c r="D710" s="33">
        <v>1.0624977309714692</v>
      </c>
    </row>
    <row r="711" spans="1:4" x14ac:dyDescent="0.25">
      <c r="A711" s="11" t="s">
        <v>706</v>
      </c>
      <c r="B711" s="5">
        <v>109</v>
      </c>
      <c r="C711" s="33">
        <v>3.9633027522935782</v>
      </c>
      <c r="D711" s="33">
        <v>1.1379530477896869</v>
      </c>
    </row>
    <row r="712" spans="1:4" x14ac:dyDescent="0.25">
      <c r="A712" s="11" t="s">
        <v>707</v>
      </c>
      <c r="B712" s="5">
        <v>109</v>
      </c>
      <c r="C712" s="33">
        <v>3.7431192660550461</v>
      </c>
      <c r="D712" s="33">
        <v>1.1659018900084959</v>
      </c>
    </row>
    <row r="713" spans="1:4" x14ac:dyDescent="0.25">
      <c r="A713" s="11" t="s">
        <v>708</v>
      </c>
      <c r="B713" s="5">
        <v>107</v>
      </c>
      <c r="C713" s="33">
        <v>2.9813084112149535</v>
      </c>
      <c r="D713" s="33">
        <v>1.2361024291319642</v>
      </c>
    </row>
    <row r="714" spans="1:4" x14ac:dyDescent="0.25">
      <c r="A714" s="11" t="s">
        <v>709</v>
      </c>
      <c r="B714" s="5">
        <v>107</v>
      </c>
      <c r="C714" s="33">
        <v>2.6822429906542058</v>
      </c>
      <c r="D714" s="33">
        <v>1.314635546318371</v>
      </c>
    </row>
    <row r="715" spans="1:4" x14ac:dyDescent="0.25">
      <c r="A715" s="11" t="s">
        <v>710</v>
      </c>
      <c r="B715" s="5">
        <v>104</v>
      </c>
      <c r="C715" s="33">
        <v>3.9903846153846154</v>
      </c>
      <c r="D715" s="33">
        <v>1.0380638466221273</v>
      </c>
    </row>
    <row r="716" spans="1:4" x14ac:dyDescent="0.25">
      <c r="A716" s="11" t="s">
        <v>711</v>
      </c>
      <c r="B716" s="5">
        <v>109</v>
      </c>
      <c r="C716" s="33">
        <v>3.238532110091743</v>
      </c>
      <c r="D716" s="33">
        <v>1.2612389746888613</v>
      </c>
    </row>
    <row r="717" spans="1:4" x14ac:dyDescent="0.25">
      <c r="A717" s="11" t="s">
        <v>712</v>
      </c>
      <c r="B717" s="5">
        <v>103</v>
      </c>
      <c r="C717" s="33">
        <v>2.6116504854368934</v>
      </c>
      <c r="D717" s="33">
        <v>1.1983077095796379</v>
      </c>
    </row>
    <row r="718" spans="1:4" x14ac:dyDescent="0.25">
      <c r="A718" s="11" t="s">
        <v>713</v>
      </c>
      <c r="B718" s="5">
        <v>105</v>
      </c>
      <c r="C718" s="33">
        <v>3.8380952380952382</v>
      </c>
      <c r="D718" s="33">
        <v>1.0481101080205262</v>
      </c>
    </row>
    <row r="719" spans="1:4" x14ac:dyDescent="0.25">
      <c r="A719" s="11" t="s">
        <v>714</v>
      </c>
      <c r="B719" s="5">
        <v>104</v>
      </c>
      <c r="C719" s="33">
        <v>3.5288461538461537</v>
      </c>
      <c r="D719" s="33">
        <v>1.1983542984632118</v>
      </c>
    </row>
    <row r="720" spans="1:4" x14ac:dyDescent="0.25">
      <c r="A720" s="11" t="s">
        <v>715</v>
      </c>
      <c r="B720" s="5">
        <v>103</v>
      </c>
      <c r="C720" s="33">
        <v>2.737864077669903</v>
      </c>
      <c r="D720" s="33">
        <v>1.3132892775173464</v>
      </c>
    </row>
    <row r="721" spans="1:4" x14ac:dyDescent="0.25">
      <c r="A721" s="11" t="s">
        <v>716</v>
      </c>
      <c r="B721" s="5">
        <v>105</v>
      </c>
      <c r="C721" s="33">
        <v>3.0666666666666669</v>
      </c>
      <c r="D721" s="33">
        <v>1.2268366660351349</v>
      </c>
    </row>
    <row r="722" spans="1:4" x14ac:dyDescent="0.25">
      <c r="A722" s="11" t="s">
        <v>717</v>
      </c>
      <c r="B722" s="5">
        <v>103</v>
      </c>
      <c r="C722" s="33">
        <v>3.6601941747572817</v>
      </c>
      <c r="D722" s="33">
        <v>1.2009260973674789</v>
      </c>
    </row>
    <row r="723" spans="1:4" x14ac:dyDescent="0.25">
      <c r="A723" s="11" t="s">
        <v>718</v>
      </c>
      <c r="B723" s="5">
        <v>107</v>
      </c>
      <c r="C723" s="33">
        <v>4.1214953271028039</v>
      </c>
      <c r="D723" s="33">
        <v>0.88712255193280332</v>
      </c>
    </row>
    <row r="724" spans="1:4" x14ac:dyDescent="0.25">
      <c r="A724" s="11" t="s">
        <v>719</v>
      </c>
      <c r="B724" s="5">
        <v>107</v>
      </c>
      <c r="C724" s="33">
        <v>3.7850467289719627</v>
      </c>
      <c r="D724" s="33">
        <v>1.0730668215242609</v>
      </c>
    </row>
    <row r="725" spans="1:4" x14ac:dyDescent="0.25">
      <c r="A725" s="11" t="s">
        <v>720</v>
      </c>
      <c r="B725" s="5">
        <v>104</v>
      </c>
      <c r="C725" s="33">
        <v>4.240384615384615</v>
      </c>
      <c r="D725" s="33">
        <v>0.93989456450304787</v>
      </c>
    </row>
    <row r="726" spans="1:4" x14ac:dyDescent="0.25">
      <c r="A726" s="11" t="s">
        <v>721</v>
      </c>
      <c r="B726" s="5">
        <v>105</v>
      </c>
      <c r="C726" s="33">
        <v>4.0761904761904759</v>
      </c>
      <c r="D726" s="33">
        <v>0.82852090284246083</v>
      </c>
    </row>
    <row r="727" spans="1:4" x14ac:dyDescent="0.25">
      <c r="A727" s="11" t="s">
        <v>722</v>
      </c>
      <c r="B727" s="5">
        <v>105</v>
      </c>
      <c r="C727" s="33">
        <v>3.2095238095238097</v>
      </c>
      <c r="D727" s="33">
        <v>1.2912072324828874</v>
      </c>
    </row>
    <row r="728" spans="1:4" x14ac:dyDescent="0.25">
      <c r="A728" s="11" t="s">
        <v>723</v>
      </c>
      <c r="B728" s="5">
        <v>105</v>
      </c>
      <c r="C728" s="33">
        <v>2.6666666666666665</v>
      </c>
      <c r="D728" s="33">
        <v>1.2835247942427517</v>
      </c>
    </row>
    <row r="729" spans="1:4" x14ac:dyDescent="0.25">
      <c r="A729" s="11" t="s">
        <v>724</v>
      </c>
      <c r="B729" s="5">
        <v>106</v>
      </c>
      <c r="C729" s="33">
        <v>2.8962264150943398</v>
      </c>
      <c r="D729" s="33">
        <v>1.2643782231219902</v>
      </c>
    </row>
    <row r="730" spans="1:4" x14ac:dyDescent="0.25">
      <c r="A730" s="11" t="s">
        <v>725</v>
      </c>
      <c r="B730" s="5">
        <v>103</v>
      </c>
      <c r="C730" s="33">
        <v>3.436893203883495</v>
      </c>
      <c r="D730" s="33">
        <v>1.1085222711960616</v>
      </c>
    </row>
    <row r="731" spans="1:4" x14ac:dyDescent="0.25">
      <c r="A731" s="11" t="s">
        <v>726</v>
      </c>
      <c r="B731" s="5">
        <v>105</v>
      </c>
      <c r="C731" s="33">
        <v>1.7047619047619047</v>
      </c>
      <c r="D731" s="33">
        <v>1.0734900802433864</v>
      </c>
    </row>
    <row r="732" spans="1:4" x14ac:dyDescent="0.25">
      <c r="A732" s="11" t="s">
        <v>727</v>
      </c>
      <c r="B732" s="5">
        <v>104</v>
      </c>
      <c r="C732" s="33">
        <v>3.5</v>
      </c>
      <c r="D732" s="33">
        <v>1.0239842231794338</v>
      </c>
    </row>
    <row r="733" spans="1:4" x14ac:dyDescent="0.25">
      <c r="A733" s="11" t="s">
        <v>728</v>
      </c>
      <c r="B733" s="5">
        <v>104</v>
      </c>
      <c r="C733" s="33">
        <v>3.4230769230769229</v>
      </c>
      <c r="D733" s="33">
        <v>1.1962100969174021</v>
      </c>
    </row>
    <row r="734" spans="1:4" x14ac:dyDescent="0.25">
      <c r="A734" s="11" t="s">
        <v>729</v>
      </c>
      <c r="B734" s="5">
        <v>103</v>
      </c>
      <c r="C734" s="33">
        <v>3.4563106796116503</v>
      </c>
      <c r="D734" s="33">
        <v>1.1780400724660467</v>
      </c>
    </row>
    <row r="735" spans="1:4" x14ac:dyDescent="0.25">
      <c r="A735" s="11" t="s">
        <v>730</v>
      </c>
      <c r="B735" s="5">
        <v>106</v>
      </c>
      <c r="C735" s="33">
        <v>3.4339622641509435</v>
      </c>
      <c r="D735" s="33">
        <v>1.171233520894619</v>
      </c>
    </row>
    <row r="736" spans="1:4" x14ac:dyDescent="0.25">
      <c r="A736" s="11" t="s">
        <v>731</v>
      </c>
      <c r="B736" s="5">
        <v>106</v>
      </c>
      <c r="C736" s="33">
        <v>3.5754716981132075</v>
      </c>
      <c r="D736" s="33">
        <v>1.1459918823575803</v>
      </c>
    </row>
    <row r="737" spans="1:4" x14ac:dyDescent="0.25">
      <c r="A737" s="11" t="s">
        <v>732</v>
      </c>
      <c r="B737" s="5">
        <v>106</v>
      </c>
      <c r="C737" s="33">
        <v>3.0943396226415096</v>
      </c>
      <c r="D737" s="33">
        <v>1.2384960302283108</v>
      </c>
    </row>
    <row r="738" spans="1:4" x14ac:dyDescent="0.25">
      <c r="A738" s="11" t="s">
        <v>733</v>
      </c>
      <c r="B738" s="5">
        <v>107</v>
      </c>
      <c r="C738" s="33">
        <v>3.1495327102803738</v>
      </c>
      <c r="D738" s="33">
        <v>1.1959344520259401</v>
      </c>
    </row>
    <row r="739" spans="1:4" x14ac:dyDescent="0.25">
      <c r="A739" s="11" t="s">
        <v>734</v>
      </c>
      <c r="B739" s="5">
        <v>107</v>
      </c>
      <c r="C739" s="33">
        <v>3.2803738317757007</v>
      </c>
      <c r="D739" s="33">
        <v>1.2422924071929049</v>
      </c>
    </row>
    <row r="740" spans="1:4" x14ac:dyDescent="0.25">
      <c r="A740" s="11" t="s">
        <v>735</v>
      </c>
      <c r="B740" s="5">
        <v>107</v>
      </c>
      <c r="C740" s="33">
        <v>4.2897196261682247</v>
      </c>
      <c r="D740" s="33">
        <v>1.009477221274238</v>
      </c>
    </row>
    <row r="741" spans="1:4" x14ac:dyDescent="0.25">
      <c r="A741" s="11" t="s">
        <v>736</v>
      </c>
      <c r="B741" s="5">
        <v>106</v>
      </c>
      <c r="C741" s="33">
        <v>3.8396226415094339</v>
      </c>
      <c r="D741" s="33">
        <v>1.204252721877408</v>
      </c>
    </row>
    <row r="742" spans="1:4" x14ac:dyDescent="0.25">
      <c r="A742" s="11" t="s">
        <v>737</v>
      </c>
      <c r="B742" s="5">
        <v>107</v>
      </c>
      <c r="C742" s="33">
        <v>3.1028037383177569</v>
      </c>
      <c r="D742" s="33">
        <v>1.3170477236611391</v>
      </c>
    </row>
    <row r="743" spans="1:4" x14ac:dyDescent="0.25">
      <c r="A743" s="11" t="s">
        <v>738</v>
      </c>
      <c r="B743" s="5">
        <v>104</v>
      </c>
      <c r="C743" s="33">
        <v>3.8269230769230771</v>
      </c>
      <c r="D743" s="33">
        <v>1.0922703503699245</v>
      </c>
    </row>
    <row r="744" spans="1:4" x14ac:dyDescent="0.25">
      <c r="A744" s="11" t="s">
        <v>739</v>
      </c>
      <c r="B744" s="5">
        <v>104</v>
      </c>
      <c r="C744" s="33">
        <v>3.2115384615384617</v>
      </c>
      <c r="D744" s="33">
        <v>1.2201629441008415</v>
      </c>
    </row>
    <row r="745" spans="1:4" x14ac:dyDescent="0.25">
      <c r="A745" s="11" t="s">
        <v>740</v>
      </c>
      <c r="B745" s="5">
        <v>104</v>
      </c>
      <c r="C745" s="33">
        <v>3.2788461538461537</v>
      </c>
      <c r="D745" s="33">
        <v>1.2499066432651147</v>
      </c>
    </row>
    <row r="746" spans="1:4" x14ac:dyDescent="0.25">
      <c r="A746" s="11" t="s">
        <v>741</v>
      </c>
      <c r="B746" s="5">
        <v>105</v>
      </c>
      <c r="C746" s="33">
        <v>3.6190476190476191</v>
      </c>
      <c r="D746" s="33">
        <v>1.0864634970411711</v>
      </c>
    </row>
    <row r="747" spans="1:4" x14ac:dyDescent="0.25">
      <c r="A747" s="11" t="s">
        <v>742</v>
      </c>
      <c r="B747" s="5">
        <v>104</v>
      </c>
      <c r="C747" s="33">
        <v>1.8076923076923077</v>
      </c>
      <c r="D747" s="33">
        <v>1.1327166680319227</v>
      </c>
    </row>
    <row r="748" spans="1:4" x14ac:dyDescent="0.25">
      <c r="A748" s="11" t="s">
        <v>743</v>
      </c>
      <c r="B748" s="5">
        <v>104</v>
      </c>
      <c r="C748" s="33">
        <v>3.7788461538461537</v>
      </c>
      <c r="D748" s="33">
        <v>1.1056494885973347</v>
      </c>
    </row>
    <row r="749" spans="1:4" x14ac:dyDescent="0.25">
      <c r="A749" s="11" t="s">
        <v>744</v>
      </c>
      <c r="B749" s="5">
        <v>106</v>
      </c>
      <c r="C749" s="33">
        <v>3.2924528301886791</v>
      </c>
      <c r="D749" s="33">
        <v>1.2341720273089622</v>
      </c>
    </row>
    <row r="750" spans="1:4" x14ac:dyDescent="0.25">
      <c r="A750" s="11" t="s">
        <v>745</v>
      </c>
      <c r="B750" s="5">
        <v>106</v>
      </c>
      <c r="C750" s="33">
        <v>3.6509433962264151</v>
      </c>
      <c r="D750" s="33">
        <v>1.1795273696752944</v>
      </c>
    </row>
    <row r="751" spans="1:4" x14ac:dyDescent="0.25">
      <c r="A751" s="11" t="s">
        <v>746</v>
      </c>
      <c r="B751" s="5">
        <v>104</v>
      </c>
      <c r="C751" s="33">
        <v>3.2211538461538463</v>
      </c>
      <c r="D751" s="33">
        <v>1.2615041936000448</v>
      </c>
    </row>
    <row r="752" spans="1:4" x14ac:dyDescent="0.25">
      <c r="A752" s="11" t="s">
        <v>747</v>
      </c>
      <c r="B752" s="5">
        <v>104</v>
      </c>
      <c r="C752" s="33">
        <v>3.9230769230769229</v>
      </c>
      <c r="D752" s="33">
        <v>0.98229281708226512</v>
      </c>
    </row>
    <row r="753" spans="1:4" x14ac:dyDescent="0.25">
      <c r="A753" s="11" t="s">
        <v>748</v>
      </c>
      <c r="B753" s="5">
        <v>105</v>
      </c>
      <c r="C753" s="33">
        <v>3.5809523809523811</v>
      </c>
      <c r="D753" s="33">
        <v>1.0632040869009725</v>
      </c>
    </row>
    <row r="754" spans="1:4" x14ac:dyDescent="0.25">
      <c r="A754" s="11" t="s">
        <v>749</v>
      </c>
      <c r="B754" s="5">
        <v>106</v>
      </c>
      <c r="C754" s="33">
        <v>4.0660377358490569</v>
      </c>
      <c r="D754" s="33">
        <v>1.0167068025600929</v>
      </c>
    </row>
    <row r="755" spans="1:4" x14ac:dyDescent="0.25">
      <c r="A755" s="11" t="s">
        <v>750</v>
      </c>
      <c r="B755" s="5">
        <v>104</v>
      </c>
      <c r="C755" s="33">
        <v>3.1826923076923075</v>
      </c>
      <c r="D755" s="33">
        <v>1.2445174764005797</v>
      </c>
    </row>
    <row r="756" spans="1:4" x14ac:dyDescent="0.25">
      <c r="A756" s="11" t="s">
        <v>751</v>
      </c>
      <c r="B756" s="5">
        <v>107</v>
      </c>
      <c r="C756" s="33">
        <v>3.2897196261682242</v>
      </c>
      <c r="D756" s="33">
        <v>1.1493176465731252</v>
      </c>
    </row>
    <row r="757" spans="1:4" x14ac:dyDescent="0.25">
      <c r="A757" s="11" t="s">
        <v>752</v>
      </c>
      <c r="B757" s="5">
        <v>104</v>
      </c>
      <c r="C757" s="33">
        <v>3.7307692307692308</v>
      </c>
      <c r="D757" s="33">
        <v>1.1842884819014547</v>
      </c>
    </row>
    <row r="758" spans="1:4" x14ac:dyDescent="0.25">
      <c r="A758" s="11" t="s">
        <v>753</v>
      </c>
      <c r="B758" s="5">
        <v>104</v>
      </c>
      <c r="C758" s="33">
        <v>3.5096153846153846</v>
      </c>
      <c r="D758" s="33">
        <v>1.2147570959212841</v>
      </c>
    </row>
    <row r="759" spans="1:4" x14ac:dyDescent="0.25">
      <c r="A759" s="11" t="s">
        <v>754</v>
      </c>
      <c r="B759" s="5">
        <v>106</v>
      </c>
      <c r="C759" s="33">
        <v>3.3867924528301887</v>
      </c>
      <c r="D759" s="33">
        <v>1.3492202666512603</v>
      </c>
    </row>
    <row r="760" spans="1:4" x14ac:dyDescent="0.25">
      <c r="A760" s="11" t="s">
        <v>755</v>
      </c>
      <c r="B760" s="5">
        <v>104</v>
      </c>
      <c r="C760" s="33">
        <v>3.4326923076923075</v>
      </c>
      <c r="D760" s="33">
        <v>1.2904761150193365</v>
      </c>
    </row>
    <row r="761" spans="1:4" x14ac:dyDescent="0.25">
      <c r="A761" s="11" t="s">
        <v>756</v>
      </c>
      <c r="B761" s="5">
        <v>109</v>
      </c>
      <c r="C761" s="33">
        <v>3.1743119266055047</v>
      </c>
      <c r="D761" s="33">
        <v>1.3182763486577893</v>
      </c>
    </row>
    <row r="762" spans="1:4" x14ac:dyDescent="0.25">
      <c r="A762" s="11" t="s">
        <v>757</v>
      </c>
      <c r="B762" s="5">
        <v>107</v>
      </c>
      <c r="C762" s="33">
        <v>2.8971962616822431</v>
      </c>
      <c r="D762" s="33">
        <v>1.243356530170638</v>
      </c>
    </row>
    <row r="763" spans="1:4" x14ac:dyDescent="0.25">
      <c r="A763" s="11" t="s">
        <v>758</v>
      </c>
      <c r="B763" s="5">
        <v>107</v>
      </c>
      <c r="C763" s="33">
        <v>3.8971962616822431</v>
      </c>
      <c r="D763" s="33">
        <v>1.0455167489996151</v>
      </c>
    </row>
    <row r="764" spans="1:4" x14ac:dyDescent="0.25">
      <c r="A764" s="11" t="s">
        <v>759</v>
      </c>
      <c r="B764" s="5">
        <v>103</v>
      </c>
      <c r="C764" s="33">
        <v>3.6407766990291264</v>
      </c>
      <c r="D764" s="33">
        <v>1.0370997355184919</v>
      </c>
    </row>
    <row r="765" spans="1:4" x14ac:dyDescent="0.25">
      <c r="A765" s="11" t="s">
        <v>760</v>
      </c>
      <c r="B765" s="5">
        <v>103</v>
      </c>
      <c r="C765" s="33">
        <v>3.8058252427184467</v>
      </c>
      <c r="D765" s="33">
        <v>0.93994422474478134</v>
      </c>
    </row>
    <row r="766" spans="1:4" x14ac:dyDescent="0.25">
      <c r="A766" s="11" t="s">
        <v>761</v>
      </c>
      <c r="B766" s="5">
        <v>107</v>
      </c>
      <c r="C766" s="33">
        <v>3.457943925233645</v>
      </c>
      <c r="D766" s="33">
        <v>1.2230519653855694</v>
      </c>
    </row>
    <row r="767" spans="1:4" x14ac:dyDescent="0.25">
      <c r="A767" s="11" t="s">
        <v>762</v>
      </c>
      <c r="B767" s="5">
        <v>106</v>
      </c>
      <c r="C767" s="33">
        <v>3.141509433962264</v>
      </c>
      <c r="D767" s="33">
        <v>1.3124943845342583</v>
      </c>
    </row>
    <row r="768" spans="1:4" x14ac:dyDescent="0.25">
      <c r="A768" s="11" t="s">
        <v>763</v>
      </c>
      <c r="B768" s="5">
        <v>105</v>
      </c>
      <c r="C768" s="33">
        <v>3.3523809523809525</v>
      </c>
      <c r="D768" s="33">
        <v>1.1264388438190818</v>
      </c>
    </row>
    <row r="769" spans="1:4" x14ac:dyDescent="0.25">
      <c r="A769" s="11" t="s">
        <v>764</v>
      </c>
      <c r="B769" s="5">
        <v>107</v>
      </c>
      <c r="C769" s="33">
        <v>3.0093457943925235</v>
      </c>
      <c r="D769" s="33">
        <v>1.3138976088219338</v>
      </c>
    </row>
    <row r="770" spans="1:4" x14ac:dyDescent="0.25">
      <c r="A770" s="11" t="s">
        <v>765</v>
      </c>
      <c r="B770" s="5">
        <v>104</v>
      </c>
      <c r="C770" s="33">
        <v>4.4519230769230766</v>
      </c>
      <c r="D770" s="33">
        <v>0.79902619970298749</v>
      </c>
    </row>
    <row r="771" spans="1:4" x14ac:dyDescent="0.25">
      <c r="A771" s="11" t="s">
        <v>766</v>
      </c>
      <c r="B771" s="5">
        <v>104</v>
      </c>
      <c r="C771" s="33">
        <v>4.365384615384615</v>
      </c>
      <c r="D771" s="33">
        <v>0.82506477895359998</v>
      </c>
    </row>
    <row r="772" spans="1:4" x14ac:dyDescent="0.25">
      <c r="A772" s="11" t="s">
        <v>767</v>
      </c>
      <c r="B772" s="5">
        <v>103</v>
      </c>
      <c r="C772" s="33">
        <v>3.320388349514563</v>
      </c>
      <c r="D772" s="33">
        <v>1.2224500650053416</v>
      </c>
    </row>
    <row r="773" spans="1:4" x14ac:dyDescent="0.25">
      <c r="A773" s="11" t="s">
        <v>768</v>
      </c>
      <c r="B773" s="5">
        <v>107</v>
      </c>
      <c r="C773" s="33">
        <v>3.3271028037383177</v>
      </c>
      <c r="D773" s="33">
        <v>1.2345322308284739</v>
      </c>
    </row>
    <row r="774" spans="1:4" x14ac:dyDescent="0.25">
      <c r="A774" s="11" t="s">
        <v>769</v>
      </c>
      <c r="B774" s="5">
        <v>105</v>
      </c>
      <c r="C774" s="33">
        <v>3.7428571428571429</v>
      </c>
      <c r="D774" s="33">
        <v>1.0921799956312803</v>
      </c>
    </row>
    <row r="775" spans="1:4" x14ac:dyDescent="0.25">
      <c r="A775" s="11" t="s">
        <v>770</v>
      </c>
      <c r="B775" s="5">
        <v>104</v>
      </c>
      <c r="C775" s="33">
        <v>3.7403846153846154</v>
      </c>
      <c r="D775" s="33">
        <v>1.097173706345963</v>
      </c>
    </row>
    <row r="776" spans="1:4" x14ac:dyDescent="0.25">
      <c r="A776" s="11" t="s">
        <v>771</v>
      </c>
      <c r="B776" s="5">
        <v>106</v>
      </c>
      <c r="C776" s="33">
        <v>4.0188679245283021</v>
      </c>
      <c r="D776" s="33">
        <v>0.98542842580774836</v>
      </c>
    </row>
    <row r="777" spans="1:4" x14ac:dyDescent="0.25">
      <c r="A777" s="11" t="s">
        <v>772</v>
      </c>
      <c r="B777" s="5">
        <v>106</v>
      </c>
      <c r="C777" s="33">
        <v>3.8773584905660377</v>
      </c>
      <c r="D777" s="33">
        <v>1.0574257167532073</v>
      </c>
    </row>
    <row r="778" spans="1:4" x14ac:dyDescent="0.25">
      <c r="A778" s="11" t="s">
        <v>773</v>
      </c>
      <c r="B778" s="5">
        <v>103</v>
      </c>
      <c r="C778" s="33">
        <v>3.4660194174757279</v>
      </c>
      <c r="D778" s="33">
        <v>1.1360020538211764</v>
      </c>
    </row>
    <row r="779" spans="1:4" x14ac:dyDescent="0.25">
      <c r="A779" s="11" t="s">
        <v>774</v>
      </c>
      <c r="B779" s="5">
        <v>106</v>
      </c>
      <c r="C779" s="33">
        <v>3.6037735849056602</v>
      </c>
      <c r="D779" s="33">
        <v>1.1684686379068068</v>
      </c>
    </row>
    <row r="780" spans="1:4" x14ac:dyDescent="0.25">
      <c r="A780" s="11" t="s">
        <v>775</v>
      </c>
      <c r="B780" s="5">
        <v>105</v>
      </c>
      <c r="C780" s="33">
        <v>4.4095238095238098</v>
      </c>
      <c r="D780" s="33">
        <v>0.85141554185275758</v>
      </c>
    </row>
    <row r="781" spans="1:4" x14ac:dyDescent="0.25">
      <c r="A781" s="11" t="s">
        <v>776</v>
      </c>
      <c r="B781" s="5">
        <v>106</v>
      </c>
      <c r="C781" s="33">
        <v>3.7735849056603774</v>
      </c>
      <c r="D781" s="33">
        <v>0.98834174606159675</v>
      </c>
    </row>
    <row r="782" spans="1:4" x14ac:dyDescent="0.25">
      <c r="A782" s="11" t="s">
        <v>777</v>
      </c>
      <c r="B782" s="5">
        <v>105</v>
      </c>
      <c r="C782" s="33">
        <v>3.019047619047619</v>
      </c>
      <c r="D782" s="33">
        <v>1.1264388438190813</v>
      </c>
    </row>
    <row r="783" spans="1:4" x14ac:dyDescent="0.25">
      <c r="A783" s="11" t="s">
        <v>778</v>
      </c>
      <c r="B783" s="5">
        <v>104</v>
      </c>
      <c r="C783" s="33">
        <v>3.625</v>
      </c>
      <c r="D783" s="33">
        <v>1.1506646454174179</v>
      </c>
    </row>
    <row r="784" spans="1:4" x14ac:dyDescent="0.25">
      <c r="A784" s="11" t="s">
        <v>779</v>
      </c>
      <c r="B784" s="5">
        <v>103</v>
      </c>
      <c r="C784" s="33">
        <v>4.2038834951456314</v>
      </c>
      <c r="D784" s="33">
        <v>0.87849272990140559</v>
      </c>
    </row>
    <row r="785" spans="1:4" x14ac:dyDescent="0.25">
      <c r="A785" s="11" t="s">
        <v>780</v>
      </c>
      <c r="B785" s="5">
        <v>105</v>
      </c>
      <c r="C785" s="33">
        <v>3.9238095238095236</v>
      </c>
      <c r="D785" s="33">
        <v>0.99706529081058382</v>
      </c>
    </row>
    <row r="786" spans="1:4" x14ac:dyDescent="0.25">
      <c r="A786" s="11" t="s">
        <v>781</v>
      </c>
      <c r="B786" s="5">
        <v>106</v>
      </c>
      <c r="C786" s="33">
        <v>3.6603773584905661</v>
      </c>
      <c r="D786" s="33">
        <v>1.1454821605131646</v>
      </c>
    </row>
    <row r="787" spans="1:4" x14ac:dyDescent="0.25">
      <c r="A787" s="11" t="s">
        <v>782</v>
      </c>
      <c r="B787" s="5">
        <v>103</v>
      </c>
      <c r="C787" s="33">
        <v>4.0388349514563107</v>
      </c>
      <c r="D787" s="33">
        <v>1.0090019345196812</v>
      </c>
    </row>
    <row r="788" spans="1:4" x14ac:dyDescent="0.25">
      <c r="A788" s="11" t="s">
        <v>783</v>
      </c>
      <c r="B788" s="5">
        <v>104</v>
      </c>
      <c r="C788" s="33">
        <v>2.9519230769230771</v>
      </c>
      <c r="D788" s="33">
        <v>1.3393217214833195</v>
      </c>
    </row>
    <row r="789" spans="1:4" x14ac:dyDescent="0.25">
      <c r="A789" s="11" t="s">
        <v>784</v>
      </c>
      <c r="B789" s="5">
        <v>104</v>
      </c>
      <c r="C789" s="33">
        <v>3.625</v>
      </c>
      <c r="D789" s="33">
        <v>1.2555701138047257</v>
      </c>
    </row>
    <row r="790" spans="1:4" x14ac:dyDescent="0.25">
      <c r="A790" s="11" t="s">
        <v>785</v>
      </c>
      <c r="B790" s="5">
        <v>106</v>
      </c>
      <c r="C790" s="33">
        <v>3.3018867924528301</v>
      </c>
      <c r="D790" s="33">
        <v>1.0251114812383848</v>
      </c>
    </row>
    <row r="791" spans="1:4" x14ac:dyDescent="0.25">
      <c r="A791" s="11" t="s">
        <v>786</v>
      </c>
      <c r="B791" s="5">
        <v>103</v>
      </c>
      <c r="C791" s="33">
        <v>3.29126213592233</v>
      </c>
      <c r="D791" s="33">
        <v>1.0158650130449058</v>
      </c>
    </row>
    <row r="792" spans="1:4" x14ac:dyDescent="0.25">
      <c r="A792" s="11" t="s">
        <v>787</v>
      </c>
      <c r="B792" s="5">
        <v>104</v>
      </c>
      <c r="C792" s="33">
        <v>3.3653846153846154</v>
      </c>
      <c r="D792" s="33">
        <v>1.2851481143734056</v>
      </c>
    </row>
    <row r="793" spans="1:4" x14ac:dyDescent="0.25">
      <c r="A793" s="11" t="s">
        <v>788</v>
      </c>
      <c r="B793" s="5">
        <v>107</v>
      </c>
      <c r="C793" s="33">
        <v>2.8878504672897196</v>
      </c>
      <c r="D793" s="33">
        <v>1.3689763618542936</v>
      </c>
    </row>
    <row r="794" spans="1:4" x14ac:dyDescent="0.25">
      <c r="A794" s="11" t="s">
        <v>789</v>
      </c>
      <c r="B794" s="5">
        <v>107</v>
      </c>
      <c r="C794" s="33">
        <v>3.8317757009345796</v>
      </c>
      <c r="D794" s="33">
        <v>1.0594229588880348</v>
      </c>
    </row>
    <row r="795" spans="1:4" x14ac:dyDescent="0.25">
      <c r="A795" s="11" t="s">
        <v>790</v>
      </c>
      <c r="B795" s="5">
        <v>105</v>
      </c>
      <c r="C795" s="33">
        <v>1.980952380952381</v>
      </c>
      <c r="D795" s="33">
        <v>1.0375725403829732</v>
      </c>
    </row>
    <row r="796" spans="1:4" x14ac:dyDescent="0.25">
      <c r="A796" s="11" t="s">
        <v>791</v>
      </c>
      <c r="B796" s="5">
        <v>109</v>
      </c>
      <c r="C796" s="33">
        <v>3.8807339449541285</v>
      </c>
      <c r="D796" s="33">
        <v>1.1363095776842997</v>
      </c>
    </row>
    <row r="797" spans="1:4" x14ac:dyDescent="0.25">
      <c r="A797" s="11" t="s">
        <v>792</v>
      </c>
      <c r="B797" s="5">
        <v>103</v>
      </c>
      <c r="C797" s="33">
        <v>2.7864077669902914</v>
      </c>
      <c r="D797" s="33">
        <v>1.2807051170358565</v>
      </c>
    </row>
    <row r="798" spans="1:4" x14ac:dyDescent="0.25">
      <c r="A798" s="11" t="s">
        <v>793</v>
      </c>
      <c r="B798" s="5">
        <v>103</v>
      </c>
      <c r="C798" s="33">
        <v>3.7766990291262137</v>
      </c>
      <c r="D798" s="33">
        <v>0.97951607534628671</v>
      </c>
    </row>
    <row r="799" spans="1:4" x14ac:dyDescent="0.25">
      <c r="A799" s="11" t="s">
        <v>794</v>
      </c>
      <c r="B799" s="5">
        <v>107</v>
      </c>
      <c r="C799" s="33">
        <v>3.7570093457943927</v>
      </c>
      <c r="D799" s="33">
        <v>1.0975196864639756</v>
      </c>
    </row>
    <row r="800" spans="1:4" x14ac:dyDescent="0.25">
      <c r="A800" s="11" t="s">
        <v>795</v>
      </c>
      <c r="B800" s="5">
        <v>104</v>
      </c>
      <c r="C800" s="33">
        <v>3.9807692307692308</v>
      </c>
      <c r="D800" s="33">
        <v>0.98513977354129589</v>
      </c>
    </row>
    <row r="801" spans="1:4" x14ac:dyDescent="0.25">
      <c r="A801" s="11" t="s">
        <v>796</v>
      </c>
      <c r="B801" s="5">
        <v>104</v>
      </c>
      <c r="C801" s="33">
        <v>3.9807692307692308</v>
      </c>
      <c r="D801" s="33">
        <v>1.0518662954530309</v>
      </c>
    </row>
    <row r="802" spans="1:4" x14ac:dyDescent="0.25">
      <c r="A802" s="11" t="s">
        <v>797</v>
      </c>
      <c r="B802" s="5">
        <v>105</v>
      </c>
      <c r="C802" s="33">
        <v>3.7619047619047619</v>
      </c>
      <c r="D802" s="33">
        <v>1.1727991624561622</v>
      </c>
    </row>
    <row r="803" spans="1:4" x14ac:dyDescent="0.25">
      <c r="A803" s="11" t="s">
        <v>798</v>
      </c>
      <c r="B803" s="5">
        <v>104</v>
      </c>
      <c r="C803" s="33">
        <v>2.8461538461538463</v>
      </c>
      <c r="D803" s="33">
        <v>1.1639339951361536</v>
      </c>
    </row>
    <row r="804" spans="1:4" x14ac:dyDescent="0.25">
      <c r="A804" s="11" t="s">
        <v>799</v>
      </c>
      <c r="B804" s="5">
        <v>107</v>
      </c>
      <c r="C804" s="33">
        <v>3.3925233644859811</v>
      </c>
      <c r="D804" s="33">
        <v>1.1876487739639219</v>
      </c>
    </row>
    <row r="805" spans="1:4" x14ac:dyDescent="0.25">
      <c r="A805" s="11" t="s">
        <v>800</v>
      </c>
      <c r="B805" s="5">
        <v>103</v>
      </c>
      <c r="C805" s="33">
        <v>3.2815533980582523</v>
      </c>
      <c r="D805" s="33">
        <v>1.207959515359742</v>
      </c>
    </row>
    <row r="806" spans="1:4" x14ac:dyDescent="0.25">
      <c r="A806" s="11" t="s">
        <v>801</v>
      </c>
      <c r="B806" s="5">
        <v>105</v>
      </c>
      <c r="C806" s="33">
        <v>4.3047619047619046</v>
      </c>
      <c r="D806" s="33">
        <v>0.94180482956732459</v>
      </c>
    </row>
    <row r="807" spans="1:4" x14ac:dyDescent="0.25">
      <c r="A807" s="11" t="s">
        <v>802</v>
      </c>
      <c r="B807" s="5">
        <v>103</v>
      </c>
      <c r="C807" s="33">
        <v>3.1650485436893203</v>
      </c>
      <c r="D807" s="33">
        <v>1.2374633080608406</v>
      </c>
    </row>
    <row r="808" spans="1:4" x14ac:dyDescent="0.25">
      <c r="A808" s="11" t="s">
        <v>803</v>
      </c>
      <c r="B808" s="5">
        <v>104</v>
      </c>
      <c r="C808" s="33">
        <v>4.0769230769230766</v>
      </c>
      <c r="D808" s="33">
        <v>0.86677964067097446</v>
      </c>
    </row>
    <row r="809" spans="1:4" x14ac:dyDescent="0.25">
      <c r="A809" s="11" t="s">
        <v>804</v>
      </c>
      <c r="B809" s="5">
        <v>107</v>
      </c>
      <c r="C809" s="33">
        <v>3.6822429906542058</v>
      </c>
      <c r="D809" s="33">
        <v>1.1622857346959756</v>
      </c>
    </row>
    <row r="810" spans="1:4" x14ac:dyDescent="0.25">
      <c r="A810" s="11" t="s">
        <v>805</v>
      </c>
      <c r="B810" s="5">
        <v>107</v>
      </c>
      <c r="C810" s="33">
        <v>3.3177570093457942</v>
      </c>
      <c r="D810" s="33">
        <v>1.069280580234413</v>
      </c>
    </row>
    <row r="811" spans="1:4" x14ac:dyDescent="0.25">
      <c r="A811" s="11" t="s">
        <v>806</v>
      </c>
      <c r="B811" s="5">
        <v>107</v>
      </c>
      <c r="C811" s="33">
        <v>3.0186915887850465</v>
      </c>
      <c r="D811" s="33">
        <v>1.2736910292325421</v>
      </c>
    </row>
    <row r="812" spans="1:4" x14ac:dyDescent="0.25">
      <c r="A812" s="11" t="s">
        <v>807</v>
      </c>
      <c r="B812" s="5">
        <v>105</v>
      </c>
      <c r="C812" s="33">
        <v>3.4190476190476189</v>
      </c>
      <c r="D812" s="33">
        <v>1.3066468563946447</v>
      </c>
    </row>
    <row r="813" spans="1:4" x14ac:dyDescent="0.25">
      <c r="A813" s="11" t="s">
        <v>808</v>
      </c>
      <c r="B813" s="5">
        <v>104</v>
      </c>
      <c r="C813" s="33">
        <v>2.9134615384615383</v>
      </c>
      <c r="D813" s="33">
        <v>1.3373686446564503</v>
      </c>
    </row>
    <row r="814" spans="1:4" x14ac:dyDescent="0.25">
      <c r="A814" s="11" t="s">
        <v>809</v>
      </c>
      <c r="B814" s="5">
        <v>106</v>
      </c>
      <c r="C814" s="33">
        <v>3.6698113207547172</v>
      </c>
      <c r="D814" s="33">
        <v>1.2167223583851947</v>
      </c>
    </row>
    <row r="815" spans="1:4" x14ac:dyDescent="0.25">
      <c r="A815" s="11" t="s">
        <v>810</v>
      </c>
      <c r="B815" s="5">
        <v>107</v>
      </c>
      <c r="C815" s="33">
        <v>3.4112149532710281</v>
      </c>
      <c r="D815" s="33">
        <v>1.1892067359825904</v>
      </c>
    </row>
    <row r="816" spans="1:4" x14ac:dyDescent="0.25">
      <c r="A816" s="11" t="s">
        <v>811</v>
      </c>
      <c r="B816" s="5">
        <v>105</v>
      </c>
      <c r="C816" s="33">
        <v>3.3523809523809525</v>
      </c>
      <c r="D816" s="33">
        <v>1.2087895437883975</v>
      </c>
    </row>
    <row r="817" spans="1:4" x14ac:dyDescent="0.25">
      <c r="A817" s="11" t="s">
        <v>812</v>
      </c>
      <c r="B817" s="5">
        <v>105</v>
      </c>
      <c r="C817" s="33">
        <v>3.2380952380952381</v>
      </c>
      <c r="D817" s="33">
        <v>1.1225298481881272</v>
      </c>
    </row>
    <row r="818" spans="1:4" x14ac:dyDescent="0.25">
      <c r="A818" s="11" t="s">
        <v>813</v>
      </c>
      <c r="B818" s="5">
        <v>107</v>
      </c>
      <c r="C818" s="33">
        <v>3.485981308411215</v>
      </c>
      <c r="D818" s="33">
        <v>1.0847526975037531</v>
      </c>
    </row>
    <row r="819" spans="1:4" x14ac:dyDescent="0.25">
      <c r="A819" s="11" t="s">
        <v>814</v>
      </c>
      <c r="B819" s="5">
        <v>103</v>
      </c>
      <c r="C819" s="33">
        <v>3.5825242718446604</v>
      </c>
      <c r="D819" s="33">
        <v>1.2088259726893031</v>
      </c>
    </row>
    <row r="820" spans="1:4" x14ac:dyDescent="0.25">
      <c r="A820" s="11" t="s">
        <v>815</v>
      </c>
      <c r="B820" s="5">
        <v>104</v>
      </c>
      <c r="C820" s="33">
        <v>3.4807692307692308</v>
      </c>
      <c r="D820" s="33">
        <v>1.1985490356630069</v>
      </c>
    </row>
    <row r="821" spans="1:4" x14ac:dyDescent="0.25">
      <c r="A821" s="11" t="s">
        <v>816</v>
      </c>
      <c r="B821" s="5">
        <v>104</v>
      </c>
      <c r="C821" s="33">
        <v>3.6442307692307692</v>
      </c>
      <c r="D821" s="33">
        <v>1.1399052015666158</v>
      </c>
    </row>
    <row r="822" spans="1:4" x14ac:dyDescent="0.25">
      <c r="A822" s="11" t="s">
        <v>817</v>
      </c>
      <c r="B822" s="5">
        <v>106</v>
      </c>
      <c r="C822" s="33">
        <v>4.1981132075471699</v>
      </c>
      <c r="D822" s="33">
        <v>0.95038650103403088</v>
      </c>
    </row>
    <row r="823" spans="1:4" x14ac:dyDescent="0.25">
      <c r="A823" s="11" t="s">
        <v>818</v>
      </c>
      <c r="B823" s="5">
        <v>104</v>
      </c>
      <c r="C823" s="33">
        <v>4.3557692307692308</v>
      </c>
      <c r="D823" s="33">
        <v>0.81154615982672273</v>
      </c>
    </row>
    <row r="824" spans="1:4" x14ac:dyDescent="0.25">
      <c r="A824" s="11" t="s">
        <v>819</v>
      </c>
      <c r="B824" s="5">
        <v>105</v>
      </c>
      <c r="C824" s="33">
        <v>3.2761904761904761</v>
      </c>
      <c r="D824" s="33">
        <v>1.1560479602710632</v>
      </c>
    </row>
    <row r="825" spans="1:4" x14ac:dyDescent="0.25">
      <c r="A825" s="11" t="s">
        <v>820</v>
      </c>
      <c r="B825" s="5">
        <v>105</v>
      </c>
      <c r="C825" s="33">
        <v>2.6666666666666665</v>
      </c>
      <c r="D825" s="33">
        <v>1.2142318453899053</v>
      </c>
    </row>
    <row r="826" spans="1:4" x14ac:dyDescent="0.25">
      <c r="A826" s="11" t="s">
        <v>821</v>
      </c>
      <c r="B826" s="5">
        <v>109</v>
      </c>
      <c r="C826" s="33">
        <v>3.4678899082568808</v>
      </c>
      <c r="D826" s="33">
        <v>1.1751186491667283</v>
      </c>
    </row>
    <row r="827" spans="1:4" x14ac:dyDescent="0.25">
      <c r="A827" s="11" t="s">
        <v>822</v>
      </c>
      <c r="B827" s="5">
        <v>103</v>
      </c>
      <c r="C827" s="33">
        <v>3.4271844660194173</v>
      </c>
      <c r="D827" s="33">
        <v>1.3106048726848796</v>
      </c>
    </row>
    <row r="828" spans="1:4" x14ac:dyDescent="0.25">
      <c r="A828" s="11" t="s">
        <v>823</v>
      </c>
      <c r="B828" s="5">
        <v>104</v>
      </c>
      <c r="C828" s="33">
        <v>2.9807692307692308</v>
      </c>
      <c r="D828" s="33">
        <v>1.230524154090989</v>
      </c>
    </row>
    <row r="829" spans="1:4" x14ac:dyDescent="0.25">
      <c r="A829" s="11" t="s">
        <v>824</v>
      </c>
      <c r="B829" s="5">
        <v>104</v>
      </c>
      <c r="C829" s="33">
        <v>3.3365384615384617</v>
      </c>
      <c r="D829" s="33">
        <v>1.1709308961483984</v>
      </c>
    </row>
    <row r="830" spans="1:4" x14ac:dyDescent="0.25">
      <c r="A830" s="11" t="s">
        <v>825</v>
      </c>
      <c r="B830" s="5">
        <v>104</v>
      </c>
      <c r="C830" s="33">
        <v>3.8557692307692308</v>
      </c>
      <c r="D830" s="33">
        <v>1.1096948695520239</v>
      </c>
    </row>
    <row r="831" spans="1:4" x14ac:dyDescent="0.25">
      <c r="A831" s="11" t="s">
        <v>826</v>
      </c>
      <c r="B831" s="5">
        <v>107</v>
      </c>
      <c r="C831" s="33">
        <v>2.3738317757009346</v>
      </c>
      <c r="D831" s="33">
        <v>1.1287274892632477</v>
      </c>
    </row>
    <row r="832" spans="1:4" x14ac:dyDescent="0.25">
      <c r="A832" s="11" t="s">
        <v>827</v>
      </c>
      <c r="B832" s="6">
        <v>104</v>
      </c>
      <c r="C832" s="33">
        <v>2.3269230769230771</v>
      </c>
      <c r="D832" s="33">
        <v>1.2728860845797059</v>
      </c>
    </row>
    <row r="833" spans="1:4" x14ac:dyDescent="0.25">
      <c r="A833" s="11" t="s">
        <v>828</v>
      </c>
      <c r="B833" s="5">
        <v>106</v>
      </c>
      <c r="C833" s="33">
        <v>4.2358490566037732</v>
      </c>
      <c r="D833" s="33">
        <v>0.8569256987566527</v>
      </c>
    </row>
    <row r="834" spans="1:4" x14ac:dyDescent="0.25">
      <c r="A834" s="11" t="s">
        <v>829</v>
      </c>
      <c r="B834" s="5">
        <v>106</v>
      </c>
      <c r="C834" s="33">
        <v>3.8207547169811322</v>
      </c>
      <c r="D834" s="33">
        <v>1.1363866697004041</v>
      </c>
    </row>
    <row r="835" spans="1:4" x14ac:dyDescent="0.25">
      <c r="A835" s="11" t="s">
        <v>830</v>
      </c>
      <c r="B835" s="5">
        <v>105</v>
      </c>
      <c r="C835" s="33">
        <v>3.9238095238095236</v>
      </c>
      <c r="D835" s="33">
        <v>0.98737451096755824</v>
      </c>
    </row>
    <row r="836" spans="1:4" x14ac:dyDescent="0.25">
      <c r="A836" s="11" t="s">
        <v>831</v>
      </c>
      <c r="B836" s="5">
        <v>107</v>
      </c>
      <c r="C836" s="33">
        <v>3.2616822429906542</v>
      </c>
      <c r="D836" s="33">
        <v>1.2234844193912049</v>
      </c>
    </row>
    <row r="837" spans="1:4" x14ac:dyDescent="0.25">
      <c r="A837" s="11" t="s">
        <v>832</v>
      </c>
      <c r="B837" s="5">
        <v>104</v>
      </c>
      <c r="C837" s="33">
        <v>2.8557692307692308</v>
      </c>
      <c r="D837" s="33">
        <v>1.2260780414411869</v>
      </c>
    </row>
    <row r="838" spans="1:4" x14ac:dyDescent="0.25">
      <c r="A838" s="11" t="s">
        <v>833</v>
      </c>
      <c r="B838" s="5">
        <v>104</v>
      </c>
      <c r="C838" s="33">
        <v>3.4807692307692308</v>
      </c>
      <c r="D838" s="33">
        <v>1.2462040945437693</v>
      </c>
    </row>
    <row r="839" spans="1:4" x14ac:dyDescent="0.25">
      <c r="A839" s="11" t="s">
        <v>834</v>
      </c>
      <c r="B839" s="5">
        <v>104</v>
      </c>
      <c r="C839" s="33">
        <v>3.0673076923076925</v>
      </c>
      <c r="D839" s="33">
        <v>1.3457190165099715</v>
      </c>
    </row>
    <row r="840" spans="1:4" x14ac:dyDescent="0.25">
      <c r="A840" s="11" t="s">
        <v>835</v>
      </c>
      <c r="B840" s="5">
        <v>103</v>
      </c>
      <c r="C840" s="33">
        <v>3.6116504854368934</v>
      </c>
      <c r="D840" s="33">
        <v>1.1735066414069555</v>
      </c>
    </row>
    <row r="841" spans="1:4" x14ac:dyDescent="0.25">
      <c r="A841" s="11" t="s">
        <v>836</v>
      </c>
      <c r="B841" s="5">
        <v>104</v>
      </c>
      <c r="C841" s="33">
        <v>3.4615384615384617</v>
      </c>
      <c r="D841" s="33">
        <v>1.1817633436725372</v>
      </c>
    </row>
    <row r="842" spans="1:4" x14ac:dyDescent="0.25">
      <c r="A842" s="11" t="s">
        <v>837</v>
      </c>
      <c r="B842" s="5">
        <v>103</v>
      </c>
      <c r="C842" s="33">
        <v>3.650485436893204</v>
      </c>
      <c r="D842" s="33">
        <v>1.1350800080989165</v>
      </c>
    </row>
    <row r="843" spans="1:4" x14ac:dyDescent="0.25">
      <c r="A843" s="11" t="s">
        <v>838</v>
      </c>
      <c r="B843" s="5">
        <v>106</v>
      </c>
      <c r="C843" s="33">
        <v>3.4056603773584904</v>
      </c>
      <c r="D843" s="33">
        <v>1.1193391067674276</v>
      </c>
    </row>
    <row r="844" spans="1:4" x14ac:dyDescent="0.25">
      <c r="A844" s="11" t="s">
        <v>839</v>
      </c>
      <c r="B844" s="5">
        <v>107</v>
      </c>
      <c r="C844" s="33">
        <v>1.5981308411214954</v>
      </c>
      <c r="D844" s="33">
        <v>1.0448418954524565</v>
      </c>
    </row>
    <row r="845" spans="1:4" x14ac:dyDescent="0.25">
      <c r="A845" s="11" t="s">
        <v>840</v>
      </c>
      <c r="B845" s="5">
        <v>107</v>
      </c>
      <c r="C845" s="33">
        <v>2.8691588785046731</v>
      </c>
      <c r="D845" s="33">
        <v>1.296469168437169</v>
      </c>
    </row>
    <row r="846" spans="1:4" x14ac:dyDescent="0.25">
      <c r="A846" s="11" t="s">
        <v>841</v>
      </c>
      <c r="B846" s="5">
        <v>107</v>
      </c>
      <c r="C846" s="33">
        <v>3.8971962616822431</v>
      </c>
      <c r="D846" s="33">
        <v>1.0364542189167945</v>
      </c>
    </row>
    <row r="847" spans="1:4" x14ac:dyDescent="0.25">
      <c r="A847" s="11" t="s">
        <v>842</v>
      </c>
      <c r="B847" s="5">
        <v>107</v>
      </c>
      <c r="C847" s="33">
        <v>3.8130841121495327</v>
      </c>
      <c r="D847" s="33">
        <v>1.1000072137112979</v>
      </c>
    </row>
    <row r="848" spans="1:4" x14ac:dyDescent="0.25">
      <c r="A848" s="11" t="s">
        <v>843</v>
      </c>
      <c r="B848" s="5">
        <v>107</v>
      </c>
      <c r="C848" s="33">
        <v>3.02803738317757</v>
      </c>
      <c r="D848" s="33">
        <v>1.2089129993919114</v>
      </c>
    </row>
    <row r="849" spans="1:4" x14ac:dyDescent="0.25">
      <c r="A849" s="11" t="s">
        <v>844</v>
      </c>
      <c r="B849" s="5">
        <v>106</v>
      </c>
      <c r="C849" s="33">
        <v>3.7264150943396226</v>
      </c>
      <c r="D849" s="33">
        <v>1.1672761852802325</v>
      </c>
    </row>
    <row r="850" spans="1:4" x14ac:dyDescent="0.25">
      <c r="A850" s="11" t="s">
        <v>845</v>
      </c>
      <c r="B850" s="5">
        <v>107</v>
      </c>
      <c r="C850" s="33">
        <v>3.514018691588785</v>
      </c>
      <c r="D850" s="33">
        <v>1.1105368919250611</v>
      </c>
    </row>
    <row r="851" spans="1:4" x14ac:dyDescent="0.25">
      <c r="A851" s="11" t="s">
        <v>846</v>
      </c>
      <c r="B851" s="5">
        <v>109</v>
      </c>
      <c r="C851" s="33">
        <v>3.8532110091743119</v>
      </c>
      <c r="D851" s="33">
        <v>1.1849807630364999</v>
      </c>
    </row>
    <row r="852" spans="1:4" x14ac:dyDescent="0.25">
      <c r="A852" s="11" t="s">
        <v>847</v>
      </c>
      <c r="B852" s="5">
        <v>103</v>
      </c>
      <c r="C852" s="33">
        <v>4</v>
      </c>
      <c r="D852" s="33">
        <v>1.0097563285948026</v>
      </c>
    </row>
    <row r="853" spans="1:4" x14ac:dyDescent="0.25">
      <c r="A853" s="11" t="s">
        <v>848</v>
      </c>
      <c r="B853" s="5">
        <v>103</v>
      </c>
      <c r="C853" s="33">
        <v>3.912621359223301</v>
      </c>
      <c r="D853" s="33">
        <v>1.0581781987565346</v>
      </c>
    </row>
    <row r="854" spans="1:4" x14ac:dyDescent="0.25">
      <c r="A854" s="11" t="s">
        <v>849</v>
      </c>
      <c r="B854" s="5">
        <v>104</v>
      </c>
      <c r="C854" s="33">
        <v>3.9519230769230771</v>
      </c>
      <c r="D854" s="33">
        <v>1.1180757368124459</v>
      </c>
    </row>
    <row r="855" spans="1:4" x14ac:dyDescent="0.25">
      <c r="A855" s="11" t="s">
        <v>850</v>
      </c>
      <c r="B855" s="5">
        <v>104</v>
      </c>
      <c r="C855" s="33">
        <v>2.3461538461538463</v>
      </c>
      <c r="D855" s="33">
        <v>1.2753772011557138</v>
      </c>
    </row>
    <row r="856" spans="1:4" x14ac:dyDescent="0.25">
      <c r="A856" s="11" t="s">
        <v>851</v>
      </c>
      <c r="B856" s="5">
        <v>104</v>
      </c>
      <c r="C856" s="33">
        <v>3.4807692307692308</v>
      </c>
      <c r="D856" s="33">
        <v>1.1822372179188123</v>
      </c>
    </row>
    <row r="857" spans="1:4" x14ac:dyDescent="0.25">
      <c r="A857" s="11" t="s">
        <v>852</v>
      </c>
      <c r="B857" s="5">
        <v>107</v>
      </c>
      <c r="C857" s="33">
        <v>4.02803738317757</v>
      </c>
      <c r="D857" s="33">
        <v>1.0942210456313299</v>
      </c>
    </row>
    <row r="858" spans="1:4" x14ac:dyDescent="0.25">
      <c r="A858" s="11" t="s">
        <v>853</v>
      </c>
      <c r="B858" s="5">
        <v>104</v>
      </c>
      <c r="C858" s="33">
        <v>2.5</v>
      </c>
      <c r="D858" s="33">
        <v>1.2997385846198128</v>
      </c>
    </row>
    <row r="859" spans="1:4" x14ac:dyDescent="0.25">
      <c r="A859" s="11" t="s">
        <v>854</v>
      </c>
      <c r="B859" s="5">
        <v>105</v>
      </c>
      <c r="C859" s="33">
        <v>1.9904761904761905</v>
      </c>
      <c r="D859" s="33">
        <v>1.1643357143357134</v>
      </c>
    </row>
    <row r="860" spans="1:4" x14ac:dyDescent="0.25">
      <c r="A860" s="11" t="s">
        <v>855</v>
      </c>
      <c r="B860" s="5">
        <v>105</v>
      </c>
      <c r="C860" s="33">
        <v>3.3333333333333335</v>
      </c>
      <c r="D860" s="33">
        <v>1.1657505560686463</v>
      </c>
    </row>
    <row r="861" spans="1:4" x14ac:dyDescent="0.25">
      <c r="A861" s="11" t="s">
        <v>856</v>
      </c>
      <c r="B861" s="5">
        <v>103</v>
      </c>
      <c r="C861" s="33">
        <v>3.592233009708738</v>
      </c>
      <c r="D861" s="33">
        <v>1.1327295958573034</v>
      </c>
    </row>
    <row r="862" spans="1:4" x14ac:dyDescent="0.25">
      <c r="A862" s="11" t="s">
        <v>857</v>
      </c>
      <c r="B862" s="5">
        <v>105</v>
      </c>
      <c r="C862" s="33">
        <v>3.2380952380952381</v>
      </c>
      <c r="D862" s="33">
        <v>1.2521044556128564</v>
      </c>
    </row>
    <row r="863" spans="1:4" x14ac:dyDescent="0.25">
      <c r="A863" s="11" t="s">
        <v>858</v>
      </c>
      <c r="B863" s="5">
        <v>106</v>
      </c>
      <c r="C863" s="33">
        <v>3.2452830188679247</v>
      </c>
      <c r="D863" s="33">
        <v>1.1024761805414558</v>
      </c>
    </row>
    <row r="864" spans="1:4" x14ac:dyDescent="0.25">
      <c r="A864" s="11" t="s">
        <v>859</v>
      </c>
      <c r="B864" s="5">
        <v>106</v>
      </c>
      <c r="C864" s="33">
        <v>2.0943396226415096</v>
      </c>
      <c r="D864" s="33">
        <v>1.2763661356089719</v>
      </c>
    </row>
    <row r="865" spans="1:4" x14ac:dyDescent="0.25">
      <c r="A865" s="11" t="s">
        <v>860</v>
      </c>
      <c r="B865" s="5">
        <v>104</v>
      </c>
      <c r="C865" s="33">
        <v>3.1153846153846154</v>
      </c>
      <c r="D865" s="33">
        <v>1.2870353704578439</v>
      </c>
    </row>
    <row r="866" spans="1:4" x14ac:dyDescent="0.25">
      <c r="A866" s="11" t="s">
        <v>861</v>
      </c>
      <c r="B866" s="5">
        <v>106</v>
      </c>
      <c r="C866" s="33">
        <v>3.9150943396226414</v>
      </c>
      <c r="D866" s="33">
        <v>1.0521445177604494</v>
      </c>
    </row>
    <row r="867" spans="1:4" x14ac:dyDescent="0.25">
      <c r="A867" s="11" t="s">
        <v>862</v>
      </c>
      <c r="B867" s="5">
        <v>105</v>
      </c>
      <c r="C867" s="33">
        <v>3.1904761904761907</v>
      </c>
      <c r="D867" s="33">
        <v>1.233313533154595</v>
      </c>
    </row>
    <row r="868" spans="1:4" x14ac:dyDescent="0.25">
      <c r="A868" s="11" t="s">
        <v>863</v>
      </c>
      <c r="B868" s="5">
        <v>106</v>
      </c>
      <c r="C868" s="33">
        <v>4.2452830188679247</v>
      </c>
      <c r="D868" s="33">
        <v>0.85980419426215904</v>
      </c>
    </row>
    <row r="869" spans="1:4" x14ac:dyDescent="0.25">
      <c r="A869" s="11" t="s">
        <v>864</v>
      </c>
      <c r="B869" s="5">
        <v>109</v>
      </c>
      <c r="C869" s="33">
        <v>3.761467889908257</v>
      </c>
      <c r="D869" s="33">
        <v>1.1618876927368966</v>
      </c>
    </row>
    <row r="870" spans="1:4" x14ac:dyDescent="0.25">
      <c r="A870" s="11" t="s">
        <v>865</v>
      </c>
      <c r="B870" s="5">
        <v>104</v>
      </c>
      <c r="C870" s="33">
        <v>2.9230769230769229</v>
      </c>
      <c r="D870" s="33">
        <v>1.3123188377408401</v>
      </c>
    </row>
    <row r="871" spans="1:4" x14ac:dyDescent="0.25">
      <c r="A871" s="11" t="s">
        <v>866</v>
      </c>
      <c r="B871" s="5">
        <v>106</v>
      </c>
      <c r="C871" s="33">
        <v>3.0849056603773586</v>
      </c>
      <c r="D871" s="33">
        <v>1.1801365903858989</v>
      </c>
    </row>
  </sheetData>
  <sortState ref="A2:D876">
    <sortCondition ref="A1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871"/>
  <sheetViews>
    <sheetView zoomScale="50" zoomScaleNormal="50" workbookViewId="0">
      <selection activeCell="C1" sqref="C1"/>
    </sheetView>
  </sheetViews>
  <sheetFormatPr defaultRowHeight="15" x14ac:dyDescent="0.25"/>
  <cols>
    <col min="1" max="1" width="44.85546875" style="15" bestFit="1" customWidth="1"/>
    <col min="2" max="2" width="19.85546875" style="1" customWidth="1"/>
    <col min="3" max="3" width="21.42578125" style="5" bestFit="1" customWidth="1"/>
    <col min="4" max="4" width="15.28515625" style="5" bestFit="1" customWidth="1"/>
  </cols>
  <sheetData>
    <row r="1" spans="1:4" s="17" customFormat="1" x14ac:dyDescent="0.25">
      <c r="A1" s="14"/>
      <c r="B1" s="16" t="s">
        <v>869</v>
      </c>
      <c r="C1" s="16" t="s">
        <v>867</v>
      </c>
      <c r="D1" s="16" t="s">
        <v>868</v>
      </c>
    </row>
    <row r="2" spans="1:4" x14ac:dyDescent="0.25">
      <c r="A2" s="15" t="s">
        <v>2</v>
      </c>
      <c r="B2" s="1">
        <v>103</v>
      </c>
      <c r="C2" s="35">
        <v>4.5728155339805827</v>
      </c>
      <c r="D2" s="33">
        <v>0.88119728875951042</v>
      </c>
    </row>
    <row r="3" spans="1:4" x14ac:dyDescent="0.25">
      <c r="A3" s="15" t="s">
        <v>3</v>
      </c>
      <c r="B3" s="1">
        <v>110</v>
      </c>
      <c r="C3" s="35">
        <v>3</v>
      </c>
      <c r="D3" s="33">
        <v>1.6084638520348389</v>
      </c>
    </row>
    <row r="4" spans="1:4" x14ac:dyDescent="0.25">
      <c r="A4" s="15" t="s">
        <v>4</v>
      </c>
      <c r="B4" s="1">
        <v>108</v>
      </c>
      <c r="C4" s="33">
        <v>4.666666666666667</v>
      </c>
      <c r="D4" s="33">
        <v>0.82030311242959586</v>
      </c>
    </row>
    <row r="5" spans="1:4" x14ac:dyDescent="0.25">
      <c r="A5" s="15" t="s">
        <v>5</v>
      </c>
      <c r="B5" s="1">
        <v>102</v>
      </c>
      <c r="C5" s="33">
        <v>4.0686274509803919</v>
      </c>
      <c r="D5" s="33">
        <v>1.2288592788272279</v>
      </c>
    </row>
    <row r="6" spans="1:4" x14ac:dyDescent="0.25">
      <c r="A6" s="15" t="s">
        <v>6</v>
      </c>
      <c r="B6" s="1">
        <v>102</v>
      </c>
      <c r="C6" s="33">
        <v>4.5784313725490193</v>
      </c>
      <c r="D6" s="33">
        <v>1.2288592788272279</v>
      </c>
    </row>
    <row r="7" spans="1:4" x14ac:dyDescent="0.25">
      <c r="A7" s="15" t="s">
        <v>7</v>
      </c>
      <c r="B7" s="1">
        <v>100</v>
      </c>
      <c r="C7" s="33">
        <v>4.2699999999999996</v>
      </c>
      <c r="D7" s="33">
        <v>1.270130829179547</v>
      </c>
    </row>
    <row r="8" spans="1:4" x14ac:dyDescent="0.25">
      <c r="A8" s="15" t="s">
        <v>8</v>
      </c>
      <c r="B8" s="1">
        <v>103</v>
      </c>
      <c r="C8" s="33">
        <v>4.592233009708738</v>
      </c>
      <c r="D8" s="33">
        <v>0.94388530796169912</v>
      </c>
    </row>
    <row r="9" spans="1:4" x14ac:dyDescent="0.25">
      <c r="A9" s="15" t="s">
        <v>9</v>
      </c>
      <c r="B9" s="1">
        <v>108</v>
      </c>
      <c r="C9" s="33">
        <v>4.7037037037037033</v>
      </c>
      <c r="D9" s="33">
        <v>0.80022495971719132</v>
      </c>
    </row>
    <row r="10" spans="1:4" x14ac:dyDescent="0.25">
      <c r="A10" s="15" t="s">
        <v>10</v>
      </c>
      <c r="B10" s="1">
        <v>108</v>
      </c>
      <c r="C10" s="33">
        <v>4.6111111111111107</v>
      </c>
      <c r="D10" s="33">
        <v>0.80690169331779593</v>
      </c>
    </row>
    <row r="11" spans="1:4" x14ac:dyDescent="0.25">
      <c r="A11" s="15" t="s">
        <v>11</v>
      </c>
      <c r="B11" s="1">
        <v>103</v>
      </c>
      <c r="C11" s="33">
        <v>4.6893203883495147</v>
      </c>
      <c r="D11" s="33">
        <v>0.67197581383868388</v>
      </c>
    </row>
    <row r="12" spans="1:4" x14ac:dyDescent="0.25">
      <c r="A12" s="15" t="s">
        <v>12</v>
      </c>
      <c r="B12" s="1">
        <v>100</v>
      </c>
      <c r="C12" s="33">
        <v>4.79</v>
      </c>
      <c r="D12" s="33">
        <v>0.62434000000000001</v>
      </c>
    </row>
    <row r="13" spans="1:4" x14ac:dyDescent="0.25">
      <c r="A13" s="15" t="s">
        <v>13</v>
      </c>
      <c r="B13" s="1">
        <v>100</v>
      </c>
      <c r="C13" s="33">
        <v>4.79</v>
      </c>
      <c r="D13" s="33">
        <v>0.60794404314538775</v>
      </c>
    </row>
    <row r="14" spans="1:4" x14ac:dyDescent="0.25">
      <c r="A14" s="15" t="s">
        <v>14</v>
      </c>
      <c r="B14" s="1">
        <v>102</v>
      </c>
      <c r="C14" s="33">
        <v>4.8627450980392153</v>
      </c>
      <c r="D14" s="33">
        <v>0.48826254271579872</v>
      </c>
    </row>
    <row r="15" spans="1:4" x14ac:dyDescent="0.25">
      <c r="A15" s="15" t="s">
        <v>15</v>
      </c>
      <c r="B15" s="1">
        <v>110</v>
      </c>
      <c r="C15" s="33">
        <v>4.6727272727272728</v>
      </c>
      <c r="D15" s="33">
        <v>0.67876156666902354</v>
      </c>
    </row>
    <row r="16" spans="1:4" x14ac:dyDescent="0.25">
      <c r="A16" s="15" t="s">
        <v>16</v>
      </c>
      <c r="B16" s="1">
        <v>108</v>
      </c>
      <c r="C16" s="33">
        <v>4.6018518518518521</v>
      </c>
      <c r="D16" s="33">
        <v>0.78466392371136073</v>
      </c>
    </row>
    <row r="17" spans="1:4" x14ac:dyDescent="0.25">
      <c r="A17" s="15" t="s">
        <v>17</v>
      </c>
      <c r="B17" s="1">
        <v>100</v>
      </c>
      <c r="C17" s="33">
        <v>4.83</v>
      </c>
      <c r="D17" s="33">
        <v>0.53285963812189341</v>
      </c>
    </row>
    <row r="18" spans="1:4" x14ac:dyDescent="0.25">
      <c r="A18" s="15" t="s">
        <v>18</v>
      </c>
      <c r="B18" s="1">
        <v>102</v>
      </c>
      <c r="C18" s="33">
        <v>4.2058823529411766</v>
      </c>
      <c r="D18" s="33">
        <v>1.2132783123627715</v>
      </c>
    </row>
    <row r="19" spans="1:4" x14ac:dyDescent="0.25">
      <c r="A19" s="15" t="s">
        <v>19</v>
      </c>
      <c r="B19" s="1">
        <v>100</v>
      </c>
      <c r="C19" s="33">
        <v>4.3899999999999997</v>
      </c>
      <c r="D19" s="33">
        <v>0.96289999999999998</v>
      </c>
    </row>
    <row r="20" spans="1:4" x14ac:dyDescent="0.25">
      <c r="A20" s="15" t="s">
        <v>20</v>
      </c>
      <c r="B20" s="1">
        <v>103</v>
      </c>
      <c r="C20" s="33">
        <v>4.29126213592233</v>
      </c>
      <c r="D20" s="33">
        <v>1.0061679191822168</v>
      </c>
    </row>
    <row r="21" spans="1:4" x14ac:dyDescent="0.25">
      <c r="A21" s="15" t="s">
        <v>21</v>
      </c>
      <c r="B21" s="1">
        <v>103</v>
      </c>
      <c r="C21" s="33">
        <v>4.825242718446602</v>
      </c>
      <c r="D21" s="33">
        <v>0.42993808186258059</v>
      </c>
    </row>
    <row r="22" spans="1:4" x14ac:dyDescent="0.25">
      <c r="A22" s="15" t="s">
        <v>22</v>
      </c>
      <c r="B22" s="1">
        <v>108</v>
      </c>
      <c r="C22" s="33">
        <v>3.7685185185185186</v>
      </c>
      <c r="D22" s="33">
        <v>1.4116106097903034</v>
      </c>
    </row>
    <row r="23" spans="1:4" x14ac:dyDescent="0.25">
      <c r="A23" s="15" t="s">
        <v>23</v>
      </c>
      <c r="B23" s="1">
        <v>106</v>
      </c>
      <c r="C23" s="33">
        <v>4.7358490566037732</v>
      </c>
      <c r="D23" s="33">
        <v>0.65176517524778066</v>
      </c>
    </row>
    <row r="24" spans="1:4" x14ac:dyDescent="0.25">
      <c r="A24" s="15" t="s">
        <v>24</v>
      </c>
      <c r="B24" s="1">
        <v>102</v>
      </c>
      <c r="C24" s="33">
        <v>4.784313725490196</v>
      </c>
      <c r="D24" s="33">
        <v>0.53819373339089804</v>
      </c>
    </row>
    <row r="25" spans="1:4" x14ac:dyDescent="0.25">
      <c r="A25" s="15" t="s">
        <v>25</v>
      </c>
      <c r="B25" s="1">
        <v>110</v>
      </c>
      <c r="C25" s="33">
        <v>4.8545454545454545</v>
      </c>
      <c r="D25" s="33">
        <v>0.37919188907546186</v>
      </c>
    </row>
    <row r="26" spans="1:4" x14ac:dyDescent="0.25">
      <c r="A26" s="15" t="s">
        <v>26</v>
      </c>
      <c r="B26" s="1">
        <v>100</v>
      </c>
      <c r="C26" s="33">
        <v>3.84</v>
      </c>
      <c r="D26" s="33">
        <v>1.4193468408199086</v>
      </c>
    </row>
    <row r="27" spans="1:4" x14ac:dyDescent="0.25">
      <c r="A27" s="15" t="s">
        <v>27</v>
      </c>
      <c r="B27" s="1">
        <v>108</v>
      </c>
      <c r="C27" s="33">
        <v>4.5462962962962967</v>
      </c>
      <c r="D27" s="33">
        <v>0.84703175258823571</v>
      </c>
    </row>
    <row r="28" spans="1:4" x14ac:dyDescent="0.25">
      <c r="A28" s="15" t="s">
        <v>28</v>
      </c>
      <c r="B28" s="1">
        <v>103</v>
      </c>
      <c r="C28" s="33">
        <v>4.9029126213592233</v>
      </c>
      <c r="D28" s="33">
        <v>0.32882926933068396</v>
      </c>
    </row>
    <row r="29" spans="1:4" x14ac:dyDescent="0.25">
      <c r="A29" s="15" t="s">
        <v>29</v>
      </c>
      <c r="B29" s="1">
        <v>100</v>
      </c>
      <c r="C29" s="33">
        <v>4.43</v>
      </c>
      <c r="D29" s="33">
        <v>1.0848357879737776</v>
      </c>
    </row>
    <row r="30" spans="1:4" x14ac:dyDescent="0.25">
      <c r="A30" s="15" t="s">
        <v>30</v>
      </c>
      <c r="B30" s="1">
        <v>101</v>
      </c>
      <c r="C30" s="33">
        <v>3.8514851485148514</v>
      </c>
      <c r="D30" s="33">
        <v>1.430986642941585</v>
      </c>
    </row>
    <row r="31" spans="1:4" x14ac:dyDescent="0.25">
      <c r="A31" s="15" t="s">
        <v>31</v>
      </c>
      <c r="B31" s="1">
        <v>102</v>
      </c>
      <c r="C31" s="33">
        <v>4.1862745098039218</v>
      </c>
      <c r="D31" s="33">
        <v>1.2406513153479144</v>
      </c>
    </row>
    <row r="32" spans="1:4" x14ac:dyDescent="0.25">
      <c r="A32" s="15" t="s">
        <v>32</v>
      </c>
      <c r="B32" s="1">
        <v>108</v>
      </c>
      <c r="C32" s="33">
        <v>3.7592592592592591</v>
      </c>
      <c r="D32" s="33">
        <v>1.3456080887160782</v>
      </c>
    </row>
    <row r="33" spans="1:4" x14ac:dyDescent="0.25">
      <c r="A33" s="15" t="s">
        <v>33</v>
      </c>
      <c r="B33" s="1">
        <v>103</v>
      </c>
      <c r="C33" s="33">
        <v>4.825242718446602</v>
      </c>
      <c r="D33" s="33">
        <v>0.53187025666223475</v>
      </c>
    </row>
    <row r="34" spans="1:4" x14ac:dyDescent="0.25">
      <c r="A34" s="15" t="s">
        <v>34</v>
      </c>
      <c r="B34" s="1">
        <v>102</v>
      </c>
      <c r="C34" s="33">
        <v>4.4607799999999997</v>
      </c>
      <c r="D34" s="33">
        <v>0.84045999999999998</v>
      </c>
    </row>
    <row r="35" spans="1:4" x14ac:dyDescent="0.25">
      <c r="A35" s="15" t="s">
        <v>35</v>
      </c>
      <c r="B35" s="1">
        <v>101</v>
      </c>
      <c r="C35" s="33">
        <v>4.673267326732673</v>
      </c>
      <c r="D35" s="33">
        <v>0.7887827443737494</v>
      </c>
    </row>
    <row r="36" spans="1:4" x14ac:dyDescent="0.25">
      <c r="A36" s="15" t="s">
        <v>36</v>
      </c>
      <c r="B36" s="1">
        <v>102</v>
      </c>
      <c r="C36" s="33">
        <v>4.6568627450980395</v>
      </c>
      <c r="D36" s="33">
        <v>0.78972483037273267</v>
      </c>
    </row>
    <row r="37" spans="1:4" x14ac:dyDescent="0.25">
      <c r="A37" s="15" t="s">
        <v>37</v>
      </c>
      <c r="B37" s="1">
        <v>110</v>
      </c>
      <c r="C37" s="33">
        <v>4</v>
      </c>
      <c r="D37" s="33">
        <v>1.3340976402653097</v>
      </c>
    </row>
    <row r="38" spans="1:4" x14ac:dyDescent="0.25">
      <c r="A38" s="15" t="s">
        <v>38</v>
      </c>
      <c r="B38" s="1">
        <v>105</v>
      </c>
      <c r="C38" s="33">
        <v>4.0095238095238095</v>
      </c>
      <c r="D38" s="33">
        <v>1.251885025557905</v>
      </c>
    </row>
    <row r="39" spans="1:4" x14ac:dyDescent="0.25">
      <c r="A39" s="15" t="s">
        <v>39</v>
      </c>
      <c r="B39" s="1">
        <v>100</v>
      </c>
      <c r="C39" s="33">
        <v>4.74</v>
      </c>
      <c r="D39" s="33">
        <v>0.73333333333333184</v>
      </c>
    </row>
    <row r="40" spans="1:4" x14ac:dyDescent="0.25">
      <c r="A40" s="15" t="s">
        <v>40</v>
      </c>
      <c r="B40" s="1">
        <v>103</v>
      </c>
      <c r="C40" s="33">
        <v>3.8155339805825244</v>
      </c>
      <c r="D40" s="33">
        <v>1.4535121279806857</v>
      </c>
    </row>
    <row r="41" spans="1:4" x14ac:dyDescent="0.25">
      <c r="A41" s="15" t="s">
        <v>41</v>
      </c>
      <c r="B41" s="1">
        <v>108</v>
      </c>
      <c r="C41" s="33">
        <v>3.3148148148148149</v>
      </c>
      <c r="D41" s="33">
        <v>1.6386006575485856</v>
      </c>
    </row>
    <row r="42" spans="1:4" x14ac:dyDescent="0.25">
      <c r="A42" s="15" t="s">
        <v>42</v>
      </c>
      <c r="B42" s="1">
        <v>103</v>
      </c>
      <c r="C42" s="33">
        <v>4.3398058252427187</v>
      </c>
      <c r="D42" s="33">
        <v>1.0896428454103528</v>
      </c>
    </row>
    <row r="43" spans="1:4" x14ac:dyDescent="0.25">
      <c r="A43" s="15" t="s">
        <v>43</v>
      </c>
      <c r="B43" s="1">
        <v>108</v>
      </c>
      <c r="C43" s="33">
        <v>4.4722222222222223</v>
      </c>
      <c r="D43" s="33">
        <v>1.1145455746654009</v>
      </c>
    </row>
    <row r="44" spans="1:4" x14ac:dyDescent="0.25">
      <c r="A44" s="15" t="s">
        <v>44</v>
      </c>
      <c r="B44" s="1">
        <v>108</v>
      </c>
      <c r="C44" s="33">
        <v>4.5092592592592595</v>
      </c>
      <c r="D44" s="33">
        <v>0.82592763334383157</v>
      </c>
    </row>
    <row r="45" spans="1:4" x14ac:dyDescent="0.25">
      <c r="A45" s="15" t="s">
        <v>45</v>
      </c>
      <c r="B45" s="1">
        <v>102</v>
      </c>
      <c r="C45" s="33">
        <v>4.7941176470588234</v>
      </c>
      <c r="D45" s="33">
        <v>0.55111471724740257</v>
      </c>
    </row>
    <row r="46" spans="1:4" x14ac:dyDescent="0.25">
      <c r="A46" s="15" t="s">
        <v>46</v>
      </c>
      <c r="B46" s="1">
        <v>108</v>
      </c>
      <c r="C46" s="33">
        <v>4.3703703703703702</v>
      </c>
      <c r="D46" s="33">
        <v>1.0465126117684946</v>
      </c>
    </row>
    <row r="47" spans="1:4" x14ac:dyDescent="0.25">
      <c r="A47" s="15" t="s">
        <v>47</v>
      </c>
      <c r="B47" s="1">
        <v>101</v>
      </c>
      <c r="C47" s="33">
        <v>4.4059405940594063</v>
      </c>
      <c r="D47" s="35">
        <v>1.1061484332745053</v>
      </c>
    </row>
    <row r="48" spans="1:4" x14ac:dyDescent="0.25">
      <c r="A48" s="15" t="s">
        <v>48</v>
      </c>
      <c r="B48" s="1">
        <v>103</v>
      </c>
      <c r="C48" s="33">
        <v>4.8058252427184467</v>
      </c>
      <c r="D48" s="33">
        <v>0.61130289060533693</v>
      </c>
    </row>
    <row r="49" spans="1:4" x14ac:dyDescent="0.25">
      <c r="A49" s="15" t="s">
        <v>49</v>
      </c>
      <c r="B49" s="1">
        <v>106</v>
      </c>
      <c r="C49" s="33">
        <v>4.9056603773584904</v>
      </c>
      <c r="D49" s="33">
        <v>0.35263097902407192</v>
      </c>
    </row>
    <row r="50" spans="1:4" x14ac:dyDescent="0.25">
      <c r="A50" s="15" t="s">
        <v>50</v>
      </c>
      <c r="B50" s="1">
        <v>103</v>
      </c>
      <c r="C50" s="33">
        <v>4.8349514563106792</v>
      </c>
      <c r="D50" s="33">
        <v>0.44495180128138001</v>
      </c>
    </row>
    <row r="51" spans="1:4" x14ac:dyDescent="0.25">
      <c r="A51" s="15" t="s">
        <v>51</v>
      </c>
      <c r="B51" s="1">
        <v>103</v>
      </c>
      <c r="C51" s="33">
        <v>4.825242718446602</v>
      </c>
      <c r="D51" s="33">
        <v>0.54999437547961016</v>
      </c>
    </row>
    <row r="52" spans="1:4" x14ac:dyDescent="0.25">
      <c r="A52" s="15" t="s">
        <v>52</v>
      </c>
      <c r="B52" s="1">
        <v>110</v>
      </c>
      <c r="C52" s="33">
        <v>4.7272727272727275</v>
      </c>
      <c r="D52" s="33">
        <v>0.63403601479467664</v>
      </c>
    </row>
    <row r="53" spans="1:4" x14ac:dyDescent="0.25">
      <c r="A53" s="15" t="s">
        <v>53</v>
      </c>
      <c r="B53" s="1">
        <v>110</v>
      </c>
      <c r="C53" s="33">
        <v>4.4272727272727277</v>
      </c>
      <c r="D53" s="33">
        <v>1.0178146305615552</v>
      </c>
    </row>
    <row r="54" spans="1:4" x14ac:dyDescent="0.25">
      <c r="A54" s="15" t="s">
        <v>54</v>
      </c>
      <c r="B54" s="1">
        <v>102</v>
      </c>
      <c r="C54" s="33">
        <v>4.0980392156862742</v>
      </c>
      <c r="D54" s="33">
        <v>1.1816233498967261</v>
      </c>
    </row>
    <row r="55" spans="1:4" x14ac:dyDescent="0.25">
      <c r="A55" s="15" t="s">
        <v>55</v>
      </c>
      <c r="B55" s="1">
        <v>107</v>
      </c>
      <c r="C55" s="33">
        <v>2.97196261682243</v>
      </c>
      <c r="D55" s="33">
        <v>1.616296394949009</v>
      </c>
    </row>
    <row r="56" spans="1:4" x14ac:dyDescent="0.25">
      <c r="A56" s="15" t="s">
        <v>56</v>
      </c>
      <c r="B56" s="1">
        <v>100</v>
      </c>
      <c r="C56" s="33">
        <v>4.88</v>
      </c>
      <c r="D56" s="33">
        <v>0.38349798835288201</v>
      </c>
    </row>
    <row r="57" spans="1:4" x14ac:dyDescent="0.25">
      <c r="A57" s="15" t="s">
        <v>57</v>
      </c>
      <c r="B57" s="1">
        <v>107</v>
      </c>
      <c r="C57" s="33">
        <v>4.8130841121495331</v>
      </c>
      <c r="D57" s="33">
        <v>0.55168423292532154</v>
      </c>
    </row>
    <row r="58" spans="1:4" x14ac:dyDescent="0.25">
      <c r="A58" s="15" t="s">
        <v>58</v>
      </c>
      <c r="B58" s="1">
        <v>108</v>
      </c>
      <c r="C58" s="33">
        <v>4.7314814814814818</v>
      </c>
      <c r="D58" s="33">
        <v>0.74390333862939062</v>
      </c>
    </row>
    <row r="59" spans="1:4" x14ac:dyDescent="0.25">
      <c r="A59" s="15" t="s">
        <v>59</v>
      </c>
      <c r="B59" s="1">
        <v>102</v>
      </c>
      <c r="C59" s="33">
        <v>4.0196078431372548</v>
      </c>
      <c r="D59" s="33">
        <v>1.1938820294048722</v>
      </c>
    </row>
    <row r="60" spans="1:4" x14ac:dyDescent="0.25">
      <c r="A60" s="15" t="s">
        <v>60</v>
      </c>
      <c r="B60" s="1">
        <v>110</v>
      </c>
      <c r="C60" s="33">
        <v>4.8090909090909095</v>
      </c>
      <c r="D60" s="33">
        <v>0.5157243866988096</v>
      </c>
    </row>
    <row r="61" spans="1:4" x14ac:dyDescent="0.25">
      <c r="A61" s="15" t="s">
        <v>61</v>
      </c>
      <c r="B61" s="1">
        <v>108</v>
      </c>
      <c r="C61" s="33">
        <v>4.9537037037037033</v>
      </c>
      <c r="D61" s="33">
        <v>0.2111056456635261</v>
      </c>
    </row>
    <row r="62" spans="1:4" x14ac:dyDescent="0.25">
      <c r="A62" s="15" t="s">
        <v>62</v>
      </c>
      <c r="B62" s="1">
        <v>102</v>
      </c>
      <c r="C62" s="33">
        <v>3.5196078431372548</v>
      </c>
      <c r="D62" s="33">
        <v>1.5903819340571939</v>
      </c>
    </row>
    <row r="63" spans="1:4" x14ac:dyDescent="0.25">
      <c r="A63" s="15" t="s">
        <v>63</v>
      </c>
      <c r="B63" s="1">
        <v>100</v>
      </c>
      <c r="C63" s="33">
        <v>4.72</v>
      </c>
      <c r="D63" s="33">
        <v>0.63690999999999998</v>
      </c>
    </row>
    <row r="64" spans="1:4" x14ac:dyDescent="0.25">
      <c r="A64" s="15" t="s">
        <v>64</v>
      </c>
      <c r="B64" s="1">
        <v>103</v>
      </c>
      <c r="C64" s="33">
        <v>4.8640776699029127</v>
      </c>
      <c r="D64" s="33">
        <v>0.34438190409634983</v>
      </c>
    </row>
    <row r="65" spans="1:4" x14ac:dyDescent="0.25">
      <c r="A65" s="15" t="s">
        <v>65</v>
      </c>
      <c r="B65" s="1">
        <v>100</v>
      </c>
      <c r="C65" s="33">
        <v>4.84</v>
      </c>
      <c r="D65" s="33">
        <v>0.41971611377407997</v>
      </c>
    </row>
    <row r="66" spans="1:4" x14ac:dyDescent="0.25">
      <c r="A66" s="15" t="s">
        <v>66</v>
      </c>
      <c r="B66" s="1">
        <v>106</v>
      </c>
      <c r="C66" s="33">
        <v>4.8867924528301883</v>
      </c>
      <c r="D66" s="33">
        <v>0.31835154922644676</v>
      </c>
    </row>
    <row r="67" spans="1:4" x14ac:dyDescent="0.25">
      <c r="A67" s="15" t="s">
        <v>67</v>
      </c>
      <c r="B67" s="1">
        <v>100</v>
      </c>
      <c r="C67" s="33">
        <v>4.82</v>
      </c>
      <c r="D67" s="33">
        <v>0.45792681696638965</v>
      </c>
    </row>
    <row r="68" spans="1:4" x14ac:dyDescent="0.25">
      <c r="A68" s="15" t="s">
        <v>68</v>
      </c>
      <c r="B68" s="1">
        <v>103</v>
      </c>
      <c r="C68" s="33">
        <v>4.6213592233009706</v>
      </c>
      <c r="D68" s="35">
        <v>0.78110661638735135</v>
      </c>
    </row>
    <row r="69" spans="1:4" x14ac:dyDescent="0.25">
      <c r="A69" s="15" t="s">
        <v>69</v>
      </c>
      <c r="B69" s="1">
        <v>108</v>
      </c>
      <c r="C69" s="33">
        <v>4.6759259259259256</v>
      </c>
      <c r="D69" s="33">
        <v>0.69482336495000141</v>
      </c>
    </row>
    <row r="70" spans="1:4" x14ac:dyDescent="0.25">
      <c r="A70" s="15" t="s">
        <v>70</v>
      </c>
      <c r="B70" s="1">
        <v>103</v>
      </c>
      <c r="C70" s="33">
        <v>4.7864077669902914</v>
      </c>
      <c r="D70" s="33">
        <v>0.58829240156830476</v>
      </c>
    </row>
    <row r="71" spans="1:4" x14ac:dyDescent="0.25">
      <c r="A71" s="15" t="s">
        <v>71</v>
      </c>
      <c r="B71" s="1">
        <v>108</v>
      </c>
      <c r="C71" s="33">
        <v>4.2592592592592595</v>
      </c>
      <c r="D71" s="33">
        <v>1.0883441110784178</v>
      </c>
    </row>
    <row r="72" spans="1:4" x14ac:dyDescent="0.25">
      <c r="A72" s="15" t="s">
        <v>72</v>
      </c>
      <c r="B72" s="1">
        <v>103</v>
      </c>
      <c r="C72" s="33">
        <v>4.766990291262136</v>
      </c>
      <c r="D72" s="33">
        <v>0.56366941178954311</v>
      </c>
    </row>
    <row r="73" spans="1:4" x14ac:dyDescent="0.25">
      <c r="A73" s="15" t="s">
        <v>73</v>
      </c>
      <c r="B73" s="1">
        <v>102</v>
      </c>
      <c r="C73" s="33">
        <v>4.7647058823529411</v>
      </c>
      <c r="D73" s="33">
        <v>0.6475616196565277</v>
      </c>
    </row>
    <row r="74" spans="1:4" x14ac:dyDescent="0.25">
      <c r="A74" s="15" t="s">
        <v>74</v>
      </c>
      <c r="B74" s="1">
        <v>102</v>
      </c>
      <c r="C74" s="33">
        <v>4.6862745098039218</v>
      </c>
      <c r="D74" s="33">
        <v>0.82029205324149268</v>
      </c>
    </row>
    <row r="75" spans="1:4" x14ac:dyDescent="0.25">
      <c r="A75" s="15" t="s">
        <v>75</v>
      </c>
      <c r="B75" s="1">
        <v>105</v>
      </c>
      <c r="C75" s="33">
        <v>4.7142857142857144</v>
      </c>
      <c r="D75" s="33">
        <v>0.63115105034504193</v>
      </c>
    </row>
    <row r="76" spans="1:4" x14ac:dyDescent="0.25">
      <c r="A76" s="15" t="s">
        <v>76</v>
      </c>
      <c r="B76" s="1">
        <v>103</v>
      </c>
      <c r="C76" s="33">
        <v>4.592233009708738</v>
      </c>
      <c r="D76" s="33">
        <v>0.90138121903938728</v>
      </c>
    </row>
    <row r="77" spans="1:4" x14ac:dyDescent="0.25">
      <c r="A77" s="15" t="s">
        <v>77</v>
      </c>
      <c r="B77" s="1">
        <v>106</v>
      </c>
      <c r="C77" s="33">
        <v>4.867924528301887</v>
      </c>
      <c r="D77" s="33">
        <v>0.39219702769843789</v>
      </c>
    </row>
    <row r="78" spans="1:4" x14ac:dyDescent="0.25">
      <c r="A78" s="15" t="s">
        <v>78</v>
      </c>
      <c r="B78" s="1">
        <v>100</v>
      </c>
      <c r="C78" s="33">
        <v>3.96</v>
      </c>
      <c r="D78" s="33">
        <v>1.3327271349235805</v>
      </c>
    </row>
    <row r="79" spans="1:4" x14ac:dyDescent="0.25">
      <c r="A79" s="15" t="s">
        <v>79</v>
      </c>
      <c r="B79" s="1">
        <v>103</v>
      </c>
      <c r="C79" s="33">
        <v>4.6116504854368934</v>
      </c>
      <c r="D79" s="33">
        <v>0.80723456401953053</v>
      </c>
    </row>
    <row r="80" spans="1:4" x14ac:dyDescent="0.25">
      <c r="A80" s="15" t="s">
        <v>80</v>
      </c>
      <c r="B80" s="1">
        <v>110</v>
      </c>
      <c r="C80" s="33">
        <v>4.6909090909090905</v>
      </c>
      <c r="D80" s="33">
        <v>0.73877476729875602</v>
      </c>
    </row>
    <row r="81" spans="1:4" x14ac:dyDescent="0.25">
      <c r="A81" s="15" t="s">
        <v>81</v>
      </c>
      <c r="B81" s="1">
        <v>103</v>
      </c>
      <c r="C81" s="33">
        <v>4.2718446601941746</v>
      </c>
      <c r="D81" s="33">
        <v>1.0496887938185608</v>
      </c>
    </row>
    <row r="82" spans="1:4" x14ac:dyDescent="0.25">
      <c r="A82" s="15" t="s">
        <v>82</v>
      </c>
      <c r="B82" s="1">
        <v>103</v>
      </c>
      <c r="C82" s="33">
        <v>4.8640776699029127</v>
      </c>
      <c r="D82" s="33">
        <v>0.42121541434376758</v>
      </c>
    </row>
    <row r="83" spans="1:4" x14ac:dyDescent="0.25">
      <c r="A83" s="15" t="s">
        <v>83</v>
      </c>
      <c r="B83" s="1">
        <v>105</v>
      </c>
      <c r="C83" s="33">
        <v>4.5714285714285712</v>
      </c>
      <c r="D83" s="33">
        <v>0.91837170764706932</v>
      </c>
    </row>
    <row r="84" spans="1:4" x14ac:dyDescent="0.25">
      <c r="A84" s="15" t="s">
        <v>84</v>
      </c>
      <c r="B84" s="1">
        <v>100</v>
      </c>
      <c r="C84" s="33">
        <v>3.62</v>
      </c>
      <c r="D84" s="33">
        <v>1.4687313291312734</v>
      </c>
    </row>
    <row r="85" spans="1:4" x14ac:dyDescent="0.25">
      <c r="A85" s="15" t="s">
        <v>85</v>
      </c>
      <c r="B85" s="1">
        <v>103</v>
      </c>
      <c r="C85" s="33">
        <v>4.6116504854368934</v>
      </c>
      <c r="D85" s="33">
        <v>0.67494385690607817</v>
      </c>
    </row>
    <row r="86" spans="1:4" x14ac:dyDescent="0.25">
      <c r="A86" s="15" t="s">
        <v>86</v>
      </c>
      <c r="B86" s="1">
        <v>108</v>
      </c>
      <c r="C86" s="33">
        <v>4.8240740740740744</v>
      </c>
      <c r="D86" s="33">
        <v>0.42861881423905746</v>
      </c>
    </row>
    <row r="87" spans="1:4" x14ac:dyDescent="0.25">
      <c r="A87" s="15" t="s">
        <v>87</v>
      </c>
      <c r="B87" s="1">
        <v>106</v>
      </c>
      <c r="C87" s="33">
        <v>4.9056603773584904</v>
      </c>
      <c r="D87" s="33">
        <v>0.35263097902407198</v>
      </c>
    </row>
    <row r="88" spans="1:4" x14ac:dyDescent="0.25">
      <c r="A88" s="15" t="s">
        <v>0</v>
      </c>
      <c r="B88" s="1">
        <v>110</v>
      </c>
      <c r="C88" s="33">
        <v>4.3545454545454545</v>
      </c>
      <c r="D88" s="33">
        <v>0.87352878818416013</v>
      </c>
    </row>
    <row r="89" spans="1:4" x14ac:dyDescent="0.25">
      <c r="A89" s="15" t="s">
        <v>1</v>
      </c>
      <c r="B89" s="1">
        <v>108</v>
      </c>
      <c r="C89" s="33">
        <v>4.7962962962962967</v>
      </c>
      <c r="D89" s="33">
        <v>0.57614995548130465</v>
      </c>
    </row>
    <row r="90" spans="1:4" x14ac:dyDescent="0.25">
      <c r="A90" s="15" t="s">
        <v>88</v>
      </c>
      <c r="B90" s="1">
        <v>102</v>
      </c>
      <c r="C90" s="33">
        <v>4.8235294117647056</v>
      </c>
      <c r="D90" s="33">
        <v>0.47536884493027498</v>
      </c>
    </row>
    <row r="91" spans="1:4" x14ac:dyDescent="0.25">
      <c r="A91" s="15" t="s">
        <v>89</v>
      </c>
      <c r="B91" s="1">
        <v>106</v>
      </c>
      <c r="C91" s="33">
        <v>4.8113207547169807</v>
      </c>
      <c r="D91" s="33">
        <v>0.46008710453088697</v>
      </c>
    </row>
    <row r="92" spans="1:4" x14ac:dyDescent="0.25">
      <c r="A92" s="15" t="s">
        <v>90</v>
      </c>
      <c r="B92" s="1">
        <v>110</v>
      </c>
      <c r="C92" s="33">
        <v>4.4545454545454541</v>
      </c>
      <c r="D92" s="33">
        <v>1.0194112677311922</v>
      </c>
    </row>
    <row r="93" spans="1:4" x14ac:dyDescent="0.25">
      <c r="A93" s="15" t="s">
        <v>91</v>
      </c>
      <c r="B93" s="1">
        <v>110</v>
      </c>
      <c r="C93" s="33">
        <v>4.4272727272727277</v>
      </c>
      <c r="D93" s="33">
        <v>0.99962461678308667</v>
      </c>
    </row>
    <row r="94" spans="1:4" x14ac:dyDescent="0.25">
      <c r="A94" s="15" t="s">
        <v>92</v>
      </c>
      <c r="B94" s="1">
        <v>105</v>
      </c>
      <c r="C94" s="33">
        <v>4.8285714285714283</v>
      </c>
      <c r="D94" s="33">
        <v>0.50871525315367505</v>
      </c>
    </row>
    <row r="95" spans="1:4" x14ac:dyDescent="0.25">
      <c r="A95" s="15" t="s">
        <v>93</v>
      </c>
      <c r="B95" s="1">
        <v>105</v>
      </c>
      <c r="C95" s="33">
        <v>4.8857142857142861</v>
      </c>
      <c r="D95" s="33">
        <v>0.42322674669836163</v>
      </c>
    </row>
    <row r="96" spans="1:4" x14ac:dyDescent="0.25">
      <c r="A96" s="15" t="s">
        <v>94</v>
      </c>
      <c r="B96" s="1">
        <v>100</v>
      </c>
      <c r="C96" s="33">
        <v>4.72</v>
      </c>
      <c r="D96" s="33">
        <v>0.66787768794937641</v>
      </c>
    </row>
    <row r="97" spans="1:4" x14ac:dyDescent="0.25">
      <c r="A97" s="15" t="s">
        <v>95</v>
      </c>
      <c r="B97" s="1">
        <v>108</v>
      </c>
      <c r="C97" s="33">
        <v>4.7476635514018692</v>
      </c>
      <c r="D97" s="33">
        <v>0.51566878985330944</v>
      </c>
    </row>
    <row r="98" spans="1:4" x14ac:dyDescent="0.25">
      <c r="A98" s="15" t="s">
        <v>96</v>
      </c>
      <c r="B98" s="1">
        <v>108</v>
      </c>
      <c r="C98" s="33">
        <v>2.8148148148148149</v>
      </c>
      <c r="D98" s="33">
        <v>1.4923364867498925</v>
      </c>
    </row>
    <row r="99" spans="1:4" x14ac:dyDescent="0.25">
      <c r="A99" s="15" t="s">
        <v>97</v>
      </c>
      <c r="B99" s="1">
        <v>102</v>
      </c>
      <c r="C99" s="33">
        <v>4.7254901960784315</v>
      </c>
      <c r="D99" s="33">
        <v>0.66238188179378499</v>
      </c>
    </row>
    <row r="100" spans="1:4" x14ac:dyDescent="0.25">
      <c r="A100" s="15" t="s">
        <v>98</v>
      </c>
      <c r="B100" s="1">
        <v>108</v>
      </c>
      <c r="C100" s="33">
        <v>4.3981481481481479</v>
      </c>
      <c r="D100" s="33">
        <v>1.0496088707634492</v>
      </c>
    </row>
    <row r="101" spans="1:4" x14ac:dyDescent="0.25">
      <c r="A101" s="15" t="s">
        <v>99</v>
      </c>
      <c r="B101" s="1">
        <v>108</v>
      </c>
      <c r="C101" s="33">
        <v>4.8148148148148149</v>
      </c>
      <c r="D101" s="33">
        <v>0.54939470767854781</v>
      </c>
    </row>
    <row r="102" spans="1:4" x14ac:dyDescent="0.25">
      <c r="A102" s="15" t="s">
        <v>100</v>
      </c>
      <c r="B102" s="1">
        <v>107</v>
      </c>
      <c r="C102" s="33">
        <v>4.7476635514018692</v>
      </c>
      <c r="D102" s="33">
        <v>0.6600951610059671</v>
      </c>
    </row>
    <row r="103" spans="1:4" x14ac:dyDescent="0.25">
      <c r="A103" s="15" t="s">
        <v>101</v>
      </c>
      <c r="B103" s="1">
        <v>102</v>
      </c>
      <c r="C103" s="33">
        <v>4.7450980392156863</v>
      </c>
      <c r="D103" s="33">
        <v>0.60829699803459547</v>
      </c>
    </row>
    <row r="104" spans="1:4" x14ac:dyDescent="0.25">
      <c r="A104" s="15" t="s">
        <v>102</v>
      </c>
      <c r="B104" s="1">
        <v>106</v>
      </c>
      <c r="C104" s="33">
        <v>3.8018867924528301</v>
      </c>
      <c r="D104" s="33">
        <v>1.3481543738138531</v>
      </c>
    </row>
    <row r="105" spans="1:4" x14ac:dyDescent="0.25">
      <c r="A105" s="15" t="s">
        <v>103</v>
      </c>
      <c r="B105" s="1">
        <v>103</v>
      </c>
      <c r="C105" s="33">
        <v>4.6407766990291259</v>
      </c>
      <c r="D105" s="33">
        <v>0.81474606812808437</v>
      </c>
    </row>
    <row r="106" spans="1:4" x14ac:dyDescent="0.25">
      <c r="A106" s="15" t="s">
        <v>104</v>
      </c>
      <c r="B106" s="1">
        <v>110</v>
      </c>
      <c r="C106" s="33">
        <v>3.0090909090909093</v>
      </c>
      <c r="D106" s="33">
        <v>1.5174547409205605</v>
      </c>
    </row>
    <row r="107" spans="1:4" x14ac:dyDescent="0.25">
      <c r="A107" s="15" t="s">
        <v>105</v>
      </c>
      <c r="B107" s="1">
        <v>110</v>
      </c>
      <c r="C107" s="33">
        <v>4.7545454545454549</v>
      </c>
      <c r="D107" s="33">
        <v>0.57766317661882538</v>
      </c>
    </row>
    <row r="108" spans="1:4" x14ac:dyDescent="0.25">
      <c r="A108" s="15" t="s">
        <v>106</v>
      </c>
      <c r="B108" s="1">
        <v>106</v>
      </c>
      <c r="C108" s="33">
        <v>4.8867924528301883</v>
      </c>
      <c r="D108" s="33">
        <v>0.34698029906969913</v>
      </c>
    </row>
    <row r="109" spans="1:4" x14ac:dyDescent="0.25">
      <c r="A109" s="15" t="s">
        <v>107</v>
      </c>
      <c r="B109" s="1">
        <v>110</v>
      </c>
      <c r="C109" s="33">
        <v>4.7</v>
      </c>
      <c r="D109" s="33">
        <v>0.64324293069563343</v>
      </c>
    </row>
    <row r="110" spans="1:4" x14ac:dyDescent="0.25">
      <c r="A110" s="15" t="s">
        <v>108</v>
      </c>
      <c r="B110" s="1">
        <v>102</v>
      </c>
      <c r="C110" s="33">
        <v>4.8039215686274508</v>
      </c>
      <c r="D110" s="33">
        <v>0.50813609477906241</v>
      </c>
    </row>
    <row r="111" spans="1:4" x14ac:dyDescent="0.25">
      <c r="A111" s="15" t="s">
        <v>109</v>
      </c>
      <c r="B111" s="1">
        <v>103</v>
      </c>
      <c r="C111" s="33">
        <v>4.7864077669902914</v>
      </c>
      <c r="D111" s="33">
        <v>0.45698254647439218</v>
      </c>
    </row>
    <row r="112" spans="1:4" x14ac:dyDescent="0.25">
      <c r="A112" s="15" t="s">
        <v>110</v>
      </c>
      <c r="B112" s="1">
        <v>108</v>
      </c>
      <c r="C112" s="33">
        <v>4.583333333333333</v>
      </c>
      <c r="D112" s="33">
        <v>0.90816647985938515</v>
      </c>
    </row>
    <row r="113" spans="1:4" x14ac:dyDescent="0.25">
      <c r="A113" s="15" t="s">
        <v>111</v>
      </c>
      <c r="B113" s="1">
        <v>100</v>
      </c>
      <c r="C113" s="33">
        <v>4.8099999999999996</v>
      </c>
      <c r="D113" s="33">
        <v>0.41911402464790581</v>
      </c>
    </row>
    <row r="114" spans="1:4" x14ac:dyDescent="0.25">
      <c r="A114" s="15" t="s">
        <v>112</v>
      </c>
      <c r="B114" s="1">
        <v>102</v>
      </c>
      <c r="C114" s="33">
        <v>4.833333333333333</v>
      </c>
      <c r="D114" s="33">
        <v>0.44684445503631331</v>
      </c>
    </row>
    <row r="115" spans="1:4" x14ac:dyDescent="0.25">
      <c r="A115" s="15" t="s">
        <v>113</v>
      </c>
      <c r="B115" s="1">
        <v>102</v>
      </c>
      <c r="C115" s="33">
        <v>4.4215686274509807</v>
      </c>
      <c r="D115" s="33">
        <v>1.0092274715360492</v>
      </c>
    </row>
    <row r="116" spans="1:4" x14ac:dyDescent="0.25">
      <c r="A116" s="15" t="s">
        <v>114</v>
      </c>
      <c r="B116" s="1">
        <v>100</v>
      </c>
      <c r="C116" s="33">
        <v>4.42</v>
      </c>
      <c r="D116" s="33">
        <v>1.0168281044205028</v>
      </c>
    </row>
    <row r="117" spans="1:4" x14ac:dyDescent="0.25">
      <c r="A117" s="15" t="s">
        <v>115</v>
      </c>
      <c r="B117" s="1">
        <v>107</v>
      </c>
      <c r="C117" s="33">
        <v>4.2056074766355138</v>
      </c>
      <c r="D117" s="33">
        <v>1.0879990094075795</v>
      </c>
    </row>
    <row r="118" spans="1:4" x14ac:dyDescent="0.25">
      <c r="A118" s="15" t="s">
        <v>116</v>
      </c>
      <c r="B118" s="1">
        <v>108</v>
      </c>
      <c r="C118" s="33">
        <v>2.9629629629629628</v>
      </c>
      <c r="D118" s="33">
        <v>1.7017084649110779</v>
      </c>
    </row>
    <row r="119" spans="1:4" x14ac:dyDescent="0.25">
      <c r="A119" s="15" t="s">
        <v>117</v>
      </c>
      <c r="B119" s="1">
        <v>110</v>
      </c>
      <c r="C119" s="33">
        <v>4.0454545454545459</v>
      </c>
      <c r="D119" s="33">
        <v>1.258995985859503</v>
      </c>
    </row>
    <row r="120" spans="1:4" x14ac:dyDescent="0.25">
      <c r="A120" s="15" t="s">
        <v>118</v>
      </c>
      <c r="B120" s="1">
        <v>107</v>
      </c>
      <c r="C120" s="33">
        <v>3.9065420560747666</v>
      </c>
      <c r="D120" s="33">
        <v>1.2403036016064766</v>
      </c>
    </row>
    <row r="121" spans="1:4" x14ac:dyDescent="0.25">
      <c r="A121" s="15" t="s">
        <v>119</v>
      </c>
      <c r="B121" s="1">
        <v>108</v>
      </c>
      <c r="C121" s="33">
        <v>4.1851851851851851</v>
      </c>
      <c r="D121" s="33">
        <v>1.2085996233236613</v>
      </c>
    </row>
    <row r="122" spans="1:4" x14ac:dyDescent="0.25">
      <c r="A122" s="15" t="s">
        <v>120</v>
      </c>
      <c r="B122" s="1">
        <v>105</v>
      </c>
      <c r="C122" s="33">
        <v>4.7809523809523808</v>
      </c>
      <c r="D122" s="33">
        <v>0.55436991921099787</v>
      </c>
    </row>
    <row r="123" spans="1:4" x14ac:dyDescent="0.25">
      <c r="A123" s="15" t="s">
        <v>121</v>
      </c>
      <c r="B123" s="1">
        <v>105</v>
      </c>
      <c r="C123" s="33">
        <v>4.2285714285714286</v>
      </c>
      <c r="D123" s="33">
        <v>1.0764716479272498</v>
      </c>
    </row>
    <row r="124" spans="1:4" x14ac:dyDescent="0.25">
      <c r="A124" s="15" t="s">
        <v>122</v>
      </c>
      <c r="B124" s="1">
        <v>108</v>
      </c>
      <c r="C124" s="33">
        <v>4.1296296296296298</v>
      </c>
      <c r="D124" s="33">
        <v>1.2081699499238205</v>
      </c>
    </row>
    <row r="125" spans="1:4" x14ac:dyDescent="0.25">
      <c r="A125" s="15" t="s">
        <v>123</v>
      </c>
      <c r="B125" s="1">
        <v>101</v>
      </c>
      <c r="C125" s="33">
        <v>4.5346534653465342</v>
      </c>
      <c r="D125" s="33">
        <v>0.94408004359422304</v>
      </c>
    </row>
    <row r="126" spans="1:4" x14ac:dyDescent="0.25">
      <c r="A126" s="15" t="s">
        <v>124</v>
      </c>
      <c r="B126" s="1">
        <v>103</v>
      </c>
      <c r="C126" s="33">
        <v>4.8543689320388346</v>
      </c>
      <c r="D126" s="33">
        <v>0.38111721706446922</v>
      </c>
    </row>
    <row r="127" spans="1:4" x14ac:dyDescent="0.25">
      <c r="A127" s="15" t="s">
        <v>125</v>
      </c>
      <c r="B127" s="1">
        <v>105</v>
      </c>
      <c r="C127" s="33">
        <v>4.7428571428571429</v>
      </c>
      <c r="D127" s="33">
        <v>0.65086586454228368</v>
      </c>
    </row>
    <row r="128" spans="1:4" x14ac:dyDescent="0.25">
      <c r="A128" s="15" t="s">
        <v>126</v>
      </c>
      <c r="B128" s="1">
        <v>103</v>
      </c>
      <c r="C128" s="33">
        <v>4.6407766990291259</v>
      </c>
      <c r="D128" s="33">
        <v>0.83846695928025861</v>
      </c>
    </row>
    <row r="129" spans="1:4" x14ac:dyDescent="0.25">
      <c r="A129" s="15" t="s">
        <v>127</v>
      </c>
      <c r="B129" s="1">
        <v>107</v>
      </c>
      <c r="C129" s="33">
        <v>4.7476635514018692</v>
      </c>
      <c r="D129" s="33">
        <v>0.63086430595405363</v>
      </c>
    </row>
    <row r="130" spans="1:4" x14ac:dyDescent="0.25">
      <c r="A130" s="15" t="s">
        <v>128</v>
      </c>
      <c r="B130" s="1">
        <v>107</v>
      </c>
      <c r="C130" s="33">
        <v>4.8411214953271031</v>
      </c>
      <c r="D130" s="33">
        <v>0.53464029011720848</v>
      </c>
    </row>
    <row r="131" spans="1:4" x14ac:dyDescent="0.25">
      <c r="A131" s="15" t="s">
        <v>129</v>
      </c>
      <c r="B131" s="1">
        <v>102</v>
      </c>
      <c r="C131" s="33">
        <v>4.284313725490196</v>
      </c>
      <c r="D131" s="33">
        <v>1.1971703517448444</v>
      </c>
    </row>
    <row r="132" spans="1:4" x14ac:dyDescent="0.25">
      <c r="A132" s="15" t="s">
        <v>130</v>
      </c>
      <c r="B132" s="1">
        <v>110</v>
      </c>
      <c r="C132" s="33">
        <v>4.7</v>
      </c>
      <c r="D132" s="33">
        <v>0.77281802930704036</v>
      </c>
    </row>
    <row r="133" spans="1:4" x14ac:dyDescent="0.25">
      <c r="A133" s="15" t="s">
        <v>131</v>
      </c>
      <c r="B133" s="1">
        <v>103</v>
      </c>
      <c r="C133" s="33">
        <v>3.5728155339805827</v>
      </c>
      <c r="D133" s="33">
        <v>1.4457642103445474</v>
      </c>
    </row>
    <row r="134" spans="1:4" x14ac:dyDescent="0.25">
      <c r="A134" s="15" t="s">
        <v>132</v>
      </c>
      <c r="B134" s="1">
        <v>100</v>
      </c>
      <c r="C134" s="33">
        <v>4.82</v>
      </c>
      <c r="D134" s="33">
        <v>0.5752469825293246</v>
      </c>
    </row>
    <row r="135" spans="1:4" x14ac:dyDescent="0.25">
      <c r="A135" s="15" t="s">
        <v>133</v>
      </c>
      <c r="B135" s="1">
        <v>110</v>
      </c>
      <c r="C135" s="33">
        <v>4.4000000000000004</v>
      </c>
      <c r="D135" s="33">
        <v>1.0683091330086651</v>
      </c>
    </row>
    <row r="136" spans="1:4" x14ac:dyDescent="0.25">
      <c r="A136" s="15" t="s">
        <v>134</v>
      </c>
      <c r="B136" s="1">
        <v>100</v>
      </c>
      <c r="C136" s="33">
        <v>4.71</v>
      </c>
      <c r="D136" s="33">
        <v>0.70057696280143433</v>
      </c>
    </row>
    <row r="137" spans="1:4" x14ac:dyDescent="0.25">
      <c r="A137" s="15" t="s">
        <v>135</v>
      </c>
      <c r="B137" s="1">
        <v>110</v>
      </c>
      <c r="C137" s="33">
        <v>4.7727272727272725</v>
      </c>
      <c r="D137" s="33">
        <v>0.68615523572020987</v>
      </c>
    </row>
    <row r="138" spans="1:4" x14ac:dyDescent="0.25">
      <c r="A138" s="15" t="s">
        <v>136</v>
      </c>
      <c r="B138" s="1">
        <v>108</v>
      </c>
      <c r="C138" s="33">
        <v>4.7962962962962967</v>
      </c>
      <c r="D138" s="33">
        <v>0.46882751464779365</v>
      </c>
    </row>
    <row r="139" spans="1:4" x14ac:dyDescent="0.25">
      <c r="A139" s="15" t="s">
        <v>137</v>
      </c>
      <c r="B139" s="1">
        <v>106</v>
      </c>
      <c r="C139" s="33">
        <v>4.4716981132075473</v>
      </c>
      <c r="D139" s="33">
        <v>0.95824787696644076</v>
      </c>
    </row>
    <row r="140" spans="1:4" x14ac:dyDescent="0.25">
      <c r="A140" s="15" t="s">
        <v>138</v>
      </c>
      <c r="B140" s="1">
        <v>102</v>
      </c>
      <c r="C140" s="33">
        <v>4.833333333333333</v>
      </c>
      <c r="D140" s="33">
        <v>0.59840271438292836</v>
      </c>
    </row>
    <row r="141" spans="1:4" x14ac:dyDescent="0.25">
      <c r="A141" s="15" t="s">
        <v>139</v>
      </c>
      <c r="B141" s="1">
        <v>108</v>
      </c>
      <c r="C141" s="33">
        <v>3.1481481481481484</v>
      </c>
      <c r="D141" s="33">
        <v>1.5335184320983308</v>
      </c>
    </row>
    <row r="142" spans="1:4" x14ac:dyDescent="0.25">
      <c r="A142" s="15" t="s">
        <v>140</v>
      </c>
      <c r="B142" s="1">
        <v>105</v>
      </c>
      <c r="C142" s="33">
        <v>4.7523809523809524</v>
      </c>
      <c r="D142" s="33">
        <v>0.58475754970875926</v>
      </c>
    </row>
    <row r="143" spans="1:4" x14ac:dyDescent="0.25">
      <c r="A143" s="15" t="s">
        <v>141</v>
      </c>
      <c r="B143" s="1">
        <v>108</v>
      </c>
      <c r="C143" s="33">
        <v>4.5555555555555554</v>
      </c>
      <c r="D143" s="33">
        <v>0.89998269280693588</v>
      </c>
    </row>
    <row r="144" spans="1:4" x14ac:dyDescent="0.25">
      <c r="A144" s="15" t="s">
        <v>142</v>
      </c>
      <c r="B144" s="1">
        <v>106</v>
      </c>
      <c r="C144" s="33">
        <v>4.7452830188679247</v>
      </c>
      <c r="D144" s="33">
        <v>0.60255520600217394</v>
      </c>
    </row>
    <row r="145" spans="1:4" x14ac:dyDescent="0.25">
      <c r="A145" s="15" t="s">
        <v>143</v>
      </c>
      <c r="B145" s="1">
        <v>108</v>
      </c>
      <c r="C145" s="33">
        <v>4.8425925925925926</v>
      </c>
      <c r="D145" s="33">
        <v>0.49600341114739283</v>
      </c>
    </row>
    <row r="146" spans="1:4" x14ac:dyDescent="0.25">
      <c r="A146" s="15" t="s">
        <v>144</v>
      </c>
      <c r="B146" s="1">
        <v>100</v>
      </c>
      <c r="C146" s="33">
        <v>4.66</v>
      </c>
      <c r="D146" s="33">
        <v>0.72780283710423266</v>
      </c>
    </row>
    <row r="147" spans="1:4" x14ac:dyDescent="0.25">
      <c r="A147" s="15" t="s">
        <v>145</v>
      </c>
      <c r="B147" s="1">
        <v>100</v>
      </c>
      <c r="C147" s="33">
        <v>4.7699999999999996</v>
      </c>
      <c r="D147" s="33">
        <v>0.58352810601122795</v>
      </c>
    </row>
    <row r="148" spans="1:4" x14ac:dyDescent="0.25">
      <c r="A148" s="15" t="s">
        <v>146</v>
      </c>
      <c r="B148" s="1">
        <v>108</v>
      </c>
      <c r="C148" s="33">
        <v>4.25</v>
      </c>
      <c r="D148" s="33">
        <v>1.1366864452285665</v>
      </c>
    </row>
    <row r="149" spans="1:4" x14ac:dyDescent="0.25">
      <c r="A149" s="15" t="s">
        <v>147</v>
      </c>
      <c r="B149" s="1">
        <v>108</v>
      </c>
      <c r="C149" s="33">
        <v>4.7407407407407405</v>
      </c>
      <c r="D149" s="33">
        <v>0.53600059928775323</v>
      </c>
    </row>
    <row r="150" spans="1:4" x14ac:dyDescent="0.25">
      <c r="A150" s="15" t="s">
        <v>148</v>
      </c>
      <c r="B150" s="1">
        <v>101</v>
      </c>
      <c r="C150" s="33">
        <v>4.3564356435643568</v>
      </c>
      <c r="D150" s="33">
        <v>0.97554249949288785</v>
      </c>
    </row>
    <row r="151" spans="1:4" x14ac:dyDescent="0.25">
      <c r="A151" s="15" t="s">
        <v>149</v>
      </c>
      <c r="B151" s="1">
        <v>110</v>
      </c>
      <c r="C151" s="33">
        <v>3.5909090909090908</v>
      </c>
      <c r="D151" s="33">
        <v>1.5040950496113004</v>
      </c>
    </row>
    <row r="152" spans="1:4" x14ac:dyDescent="0.25">
      <c r="A152" s="15" t="s">
        <v>150</v>
      </c>
      <c r="B152" s="1">
        <v>110</v>
      </c>
      <c r="C152" s="33">
        <v>4.6090909090909093</v>
      </c>
      <c r="D152" s="33">
        <v>0.79095174982978411</v>
      </c>
    </row>
    <row r="153" spans="1:4" x14ac:dyDescent="0.25">
      <c r="A153" s="15" t="s">
        <v>151</v>
      </c>
      <c r="B153" s="1">
        <v>103</v>
      </c>
      <c r="C153" s="33">
        <v>4.7572815533980579</v>
      </c>
      <c r="D153" s="33">
        <v>0.49440039773834982</v>
      </c>
    </row>
    <row r="154" spans="1:4" x14ac:dyDescent="0.25">
      <c r="A154" s="15" t="s">
        <v>152</v>
      </c>
      <c r="B154" s="1">
        <v>106</v>
      </c>
      <c r="C154" s="33">
        <v>4.6981132075471699</v>
      </c>
      <c r="D154" s="33">
        <v>0.77052624343619758</v>
      </c>
    </row>
    <row r="155" spans="1:4" x14ac:dyDescent="0.25">
      <c r="A155" s="15" t="s">
        <v>153</v>
      </c>
      <c r="B155" s="1">
        <v>108</v>
      </c>
      <c r="C155" s="33">
        <v>4.5555555555555554</v>
      </c>
      <c r="D155" s="33">
        <v>0.83535580122588671</v>
      </c>
    </row>
    <row r="156" spans="1:4" x14ac:dyDescent="0.25">
      <c r="A156" s="15" t="s">
        <v>154</v>
      </c>
      <c r="B156" s="1">
        <v>102</v>
      </c>
      <c r="C156" s="33">
        <v>4.5588235294117645</v>
      </c>
      <c r="D156" s="33">
        <v>0.91817219864880295</v>
      </c>
    </row>
    <row r="157" spans="1:4" x14ac:dyDescent="0.25">
      <c r="A157" s="15" t="s">
        <v>155</v>
      </c>
      <c r="B157" s="1">
        <v>100</v>
      </c>
      <c r="C157" s="33">
        <v>4.55</v>
      </c>
      <c r="D157" s="33">
        <v>0.89188258501584472</v>
      </c>
    </row>
    <row r="158" spans="1:4" x14ac:dyDescent="0.25">
      <c r="A158" s="15" t="s">
        <v>156</v>
      </c>
      <c r="B158" s="1">
        <v>103</v>
      </c>
      <c r="C158" s="33">
        <v>4.8543689320388346</v>
      </c>
      <c r="D158" s="33">
        <v>0.38111721706446922</v>
      </c>
    </row>
    <row r="159" spans="1:4" x14ac:dyDescent="0.25">
      <c r="A159" s="15" t="s">
        <v>157</v>
      </c>
      <c r="B159" s="1">
        <v>107</v>
      </c>
      <c r="C159" s="33">
        <v>4.7383177570093462</v>
      </c>
      <c r="D159" s="33">
        <v>0.64918597210647311</v>
      </c>
    </row>
    <row r="160" spans="1:4" x14ac:dyDescent="0.25">
      <c r="A160" s="15" t="s">
        <v>158</v>
      </c>
      <c r="B160" s="1">
        <v>108</v>
      </c>
      <c r="C160" s="33">
        <v>4.0555555555555554</v>
      </c>
      <c r="D160" s="33">
        <v>1.3931295592468609</v>
      </c>
    </row>
    <row r="161" spans="1:4" x14ac:dyDescent="0.25">
      <c r="A161" s="15" t="s">
        <v>159</v>
      </c>
      <c r="B161" s="1">
        <v>102</v>
      </c>
      <c r="C161" s="33">
        <v>3.9313725490196076</v>
      </c>
      <c r="D161" s="33">
        <v>1.3948973766970136</v>
      </c>
    </row>
    <row r="162" spans="1:4" x14ac:dyDescent="0.25">
      <c r="A162" s="15" t="s">
        <v>160</v>
      </c>
      <c r="B162" s="1">
        <v>110</v>
      </c>
      <c r="C162" s="33">
        <v>4.8636363636363633</v>
      </c>
      <c r="D162" s="33">
        <v>0.43845585442577151</v>
      </c>
    </row>
    <row r="163" spans="1:4" x14ac:dyDescent="0.25">
      <c r="A163" s="15" t="s">
        <v>161</v>
      </c>
      <c r="B163" s="1">
        <v>110</v>
      </c>
      <c r="C163" s="33">
        <v>4.7363636363636363</v>
      </c>
      <c r="D163" s="33">
        <v>0.79767175801073786</v>
      </c>
    </row>
    <row r="164" spans="1:4" x14ac:dyDescent="0.25">
      <c r="A164" s="15" t="s">
        <v>162</v>
      </c>
      <c r="B164" s="1">
        <v>103</v>
      </c>
      <c r="C164" s="33">
        <v>4.5048543689320386</v>
      </c>
      <c r="D164" s="33">
        <v>0.96886619007474006</v>
      </c>
    </row>
    <row r="165" spans="1:4" x14ac:dyDescent="0.25">
      <c r="A165" s="15" t="s">
        <v>163</v>
      </c>
      <c r="B165" s="1">
        <v>100</v>
      </c>
      <c r="C165" s="33">
        <v>4.58</v>
      </c>
      <c r="D165" s="33">
        <v>0.85493221421881871</v>
      </c>
    </row>
    <row r="166" spans="1:4" x14ac:dyDescent="0.25">
      <c r="A166" s="15" t="s">
        <v>164</v>
      </c>
      <c r="B166" s="1">
        <v>107</v>
      </c>
      <c r="C166" s="33">
        <v>4.6635514018691593</v>
      </c>
      <c r="D166" s="33">
        <v>0.73899377322222726</v>
      </c>
    </row>
    <row r="167" spans="1:4" x14ac:dyDescent="0.25">
      <c r="A167" s="15" t="s">
        <v>165</v>
      </c>
      <c r="B167" s="1">
        <v>103</v>
      </c>
      <c r="C167" s="33">
        <v>4.8058252427184467</v>
      </c>
      <c r="D167" s="33">
        <v>0.4656484499753018</v>
      </c>
    </row>
    <row r="168" spans="1:4" x14ac:dyDescent="0.25">
      <c r="A168" s="15" t="s">
        <v>166</v>
      </c>
      <c r="B168" s="1">
        <v>108</v>
      </c>
      <c r="C168" s="33">
        <v>4.2685185185185182</v>
      </c>
      <c r="D168" s="33">
        <v>1.0643455404897426</v>
      </c>
    </row>
    <row r="169" spans="1:4" x14ac:dyDescent="0.25">
      <c r="A169" s="15" t="s">
        <v>167</v>
      </c>
      <c r="B169" s="1">
        <v>101</v>
      </c>
      <c r="C169" s="33">
        <v>4.6336633663366333</v>
      </c>
      <c r="D169" s="33">
        <v>0.84525466313091346</v>
      </c>
    </row>
    <row r="170" spans="1:4" x14ac:dyDescent="0.25">
      <c r="A170" s="15" t="s">
        <v>168</v>
      </c>
      <c r="B170" s="1">
        <v>108</v>
      </c>
      <c r="C170" s="33">
        <v>3.5277777777777777</v>
      </c>
      <c r="D170" s="33">
        <v>1.5067346220166977</v>
      </c>
    </row>
    <row r="171" spans="1:4" x14ac:dyDescent="0.25">
      <c r="A171" s="15" t="s">
        <v>169</v>
      </c>
      <c r="B171" s="1">
        <v>108</v>
      </c>
      <c r="C171" s="33">
        <v>4.583333333333333</v>
      </c>
      <c r="D171" s="33">
        <v>0.84416634760567577</v>
      </c>
    </row>
    <row r="172" spans="1:4" x14ac:dyDescent="0.25">
      <c r="A172" s="15" t="s">
        <v>170</v>
      </c>
      <c r="B172" s="1">
        <v>105</v>
      </c>
      <c r="C172" s="33">
        <v>4.6857142857142859</v>
      </c>
      <c r="D172" s="33">
        <v>0.69771999169665933</v>
      </c>
    </row>
    <row r="173" spans="1:4" x14ac:dyDescent="0.25">
      <c r="A173" s="15" t="s">
        <v>171</v>
      </c>
      <c r="B173" s="1">
        <v>108</v>
      </c>
      <c r="C173" s="33">
        <v>4.25</v>
      </c>
      <c r="D173" s="33">
        <v>1.2314037275349283</v>
      </c>
    </row>
    <row r="174" spans="1:4" x14ac:dyDescent="0.25">
      <c r="A174" s="15" t="s">
        <v>172</v>
      </c>
      <c r="B174" s="1">
        <v>100</v>
      </c>
      <c r="C174" s="33">
        <v>4.71</v>
      </c>
      <c r="D174" s="33">
        <v>0.75605301508304501</v>
      </c>
    </row>
    <row r="175" spans="1:4" x14ac:dyDescent="0.25">
      <c r="A175" s="15" t="s">
        <v>173</v>
      </c>
      <c r="B175" s="1">
        <v>107</v>
      </c>
      <c r="C175" s="33">
        <v>4.8130841121495331</v>
      </c>
      <c r="D175" s="33">
        <v>0.56852741128876305</v>
      </c>
    </row>
    <row r="176" spans="1:4" x14ac:dyDescent="0.25">
      <c r="A176" s="15" t="s">
        <v>174</v>
      </c>
      <c r="B176" s="1">
        <v>105</v>
      </c>
      <c r="C176" s="33">
        <v>4.5904761904761902</v>
      </c>
      <c r="D176" s="33">
        <v>0.81683298000026605</v>
      </c>
    </row>
    <row r="177" spans="1:4" x14ac:dyDescent="0.25">
      <c r="A177" s="15" t="s">
        <v>175</v>
      </c>
      <c r="B177" s="1">
        <v>110</v>
      </c>
      <c r="C177" s="33">
        <v>4.2727272727272725</v>
      </c>
      <c r="D177" s="33">
        <v>0.99456404085381334</v>
      </c>
    </row>
    <row r="178" spans="1:4" x14ac:dyDescent="0.25">
      <c r="A178" s="15" t="s">
        <v>176</v>
      </c>
      <c r="B178" s="1">
        <v>103</v>
      </c>
      <c r="C178" s="33">
        <v>4.2135922330097086</v>
      </c>
      <c r="D178" s="33">
        <v>1.1517291811036778</v>
      </c>
    </row>
    <row r="179" spans="1:4" x14ac:dyDescent="0.25">
      <c r="A179" s="15" t="s">
        <v>177</v>
      </c>
      <c r="B179" s="1">
        <v>110</v>
      </c>
      <c r="C179" s="33">
        <v>4.581818181818182</v>
      </c>
      <c r="D179" s="33">
        <v>0.8281937700606713</v>
      </c>
    </row>
    <row r="180" spans="1:4" x14ac:dyDescent="0.25">
      <c r="A180" s="15" t="s">
        <v>178</v>
      </c>
      <c r="B180" s="1">
        <v>103</v>
      </c>
      <c r="C180" s="33">
        <v>4.8640776699029127</v>
      </c>
      <c r="D180" s="33">
        <v>0.3717616696302653</v>
      </c>
    </row>
    <row r="181" spans="1:4" x14ac:dyDescent="0.25">
      <c r="A181" s="15" t="s">
        <v>179</v>
      </c>
      <c r="B181" s="1">
        <v>100</v>
      </c>
      <c r="C181" s="33">
        <v>4.26</v>
      </c>
      <c r="D181" s="33">
        <v>1.2359922199094813</v>
      </c>
    </row>
    <row r="182" spans="1:4" x14ac:dyDescent="0.25">
      <c r="A182" s="15" t="s">
        <v>180</v>
      </c>
      <c r="B182" s="1">
        <v>108</v>
      </c>
      <c r="C182" s="33">
        <v>4.8611111111111107</v>
      </c>
      <c r="D182" s="33">
        <v>0.46278986033475322</v>
      </c>
    </row>
    <row r="183" spans="1:4" x14ac:dyDescent="0.25">
      <c r="A183" s="15" t="s">
        <v>181</v>
      </c>
      <c r="B183" s="1">
        <v>108</v>
      </c>
      <c r="C183" s="33">
        <v>4.4537037037037033</v>
      </c>
      <c r="D183" s="33">
        <v>0.99891772517480093</v>
      </c>
    </row>
    <row r="184" spans="1:4" x14ac:dyDescent="0.25">
      <c r="A184" s="15" t="s">
        <v>182</v>
      </c>
      <c r="B184" s="1">
        <v>102</v>
      </c>
      <c r="C184" s="33">
        <v>4.8235294117647056</v>
      </c>
      <c r="D184" s="33">
        <v>0.53421108124448768</v>
      </c>
    </row>
    <row r="185" spans="1:4" x14ac:dyDescent="0.25">
      <c r="A185" s="15" t="s">
        <v>183</v>
      </c>
      <c r="B185" s="1">
        <v>110</v>
      </c>
      <c r="C185" s="33">
        <v>4.7818181818181822</v>
      </c>
      <c r="D185" s="33">
        <v>0.56474104127740521</v>
      </c>
    </row>
    <row r="186" spans="1:4" x14ac:dyDescent="0.25">
      <c r="A186" s="15" t="s">
        <v>184</v>
      </c>
      <c r="B186" s="1">
        <v>110</v>
      </c>
      <c r="C186" s="33">
        <v>4.5999999999999996</v>
      </c>
      <c r="D186" s="33">
        <v>0.81499999999999995</v>
      </c>
    </row>
    <row r="187" spans="1:4" x14ac:dyDescent="0.25">
      <c r="A187" s="15" t="s">
        <v>185</v>
      </c>
      <c r="B187" s="1">
        <v>101</v>
      </c>
      <c r="C187" s="33">
        <v>4.7524752475247523</v>
      </c>
      <c r="D187" s="33">
        <v>0.68419208697644707</v>
      </c>
    </row>
    <row r="188" spans="1:4" x14ac:dyDescent="0.25">
      <c r="A188" s="15" t="s">
        <v>186</v>
      </c>
      <c r="B188" s="1">
        <v>100</v>
      </c>
      <c r="C188" s="33">
        <v>4.53</v>
      </c>
      <c r="D188" s="33">
        <v>0.84632300350553202</v>
      </c>
    </row>
    <row r="189" spans="1:4" x14ac:dyDescent="0.25">
      <c r="A189" s="15" t="s">
        <v>187</v>
      </c>
      <c r="B189" s="1">
        <v>102</v>
      </c>
      <c r="C189" s="33">
        <v>4.7745098039215685</v>
      </c>
      <c r="D189" s="33">
        <v>0.5433096731082856</v>
      </c>
    </row>
    <row r="190" spans="1:4" x14ac:dyDescent="0.25">
      <c r="A190" s="15" t="s">
        <v>188</v>
      </c>
      <c r="B190" s="1">
        <v>108</v>
      </c>
      <c r="C190" s="33">
        <v>4.8703703703703702</v>
      </c>
      <c r="D190" s="33">
        <v>0.43433465267665372</v>
      </c>
    </row>
    <row r="191" spans="1:4" x14ac:dyDescent="0.25">
      <c r="A191" s="15" t="s">
        <v>189</v>
      </c>
      <c r="B191" s="1">
        <v>100</v>
      </c>
      <c r="C191" s="33">
        <v>4.82</v>
      </c>
      <c r="D191" s="33">
        <v>0.51990675154592147</v>
      </c>
    </row>
    <row r="192" spans="1:4" x14ac:dyDescent="0.25">
      <c r="A192" s="15" t="s">
        <v>190</v>
      </c>
      <c r="B192" s="1">
        <v>100</v>
      </c>
      <c r="C192" s="33">
        <v>4.7</v>
      </c>
      <c r="D192" s="33">
        <v>0.75878691063932813</v>
      </c>
    </row>
    <row r="193" spans="1:4" x14ac:dyDescent="0.25">
      <c r="A193" s="15" t="s">
        <v>191</v>
      </c>
      <c r="B193" s="1">
        <v>100</v>
      </c>
      <c r="C193" s="33">
        <v>4.76</v>
      </c>
      <c r="D193" s="33">
        <v>0.66847999999999996</v>
      </c>
    </row>
    <row r="194" spans="1:4" x14ac:dyDescent="0.25">
      <c r="A194" s="15" t="s">
        <v>192</v>
      </c>
      <c r="B194" s="1">
        <v>103</v>
      </c>
      <c r="C194" s="33">
        <v>4.7475728155339807</v>
      </c>
      <c r="D194" s="33">
        <v>0.62180077828932379</v>
      </c>
    </row>
    <row r="195" spans="1:4" x14ac:dyDescent="0.25">
      <c r="A195" s="15" t="s">
        <v>193</v>
      </c>
      <c r="B195" s="1">
        <v>108</v>
      </c>
      <c r="C195" s="33">
        <v>4.8888888888888893</v>
      </c>
      <c r="D195" s="33">
        <v>0.39466851898192906</v>
      </c>
    </row>
    <row r="196" spans="1:4" x14ac:dyDescent="0.25">
      <c r="A196" s="15" t="s">
        <v>194</v>
      </c>
      <c r="B196" s="1">
        <v>100</v>
      </c>
      <c r="C196" s="33">
        <v>4.82</v>
      </c>
      <c r="D196" s="33">
        <v>0.43531017619043688</v>
      </c>
    </row>
    <row r="197" spans="1:4" x14ac:dyDescent="0.25">
      <c r="A197" s="15" t="s">
        <v>195</v>
      </c>
      <c r="B197" s="1">
        <v>103</v>
      </c>
      <c r="C197" s="33">
        <v>4.1941747572815533</v>
      </c>
      <c r="D197" s="33">
        <v>1.1720457431612643</v>
      </c>
    </row>
    <row r="198" spans="1:4" x14ac:dyDescent="0.25">
      <c r="A198" s="15" t="s">
        <v>196</v>
      </c>
      <c r="B198" s="1">
        <v>108</v>
      </c>
      <c r="C198" s="33">
        <v>4.3796296296296298</v>
      </c>
      <c r="D198" s="33">
        <v>1.0740576621130669</v>
      </c>
    </row>
    <row r="199" spans="1:4" x14ac:dyDescent="0.25">
      <c r="A199" s="15" t="s">
        <v>197</v>
      </c>
      <c r="B199" s="1">
        <v>102</v>
      </c>
      <c r="C199" s="33">
        <v>4.4607843137254903</v>
      </c>
      <c r="D199" s="33">
        <v>0.89742832392519623</v>
      </c>
    </row>
    <row r="200" spans="1:4" x14ac:dyDescent="0.25">
      <c r="A200" s="15" t="s">
        <v>198</v>
      </c>
      <c r="B200" s="1">
        <v>108</v>
      </c>
      <c r="C200" s="33">
        <v>4.8240740740740744</v>
      </c>
      <c r="D200" s="33">
        <v>0.44989518413152918</v>
      </c>
    </row>
    <row r="201" spans="1:4" x14ac:dyDescent="0.25">
      <c r="A201" s="15" t="s">
        <v>199</v>
      </c>
      <c r="B201" s="1">
        <v>105</v>
      </c>
      <c r="C201" s="33">
        <v>4.8571428571428568</v>
      </c>
      <c r="D201" s="33">
        <v>0.46880723093849541</v>
      </c>
    </row>
    <row r="202" spans="1:4" x14ac:dyDescent="0.25">
      <c r="A202" s="15" t="s">
        <v>200</v>
      </c>
      <c r="B202" s="1">
        <v>108</v>
      </c>
      <c r="C202" s="33">
        <v>3.6111111111111112</v>
      </c>
      <c r="D202" s="33">
        <v>1.5275252316519468</v>
      </c>
    </row>
    <row r="203" spans="1:4" x14ac:dyDescent="0.25">
      <c r="A203" s="15" t="s">
        <v>870</v>
      </c>
      <c r="B203" s="1">
        <v>102</v>
      </c>
      <c r="C203" s="33">
        <v>2.2941176470588234</v>
      </c>
      <c r="D203" s="33">
        <v>1.4391157577623674</v>
      </c>
    </row>
    <row r="204" spans="1:4" x14ac:dyDescent="0.25">
      <c r="A204" s="15" t="s">
        <v>201</v>
      </c>
      <c r="B204" s="1">
        <v>105</v>
      </c>
      <c r="C204" s="33">
        <v>4.7904761904761903</v>
      </c>
      <c r="D204" s="33">
        <v>0.54939193826584287</v>
      </c>
    </row>
    <row r="205" spans="1:4" x14ac:dyDescent="0.25">
      <c r="A205" s="15" t="s">
        <v>202</v>
      </c>
      <c r="B205" s="1">
        <v>100</v>
      </c>
      <c r="C205" s="33">
        <v>4.75</v>
      </c>
      <c r="D205" s="33">
        <v>0.6256309946079569</v>
      </c>
    </row>
    <row r="206" spans="1:4" x14ac:dyDescent="0.25">
      <c r="A206" s="15" t="s">
        <v>203</v>
      </c>
      <c r="B206" s="1">
        <v>103</v>
      </c>
      <c r="C206" s="33">
        <v>4.825242718446602</v>
      </c>
      <c r="D206" s="33">
        <v>0.49362970296310338</v>
      </c>
    </row>
    <row r="207" spans="1:4" x14ac:dyDescent="0.25">
      <c r="A207" s="15" t="s">
        <v>204</v>
      </c>
      <c r="B207" s="1">
        <v>107</v>
      </c>
      <c r="C207" s="33">
        <v>3.9345794392523366</v>
      </c>
      <c r="D207" s="33">
        <v>1.3754658081481301</v>
      </c>
    </row>
    <row r="208" spans="1:4" x14ac:dyDescent="0.25">
      <c r="A208" s="15" t="s">
        <v>205</v>
      </c>
      <c r="B208" s="1">
        <v>108</v>
      </c>
      <c r="C208" s="33">
        <v>4.583333333333333</v>
      </c>
      <c r="D208" s="33">
        <v>0.84416634760567577</v>
      </c>
    </row>
    <row r="209" spans="1:4" x14ac:dyDescent="0.25">
      <c r="A209" s="15" t="s">
        <v>206</v>
      </c>
      <c r="B209" s="1">
        <v>110</v>
      </c>
      <c r="C209" s="33">
        <v>4.2727272727272725</v>
      </c>
      <c r="D209" s="33">
        <v>0.99456404085381334</v>
      </c>
    </row>
    <row r="210" spans="1:4" x14ac:dyDescent="0.25">
      <c r="A210" s="15" t="s">
        <v>871</v>
      </c>
      <c r="B210" s="1">
        <v>100</v>
      </c>
      <c r="C210" s="33">
        <v>4.41</v>
      </c>
      <c r="D210" s="33">
        <v>0.95446849136579759</v>
      </c>
    </row>
    <row r="211" spans="1:4" x14ac:dyDescent="0.25">
      <c r="A211" s="15" t="s">
        <v>207</v>
      </c>
      <c r="B211" s="1">
        <v>100</v>
      </c>
      <c r="C211" s="33">
        <v>4.8099999999999996</v>
      </c>
      <c r="D211" s="33">
        <v>0.50642338656962238</v>
      </c>
    </row>
    <row r="212" spans="1:4" x14ac:dyDescent="0.25">
      <c r="A212" s="15" t="s">
        <v>208</v>
      </c>
      <c r="B212" s="1">
        <v>102</v>
      </c>
      <c r="C212" s="33">
        <v>4.5</v>
      </c>
      <c r="D212" s="33">
        <v>0.98252050088202503</v>
      </c>
    </row>
    <row r="213" spans="1:4" x14ac:dyDescent="0.25">
      <c r="A213" s="15" t="s">
        <v>209</v>
      </c>
      <c r="B213" s="1">
        <v>102</v>
      </c>
      <c r="C213" s="33">
        <v>4.7450980392156863</v>
      </c>
      <c r="D213" s="33">
        <v>0.59179663535701243</v>
      </c>
    </row>
    <row r="214" spans="1:4" x14ac:dyDescent="0.25">
      <c r="A214" s="15" t="s">
        <v>210</v>
      </c>
      <c r="B214" s="1">
        <v>103</v>
      </c>
      <c r="C214" s="33">
        <v>4.7475728155339807</v>
      </c>
      <c r="D214" s="33">
        <v>0.63737277241694579</v>
      </c>
    </row>
    <row r="215" spans="1:4" x14ac:dyDescent="0.25">
      <c r="A215" s="15" t="s">
        <v>211</v>
      </c>
      <c r="B215" s="1">
        <v>100</v>
      </c>
      <c r="C215" s="33">
        <v>4.75</v>
      </c>
      <c r="D215" s="33">
        <v>0.62563000000000002</v>
      </c>
    </row>
    <row r="216" spans="1:4" x14ac:dyDescent="0.25">
      <c r="A216" s="15" t="s">
        <v>212</v>
      </c>
      <c r="B216" s="1">
        <v>100</v>
      </c>
      <c r="C216" s="33">
        <v>4.68</v>
      </c>
      <c r="D216" s="33">
        <v>0.7504880566886627</v>
      </c>
    </row>
    <row r="217" spans="1:4" x14ac:dyDescent="0.25">
      <c r="A217" s="15" t="s">
        <v>213</v>
      </c>
      <c r="B217" s="1">
        <v>107</v>
      </c>
      <c r="C217" s="33">
        <v>4.6635514018691593</v>
      </c>
      <c r="D217" s="33">
        <v>0.77634758352565914</v>
      </c>
    </row>
    <row r="218" spans="1:4" x14ac:dyDescent="0.25">
      <c r="A218" s="15" t="s">
        <v>214</v>
      </c>
      <c r="B218" s="1">
        <v>102</v>
      </c>
      <c r="C218" s="33">
        <v>4.1372549019607847</v>
      </c>
      <c r="D218" s="33">
        <v>1.3646108188259831</v>
      </c>
    </row>
    <row r="219" spans="1:4" x14ac:dyDescent="0.25">
      <c r="A219" s="15" t="s">
        <v>215</v>
      </c>
      <c r="B219" s="1">
        <v>108</v>
      </c>
      <c r="C219" s="33">
        <v>4.6759259259259256</v>
      </c>
      <c r="D219" s="33">
        <v>0.69482336495000141</v>
      </c>
    </row>
    <row r="220" spans="1:4" x14ac:dyDescent="0.25">
      <c r="A220" s="15" t="s">
        <v>216</v>
      </c>
      <c r="B220" s="1">
        <v>102</v>
      </c>
      <c r="C220" s="33">
        <v>4.7058823529411766</v>
      </c>
      <c r="D220" s="33">
        <v>0.65382704731779662</v>
      </c>
    </row>
    <row r="221" spans="1:4" x14ac:dyDescent="0.25">
      <c r="A221" s="15" t="s">
        <v>217</v>
      </c>
      <c r="B221" s="1">
        <v>108</v>
      </c>
      <c r="C221" s="33">
        <v>4.6111111111111107</v>
      </c>
      <c r="D221" s="33">
        <v>0.84093109648428777</v>
      </c>
    </row>
    <row r="222" spans="1:4" x14ac:dyDescent="0.25">
      <c r="A222" s="15" t="s">
        <v>218</v>
      </c>
      <c r="B222" s="1">
        <v>101</v>
      </c>
      <c r="C222" s="33">
        <v>4.7029702970297027</v>
      </c>
      <c r="D222" s="33">
        <v>0.60900828328431544</v>
      </c>
    </row>
    <row r="223" spans="1:4" x14ac:dyDescent="0.25">
      <c r="A223" s="15" t="s">
        <v>219</v>
      </c>
      <c r="B223" s="1">
        <v>100</v>
      </c>
      <c r="C223" s="33">
        <v>4.8600000000000003</v>
      </c>
      <c r="D223" s="33">
        <v>0.4718328757370166</v>
      </c>
    </row>
    <row r="224" spans="1:4" x14ac:dyDescent="0.25">
      <c r="A224" s="15" t="s">
        <v>220</v>
      </c>
      <c r="B224" s="1">
        <v>108</v>
      </c>
      <c r="C224" s="33">
        <v>4.8611111111111107</v>
      </c>
      <c r="D224" s="33">
        <v>0.4825619583159319</v>
      </c>
    </row>
    <row r="225" spans="1:4" x14ac:dyDescent="0.25">
      <c r="A225" s="15" t="s">
        <v>221</v>
      </c>
      <c r="B225" s="1">
        <v>102</v>
      </c>
      <c r="C225" s="33">
        <v>4.7352941176470589</v>
      </c>
      <c r="D225" s="33">
        <v>0.59580165794383366</v>
      </c>
    </row>
    <row r="226" spans="1:4" x14ac:dyDescent="0.25">
      <c r="A226" s="15" t="s">
        <v>222</v>
      </c>
      <c r="B226" s="1">
        <v>108</v>
      </c>
      <c r="C226" s="33">
        <v>4.4351851851851851</v>
      </c>
      <c r="D226" s="33">
        <v>0.96937351527412619</v>
      </c>
    </row>
    <row r="227" spans="1:4" x14ac:dyDescent="0.25">
      <c r="A227" s="15" t="s">
        <v>223</v>
      </c>
      <c r="B227" s="1">
        <v>105</v>
      </c>
      <c r="C227" s="33">
        <v>4.4380952380952383</v>
      </c>
      <c r="D227" s="33">
        <v>0.92947265366949516</v>
      </c>
    </row>
    <row r="228" spans="1:4" x14ac:dyDescent="0.25">
      <c r="A228" s="15" t="s">
        <v>224</v>
      </c>
      <c r="B228" s="1">
        <v>100</v>
      </c>
      <c r="C228" s="33">
        <v>4.13</v>
      </c>
      <c r="D228" s="33">
        <v>1.2605514265550211</v>
      </c>
    </row>
    <row r="229" spans="1:4" x14ac:dyDescent="0.25">
      <c r="A229" s="15" t="s">
        <v>225</v>
      </c>
      <c r="B229" s="1">
        <v>106</v>
      </c>
      <c r="C229" s="33">
        <v>4.8018867924528301</v>
      </c>
      <c r="D229" s="33">
        <v>0.52408307812433641</v>
      </c>
    </row>
    <row r="230" spans="1:4" x14ac:dyDescent="0.25">
      <c r="A230" s="15" t="s">
        <v>226</v>
      </c>
      <c r="B230" s="1">
        <v>102</v>
      </c>
      <c r="C230" s="33">
        <v>4.833333333333333</v>
      </c>
      <c r="D230" s="33">
        <v>0.44684445503631354</v>
      </c>
    </row>
    <row r="231" spans="1:4" x14ac:dyDescent="0.25">
      <c r="A231" s="15" t="s">
        <v>227</v>
      </c>
      <c r="B231" s="1">
        <v>107</v>
      </c>
      <c r="C231" s="33">
        <v>4.5046728971962615</v>
      </c>
      <c r="D231" s="33">
        <v>0.91500934911917053</v>
      </c>
    </row>
    <row r="232" spans="1:4" x14ac:dyDescent="0.25">
      <c r="A232" s="15" t="s">
        <v>228</v>
      </c>
      <c r="B232" s="1">
        <v>100</v>
      </c>
      <c r="C232" s="33">
        <v>4.7</v>
      </c>
      <c r="D232" s="33">
        <v>0.77198419411254526</v>
      </c>
    </row>
    <row r="233" spans="1:4" x14ac:dyDescent="0.25">
      <c r="A233" s="15" t="s">
        <v>229</v>
      </c>
      <c r="B233" s="1">
        <v>106</v>
      </c>
      <c r="C233" s="33">
        <v>4.3584905660377355</v>
      </c>
      <c r="D233" s="33">
        <v>1.0707245365842164</v>
      </c>
    </row>
    <row r="234" spans="1:4" x14ac:dyDescent="0.25">
      <c r="A234" s="15" t="s">
        <v>230</v>
      </c>
      <c r="B234" s="1">
        <v>103</v>
      </c>
      <c r="C234" s="33">
        <v>4.5436893203883493</v>
      </c>
      <c r="D234" s="33">
        <v>0.98793405976990856</v>
      </c>
    </row>
    <row r="235" spans="1:4" x14ac:dyDescent="0.25">
      <c r="A235" s="15" t="s">
        <v>231</v>
      </c>
      <c r="B235" s="1">
        <v>101</v>
      </c>
      <c r="C235" s="33">
        <v>4.7623762376237622</v>
      </c>
      <c r="D235" s="33">
        <v>0.56830475717672924</v>
      </c>
    </row>
    <row r="236" spans="1:4" x14ac:dyDescent="0.25">
      <c r="A236" s="15" t="s">
        <v>232</v>
      </c>
      <c r="B236" s="1">
        <v>108</v>
      </c>
      <c r="C236" s="33">
        <v>4.8148148148148149</v>
      </c>
      <c r="D236" s="33">
        <v>0.53211178904451106</v>
      </c>
    </row>
    <row r="237" spans="1:4" x14ac:dyDescent="0.25">
      <c r="A237" s="15" t="s">
        <v>233</v>
      </c>
      <c r="B237" s="1">
        <v>103</v>
      </c>
      <c r="C237" s="33">
        <v>4.9126213592233006</v>
      </c>
      <c r="D237" s="33">
        <v>0.31643839398273044</v>
      </c>
    </row>
    <row r="238" spans="1:4" x14ac:dyDescent="0.25">
      <c r="A238" s="15" t="s">
        <v>234</v>
      </c>
      <c r="B238" s="1">
        <v>102</v>
      </c>
      <c r="C238" s="33">
        <v>4.8529411764705879</v>
      </c>
      <c r="D238" s="33">
        <v>0.43137034291100351</v>
      </c>
    </row>
    <row r="239" spans="1:4" x14ac:dyDescent="0.25">
      <c r="A239" s="15" t="s">
        <v>235</v>
      </c>
      <c r="B239" s="1">
        <v>100</v>
      </c>
      <c r="C239" s="33">
        <v>4.8499999999999996</v>
      </c>
      <c r="D239" s="33">
        <v>0.45781651302236781</v>
      </c>
    </row>
    <row r="240" spans="1:4" x14ac:dyDescent="0.25">
      <c r="A240" s="15" t="s">
        <v>236</v>
      </c>
      <c r="B240" s="1">
        <v>102</v>
      </c>
      <c r="C240" s="33">
        <v>4.7722772277227721</v>
      </c>
      <c r="D240" s="33">
        <v>0.61451099451209013</v>
      </c>
    </row>
    <row r="241" spans="1:4" x14ac:dyDescent="0.25">
      <c r="A241" s="15" t="s">
        <v>237</v>
      </c>
      <c r="B241" s="1">
        <v>110</v>
      </c>
      <c r="C241" s="33">
        <v>4.5909090909090908</v>
      </c>
      <c r="D241" s="33">
        <v>0.78161740735236274</v>
      </c>
    </row>
    <row r="242" spans="1:4" x14ac:dyDescent="0.25">
      <c r="A242" s="15" t="s">
        <v>238</v>
      </c>
      <c r="B242" s="1">
        <v>108</v>
      </c>
      <c r="C242" s="33">
        <v>4.6759259259259256</v>
      </c>
      <c r="D242" s="33">
        <v>0.66738019966908624</v>
      </c>
    </row>
    <row r="243" spans="1:4" x14ac:dyDescent="0.25">
      <c r="A243" s="15" t="s">
        <v>239</v>
      </c>
      <c r="B243" s="1">
        <v>108</v>
      </c>
      <c r="C243" s="33">
        <v>4.7685185185185182</v>
      </c>
      <c r="D243" s="33">
        <v>0.60537285153324016</v>
      </c>
    </row>
    <row r="244" spans="1:4" x14ac:dyDescent="0.25">
      <c r="A244" s="15" t="s">
        <v>240</v>
      </c>
      <c r="B244" s="1">
        <v>108</v>
      </c>
      <c r="C244" s="33">
        <v>4.6759259259259256</v>
      </c>
      <c r="D244" s="33">
        <v>0.81834918972948845</v>
      </c>
    </row>
    <row r="245" spans="1:4" x14ac:dyDescent="0.25">
      <c r="A245" s="15" t="s">
        <v>241</v>
      </c>
      <c r="B245" s="1">
        <v>108</v>
      </c>
      <c r="C245" s="33">
        <v>4.7685185185185182</v>
      </c>
      <c r="D245" s="33">
        <v>0.67818451272402269</v>
      </c>
    </row>
    <row r="246" spans="1:4" x14ac:dyDescent="0.25">
      <c r="A246" s="15" t="s">
        <v>242</v>
      </c>
      <c r="B246" s="1">
        <v>110</v>
      </c>
      <c r="C246" s="33">
        <v>4.3909090909090907</v>
      </c>
      <c r="D246" s="33">
        <v>0.99628166078826208</v>
      </c>
    </row>
    <row r="247" spans="1:4" x14ac:dyDescent="0.25">
      <c r="A247" s="15" t="s">
        <v>243</v>
      </c>
      <c r="B247" s="1">
        <v>110</v>
      </c>
      <c r="C247" s="33">
        <v>4.7363636363636363</v>
      </c>
      <c r="D247" s="33">
        <v>0.63067275463285877</v>
      </c>
    </row>
    <row r="248" spans="1:4" x14ac:dyDescent="0.25">
      <c r="A248" s="15" t="s">
        <v>244</v>
      </c>
      <c r="B248" s="1">
        <v>103</v>
      </c>
      <c r="C248" s="33">
        <v>4.6019417475728153</v>
      </c>
      <c r="D248" s="33">
        <v>0.8205665883919192</v>
      </c>
    </row>
    <row r="249" spans="1:4" x14ac:dyDescent="0.25">
      <c r="A249" s="15" t="s">
        <v>245</v>
      </c>
      <c r="B249" s="1">
        <v>103</v>
      </c>
      <c r="C249" s="33">
        <v>4.3300970873786406</v>
      </c>
      <c r="D249" s="33">
        <v>0.95371666687633549</v>
      </c>
    </row>
    <row r="250" spans="1:4" x14ac:dyDescent="0.25">
      <c r="A250" s="15" t="s">
        <v>246</v>
      </c>
      <c r="B250" s="1">
        <v>108</v>
      </c>
      <c r="C250" s="33">
        <v>4.4537037037037033</v>
      </c>
      <c r="D250" s="33">
        <v>0.94110949892035345</v>
      </c>
    </row>
    <row r="251" spans="1:4" x14ac:dyDescent="0.25">
      <c r="A251" s="15" t="s">
        <v>247</v>
      </c>
      <c r="B251" s="1">
        <v>107</v>
      </c>
      <c r="C251" s="33">
        <v>4.3271028037383177</v>
      </c>
      <c r="D251" s="33">
        <v>1.0350070725724936</v>
      </c>
    </row>
    <row r="252" spans="1:4" x14ac:dyDescent="0.25">
      <c r="A252" s="15" t="s">
        <v>248</v>
      </c>
      <c r="B252" s="1">
        <v>105</v>
      </c>
      <c r="C252" s="33">
        <v>4.4000000000000004</v>
      </c>
      <c r="D252" s="33">
        <v>0.92611678944521247</v>
      </c>
    </row>
    <row r="253" spans="1:4" x14ac:dyDescent="0.25">
      <c r="A253" s="15" t="s">
        <v>249</v>
      </c>
      <c r="B253" s="1">
        <v>103</v>
      </c>
      <c r="C253" s="33">
        <v>4.7475728155339807</v>
      </c>
      <c r="D253" s="33">
        <v>0.60582865955974219</v>
      </c>
    </row>
    <row r="254" spans="1:4" x14ac:dyDescent="0.25">
      <c r="A254" s="15" t="s">
        <v>250</v>
      </c>
      <c r="B254" s="1">
        <v>103</v>
      </c>
      <c r="C254" s="33">
        <v>4.4757281553398061</v>
      </c>
      <c r="D254" s="33">
        <v>1.046419293180646</v>
      </c>
    </row>
    <row r="255" spans="1:4" x14ac:dyDescent="0.25">
      <c r="A255" s="15" t="s">
        <v>251</v>
      </c>
      <c r="B255" s="1">
        <v>105</v>
      </c>
      <c r="C255" s="33">
        <v>4.8952380952380956</v>
      </c>
      <c r="D255" s="33">
        <v>0.43685522869995624</v>
      </c>
    </row>
    <row r="256" spans="1:4" x14ac:dyDescent="0.25">
      <c r="A256" s="15" t="s">
        <v>252</v>
      </c>
      <c r="B256" s="1">
        <v>102</v>
      </c>
      <c r="C256" s="33">
        <v>4.7254901960784315</v>
      </c>
      <c r="D256" s="33">
        <v>0.66238188179378499</v>
      </c>
    </row>
    <row r="257" spans="1:4" x14ac:dyDescent="0.25">
      <c r="A257" s="15" t="s">
        <v>253</v>
      </c>
      <c r="B257" s="1">
        <v>108</v>
      </c>
      <c r="C257" s="33">
        <v>4.3796296296296298</v>
      </c>
      <c r="D257" s="33">
        <v>0.9444139021388519</v>
      </c>
    </row>
    <row r="258" spans="1:4" x14ac:dyDescent="0.25">
      <c r="A258" s="15" t="s">
        <v>254</v>
      </c>
      <c r="B258" s="1">
        <v>102</v>
      </c>
      <c r="C258" s="33">
        <v>4.9117647058823533</v>
      </c>
      <c r="D258" s="33">
        <v>0.40056744840562053</v>
      </c>
    </row>
    <row r="259" spans="1:4" x14ac:dyDescent="0.25">
      <c r="A259" s="15" t="s">
        <v>255</v>
      </c>
      <c r="B259" s="1">
        <v>103</v>
      </c>
      <c r="C259" s="33">
        <v>4.8058252427184467</v>
      </c>
      <c r="D259" s="33">
        <v>0.50600806835357004</v>
      </c>
    </row>
    <row r="260" spans="1:4" x14ac:dyDescent="0.25">
      <c r="A260" s="15" t="s">
        <v>256</v>
      </c>
      <c r="B260" s="1">
        <v>108</v>
      </c>
      <c r="C260" s="33">
        <v>3.2962962962962963</v>
      </c>
      <c r="D260" s="33">
        <v>1.4867593766639926</v>
      </c>
    </row>
    <row r="261" spans="1:4" x14ac:dyDescent="0.25">
      <c r="A261" s="15" t="s">
        <v>257</v>
      </c>
      <c r="B261" s="1">
        <v>103</v>
      </c>
      <c r="C261" s="33">
        <v>4.6699029126213594</v>
      </c>
      <c r="D261" s="33">
        <v>0.69152218450176939</v>
      </c>
    </row>
    <row r="262" spans="1:4" x14ac:dyDescent="0.25">
      <c r="A262" s="15" t="s">
        <v>258</v>
      </c>
      <c r="B262" s="1">
        <v>101</v>
      </c>
      <c r="C262" s="33">
        <v>3.4653465346534653</v>
      </c>
      <c r="D262" s="33">
        <v>1.3679499730300346</v>
      </c>
    </row>
    <row r="263" spans="1:4" x14ac:dyDescent="0.25">
      <c r="A263" s="15" t="s">
        <v>259</v>
      </c>
      <c r="B263" s="1">
        <v>105</v>
      </c>
      <c r="C263" s="33">
        <v>4.7523809523809524</v>
      </c>
      <c r="D263" s="33">
        <v>0.67625883160666189</v>
      </c>
    </row>
    <row r="264" spans="1:4" x14ac:dyDescent="0.25">
      <c r="A264" s="15" t="s">
        <v>260</v>
      </c>
      <c r="B264" s="1">
        <v>110</v>
      </c>
      <c r="C264" s="33">
        <v>4.2454545454545451</v>
      </c>
      <c r="D264" s="33">
        <v>1.2720449737906756</v>
      </c>
    </row>
    <row r="265" spans="1:4" x14ac:dyDescent="0.25">
      <c r="A265" s="15" t="s">
        <v>261</v>
      </c>
      <c r="B265" s="1">
        <v>105</v>
      </c>
      <c r="C265" s="33">
        <v>4.2476190476190476</v>
      </c>
      <c r="D265" s="33">
        <v>1.3357578688703595</v>
      </c>
    </row>
    <row r="266" spans="1:4" x14ac:dyDescent="0.25">
      <c r="A266" s="15" t="s">
        <v>262</v>
      </c>
      <c r="B266" s="1">
        <v>103</v>
      </c>
      <c r="C266" s="33">
        <v>4.9223300970873787</v>
      </c>
      <c r="D266" s="33">
        <v>0.30322839345135305</v>
      </c>
    </row>
    <row r="267" spans="1:4" x14ac:dyDescent="0.25">
      <c r="A267" s="15" t="s">
        <v>263</v>
      </c>
      <c r="B267" s="1">
        <v>110</v>
      </c>
      <c r="C267" s="33">
        <v>4.5636363636363635</v>
      </c>
      <c r="D267" s="33">
        <v>0.91398183917147879</v>
      </c>
    </row>
    <row r="268" spans="1:4" x14ac:dyDescent="0.25">
      <c r="A268" s="15" t="s">
        <v>264</v>
      </c>
      <c r="B268" s="1">
        <v>110</v>
      </c>
      <c r="C268" s="33">
        <v>4.663636363636364</v>
      </c>
      <c r="D268" s="33">
        <v>0.72031176643685968</v>
      </c>
    </row>
    <row r="269" spans="1:4" x14ac:dyDescent="0.25">
      <c r="A269" s="15" t="s">
        <v>265</v>
      </c>
      <c r="B269" s="1">
        <v>105</v>
      </c>
      <c r="C269" s="33">
        <v>4.8857142857142861</v>
      </c>
      <c r="D269" s="33">
        <v>0.42322674669836163</v>
      </c>
    </row>
    <row r="270" spans="1:4" x14ac:dyDescent="0.25">
      <c r="A270" s="15" t="s">
        <v>266</v>
      </c>
      <c r="B270" s="1">
        <v>100</v>
      </c>
      <c r="C270" s="33">
        <v>4.79</v>
      </c>
      <c r="D270" s="33">
        <v>0.59109554167997314</v>
      </c>
    </row>
    <row r="271" spans="1:4" x14ac:dyDescent="0.25">
      <c r="A271" s="15" t="s">
        <v>267</v>
      </c>
      <c r="B271" s="1">
        <v>100</v>
      </c>
      <c r="C271" s="33">
        <v>4.78</v>
      </c>
      <c r="D271" s="33">
        <v>0.67539737648410714</v>
      </c>
    </row>
    <row r="272" spans="1:4" x14ac:dyDescent="0.25">
      <c r="A272" s="15" t="s">
        <v>268</v>
      </c>
      <c r="B272" s="1">
        <v>105</v>
      </c>
      <c r="C272" s="33">
        <v>4.8761904761904766</v>
      </c>
      <c r="D272" s="33">
        <v>0.49410443646985397</v>
      </c>
    </row>
    <row r="273" spans="1:4" x14ac:dyDescent="0.25">
      <c r="A273" s="15" t="s">
        <v>269</v>
      </c>
      <c r="B273" s="1">
        <v>100</v>
      </c>
      <c r="C273" s="33">
        <v>4.13</v>
      </c>
      <c r="D273" s="33">
        <v>1.2198277739008068</v>
      </c>
    </row>
    <row r="274" spans="1:4" x14ac:dyDescent="0.25">
      <c r="A274" s="15" t="s">
        <v>270</v>
      </c>
      <c r="B274" s="1">
        <v>103</v>
      </c>
      <c r="C274" s="33">
        <v>4.3786407766990294</v>
      </c>
      <c r="D274" s="33">
        <v>0.94055162010687399</v>
      </c>
    </row>
    <row r="275" spans="1:4" x14ac:dyDescent="0.25">
      <c r="A275" s="15" t="s">
        <v>271</v>
      </c>
      <c r="B275" s="1">
        <v>107</v>
      </c>
      <c r="C275" s="33">
        <v>4.5794392523364484</v>
      </c>
      <c r="D275" s="33">
        <v>0.8905942808943359</v>
      </c>
    </row>
    <row r="276" spans="1:4" x14ac:dyDescent="0.25">
      <c r="A276" s="15" t="s">
        <v>272</v>
      </c>
      <c r="B276" s="1">
        <v>108</v>
      </c>
      <c r="C276" s="33">
        <v>4.6203703703703702</v>
      </c>
      <c r="D276" s="33">
        <v>0.93446563862353238</v>
      </c>
    </row>
    <row r="277" spans="1:4" x14ac:dyDescent="0.25">
      <c r="A277" s="15" t="s">
        <v>273</v>
      </c>
      <c r="B277" s="1">
        <v>101</v>
      </c>
      <c r="C277" s="33">
        <v>4.782178217821782</v>
      </c>
      <c r="D277" s="33">
        <v>0.5933626276745041</v>
      </c>
    </row>
    <row r="278" spans="1:4" x14ac:dyDescent="0.25">
      <c r="A278" s="15" t="s">
        <v>274</v>
      </c>
      <c r="B278" s="1">
        <v>101</v>
      </c>
      <c r="C278" s="33">
        <v>4.8514851485148514</v>
      </c>
      <c r="D278" s="33">
        <v>0.40953970781503907</v>
      </c>
    </row>
    <row r="279" spans="1:4" x14ac:dyDescent="0.25">
      <c r="A279" s="15" t="s">
        <v>275</v>
      </c>
      <c r="B279" s="1">
        <v>100</v>
      </c>
      <c r="C279" s="33">
        <v>4.83</v>
      </c>
      <c r="D279" s="33">
        <v>0.51355367172027411</v>
      </c>
    </row>
    <row r="280" spans="1:4" x14ac:dyDescent="0.25">
      <c r="A280" s="15" t="s">
        <v>276</v>
      </c>
      <c r="B280" s="1">
        <v>102</v>
      </c>
      <c r="C280" s="33">
        <v>4.5784313725490193</v>
      </c>
      <c r="D280" s="33">
        <v>0.82577625658329057</v>
      </c>
    </row>
    <row r="281" spans="1:4" x14ac:dyDescent="0.25">
      <c r="A281" s="15" t="s">
        <v>277</v>
      </c>
      <c r="B281" s="1">
        <v>102</v>
      </c>
      <c r="C281" s="33">
        <v>4.5980392156862742</v>
      </c>
      <c r="D281" s="33">
        <v>0.85896327013266549</v>
      </c>
    </row>
    <row r="282" spans="1:4" x14ac:dyDescent="0.25">
      <c r="A282" s="15" t="s">
        <v>278</v>
      </c>
      <c r="B282" s="1">
        <v>105</v>
      </c>
      <c r="C282" s="33">
        <v>4.8952380952380956</v>
      </c>
      <c r="D282" s="33">
        <v>0.33751950153941351</v>
      </c>
    </row>
    <row r="283" spans="1:4" x14ac:dyDescent="0.25">
      <c r="A283" s="15" t="s">
        <v>279</v>
      </c>
      <c r="B283" s="1">
        <v>110</v>
      </c>
      <c r="C283" s="33">
        <v>4.709090909090909</v>
      </c>
      <c r="D283" s="33">
        <v>0.69527177110566774</v>
      </c>
    </row>
    <row r="284" spans="1:4" x14ac:dyDescent="0.25">
      <c r="A284" s="15" t="s">
        <v>280</v>
      </c>
      <c r="B284" s="1">
        <v>103</v>
      </c>
      <c r="C284" s="33">
        <v>4.7475728155339807</v>
      </c>
      <c r="D284" s="33">
        <v>0.62180077828932379</v>
      </c>
    </row>
    <row r="285" spans="1:4" x14ac:dyDescent="0.25">
      <c r="A285" s="15" t="s">
        <v>281</v>
      </c>
      <c r="B285" s="1">
        <v>107</v>
      </c>
      <c r="C285" s="33">
        <v>4.5794392523364484</v>
      </c>
      <c r="D285" s="33">
        <v>0.81306992409237844</v>
      </c>
    </row>
    <row r="286" spans="1:4" x14ac:dyDescent="0.25">
      <c r="A286" s="15" t="s">
        <v>282</v>
      </c>
      <c r="B286" s="1">
        <v>102</v>
      </c>
      <c r="C286" s="33">
        <v>3.7058823529411766</v>
      </c>
      <c r="D286" s="33">
        <v>1.3540422452286029</v>
      </c>
    </row>
    <row r="287" spans="1:4" x14ac:dyDescent="0.25">
      <c r="A287" s="15" t="s">
        <v>283</v>
      </c>
      <c r="B287" s="1">
        <v>108</v>
      </c>
      <c r="C287" s="33">
        <v>4.0555555555555554</v>
      </c>
      <c r="D287" s="33">
        <v>1.426277642246623</v>
      </c>
    </row>
    <row r="288" spans="1:4" x14ac:dyDescent="0.25">
      <c r="A288" s="15" t="s">
        <v>284</v>
      </c>
      <c r="B288" s="1">
        <v>105</v>
      </c>
      <c r="C288" s="33">
        <v>4.8476190476190473</v>
      </c>
      <c r="D288" s="33">
        <v>0.45533065713391979</v>
      </c>
    </row>
    <row r="289" spans="1:4" x14ac:dyDescent="0.25">
      <c r="A289" s="15" t="s">
        <v>285</v>
      </c>
      <c r="B289" s="1">
        <v>108</v>
      </c>
      <c r="C289" s="33">
        <v>3.8611111111111112</v>
      </c>
      <c r="D289" s="33">
        <v>1.3496855523945865</v>
      </c>
    </row>
    <row r="290" spans="1:4" x14ac:dyDescent="0.25">
      <c r="A290" s="15" t="s">
        <v>286</v>
      </c>
      <c r="B290" s="1">
        <v>107</v>
      </c>
      <c r="C290" s="33">
        <v>4.7850467289719623</v>
      </c>
      <c r="D290" s="33">
        <v>0.62988524536149193</v>
      </c>
    </row>
    <row r="291" spans="1:4" x14ac:dyDescent="0.25">
      <c r="A291" s="15" t="s">
        <v>287</v>
      </c>
      <c r="B291" s="1">
        <v>100</v>
      </c>
      <c r="C291" s="33">
        <v>4.71</v>
      </c>
      <c r="D291" s="33">
        <v>0.68600733276406167</v>
      </c>
    </row>
    <row r="292" spans="1:4" x14ac:dyDescent="0.25">
      <c r="A292" s="15" t="s">
        <v>288</v>
      </c>
      <c r="B292" s="1">
        <v>100</v>
      </c>
      <c r="C292" s="33">
        <v>4.6100000000000003</v>
      </c>
      <c r="D292" s="33">
        <v>0.75068991836533494</v>
      </c>
    </row>
    <row r="293" spans="1:4" x14ac:dyDescent="0.25">
      <c r="A293" s="15" t="s">
        <v>289</v>
      </c>
      <c r="B293" s="1">
        <v>101</v>
      </c>
      <c r="C293" s="33">
        <v>3.7722772277227721</v>
      </c>
      <c r="D293" s="33">
        <v>1.4204308368858507</v>
      </c>
    </row>
    <row r="294" spans="1:4" x14ac:dyDescent="0.25">
      <c r="A294" s="15" t="s">
        <v>290</v>
      </c>
      <c r="B294" s="1">
        <v>100</v>
      </c>
      <c r="C294" s="33">
        <v>4.7</v>
      </c>
      <c r="D294" s="33">
        <v>0.64354</v>
      </c>
    </row>
    <row r="295" spans="1:4" x14ac:dyDescent="0.25">
      <c r="A295" s="15" t="s">
        <v>291</v>
      </c>
      <c r="B295" s="1">
        <v>101</v>
      </c>
      <c r="C295" s="33">
        <v>4.8316831683168315</v>
      </c>
      <c r="D295" s="33">
        <v>0.44876066963790584</v>
      </c>
    </row>
    <row r="296" spans="1:4" x14ac:dyDescent="0.25">
      <c r="A296" s="15" t="s">
        <v>292</v>
      </c>
      <c r="B296" s="1">
        <v>100</v>
      </c>
      <c r="C296" s="33">
        <v>4.4800000000000004</v>
      </c>
      <c r="D296" s="33">
        <v>0.89307097006663361</v>
      </c>
    </row>
    <row r="297" spans="1:4" x14ac:dyDescent="0.25">
      <c r="A297" s="15" t="s">
        <v>293</v>
      </c>
      <c r="B297" s="1">
        <v>105</v>
      </c>
      <c r="C297" s="33">
        <v>4.8761904761904766</v>
      </c>
      <c r="D297" s="33">
        <v>0.43179495880207586</v>
      </c>
    </row>
    <row r="298" spans="1:4" x14ac:dyDescent="0.25">
      <c r="A298" s="15" t="s">
        <v>294</v>
      </c>
      <c r="B298" s="1">
        <v>110</v>
      </c>
      <c r="C298" s="33">
        <v>4.5181818181818185</v>
      </c>
      <c r="D298" s="33">
        <v>0.90596208865956818</v>
      </c>
    </row>
    <row r="299" spans="1:4" x14ac:dyDescent="0.25">
      <c r="A299" s="15" t="s">
        <v>295</v>
      </c>
      <c r="B299" s="1">
        <v>100</v>
      </c>
      <c r="C299" s="33">
        <v>4.58</v>
      </c>
      <c r="D299" s="35">
        <v>0.99676243585688706</v>
      </c>
    </row>
    <row r="300" spans="1:4" x14ac:dyDescent="0.25">
      <c r="A300" s="15" t="s">
        <v>296</v>
      </c>
      <c r="B300" s="1">
        <v>108</v>
      </c>
      <c r="C300" s="33">
        <v>4.8425925925925926</v>
      </c>
      <c r="D300" s="33">
        <v>0.47678904673325273</v>
      </c>
    </row>
    <row r="301" spans="1:4" x14ac:dyDescent="0.25">
      <c r="A301" s="15" t="s">
        <v>297</v>
      </c>
      <c r="B301" s="1">
        <v>100</v>
      </c>
      <c r="C301" s="33">
        <v>4.4800000000000004</v>
      </c>
      <c r="D301" s="33">
        <v>0.91541236499175516</v>
      </c>
    </row>
    <row r="302" spans="1:4" x14ac:dyDescent="0.25">
      <c r="A302" s="15" t="s">
        <v>298</v>
      </c>
      <c r="B302" s="1">
        <v>110</v>
      </c>
      <c r="C302" s="33">
        <v>4.4727272727272727</v>
      </c>
      <c r="D302" s="33">
        <v>0.95503581669798154</v>
      </c>
    </row>
    <row r="303" spans="1:4" x14ac:dyDescent="0.25">
      <c r="A303" s="15" t="s">
        <v>299</v>
      </c>
      <c r="B303" s="1">
        <v>101</v>
      </c>
      <c r="C303" s="33">
        <v>4.6039603960396036</v>
      </c>
      <c r="D303" s="33">
        <v>0.84946109882433096</v>
      </c>
    </row>
    <row r="304" spans="1:4" x14ac:dyDescent="0.25">
      <c r="A304" s="15" t="s">
        <v>300</v>
      </c>
      <c r="B304" s="1">
        <v>105</v>
      </c>
      <c r="C304" s="33">
        <v>4.9428571428571431</v>
      </c>
      <c r="D304" s="33">
        <v>0.27134180220963677</v>
      </c>
    </row>
    <row r="305" spans="1:4" x14ac:dyDescent="0.25">
      <c r="A305" s="15" t="s">
        <v>301</v>
      </c>
      <c r="B305" s="1">
        <v>105</v>
      </c>
      <c r="C305" s="33">
        <v>4.666666666666667</v>
      </c>
      <c r="D305" s="33">
        <v>0.79259392390121797</v>
      </c>
    </row>
    <row r="306" spans="1:4" x14ac:dyDescent="0.25">
      <c r="A306" s="15" t="s">
        <v>302</v>
      </c>
      <c r="B306" s="1">
        <v>105</v>
      </c>
      <c r="C306" s="33">
        <v>4.7714285714285714</v>
      </c>
      <c r="D306" s="33">
        <v>0.59253599139537427</v>
      </c>
    </row>
    <row r="307" spans="1:4" x14ac:dyDescent="0.25">
      <c r="A307" s="15" t="s">
        <v>303</v>
      </c>
      <c r="B307" s="1">
        <v>102</v>
      </c>
      <c r="C307" s="33">
        <v>4.7352941176470589</v>
      </c>
      <c r="D307" s="33">
        <v>0.6589290829829112</v>
      </c>
    </row>
    <row r="308" spans="1:4" x14ac:dyDescent="0.25">
      <c r="A308" s="15" t="s">
        <v>304</v>
      </c>
      <c r="B308" s="1">
        <v>110</v>
      </c>
      <c r="C308" s="33">
        <v>4.7181818181818178</v>
      </c>
      <c r="D308" s="33">
        <v>0.65148831981782385</v>
      </c>
    </row>
    <row r="309" spans="1:4" x14ac:dyDescent="0.25">
      <c r="A309" s="15" t="s">
        <v>305</v>
      </c>
      <c r="B309" s="1">
        <v>101</v>
      </c>
      <c r="C309" s="33">
        <v>4.3960396039603964</v>
      </c>
      <c r="D309" s="33">
        <v>0.92821557755504303</v>
      </c>
    </row>
    <row r="310" spans="1:4" x14ac:dyDescent="0.25">
      <c r="A310" s="15" t="s">
        <v>306</v>
      </c>
      <c r="B310" s="1">
        <v>106</v>
      </c>
      <c r="C310" s="33">
        <v>4.8018867924528301</v>
      </c>
      <c r="D310" s="33">
        <v>0.5592479869177156</v>
      </c>
    </row>
    <row r="311" spans="1:4" x14ac:dyDescent="0.25">
      <c r="A311" s="15" t="s">
        <v>307</v>
      </c>
      <c r="B311" s="1">
        <v>102</v>
      </c>
      <c r="C311" s="33">
        <v>4.3921599999999996</v>
      </c>
      <c r="D311" s="33">
        <v>1.0914299999999999</v>
      </c>
    </row>
    <row r="312" spans="1:4" x14ac:dyDescent="0.25">
      <c r="A312" s="15" t="s">
        <v>308</v>
      </c>
      <c r="B312" s="1">
        <v>102</v>
      </c>
      <c r="C312" s="33">
        <v>4.6470588235294121</v>
      </c>
      <c r="D312" s="33">
        <v>0.75317228544008419</v>
      </c>
    </row>
    <row r="313" spans="1:4" x14ac:dyDescent="0.25">
      <c r="A313" s="15" t="s">
        <v>309</v>
      </c>
      <c r="B313" s="1">
        <v>103</v>
      </c>
      <c r="C313" s="33">
        <v>4.8058252427184467</v>
      </c>
      <c r="D313" s="33">
        <v>0.48624718210150719</v>
      </c>
    </row>
    <row r="314" spans="1:4" x14ac:dyDescent="0.25">
      <c r="A314" s="15" t="s">
        <v>310</v>
      </c>
      <c r="B314" s="1">
        <v>107</v>
      </c>
      <c r="C314" s="33">
        <v>4.8224299065420562</v>
      </c>
      <c r="D314" s="33">
        <v>0.51051369083612419</v>
      </c>
    </row>
    <row r="315" spans="1:4" x14ac:dyDescent="0.25">
      <c r="A315" s="15" t="s">
        <v>311</v>
      </c>
      <c r="B315" s="1">
        <v>106</v>
      </c>
      <c r="C315" s="33">
        <v>4.8867924528301883</v>
      </c>
      <c r="D315" s="33">
        <v>0.44337997714485683</v>
      </c>
    </row>
    <row r="316" spans="1:4" x14ac:dyDescent="0.25">
      <c r="A316" s="15" t="s">
        <v>312</v>
      </c>
      <c r="B316" s="1">
        <v>103</v>
      </c>
      <c r="C316" s="33">
        <v>4.7572815533980579</v>
      </c>
      <c r="D316" s="33">
        <v>0.63347809621318218</v>
      </c>
    </row>
    <row r="317" spans="1:4" x14ac:dyDescent="0.25">
      <c r="A317" s="15" t="s">
        <v>313</v>
      </c>
      <c r="B317" s="1">
        <v>108</v>
      </c>
      <c r="C317" s="33">
        <v>4.833333333333333</v>
      </c>
      <c r="D317" s="33">
        <v>0.46363053289018563</v>
      </c>
    </row>
    <row r="318" spans="1:4" x14ac:dyDescent="0.25">
      <c r="A318" s="15" t="s">
        <v>314</v>
      </c>
      <c r="B318" s="1">
        <v>102</v>
      </c>
      <c r="C318" s="33">
        <v>3.9215686274509802</v>
      </c>
      <c r="D318" s="33">
        <v>1.3101755192657376</v>
      </c>
    </row>
    <row r="319" spans="1:4" x14ac:dyDescent="0.25">
      <c r="A319" s="15" t="s">
        <v>315</v>
      </c>
      <c r="B319" s="1">
        <v>108</v>
      </c>
      <c r="C319" s="33">
        <v>4.2222222222222223</v>
      </c>
      <c r="D319" s="33">
        <v>1.1465782766773001</v>
      </c>
    </row>
    <row r="320" spans="1:4" x14ac:dyDescent="0.25">
      <c r="A320" s="15" t="s">
        <v>316</v>
      </c>
      <c r="B320" s="1">
        <v>108</v>
      </c>
      <c r="C320" s="33">
        <v>4.8796296296296298</v>
      </c>
      <c r="D320" s="33">
        <v>0.3543479622718555</v>
      </c>
    </row>
    <row r="321" spans="1:4" x14ac:dyDescent="0.25">
      <c r="A321" s="15" t="s">
        <v>317</v>
      </c>
      <c r="B321" s="1">
        <v>100</v>
      </c>
      <c r="C321" s="33">
        <v>4.7</v>
      </c>
      <c r="D321" s="33">
        <v>0.71774056256527341</v>
      </c>
    </row>
    <row r="322" spans="1:4" x14ac:dyDescent="0.25">
      <c r="A322" s="15" t="s">
        <v>318</v>
      </c>
      <c r="B322" s="1">
        <v>102</v>
      </c>
      <c r="C322" s="33">
        <v>4.8431372549019605</v>
      </c>
      <c r="D322" s="33">
        <v>0.46127455880238022</v>
      </c>
    </row>
    <row r="323" spans="1:4" x14ac:dyDescent="0.25">
      <c r="A323" s="15" t="s">
        <v>319</v>
      </c>
      <c r="B323" s="1">
        <v>103</v>
      </c>
      <c r="C323" s="33">
        <v>3.9029126213592233</v>
      </c>
      <c r="D323" s="33">
        <v>1.2248614415980486</v>
      </c>
    </row>
    <row r="324" spans="1:4" x14ac:dyDescent="0.25">
      <c r="A324" s="15" t="s">
        <v>320</v>
      </c>
      <c r="B324" s="1">
        <v>108</v>
      </c>
      <c r="C324" s="33">
        <v>4.7222222222222223</v>
      </c>
      <c r="D324" s="33">
        <v>0.62402572037414616</v>
      </c>
    </row>
    <row r="325" spans="1:4" x14ac:dyDescent="0.25">
      <c r="A325" s="15" t="s">
        <v>321</v>
      </c>
      <c r="B325" s="1">
        <v>110</v>
      </c>
      <c r="C325" s="33">
        <v>4.6909090909090905</v>
      </c>
      <c r="D325" s="33">
        <v>0.72625032388572475</v>
      </c>
    </row>
    <row r="326" spans="1:4" x14ac:dyDescent="0.25">
      <c r="A326" s="15" t="s">
        <v>322</v>
      </c>
      <c r="B326" s="1">
        <v>100</v>
      </c>
      <c r="C326" s="33">
        <v>4.7699999999999996</v>
      </c>
      <c r="D326" s="33">
        <v>0.58352810601122795</v>
      </c>
    </row>
    <row r="327" spans="1:4" x14ac:dyDescent="0.25">
      <c r="A327" s="15" t="s">
        <v>323</v>
      </c>
      <c r="B327" s="1">
        <v>106</v>
      </c>
      <c r="C327" s="33">
        <v>4.3396226415094343</v>
      </c>
      <c r="D327" s="33">
        <v>1.1202618099850814</v>
      </c>
    </row>
    <row r="328" spans="1:4" x14ac:dyDescent="0.25">
      <c r="A328" s="15" t="s">
        <v>324</v>
      </c>
      <c r="B328" s="1">
        <v>102</v>
      </c>
      <c r="C328" s="33">
        <v>3.8529411764705883</v>
      </c>
      <c r="D328" s="33">
        <v>1.2850785607878694</v>
      </c>
    </row>
    <row r="329" spans="1:4" x14ac:dyDescent="0.25">
      <c r="A329" s="15" t="s">
        <v>325</v>
      </c>
      <c r="B329" s="1">
        <v>106</v>
      </c>
      <c r="C329" s="33">
        <v>4.5188679245283021</v>
      </c>
      <c r="D329" s="33">
        <v>0.94849386448272177</v>
      </c>
    </row>
    <row r="330" spans="1:4" x14ac:dyDescent="0.25">
      <c r="A330" s="15" t="s">
        <v>326</v>
      </c>
      <c r="B330" s="1">
        <v>100</v>
      </c>
      <c r="C330" s="33">
        <v>4.68</v>
      </c>
      <c r="D330" s="33">
        <v>0.78983440279490613</v>
      </c>
    </row>
    <row r="331" spans="1:4" x14ac:dyDescent="0.25">
      <c r="A331" s="15" t="s">
        <v>327</v>
      </c>
      <c r="B331" s="1">
        <v>106</v>
      </c>
      <c r="C331" s="33">
        <v>4.716981132075472</v>
      </c>
      <c r="D331" s="33">
        <v>0.62875109741276347</v>
      </c>
    </row>
    <row r="332" spans="1:4" x14ac:dyDescent="0.25">
      <c r="A332" s="15" t="s">
        <v>328</v>
      </c>
      <c r="B332" s="1">
        <v>100</v>
      </c>
      <c r="C332" s="33">
        <v>4.5999999999999996</v>
      </c>
      <c r="D332" s="33">
        <v>0.76541399638273266</v>
      </c>
    </row>
    <row r="333" spans="1:4" x14ac:dyDescent="0.25">
      <c r="A333" s="15" t="s">
        <v>329</v>
      </c>
      <c r="B333" s="1">
        <v>102</v>
      </c>
      <c r="C333" s="33">
        <v>4.833333333333333</v>
      </c>
      <c r="D333" s="33">
        <v>0.46847833161707686</v>
      </c>
    </row>
    <row r="334" spans="1:4" x14ac:dyDescent="0.25">
      <c r="A334" s="15" t="s">
        <v>330</v>
      </c>
      <c r="B334" s="1">
        <v>100</v>
      </c>
      <c r="C334" s="33">
        <v>3.8</v>
      </c>
      <c r="D334" s="33">
        <v>1.340887690293187</v>
      </c>
    </row>
    <row r="335" spans="1:4" x14ac:dyDescent="0.25">
      <c r="A335" s="15" t="s">
        <v>331</v>
      </c>
      <c r="B335" s="1">
        <v>100</v>
      </c>
      <c r="C335" s="33">
        <v>4.6100000000000003</v>
      </c>
      <c r="D335" s="33">
        <v>0.81519657417426272</v>
      </c>
    </row>
    <row r="336" spans="1:4" x14ac:dyDescent="0.25">
      <c r="A336" s="15" t="s">
        <v>332</v>
      </c>
      <c r="B336" s="1">
        <v>100</v>
      </c>
      <c r="C336" s="33">
        <v>4.5599999999999996</v>
      </c>
      <c r="D336" s="33">
        <v>0.80803999999999998</v>
      </c>
    </row>
    <row r="337" spans="1:4" x14ac:dyDescent="0.25">
      <c r="A337" s="15" t="s">
        <v>333</v>
      </c>
      <c r="B337" s="1">
        <v>100</v>
      </c>
      <c r="C337" s="33">
        <v>4.6900000000000004</v>
      </c>
      <c r="D337" s="33">
        <v>0.70631999999999995</v>
      </c>
    </row>
    <row r="338" spans="1:4" x14ac:dyDescent="0.25">
      <c r="A338" s="15" t="s">
        <v>334</v>
      </c>
      <c r="B338" s="1">
        <v>110</v>
      </c>
      <c r="C338" s="33">
        <v>4.7818181818181822</v>
      </c>
      <c r="D338" s="33">
        <v>0.49551785869960713</v>
      </c>
    </row>
    <row r="339" spans="1:4" x14ac:dyDescent="0.25">
      <c r="A339" s="15" t="s">
        <v>335</v>
      </c>
      <c r="B339" s="1">
        <v>106</v>
      </c>
      <c r="C339" s="33">
        <v>4.3490566037735849</v>
      </c>
      <c r="D339" s="33">
        <v>1.0145836850198</v>
      </c>
    </row>
    <row r="340" spans="1:4" x14ac:dyDescent="0.25">
      <c r="A340" s="15" t="s">
        <v>336</v>
      </c>
      <c r="B340" s="1">
        <v>102</v>
      </c>
      <c r="C340" s="33">
        <v>4.7745098039215685</v>
      </c>
      <c r="D340" s="33">
        <v>0.59547572703435325</v>
      </c>
    </row>
    <row r="341" spans="1:4" x14ac:dyDescent="0.25">
      <c r="A341" s="15" t="s">
        <v>337</v>
      </c>
      <c r="B341" s="1">
        <v>102</v>
      </c>
      <c r="C341" s="33">
        <v>4.4019607843137258</v>
      </c>
      <c r="D341" s="33">
        <v>1.0074947256483677</v>
      </c>
    </row>
    <row r="342" spans="1:4" x14ac:dyDescent="0.25">
      <c r="A342" s="15" t="s">
        <v>338</v>
      </c>
      <c r="B342" s="1">
        <v>101</v>
      </c>
      <c r="C342" s="33">
        <v>4.7029702970297027</v>
      </c>
      <c r="D342" s="33">
        <v>0.74222037772410232</v>
      </c>
    </row>
    <row r="343" spans="1:4" x14ac:dyDescent="0.25">
      <c r="A343" s="15" t="s">
        <v>339</v>
      </c>
      <c r="B343" s="1">
        <v>105</v>
      </c>
      <c r="C343" s="33">
        <v>4.6952380952380954</v>
      </c>
      <c r="D343" s="33">
        <v>0.62209029649749181</v>
      </c>
    </row>
    <row r="344" spans="1:4" x14ac:dyDescent="0.25">
      <c r="A344" s="15" t="s">
        <v>340</v>
      </c>
      <c r="B344" s="1">
        <v>106</v>
      </c>
      <c r="C344" s="33">
        <v>4.7264150943396226</v>
      </c>
      <c r="D344" s="33">
        <v>0.62538397908309118</v>
      </c>
    </row>
    <row r="345" spans="1:4" x14ac:dyDescent="0.25">
      <c r="A345" s="15" t="s">
        <v>341</v>
      </c>
      <c r="B345" s="1">
        <v>108</v>
      </c>
      <c r="C345" s="33">
        <v>4.5462962962962967</v>
      </c>
      <c r="D345" s="33">
        <v>0.90051137350837041</v>
      </c>
    </row>
    <row r="346" spans="1:4" x14ac:dyDescent="0.25">
      <c r="A346" s="15" t="s">
        <v>342</v>
      </c>
      <c r="B346" s="1">
        <v>101</v>
      </c>
      <c r="C346" s="33">
        <v>4.6534653465346532</v>
      </c>
      <c r="D346" s="33">
        <v>0.75413053995122747</v>
      </c>
    </row>
    <row r="347" spans="1:4" x14ac:dyDescent="0.25">
      <c r="A347" s="15" t="s">
        <v>343</v>
      </c>
      <c r="B347" s="1">
        <v>108</v>
      </c>
      <c r="C347" s="33">
        <v>4.6574074074074074</v>
      </c>
      <c r="D347" s="33">
        <v>0.79908869867858279</v>
      </c>
    </row>
    <row r="348" spans="1:4" x14ac:dyDescent="0.25">
      <c r="A348" s="15" t="s">
        <v>344</v>
      </c>
      <c r="B348" s="1">
        <v>100</v>
      </c>
      <c r="C348" s="33">
        <v>4.84</v>
      </c>
      <c r="D348" s="33">
        <v>0.46537000000000001</v>
      </c>
    </row>
    <row r="349" spans="1:4" x14ac:dyDescent="0.25">
      <c r="A349" s="15" t="s">
        <v>345</v>
      </c>
      <c r="B349" s="1">
        <v>110</v>
      </c>
      <c r="C349" s="33">
        <v>4.5454545454545459</v>
      </c>
      <c r="D349" s="33">
        <v>0.78560867112924815</v>
      </c>
    </row>
    <row r="350" spans="1:4" x14ac:dyDescent="0.25">
      <c r="A350" s="15" t="s">
        <v>346</v>
      </c>
      <c r="B350" s="1">
        <v>5</v>
      </c>
      <c r="C350" s="33">
        <v>4.7714285714285714</v>
      </c>
      <c r="D350" s="33">
        <v>0.62414777061240678</v>
      </c>
    </row>
    <row r="351" spans="1:4" x14ac:dyDescent="0.25">
      <c r="A351" s="15" t="s">
        <v>347</v>
      </c>
      <c r="B351" s="1">
        <v>100</v>
      </c>
      <c r="C351" s="33">
        <v>3.89</v>
      </c>
      <c r="D351" s="33">
        <v>1.3625214297267572</v>
      </c>
    </row>
    <row r="352" spans="1:4" x14ac:dyDescent="0.25">
      <c r="A352" s="15" t="s">
        <v>348</v>
      </c>
      <c r="B352" s="1">
        <v>106</v>
      </c>
      <c r="C352" s="33">
        <v>4.716981132075472</v>
      </c>
      <c r="D352" s="33">
        <v>0.75283232789667442</v>
      </c>
    </row>
    <row r="353" spans="1:4" x14ac:dyDescent="0.25">
      <c r="A353" s="15" t="s">
        <v>349</v>
      </c>
      <c r="B353" s="1">
        <v>108</v>
      </c>
      <c r="C353" s="33">
        <v>4.5370370370370372</v>
      </c>
      <c r="D353" s="33">
        <v>0.81373634534591865</v>
      </c>
    </row>
    <row r="354" spans="1:4" x14ac:dyDescent="0.25">
      <c r="A354" s="15" t="s">
        <v>350</v>
      </c>
      <c r="B354" s="1">
        <v>108</v>
      </c>
      <c r="C354" s="33">
        <v>4.7314814814814818</v>
      </c>
      <c r="D354" s="33">
        <v>0.48542266930805705</v>
      </c>
    </row>
    <row r="355" spans="1:4" x14ac:dyDescent="0.25">
      <c r="A355" s="15" t="s">
        <v>351</v>
      </c>
      <c r="B355" s="1">
        <v>103</v>
      </c>
      <c r="C355" s="33">
        <v>4.2427184466019421</v>
      </c>
      <c r="D355" s="33">
        <v>1.1920160827434891</v>
      </c>
    </row>
    <row r="356" spans="1:4" x14ac:dyDescent="0.25">
      <c r="A356" s="15" t="s">
        <v>352</v>
      </c>
      <c r="B356" s="1">
        <v>100</v>
      </c>
      <c r="C356" s="33">
        <v>4.6500000000000004</v>
      </c>
      <c r="D356" s="33">
        <v>0.82112266089934716</v>
      </c>
    </row>
    <row r="357" spans="1:4" x14ac:dyDescent="0.25">
      <c r="A357" s="15" t="s">
        <v>353</v>
      </c>
      <c r="B357" s="1">
        <v>100</v>
      </c>
      <c r="C357" s="33">
        <v>4.97</v>
      </c>
      <c r="D357" s="33">
        <v>0.17144660799776537</v>
      </c>
    </row>
    <row r="358" spans="1:4" x14ac:dyDescent="0.25">
      <c r="A358" s="15" t="s">
        <v>354</v>
      </c>
      <c r="B358" s="1">
        <v>108</v>
      </c>
      <c r="C358" s="33">
        <v>4.8055555555555554</v>
      </c>
      <c r="D358" s="33">
        <v>0.57124774620031493</v>
      </c>
    </row>
    <row r="359" spans="1:4" x14ac:dyDescent="0.25">
      <c r="A359" s="15" t="s">
        <v>355</v>
      </c>
      <c r="B359" s="1">
        <v>106</v>
      </c>
      <c r="C359" s="33">
        <v>4.632075471698113</v>
      </c>
      <c r="D359" s="33">
        <v>0.84318524991744692</v>
      </c>
    </row>
    <row r="360" spans="1:4" x14ac:dyDescent="0.25">
      <c r="A360" s="15" t="s">
        <v>356</v>
      </c>
      <c r="B360" s="1">
        <v>108</v>
      </c>
      <c r="C360" s="33">
        <v>4.7222222222222223</v>
      </c>
      <c r="D360" s="33">
        <v>0.63882680632039768</v>
      </c>
    </row>
    <row r="361" spans="1:4" x14ac:dyDescent="0.25">
      <c r="A361" s="15" t="s">
        <v>357</v>
      </c>
      <c r="B361" s="1">
        <v>103</v>
      </c>
      <c r="C361" s="33">
        <v>4.5242718446601939</v>
      </c>
      <c r="D361" s="33">
        <v>1.0082469759893471</v>
      </c>
    </row>
    <row r="362" spans="1:4" x14ac:dyDescent="0.25">
      <c r="A362" s="15" t="s">
        <v>358</v>
      </c>
      <c r="B362" s="1">
        <v>108</v>
      </c>
      <c r="C362" s="33">
        <v>4.6944444444444446</v>
      </c>
      <c r="D362" s="33">
        <v>0.68982367154173041</v>
      </c>
    </row>
    <row r="363" spans="1:4" x14ac:dyDescent="0.25">
      <c r="A363" s="15" t="s">
        <v>359</v>
      </c>
      <c r="B363" s="1">
        <v>103</v>
      </c>
      <c r="C363" s="33">
        <v>4.5825242718446599</v>
      </c>
      <c r="D363" s="33">
        <v>0.84626366637860184</v>
      </c>
    </row>
    <row r="364" spans="1:4" x14ac:dyDescent="0.25">
      <c r="A364" s="15" t="s">
        <v>360</v>
      </c>
      <c r="B364" s="1">
        <v>102</v>
      </c>
      <c r="C364" s="33">
        <v>3.9215686274509802</v>
      </c>
      <c r="D364" s="33">
        <v>1.4259703974667783</v>
      </c>
    </row>
    <row r="365" spans="1:4" x14ac:dyDescent="0.25">
      <c r="A365" s="15" t="s">
        <v>361</v>
      </c>
      <c r="B365" s="1">
        <v>108</v>
      </c>
      <c r="C365" s="33">
        <v>4.3148148148148149</v>
      </c>
      <c r="D365" s="33">
        <v>1.189110624599528</v>
      </c>
    </row>
    <row r="366" spans="1:4" x14ac:dyDescent="0.25">
      <c r="A366" s="15" t="s">
        <v>362</v>
      </c>
      <c r="B366" s="1">
        <v>100</v>
      </c>
      <c r="C366" s="33">
        <v>4.7</v>
      </c>
      <c r="D366" s="33">
        <v>0.7453559924999299</v>
      </c>
    </row>
    <row r="367" spans="1:4" x14ac:dyDescent="0.25">
      <c r="A367" s="15" t="s">
        <v>363</v>
      </c>
      <c r="B367" s="1">
        <v>103</v>
      </c>
      <c r="C367" s="33">
        <v>4.6796116504854366</v>
      </c>
      <c r="D367" s="33">
        <v>0.6746617486985993</v>
      </c>
    </row>
    <row r="368" spans="1:4" x14ac:dyDescent="0.25">
      <c r="A368" s="15" t="s">
        <v>364</v>
      </c>
      <c r="B368" s="1">
        <v>102</v>
      </c>
      <c r="C368" s="33">
        <v>4.715686274509804</v>
      </c>
      <c r="D368" s="33">
        <v>0.6803821142519153</v>
      </c>
    </row>
    <row r="369" spans="1:4" x14ac:dyDescent="0.25">
      <c r="A369" s="15" t="s">
        <v>365</v>
      </c>
      <c r="B369" s="1">
        <v>100</v>
      </c>
      <c r="C369" s="33">
        <v>4.87</v>
      </c>
      <c r="D369" s="33">
        <v>0.52522241560941141</v>
      </c>
    </row>
    <row r="370" spans="1:4" x14ac:dyDescent="0.25">
      <c r="A370" s="15" t="s">
        <v>366</v>
      </c>
      <c r="B370" s="1">
        <v>100</v>
      </c>
      <c r="C370" s="33">
        <v>4.5</v>
      </c>
      <c r="D370" s="33">
        <v>0.88191710368819687</v>
      </c>
    </row>
    <row r="371" spans="1:4" x14ac:dyDescent="0.25">
      <c r="A371" s="15" t="s">
        <v>367</v>
      </c>
      <c r="B371" s="1">
        <v>108</v>
      </c>
      <c r="C371" s="33">
        <v>4.6296296296296298</v>
      </c>
      <c r="D371" s="33">
        <v>0.79240073634768149</v>
      </c>
    </row>
    <row r="372" spans="1:4" x14ac:dyDescent="0.25">
      <c r="A372" s="15" t="s">
        <v>368</v>
      </c>
      <c r="B372" s="1">
        <v>100</v>
      </c>
      <c r="C372" s="33">
        <v>4.72</v>
      </c>
      <c r="D372" s="33">
        <v>0.75317509735301647</v>
      </c>
    </row>
    <row r="373" spans="1:4" x14ac:dyDescent="0.25">
      <c r="A373" s="15" t="s">
        <v>369</v>
      </c>
      <c r="B373" s="1">
        <v>101</v>
      </c>
      <c r="C373" s="33">
        <v>4.5544554455445541</v>
      </c>
      <c r="D373" s="33">
        <v>1.0341687243844921</v>
      </c>
    </row>
    <row r="374" spans="1:4" x14ac:dyDescent="0.25">
      <c r="A374" s="15" t="s">
        <v>370</v>
      </c>
      <c r="B374" s="1">
        <v>110</v>
      </c>
      <c r="C374" s="33">
        <v>4.6727272727272728</v>
      </c>
      <c r="D374" s="33">
        <v>0.66510799163276957</v>
      </c>
    </row>
    <row r="375" spans="1:4" x14ac:dyDescent="0.25">
      <c r="A375" s="15" t="s">
        <v>371</v>
      </c>
      <c r="B375" s="1">
        <v>108</v>
      </c>
      <c r="C375" s="33">
        <v>4.5925925925925926</v>
      </c>
      <c r="D375" s="33">
        <v>0.7239176521175732</v>
      </c>
    </row>
    <row r="376" spans="1:4" x14ac:dyDescent="0.25">
      <c r="A376" s="15" t="s">
        <v>372</v>
      </c>
      <c r="B376" s="1">
        <v>100</v>
      </c>
      <c r="C376" s="33">
        <v>4.78</v>
      </c>
      <c r="D376" s="33">
        <v>0.62893207547043906</v>
      </c>
    </row>
    <row r="377" spans="1:4" x14ac:dyDescent="0.25">
      <c r="A377" s="15" t="s">
        <v>373</v>
      </c>
      <c r="B377" s="1">
        <v>103</v>
      </c>
      <c r="C377" s="33">
        <v>4.70873786407767</v>
      </c>
      <c r="D377" s="33">
        <v>0.69495475887685465</v>
      </c>
    </row>
    <row r="378" spans="1:4" x14ac:dyDescent="0.25">
      <c r="A378" s="15" t="s">
        <v>374</v>
      </c>
      <c r="B378" s="1">
        <v>106</v>
      </c>
      <c r="C378" s="33">
        <v>4.783018867924528</v>
      </c>
      <c r="D378" s="33">
        <v>0.53460652163431832</v>
      </c>
    </row>
    <row r="379" spans="1:4" x14ac:dyDescent="0.25">
      <c r="A379" s="15" t="s">
        <v>375</v>
      </c>
      <c r="B379" s="1">
        <v>110</v>
      </c>
      <c r="C379" s="33">
        <v>4.2636363636363637</v>
      </c>
      <c r="D379" s="33">
        <v>1.1705661825186902</v>
      </c>
    </row>
    <row r="380" spans="1:4" x14ac:dyDescent="0.25">
      <c r="A380" s="15" t="s">
        <v>376</v>
      </c>
      <c r="B380" s="1">
        <v>102</v>
      </c>
      <c r="C380" s="33">
        <v>4.8235294117647056</v>
      </c>
      <c r="D380" s="33">
        <v>0.51534405898039104</v>
      </c>
    </row>
    <row r="381" spans="1:4" x14ac:dyDescent="0.25">
      <c r="A381" s="15" t="s">
        <v>377</v>
      </c>
      <c r="B381" s="1">
        <v>100</v>
      </c>
      <c r="C381" s="33">
        <v>4.51</v>
      </c>
      <c r="D381" s="33">
        <v>0.8703302519588455</v>
      </c>
    </row>
    <row r="382" spans="1:4" x14ac:dyDescent="0.25">
      <c r="A382" s="15" t="s">
        <v>378</v>
      </c>
      <c r="B382" s="1">
        <v>110</v>
      </c>
      <c r="C382" s="35">
        <v>4.5999999999999996</v>
      </c>
      <c r="D382" s="33">
        <v>0.8588449679069462</v>
      </c>
    </row>
    <row r="383" spans="1:4" x14ac:dyDescent="0.25">
      <c r="A383" s="15" t="s">
        <v>379</v>
      </c>
      <c r="B383" s="1">
        <v>105</v>
      </c>
      <c r="C383" s="33">
        <v>4.4190476190476193</v>
      </c>
      <c r="D383" s="33">
        <v>1.0357174434712504</v>
      </c>
    </row>
    <row r="384" spans="1:4" x14ac:dyDescent="0.25">
      <c r="A384" s="15" t="s">
        <v>380</v>
      </c>
      <c r="B384" s="1">
        <v>108</v>
      </c>
      <c r="C384" s="33">
        <v>4.0740740740740744</v>
      </c>
      <c r="D384" s="33">
        <v>1.3234315612321967</v>
      </c>
    </row>
    <row r="385" spans="1:4" x14ac:dyDescent="0.25">
      <c r="A385" s="15" t="s">
        <v>381</v>
      </c>
      <c r="B385" s="1">
        <v>110</v>
      </c>
      <c r="C385" s="33">
        <v>4.4363636363636365</v>
      </c>
      <c r="D385" s="33">
        <v>1.071115963768567</v>
      </c>
    </row>
    <row r="386" spans="1:4" x14ac:dyDescent="0.25">
      <c r="A386" s="15" t="s">
        <v>382</v>
      </c>
      <c r="B386" s="1">
        <v>102</v>
      </c>
      <c r="C386" s="33">
        <v>4.7549019607843137</v>
      </c>
      <c r="D386" s="33">
        <v>0.58759915126757611</v>
      </c>
    </row>
    <row r="387" spans="1:4" x14ac:dyDescent="0.25">
      <c r="A387" s="15" t="s">
        <v>383</v>
      </c>
      <c r="B387" s="1">
        <v>101</v>
      </c>
      <c r="C387" s="33">
        <v>4.673267326732673</v>
      </c>
      <c r="D387" s="33">
        <v>0.64975242809995226</v>
      </c>
    </row>
    <row r="388" spans="1:4" x14ac:dyDescent="0.25">
      <c r="A388" s="15" t="s">
        <v>872</v>
      </c>
      <c r="B388" s="1">
        <v>105</v>
      </c>
      <c r="C388" s="33">
        <v>4.7333333333333334</v>
      </c>
      <c r="D388" s="33">
        <v>0.71072371926663946</v>
      </c>
    </row>
    <row r="389" spans="1:4" x14ac:dyDescent="0.25">
      <c r="A389" s="15" t="s">
        <v>384</v>
      </c>
      <c r="B389" s="1">
        <v>102</v>
      </c>
      <c r="C389" s="33">
        <v>4.8725490196078427</v>
      </c>
      <c r="D389" s="33">
        <v>0.41438415781319865</v>
      </c>
    </row>
    <row r="390" spans="1:4" x14ac:dyDescent="0.25">
      <c r="A390" s="15" t="s">
        <v>385</v>
      </c>
      <c r="B390" s="1">
        <v>110</v>
      </c>
      <c r="C390" s="33">
        <v>4.5727272727272723</v>
      </c>
      <c r="D390" s="33">
        <v>0.79515841026459166</v>
      </c>
    </row>
    <row r="391" spans="1:4" x14ac:dyDescent="0.25">
      <c r="A391" s="15" t="s">
        <v>386</v>
      </c>
      <c r="B391" s="1">
        <v>103</v>
      </c>
      <c r="C391" s="33">
        <v>4.7864077669902914</v>
      </c>
      <c r="D391" s="33">
        <v>0.62072831095215342</v>
      </c>
    </row>
    <row r="392" spans="1:4" x14ac:dyDescent="0.25">
      <c r="A392" s="15" t="s">
        <v>387</v>
      </c>
      <c r="B392" s="1">
        <v>103</v>
      </c>
      <c r="C392" s="33">
        <v>4.7961165048543686</v>
      </c>
      <c r="D392" s="33">
        <v>0.51180616928774569</v>
      </c>
    </row>
    <row r="393" spans="1:4" x14ac:dyDescent="0.25">
      <c r="A393" s="15" t="s">
        <v>388</v>
      </c>
      <c r="B393" s="1">
        <v>101</v>
      </c>
      <c r="C393" s="33">
        <v>4.8019801980198018</v>
      </c>
      <c r="D393" s="33">
        <v>0.49030198817051629</v>
      </c>
    </row>
    <row r="394" spans="1:4" x14ac:dyDescent="0.25">
      <c r="A394" s="15" t="s">
        <v>389</v>
      </c>
      <c r="B394" s="1">
        <v>100</v>
      </c>
      <c r="C394" s="33">
        <v>4.92</v>
      </c>
      <c r="D394" s="33">
        <v>0.36735472631979948</v>
      </c>
    </row>
    <row r="395" spans="1:4" x14ac:dyDescent="0.25">
      <c r="A395" s="15" t="s">
        <v>390</v>
      </c>
      <c r="B395" s="1">
        <v>108</v>
      </c>
      <c r="C395" s="33">
        <v>4.8981481481481479</v>
      </c>
      <c r="D395" s="33">
        <v>0.33320350535047982</v>
      </c>
    </row>
    <row r="396" spans="1:4" x14ac:dyDescent="0.25">
      <c r="A396" s="15" t="s">
        <v>391</v>
      </c>
      <c r="B396" s="1">
        <v>103</v>
      </c>
      <c r="C396" s="33">
        <v>4.825242718446602</v>
      </c>
      <c r="D396" s="33">
        <v>0.53187025666223475</v>
      </c>
    </row>
    <row r="397" spans="1:4" x14ac:dyDescent="0.25">
      <c r="A397" s="15" t="s">
        <v>392</v>
      </c>
      <c r="B397" s="1">
        <v>107</v>
      </c>
      <c r="C397" s="33">
        <v>4.2990654205607477</v>
      </c>
      <c r="D397" s="33">
        <v>1.1092658907739354</v>
      </c>
    </row>
    <row r="398" spans="1:4" x14ac:dyDescent="0.25">
      <c r="A398" s="15" t="s">
        <v>393</v>
      </c>
      <c r="B398" s="1">
        <v>110</v>
      </c>
      <c r="C398" s="33">
        <v>4.4090909090909092</v>
      </c>
      <c r="D398" s="33">
        <v>1.025325677018426</v>
      </c>
    </row>
    <row r="399" spans="1:4" x14ac:dyDescent="0.25">
      <c r="A399" s="15" t="s">
        <v>394</v>
      </c>
      <c r="B399" s="1">
        <v>108</v>
      </c>
      <c r="C399" s="33">
        <v>3.925925925925926</v>
      </c>
      <c r="D399" s="33">
        <v>1.4319694542224835</v>
      </c>
    </row>
    <row r="400" spans="1:4" x14ac:dyDescent="0.25">
      <c r="A400" s="15" t="s">
        <v>395</v>
      </c>
      <c r="B400" s="1">
        <v>101</v>
      </c>
      <c r="C400" s="33">
        <v>4.4950495049504955</v>
      </c>
      <c r="D400" s="33">
        <v>0.91240081517102634</v>
      </c>
    </row>
    <row r="401" spans="1:4" x14ac:dyDescent="0.25">
      <c r="A401" s="15" t="s">
        <v>396</v>
      </c>
      <c r="B401" s="1">
        <v>107</v>
      </c>
      <c r="C401" s="33">
        <v>4.7943925233644862</v>
      </c>
      <c r="D401" s="33">
        <v>0.59460336799129476</v>
      </c>
    </row>
    <row r="402" spans="1:4" x14ac:dyDescent="0.25">
      <c r="A402" s="15" t="s">
        <v>397</v>
      </c>
      <c r="B402" s="1">
        <v>100</v>
      </c>
      <c r="C402" s="33">
        <v>4.82</v>
      </c>
      <c r="D402" s="33">
        <v>0.51990675154592147</v>
      </c>
    </row>
    <row r="403" spans="1:4" x14ac:dyDescent="0.25">
      <c r="A403" s="15" t="s">
        <v>398</v>
      </c>
      <c r="B403" s="1">
        <v>103</v>
      </c>
      <c r="C403" s="33">
        <v>4.883495145631068</v>
      </c>
      <c r="D403" s="33">
        <v>0.40344037326490428</v>
      </c>
    </row>
    <row r="404" spans="1:4" x14ac:dyDescent="0.25">
      <c r="A404" s="15" t="s">
        <v>399</v>
      </c>
      <c r="B404" s="1">
        <v>108</v>
      </c>
      <c r="C404" s="33">
        <v>4.6203703703703702</v>
      </c>
      <c r="D404" s="33">
        <v>0.70667832432242583</v>
      </c>
    </row>
    <row r="405" spans="1:4" x14ac:dyDescent="0.25">
      <c r="A405" s="15" t="s">
        <v>400</v>
      </c>
      <c r="B405" s="1">
        <v>103</v>
      </c>
      <c r="C405" s="33">
        <v>4.3883495145631066</v>
      </c>
      <c r="D405" s="33">
        <v>0.88819060077698742</v>
      </c>
    </row>
    <row r="406" spans="1:4" x14ac:dyDescent="0.25">
      <c r="A406" s="15" t="s">
        <v>401</v>
      </c>
      <c r="B406" s="1">
        <v>105</v>
      </c>
      <c r="C406" s="33">
        <v>4.4857142857142858</v>
      </c>
      <c r="D406" s="33">
        <v>0.94170759092893874</v>
      </c>
    </row>
    <row r="407" spans="1:4" x14ac:dyDescent="0.25">
      <c r="A407" s="15" t="s">
        <v>402</v>
      </c>
      <c r="B407" s="1">
        <v>102</v>
      </c>
      <c r="C407" s="33">
        <v>4.1960784313725492</v>
      </c>
      <c r="D407" s="33">
        <v>1.3573358857183806</v>
      </c>
    </row>
    <row r="408" spans="1:4" x14ac:dyDescent="0.25">
      <c r="A408" s="15" t="s">
        <v>403</v>
      </c>
      <c r="B408" s="1">
        <v>101</v>
      </c>
      <c r="C408" s="33">
        <v>4.8514851485148514</v>
      </c>
      <c r="D408" s="33">
        <v>0.38434720277013545</v>
      </c>
    </row>
    <row r="409" spans="1:4" x14ac:dyDescent="0.25">
      <c r="A409" s="15" t="s">
        <v>404</v>
      </c>
      <c r="B409" s="1">
        <v>101</v>
      </c>
      <c r="C409" s="33">
        <v>4.891089108910891</v>
      </c>
      <c r="D409" s="33">
        <v>0.34354010243375965</v>
      </c>
    </row>
    <row r="410" spans="1:4" x14ac:dyDescent="0.25">
      <c r="A410" s="15" t="s">
        <v>405</v>
      </c>
      <c r="B410" s="1">
        <v>108</v>
      </c>
      <c r="C410" s="33">
        <v>4.833333333333333</v>
      </c>
      <c r="D410" s="33">
        <v>0.53825609719558609</v>
      </c>
    </row>
    <row r="411" spans="1:4" x14ac:dyDescent="0.25">
      <c r="A411" s="15" t="s">
        <v>406</v>
      </c>
      <c r="B411" s="1">
        <v>102</v>
      </c>
      <c r="C411" s="33">
        <v>4.5098039215686274</v>
      </c>
      <c r="D411" s="33">
        <v>0.84132260373106915</v>
      </c>
    </row>
    <row r="412" spans="1:4" x14ac:dyDescent="0.25">
      <c r="A412" s="15" t="s">
        <v>407</v>
      </c>
      <c r="B412" s="1">
        <v>100</v>
      </c>
      <c r="C412" s="33">
        <v>4.62</v>
      </c>
      <c r="D412" s="33">
        <v>0.76250517468023837</v>
      </c>
    </row>
    <row r="413" spans="1:4" x14ac:dyDescent="0.25">
      <c r="A413" s="15" t="s">
        <v>408</v>
      </c>
      <c r="B413" s="1">
        <v>108</v>
      </c>
      <c r="C413" s="33">
        <v>4.5092592592592595</v>
      </c>
      <c r="D413" s="33">
        <v>0.82592763334383157</v>
      </c>
    </row>
    <row r="414" spans="1:4" x14ac:dyDescent="0.25">
      <c r="A414" s="15" t="s">
        <v>409</v>
      </c>
      <c r="B414" s="1">
        <v>105</v>
      </c>
      <c r="C414" s="33">
        <v>4.8476190476190473</v>
      </c>
      <c r="D414" s="33">
        <v>0.45533065713391974</v>
      </c>
    </row>
    <row r="415" spans="1:4" x14ac:dyDescent="0.25">
      <c r="A415" s="15" t="s">
        <v>410</v>
      </c>
      <c r="B415" s="1">
        <v>108</v>
      </c>
      <c r="C415" s="33">
        <v>4.4074074074074074</v>
      </c>
      <c r="D415" s="33">
        <v>1.0325274048730013</v>
      </c>
    </row>
    <row r="416" spans="1:4" x14ac:dyDescent="0.25">
      <c r="A416" s="15" t="s">
        <v>411</v>
      </c>
      <c r="B416" s="1">
        <v>108</v>
      </c>
      <c r="C416" s="33">
        <v>4.7314814814814818</v>
      </c>
      <c r="D416" s="33">
        <v>0.66426097620865354</v>
      </c>
    </row>
    <row r="417" spans="1:4" x14ac:dyDescent="0.25">
      <c r="A417" s="15" t="s">
        <v>412</v>
      </c>
      <c r="B417" s="1">
        <v>100</v>
      </c>
      <c r="C417" s="33">
        <v>4.6900000000000004</v>
      </c>
      <c r="D417" s="33">
        <v>0.614554121031473</v>
      </c>
    </row>
    <row r="418" spans="1:4" x14ac:dyDescent="0.25">
      <c r="A418" s="15" t="s">
        <v>413</v>
      </c>
      <c r="B418" s="1">
        <v>101</v>
      </c>
      <c r="C418" s="33">
        <v>4.7623762376237622</v>
      </c>
      <c r="D418" s="33">
        <v>0.60247016277132037</v>
      </c>
    </row>
    <row r="419" spans="1:4" x14ac:dyDescent="0.25">
      <c r="A419" s="15" t="s">
        <v>414</v>
      </c>
      <c r="B419" s="1">
        <v>100</v>
      </c>
      <c r="C419" s="33">
        <v>4.8499999999999996</v>
      </c>
      <c r="D419" s="33">
        <v>0.43519413988924499</v>
      </c>
    </row>
    <row r="420" spans="1:4" x14ac:dyDescent="0.25">
      <c r="A420" s="15" t="s">
        <v>415</v>
      </c>
      <c r="B420" s="1">
        <v>100</v>
      </c>
      <c r="C420" s="33">
        <v>3.84</v>
      </c>
      <c r="D420" s="33">
        <v>1.2769914137170504</v>
      </c>
    </row>
    <row r="421" spans="1:4" x14ac:dyDescent="0.25">
      <c r="A421" s="15" t="s">
        <v>416</v>
      </c>
      <c r="B421" s="1">
        <v>108</v>
      </c>
      <c r="C421" s="33">
        <v>4.8611111111111107</v>
      </c>
      <c r="D421" s="33">
        <v>0.39761751530021927</v>
      </c>
    </row>
    <row r="422" spans="1:4" x14ac:dyDescent="0.25">
      <c r="A422" s="15" t="s">
        <v>417</v>
      </c>
      <c r="B422" s="1">
        <v>105</v>
      </c>
      <c r="C422" s="33">
        <v>4.8095238095238093</v>
      </c>
      <c r="D422" s="33">
        <v>0.5563486402641864</v>
      </c>
    </row>
    <row r="423" spans="1:4" x14ac:dyDescent="0.25">
      <c r="A423" s="15" t="s">
        <v>418</v>
      </c>
      <c r="B423" s="1">
        <v>110</v>
      </c>
      <c r="C423" s="33">
        <v>4.0909090909090908</v>
      </c>
      <c r="D423" s="33">
        <v>1.2889470458760359</v>
      </c>
    </row>
    <row r="424" spans="1:4" x14ac:dyDescent="0.25">
      <c r="A424" s="15" t="s">
        <v>419</v>
      </c>
      <c r="B424" s="1">
        <v>100</v>
      </c>
      <c r="C424" s="33">
        <v>4.8</v>
      </c>
      <c r="D424" s="33">
        <v>0.58603271532768841</v>
      </c>
    </row>
    <row r="425" spans="1:4" x14ac:dyDescent="0.25">
      <c r="A425" s="15" t="s">
        <v>420</v>
      </c>
      <c r="B425" s="1">
        <v>107</v>
      </c>
      <c r="C425" s="33">
        <v>4.7757009345794392</v>
      </c>
      <c r="D425" s="33">
        <v>0.6190133844219039</v>
      </c>
    </row>
    <row r="426" spans="1:4" x14ac:dyDescent="0.25">
      <c r="A426" s="15" t="s">
        <v>421</v>
      </c>
      <c r="B426" s="1">
        <v>108</v>
      </c>
      <c r="C426" s="33">
        <v>4.6203703703703702</v>
      </c>
      <c r="D426" s="33">
        <v>0.81707928203606539</v>
      </c>
    </row>
    <row r="427" spans="1:4" x14ac:dyDescent="0.25">
      <c r="A427" s="15" t="s">
        <v>422</v>
      </c>
      <c r="B427" s="1">
        <v>107</v>
      </c>
      <c r="C427" s="33">
        <v>4.7102803738317753</v>
      </c>
      <c r="D427" s="33">
        <v>0.65889194857290567</v>
      </c>
    </row>
    <row r="428" spans="1:4" x14ac:dyDescent="0.25">
      <c r="A428" s="15" t="s">
        <v>423</v>
      </c>
      <c r="B428" s="1">
        <v>108</v>
      </c>
      <c r="C428" s="33">
        <v>3.6574074074074074</v>
      </c>
      <c r="D428" s="33">
        <v>1.43495766349373</v>
      </c>
    </row>
    <row r="429" spans="1:4" x14ac:dyDescent="0.25">
      <c r="A429" s="15" t="s">
        <v>424</v>
      </c>
      <c r="B429" s="1">
        <v>103</v>
      </c>
      <c r="C429" s="33">
        <v>4.2427184466019421</v>
      </c>
      <c r="D429" s="33">
        <v>1.1920160827434891</v>
      </c>
    </row>
    <row r="430" spans="1:4" x14ac:dyDescent="0.25">
      <c r="A430" s="15" t="s">
        <v>425</v>
      </c>
      <c r="B430" s="1">
        <v>110</v>
      </c>
      <c r="C430" s="33">
        <v>4.5727272727272723</v>
      </c>
      <c r="D430" s="33">
        <v>0.95263122729242811</v>
      </c>
    </row>
    <row r="431" spans="1:4" x14ac:dyDescent="0.25">
      <c r="A431" s="15" t="s">
        <v>426</v>
      </c>
      <c r="B431" s="1">
        <v>105</v>
      </c>
      <c r="C431" s="33">
        <v>4.8190476190476188</v>
      </c>
      <c r="D431" s="33">
        <v>0.53315015169188906</v>
      </c>
    </row>
    <row r="432" spans="1:4" x14ac:dyDescent="0.25">
      <c r="A432" s="15" t="s">
        <v>427</v>
      </c>
      <c r="B432" s="1">
        <v>100</v>
      </c>
      <c r="C432" s="33">
        <v>4.76</v>
      </c>
      <c r="D432" s="33">
        <v>0.55267942376620394</v>
      </c>
    </row>
    <row r="433" spans="1:4" x14ac:dyDescent="0.25">
      <c r="A433" s="15" t="s">
        <v>428</v>
      </c>
      <c r="B433" s="1">
        <v>103</v>
      </c>
      <c r="C433" s="33">
        <v>4.8543689320388346</v>
      </c>
      <c r="D433" s="33">
        <v>0.56720447933550444</v>
      </c>
    </row>
    <row r="434" spans="1:4" x14ac:dyDescent="0.25">
      <c r="A434" s="15" t="s">
        <v>429</v>
      </c>
      <c r="B434" s="1">
        <v>110</v>
      </c>
      <c r="C434" s="33">
        <v>4.3909090909090907</v>
      </c>
      <c r="D434" s="33">
        <v>0.98703015342481137</v>
      </c>
    </row>
    <row r="435" spans="1:4" x14ac:dyDescent="0.25">
      <c r="A435" s="15" t="s">
        <v>430</v>
      </c>
      <c r="B435" s="1">
        <v>110</v>
      </c>
      <c r="C435" s="33">
        <v>4.8818181818181818</v>
      </c>
      <c r="D435" s="33">
        <v>0.46396413539458298</v>
      </c>
    </row>
    <row r="436" spans="1:4" x14ac:dyDescent="0.25">
      <c r="A436" s="15" t="s">
        <v>431</v>
      </c>
      <c r="B436" s="1">
        <v>100</v>
      </c>
      <c r="C436" s="33">
        <v>4.79</v>
      </c>
      <c r="D436" s="33">
        <v>0.60794404314538775</v>
      </c>
    </row>
    <row r="437" spans="1:4" x14ac:dyDescent="0.25">
      <c r="A437" s="15" t="s">
        <v>432</v>
      </c>
      <c r="B437" s="1">
        <v>100</v>
      </c>
      <c r="C437" s="33">
        <v>3.31</v>
      </c>
      <c r="D437" s="33">
        <v>1.6978596151411558</v>
      </c>
    </row>
    <row r="438" spans="1:4" x14ac:dyDescent="0.25">
      <c r="A438" s="15" t="s">
        <v>433</v>
      </c>
      <c r="B438" s="1">
        <v>101</v>
      </c>
      <c r="C438" s="33">
        <v>3.0495049504950495</v>
      </c>
      <c r="D438" s="33">
        <v>1.5516200412714602</v>
      </c>
    </row>
    <row r="439" spans="1:4" x14ac:dyDescent="0.25">
      <c r="A439" s="15" t="s">
        <v>434</v>
      </c>
      <c r="B439" s="1">
        <v>103</v>
      </c>
      <c r="C439" s="33">
        <v>4.7766990291262132</v>
      </c>
      <c r="D439" s="33">
        <v>0.65577433401736018</v>
      </c>
    </row>
    <row r="440" spans="1:4" x14ac:dyDescent="0.25">
      <c r="A440" s="15" t="s">
        <v>435</v>
      </c>
      <c r="B440" s="1">
        <v>102</v>
      </c>
      <c r="C440" s="33">
        <v>4.4607843137254903</v>
      </c>
      <c r="D440" s="33">
        <v>0.9299373834711917</v>
      </c>
    </row>
    <row r="441" spans="1:4" x14ac:dyDescent="0.25">
      <c r="A441" s="15" t="s">
        <v>436</v>
      </c>
      <c r="B441" s="1">
        <v>108</v>
      </c>
      <c r="C441" s="33">
        <v>4.8055555555555554</v>
      </c>
      <c r="D441" s="33">
        <v>0.57124774620031493</v>
      </c>
    </row>
    <row r="442" spans="1:4" x14ac:dyDescent="0.25">
      <c r="A442" s="15" t="s">
        <v>437</v>
      </c>
      <c r="B442" s="1">
        <v>100</v>
      </c>
      <c r="C442" s="33">
        <v>4.6900000000000004</v>
      </c>
      <c r="D442" s="33">
        <v>0.7343656645656359</v>
      </c>
    </row>
    <row r="443" spans="1:4" x14ac:dyDescent="0.25">
      <c r="A443" s="15" t="s">
        <v>438</v>
      </c>
      <c r="B443" s="1">
        <v>110</v>
      </c>
      <c r="C443" s="33">
        <v>4.4454545454545453</v>
      </c>
      <c r="D443" s="33">
        <v>0.92455160107618783</v>
      </c>
    </row>
    <row r="444" spans="1:4" x14ac:dyDescent="0.25">
      <c r="A444" s="15" t="s">
        <v>439</v>
      </c>
      <c r="B444" s="1">
        <v>100</v>
      </c>
      <c r="C444" s="33">
        <v>4.8</v>
      </c>
      <c r="D444" s="33">
        <v>0.56853524361496122</v>
      </c>
    </row>
    <row r="445" spans="1:4" x14ac:dyDescent="0.25">
      <c r="A445" s="15" t="s">
        <v>440</v>
      </c>
      <c r="B445" s="1">
        <v>105</v>
      </c>
      <c r="C445" s="33">
        <v>4.8095238095238093</v>
      </c>
      <c r="D445" s="33">
        <v>0.62164852324033237</v>
      </c>
    </row>
    <row r="446" spans="1:4" x14ac:dyDescent="0.25">
      <c r="A446" s="15" t="s">
        <v>441</v>
      </c>
      <c r="B446" s="1">
        <v>100</v>
      </c>
      <c r="C446" s="33">
        <v>4.82</v>
      </c>
      <c r="D446" s="33">
        <v>0.51990675154592147</v>
      </c>
    </row>
    <row r="447" spans="1:4" x14ac:dyDescent="0.25">
      <c r="A447" s="15" t="s">
        <v>442</v>
      </c>
      <c r="B447" s="1">
        <v>107</v>
      </c>
      <c r="C447" s="33">
        <v>4.6168224299065423</v>
      </c>
      <c r="D447" s="33">
        <v>0.85390180838318797</v>
      </c>
    </row>
    <row r="448" spans="1:4" x14ac:dyDescent="0.25">
      <c r="A448" s="15" t="s">
        <v>443</v>
      </c>
      <c r="B448" s="1">
        <v>100</v>
      </c>
      <c r="C448" s="33">
        <v>4.8499999999999996</v>
      </c>
      <c r="D448" s="33">
        <v>0.5</v>
      </c>
    </row>
    <row r="449" spans="1:4" x14ac:dyDescent="0.25">
      <c r="A449" s="15" t="s">
        <v>444</v>
      </c>
      <c r="B449" s="1">
        <v>110</v>
      </c>
      <c r="C449" s="33">
        <v>4.5454545454545459</v>
      </c>
      <c r="D449" s="33">
        <v>0.86349368910602942</v>
      </c>
    </row>
    <row r="450" spans="1:4" x14ac:dyDescent="0.25">
      <c r="A450" s="15" t="s">
        <v>445</v>
      </c>
      <c r="B450" s="1">
        <v>100</v>
      </c>
      <c r="C450" s="33">
        <v>4.7699999999999996</v>
      </c>
      <c r="D450" s="33">
        <v>0.50960471906858362</v>
      </c>
    </row>
    <row r="451" spans="1:4" x14ac:dyDescent="0.25">
      <c r="A451" s="15" t="s">
        <v>446</v>
      </c>
      <c r="B451" s="1">
        <v>102</v>
      </c>
      <c r="C451" s="33">
        <v>4.6138613861386135</v>
      </c>
      <c r="D451" s="33">
        <v>0.78702346889661468</v>
      </c>
    </row>
    <row r="452" spans="1:4" x14ac:dyDescent="0.25">
      <c r="A452" s="15" t="s">
        <v>447</v>
      </c>
      <c r="B452" s="1">
        <v>108</v>
      </c>
      <c r="C452" s="33">
        <v>4.7777777777777777</v>
      </c>
      <c r="D452" s="33">
        <v>0.60114117851874194</v>
      </c>
    </row>
    <row r="453" spans="1:4" x14ac:dyDescent="0.25">
      <c r="A453" s="15" t="s">
        <v>448</v>
      </c>
      <c r="B453" s="1">
        <v>108</v>
      </c>
      <c r="C453" s="33">
        <v>4.6481481481481479</v>
      </c>
      <c r="D453" s="33">
        <v>0.6601446289397751</v>
      </c>
    </row>
    <row r="454" spans="1:4" x14ac:dyDescent="0.25">
      <c r="A454" s="15" t="s">
        <v>449</v>
      </c>
      <c r="B454" s="1">
        <v>110</v>
      </c>
      <c r="C454" s="33">
        <v>4.7727272727272725</v>
      </c>
      <c r="D454" s="33">
        <v>0.60059742289406359</v>
      </c>
    </row>
    <row r="455" spans="1:4" x14ac:dyDescent="0.25">
      <c r="A455" s="15" t="s">
        <v>450</v>
      </c>
      <c r="B455" s="1">
        <v>100</v>
      </c>
      <c r="C455" s="33">
        <v>4.71</v>
      </c>
      <c r="D455" s="33">
        <v>0.68600733276406167</v>
      </c>
    </row>
    <row r="456" spans="1:4" x14ac:dyDescent="0.25">
      <c r="A456" s="15" t="s">
        <v>451</v>
      </c>
      <c r="B456" s="1">
        <v>103</v>
      </c>
      <c r="C456" s="33">
        <v>4.7766990291262132</v>
      </c>
      <c r="D456" s="33">
        <v>0.59296593882523529</v>
      </c>
    </row>
    <row r="457" spans="1:4" x14ac:dyDescent="0.25">
      <c r="A457" s="15" t="s">
        <v>452</v>
      </c>
      <c r="B457" s="1">
        <v>110</v>
      </c>
      <c r="C457" s="33">
        <v>4.8545454545454545</v>
      </c>
      <c r="D457" s="33">
        <v>0.40266004593680332</v>
      </c>
    </row>
    <row r="458" spans="1:4" x14ac:dyDescent="0.25">
      <c r="A458" s="15" t="s">
        <v>453</v>
      </c>
      <c r="B458" s="1">
        <v>102</v>
      </c>
      <c r="C458" s="33">
        <v>4.7647058823529411</v>
      </c>
      <c r="D458" s="33">
        <v>0.56597363035930071</v>
      </c>
    </row>
    <row r="459" spans="1:4" x14ac:dyDescent="0.25">
      <c r="A459" s="15" t="s">
        <v>454</v>
      </c>
      <c r="B459" s="1">
        <v>110</v>
      </c>
      <c r="C459" s="33">
        <v>4.7545454545454549</v>
      </c>
      <c r="D459" s="33">
        <v>0.63803545437083375</v>
      </c>
    </row>
    <row r="460" spans="1:4" x14ac:dyDescent="0.25">
      <c r="A460" s="15" t="s">
        <v>455</v>
      </c>
      <c r="B460" s="1">
        <v>103</v>
      </c>
      <c r="C460" s="33">
        <v>4.5728155339805827</v>
      </c>
      <c r="D460" s="33">
        <v>0.87</v>
      </c>
    </row>
    <row r="461" spans="1:4" x14ac:dyDescent="0.25">
      <c r="A461" s="15" t="s">
        <v>456</v>
      </c>
      <c r="B461" s="1">
        <v>110</v>
      </c>
      <c r="C461" s="33">
        <v>4.7727272727272725</v>
      </c>
      <c r="D461" s="33">
        <v>0.64479697265621816</v>
      </c>
    </row>
    <row r="462" spans="1:4" x14ac:dyDescent="0.25">
      <c r="A462" s="15" t="s">
        <v>457</v>
      </c>
      <c r="B462" s="1">
        <v>100</v>
      </c>
      <c r="C462" s="33">
        <v>4.6399999999999997</v>
      </c>
      <c r="D462" s="33">
        <v>0.74563000000000001</v>
      </c>
    </row>
    <row r="463" spans="1:4" x14ac:dyDescent="0.25">
      <c r="A463" s="15" t="s">
        <v>458</v>
      </c>
      <c r="B463" s="1">
        <v>102</v>
      </c>
      <c r="C463" s="33">
        <v>3.6666666666666665</v>
      </c>
      <c r="D463" s="33">
        <v>1.6003299989722626</v>
      </c>
    </row>
    <row r="464" spans="1:4" x14ac:dyDescent="0.25">
      <c r="A464" s="15" t="s">
        <v>459</v>
      </c>
      <c r="B464" s="1">
        <v>107</v>
      </c>
      <c r="C464" s="33">
        <v>4.3831775700934577</v>
      </c>
      <c r="D464" s="33">
        <v>1.0608367986897977</v>
      </c>
    </row>
    <row r="465" spans="1:4" x14ac:dyDescent="0.25">
      <c r="A465" s="15" t="s">
        <v>460</v>
      </c>
      <c r="B465" s="1">
        <v>100</v>
      </c>
      <c r="C465" s="33">
        <v>4.32</v>
      </c>
      <c r="D465" s="33">
        <v>1.1966282597027331</v>
      </c>
    </row>
    <row r="466" spans="1:4" x14ac:dyDescent="0.25">
      <c r="A466" s="15" t="s">
        <v>461</v>
      </c>
      <c r="B466" s="1">
        <v>102</v>
      </c>
      <c r="C466" s="33">
        <v>4.882352941176471</v>
      </c>
      <c r="D466" s="33">
        <v>0.49340437188900527</v>
      </c>
    </row>
    <row r="467" spans="1:4" x14ac:dyDescent="0.25">
      <c r="A467" s="15" t="s">
        <v>462</v>
      </c>
      <c r="B467" s="1">
        <v>105</v>
      </c>
      <c r="C467" s="33">
        <v>4.7714285714285714</v>
      </c>
      <c r="D467" s="33">
        <v>0.54167018877412054</v>
      </c>
    </row>
    <row r="468" spans="1:4" x14ac:dyDescent="0.25">
      <c r="A468" s="15" t="s">
        <v>463</v>
      </c>
      <c r="B468" s="1">
        <v>102</v>
      </c>
      <c r="C468" s="33">
        <v>4.5588235294117645</v>
      </c>
      <c r="D468" s="33">
        <v>0.73892522179262499</v>
      </c>
    </row>
    <row r="469" spans="1:4" x14ac:dyDescent="0.25">
      <c r="A469" s="15" t="s">
        <v>464</v>
      </c>
      <c r="B469" s="1">
        <v>102</v>
      </c>
      <c r="C469" s="33">
        <v>4.117647058823529</v>
      </c>
      <c r="D469" s="33">
        <v>1.1457551243142023</v>
      </c>
    </row>
    <row r="470" spans="1:4" x14ac:dyDescent="0.25">
      <c r="A470" s="15" t="s">
        <v>465</v>
      </c>
      <c r="B470" s="1">
        <v>106</v>
      </c>
      <c r="C470" s="33">
        <v>4.6698113207547172</v>
      </c>
      <c r="D470" s="33">
        <v>0.77731770930807575</v>
      </c>
    </row>
    <row r="471" spans="1:4" x14ac:dyDescent="0.25">
      <c r="A471" s="15" t="s">
        <v>466</v>
      </c>
      <c r="B471" s="1">
        <v>108</v>
      </c>
      <c r="C471" s="33">
        <v>4.4074074074074074</v>
      </c>
      <c r="D471" s="33">
        <v>1.0854779475070211</v>
      </c>
    </row>
    <row r="472" spans="1:4" x14ac:dyDescent="0.25">
      <c r="A472" s="15" t="s">
        <v>467</v>
      </c>
      <c r="B472" s="1">
        <v>102</v>
      </c>
      <c r="C472" s="33">
        <v>4.8039199999999997</v>
      </c>
      <c r="D472" s="33">
        <v>0.44586999999999999</v>
      </c>
    </row>
    <row r="473" spans="1:4" x14ac:dyDescent="0.25">
      <c r="A473" s="15" t="s">
        <v>468</v>
      </c>
      <c r="B473" s="1">
        <v>107</v>
      </c>
      <c r="C473" s="33">
        <v>4.5700934579439254</v>
      </c>
      <c r="D473" s="33">
        <v>0.84799596755794304</v>
      </c>
    </row>
    <row r="474" spans="1:4" x14ac:dyDescent="0.25">
      <c r="A474" s="15" t="s">
        <v>469</v>
      </c>
      <c r="B474" s="1">
        <v>105</v>
      </c>
      <c r="C474" s="33">
        <v>4.7428571428571429</v>
      </c>
      <c r="D474" s="33">
        <v>0.75991613186754248</v>
      </c>
    </row>
    <row r="475" spans="1:4" x14ac:dyDescent="0.25">
      <c r="A475" s="15" t="s">
        <v>470</v>
      </c>
      <c r="B475" s="1">
        <v>103</v>
      </c>
      <c r="C475" s="33">
        <v>4.70873786407767</v>
      </c>
      <c r="D475" s="33">
        <v>0.68070131022962799</v>
      </c>
    </row>
    <row r="476" spans="1:4" x14ac:dyDescent="0.25">
      <c r="A476" s="15" t="s">
        <v>471</v>
      </c>
      <c r="B476" s="1">
        <v>107</v>
      </c>
      <c r="C476" s="33">
        <v>4.3271028037383177</v>
      </c>
      <c r="D476" s="33">
        <v>1.0969572060810739</v>
      </c>
    </row>
    <row r="477" spans="1:4" x14ac:dyDescent="0.25">
      <c r="A477" s="15" t="s">
        <v>472</v>
      </c>
      <c r="B477" s="1">
        <v>101</v>
      </c>
      <c r="C477" s="33">
        <v>4.6831683168316829</v>
      </c>
      <c r="D477" s="33">
        <v>0.77370140324684589</v>
      </c>
    </row>
    <row r="478" spans="1:4" x14ac:dyDescent="0.25">
      <c r="A478" s="15" t="s">
        <v>473</v>
      </c>
      <c r="B478" s="1">
        <v>106</v>
      </c>
      <c r="C478" s="33">
        <v>4.783018867924528</v>
      </c>
      <c r="D478" s="33">
        <v>0.63252655854095097</v>
      </c>
    </row>
    <row r="479" spans="1:4" x14ac:dyDescent="0.25">
      <c r="A479" s="15" t="s">
        <v>474</v>
      </c>
      <c r="B479" s="1">
        <v>108</v>
      </c>
      <c r="C479" s="33">
        <v>4.7037037037037033</v>
      </c>
      <c r="D479" s="33">
        <v>0.73952825654544585</v>
      </c>
    </row>
    <row r="480" spans="1:4" x14ac:dyDescent="0.25">
      <c r="A480" s="15" t="s">
        <v>475</v>
      </c>
      <c r="B480" s="1">
        <v>101</v>
      </c>
      <c r="C480" s="33">
        <v>1.9207920792079207</v>
      </c>
      <c r="D480" s="33">
        <v>1.2544573991717032</v>
      </c>
    </row>
    <row r="481" spans="1:4" x14ac:dyDescent="0.25">
      <c r="A481" s="15" t="s">
        <v>476</v>
      </c>
      <c r="B481" s="1">
        <v>110</v>
      </c>
      <c r="C481" s="33">
        <v>4.7545454545454549</v>
      </c>
      <c r="D481" s="33">
        <v>0.56155687313765579</v>
      </c>
    </row>
    <row r="482" spans="1:4" x14ac:dyDescent="0.25">
      <c r="A482" s="15" t="s">
        <v>477</v>
      </c>
      <c r="B482" s="1">
        <v>100</v>
      </c>
      <c r="C482" s="33">
        <v>4.8600000000000003</v>
      </c>
      <c r="D482" s="33">
        <v>0.40251733132897805</v>
      </c>
    </row>
    <row r="483" spans="1:4" x14ac:dyDescent="0.25">
      <c r="A483" s="15" t="s">
        <v>478</v>
      </c>
      <c r="B483" s="1">
        <v>108</v>
      </c>
      <c r="C483" s="33">
        <v>4.4444444444444446</v>
      </c>
      <c r="D483" s="33">
        <v>1.0261381493530153</v>
      </c>
    </row>
    <row r="484" spans="1:4" x14ac:dyDescent="0.25">
      <c r="A484" s="15" t="s">
        <v>479</v>
      </c>
      <c r="B484" s="1">
        <v>107</v>
      </c>
      <c r="C484" s="33">
        <v>4.6355140186915884</v>
      </c>
      <c r="D484" s="33">
        <v>0.7319207525471374</v>
      </c>
    </row>
    <row r="485" spans="1:4" x14ac:dyDescent="0.25">
      <c r="A485" s="15" t="s">
        <v>480</v>
      </c>
      <c r="B485" s="1">
        <v>102</v>
      </c>
      <c r="C485" s="33">
        <v>4.5</v>
      </c>
      <c r="D485" s="33">
        <v>0.85306668688750686</v>
      </c>
    </row>
    <row r="486" spans="1:4" x14ac:dyDescent="0.25">
      <c r="A486" s="15" t="s">
        <v>481</v>
      </c>
      <c r="B486" s="1">
        <v>100</v>
      </c>
      <c r="C486" s="33">
        <v>4.0999999999999996</v>
      </c>
      <c r="D486" s="33">
        <v>1.3595899560105791</v>
      </c>
    </row>
    <row r="487" spans="1:4" x14ac:dyDescent="0.25">
      <c r="A487" s="15" t="s">
        <v>482</v>
      </c>
      <c r="B487" s="1">
        <v>100</v>
      </c>
      <c r="C487" s="33">
        <v>4.72</v>
      </c>
      <c r="D487" s="33">
        <v>0.66787768794937641</v>
      </c>
    </row>
    <row r="488" spans="1:4" x14ac:dyDescent="0.25">
      <c r="A488" s="15" t="s">
        <v>483</v>
      </c>
      <c r="B488" s="1">
        <v>107</v>
      </c>
      <c r="C488" s="33">
        <v>4.5046728971962615</v>
      </c>
      <c r="D488" s="33">
        <v>0.91500934911917053</v>
      </c>
    </row>
    <row r="489" spans="1:4" x14ac:dyDescent="0.25">
      <c r="A489" s="15" t="s">
        <v>484</v>
      </c>
      <c r="B489" s="1">
        <v>103</v>
      </c>
      <c r="C489" s="33">
        <v>4.5048543689320386</v>
      </c>
      <c r="D489" s="33">
        <v>0.86175591839998011</v>
      </c>
    </row>
    <row r="490" spans="1:4" x14ac:dyDescent="0.25">
      <c r="A490" s="15" t="s">
        <v>485</v>
      </c>
      <c r="B490" s="1">
        <v>102</v>
      </c>
      <c r="C490" s="33">
        <v>4.4607843137254903</v>
      </c>
      <c r="D490" s="33">
        <v>1.0016972589377415</v>
      </c>
    </row>
    <row r="491" spans="1:4" x14ac:dyDescent="0.25">
      <c r="A491" s="15" t="s">
        <v>486</v>
      </c>
      <c r="B491" s="1">
        <v>107</v>
      </c>
      <c r="C491" s="33">
        <v>4.7102803738317753</v>
      </c>
      <c r="D491" s="33">
        <v>0.65889194857290567</v>
      </c>
    </row>
    <row r="492" spans="1:4" x14ac:dyDescent="0.25">
      <c r="A492" s="15" t="s">
        <v>487</v>
      </c>
      <c r="B492" s="1">
        <v>102</v>
      </c>
      <c r="C492" s="33">
        <v>4.7647058823529411</v>
      </c>
      <c r="D492" s="33">
        <v>0.51080349418149729</v>
      </c>
    </row>
    <row r="493" spans="1:4" x14ac:dyDescent="0.25">
      <c r="A493" s="15" t="s">
        <v>488</v>
      </c>
      <c r="B493" s="1">
        <v>100</v>
      </c>
      <c r="C493" s="33">
        <v>4.1399999999999997</v>
      </c>
      <c r="D493" s="33">
        <v>1.1548754797541481</v>
      </c>
    </row>
    <row r="494" spans="1:4" x14ac:dyDescent="0.25">
      <c r="A494" s="15" t="s">
        <v>489</v>
      </c>
      <c r="B494" s="1">
        <v>102</v>
      </c>
      <c r="C494" s="33">
        <v>4.8627450980392153</v>
      </c>
      <c r="D494" s="33">
        <v>0.46754500363203272</v>
      </c>
    </row>
    <row r="495" spans="1:4" x14ac:dyDescent="0.25">
      <c r="A495" s="15" t="s">
        <v>490</v>
      </c>
      <c r="B495" s="1">
        <v>100</v>
      </c>
      <c r="C495" s="33">
        <v>4.21</v>
      </c>
      <c r="D495" s="33">
        <v>1.1485168301295843</v>
      </c>
    </row>
    <row r="496" spans="1:4" x14ac:dyDescent="0.25">
      <c r="A496" s="15" t="s">
        <v>491</v>
      </c>
      <c r="B496" s="1">
        <v>100</v>
      </c>
      <c r="C496" s="33">
        <v>4.5599999999999996</v>
      </c>
      <c r="D496" s="33">
        <v>0.86829683515454126</v>
      </c>
    </row>
    <row r="497" spans="1:4" x14ac:dyDescent="0.25">
      <c r="A497" s="15" t="s">
        <v>492</v>
      </c>
      <c r="B497" s="1">
        <v>100</v>
      </c>
      <c r="C497" s="33">
        <v>4.5</v>
      </c>
      <c r="D497" s="33">
        <v>1</v>
      </c>
    </row>
    <row r="498" spans="1:4" x14ac:dyDescent="0.25">
      <c r="A498" s="15" t="s">
        <v>493</v>
      </c>
      <c r="B498" s="1">
        <v>101</v>
      </c>
      <c r="C498" s="33">
        <v>4.8613861386138613</v>
      </c>
      <c r="D498" s="33">
        <v>0.51048414216892113</v>
      </c>
    </row>
    <row r="499" spans="1:4" x14ac:dyDescent="0.25">
      <c r="A499" s="15" t="s">
        <v>494</v>
      </c>
      <c r="B499" s="1">
        <v>100</v>
      </c>
      <c r="C499" s="33">
        <v>4.66</v>
      </c>
      <c r="D499" s="33">
        <v>0.84351357518130798</v>
      </c>
    </row>
    <row r="500" spans="1:4" x14ac:dyDescent="0.25">
      <c r="A500" s="15" t="s">
        <v>495</v>
      </c>
      <c r="B500" s="1">
        <v>103</v>
      </c>
      <c r="C500" s="33">
        <v>4.7184466019417473</v>
      </c>
      <c r="D500" s="33">
        <v>0.69193499252848745</v>
      </c>
    </row>
    <row r="501" spans="1:4" x14ac:dyDescent="0.25">
      <c r="A501" s="15" t="s">
        <v>496</v>
      </c>
      <c r="B501" s="1">
        <v>108</v>
      </c>
      <c r="C501" s="33">
        <v>4.6851851851851851</v>
      </c>
      <c r="D501" s="33">
        <v>0.67875846182430333</v>
      </c>
    </row>
    <row r="502" spans="1:4" x14ac:dyDescent="0.25">
      <c r="A502" s="15" t="s">
        <v>497</v>
      </c>
      <c r="B502" s="1">
        <v>110</v>
      </c>
      <c r="C502" s="33">
        <v>4.7181818181818178</v>
      </c>
      <c r="D502" s="33">
        <v>0.65148831981782385</v>
      </c>
    </row>
    <row r="503" spans="1:4" x14ac:dyDescent="0.25">
      <c r="A503" s="15" t="s">
        <v>498</v>
      </c>
      <c r="B503" s="1">
        <v>103</v>
      </c>
      <c r="C503" s="33">
        <v>4.9223300970873787</v>
      </c>
      <c r="D503" s="33">
        <v>0.36216452734855026</v>
      </c>
    </row>
    <row r="504" spans="1:4" x14ac:dyDescent="0.25">
      <c r="A504" s="15" t="s">
        <v>499</v>
      </c>
      <c r="B504" s="1">
        <v>103</v>
      </c>
      <c r="C504" s="33">
        <v>4.6699029126213594</v>
      </c>
      <c r="D504" s="33">
        <v>0.78451120681535425</v>
      </c>
    </row>
    <row r="505" spans="1:4" x14ac:dyDescent="0.25">
      <c r="A505" s="15" t="s">
        <v>500</v>
      </c>
      <c r="B505" s="1">
        <v>100</v>
      </c>
      <c r="C505" s="33">
        <v>4.57</v>
      </c>
      <c r="D505" s="33">
        <v>0.76877181335562972</v>
      </c>
    </row>
    <row r="506" spans="1:4" x14ac:dyDescent="0.25">
      <c r="A506" s="15" t="s">
        <v>501</v>
      </c>
      <c r="B506" s="1">
        <v>107</v>
      </c>
      <c r="C506" s="33">
        <v>4.5233644859813085</v>
      </c>
      <c r="D506" s="33">
        <v>0.83942696528501626</v>
      </c>
    </row>
    <row r="507" spans="1:4" x14ac:dyDescent="0.25">
      <c r="A507" s="15" t="s">
        <v>502</v>
      </c>
      <c r="B507" s="1">
        <v>100</v>
      </c>
      <c r="C507" s="33">
        <v>4.57</v>
      </c>
      <c r="D507" s="33">
        <v>0.89052248878414364</v>
      </c>
    </row>
    <row r="508" spans="1:4" x14ac:dyDescent="0.25">
      <c r="A508" s="15" t="s">
        <v>503</v>
      </c>
      <c r="B508" s="1">
        <v>108</v>
      </c>
      <c r="C508" s="33">
        <v>4.7314814814814818</v>
      </c>
      <c r="D508" s="33">
        <v>0.58973273657517067</v>
      </c>
    </row>
    <row r="509" spans="1:4" x14ac:dyDescent="0.25">
      <c r="A509" s="15" t="s">
        <v>504</v>
      </c>
      <c r="B509" s="1">
        <v>100</v>
      </c>
      <c r="C509" s="33">
        <v>4.8</v>
      </c>
      <c r="D509" s="33">
        <v>0.51247074319053831</v>
      </c>
    </row>
    <row r="510" spans="1:4" x14ac:dyDescent="0.25">
      <c r="A510" s="15" t="s">
        <v>505</v>
      </c>
      <c r="B510" s="1">
        <v>106</v>
      </c>
      <c r="C510" s="33">
        <v>3.9056603773584904</v>
      </c>
      <c r="D510" s="33">
        <v>1.3768722449072919</v>
      </c>
    </row>
    <row r="511" spans="1:4" x14ac:dyDescent="0.25">
      <c r="A511" s="15" t="s">
        <v>506</v>
      </c>
      <c r="B511" s="1">
        <v>102</v>
      </c>
      <c r="C511" s="33">
        <v>4.5294117647058822</v>
      </c>
      <c r="D511" s="33">
        <v>0.7797674488689994</v>
      </c>
    </row>
    <row r="512" spans="1:4" x14ac:dyDescent="0.25">
      <c r="A512" s="15" t="s">
        <v>507</v>
      </c>
      <c r="B512" s="1">
        <v>102</v>
      </c>
      <c r="C512" s="33">
        <v>4.7254901960784315</v>
      </c>
      <c r="D512" s="33">
        <v>0.7058014578638494</v>
      </c>
    </row>
    <row r="513" spans="1:4" x14ac:dyDescent="0.25">
      <c r="A513" s="15" t="s">
        <v>508</v>
      </c>
      <c r="B513" s="1">
        <v>108</v>
      </c>
      <c r="C513" s="33">
        <v>4.7685185185185182</v>
      </c>
      <c r="D513" s="33">
        <v>0.62061894763093817</v>
      </c>
    </row>
    <row r="514" spans="1:4" x14ac:dyDescent="0.25">
      <c r="A514" s="15" t="s">
        <v>509</v>
      </c>
      <c r="B514" s="1">
        <v>108</v>
      </c>
      <c r="C514" s="33">
        <v>4.4444444444444446</v>
      </c>
      <c r="D514" s="33">
        <v>1.0707088518747123</v>
      </c>
    </row>
    <row r="515" spans="1:4" x14ac:dyDescent="0.25">
      <c r="A515" s="15" t="s">
        <v>510</v>
      </c>
      <c r="B515" s="1">
        <v>103</v>
      </c>
      <c r="C515" s="33">
        <v>4.6796116504854366</v>
      </c>
      <c r="D515" s="33">
        <v>0.75684577952220977</v>
      </c>
    </row>
    <row r="516" spans="1:4" x14ac:dyDescent="0.25">
      <c r="A516" s="15" t="s">
        <v>511</v>
      </c>
      <c r="B516" s="1">
        <v>100</v>
      </c>
      <c r="C516" s="33">
        <v>4.8099999999999996</v>
      </c>
      <c r="D516" s="33">
        <v>0.54485657458517056</v>
      </c>
    </row>
    <row r="517" spans="1:4" x14ac:dyDescent="0.25">
      <c r="A517" s="15" t="s">
        <v>512</v>
      </c>
      <c r="B517" s="1">
        <v>106</v>
      </c>
      <c r="C517" s="33">
        <v>4.5283018867924527</v>
      </c>
      <c r="D517" s="33">
        <v>0.87513315634235833</v>
      </c>
    </row>
    <row r="518" spans="1:4" x14ac:dyDescent="0.25">
      <c r="A518" s="15" t="s">
        <v>513</v>
      </c>
      <c r="B518" s="1">
        <v>100</v>
      </c>
      <c r="C518" s="33">
        <v>4.72</v>
      </c>
      <c r="D518" s="33">
        <v>0.7118052168020863</v>
      </c>
    </row>
    <row r="519" spans="1:4" x14ac:dyDescent="0.25">
      <c r="A519" s="15" t="s">
        <v>514</v>
      </c>
      <c r="B519" s="1">
        <v>100</v>
      </c>
      <c r="C519" s="33">
        <v>3.87</v>
      </c>
      <c r="D519" s="33">
        <v>1.3154482279451518</v>
      </c>
    </row>
    <row r="520" spans="1:4" x14ac:dyDescent="0.25">
      <c r="A520" s="15" t="s">
        <v>515</v>
      </c>
      <c r="B520" s="1">
        <v>107</v>
      </c>
      <c r="C520" s="33">
        <v>4.7383177570093462</v>
      </c>
      <c r="D520" s="33">
        <v>0.70492136050274001</v>
      </c>
    </row>
    <row r="521" spans="1:4" x14ac:dyDescent="0.25">
      <c r="A521" s="15" t="s">
        <v>516</v>
      </c>
      <c r="B521" s="1">
        <v>102</v>
      </c>
      <c r="C521" s="33">
        <v>4.6862745098039218</v>
      </c>
      <c r="D521" s="33">
        <v>0.79578583313295059</v>
      </c>
    </row>
    <row r="522" spans="1:4" x14ac:dyDescent="0.25">
      <c r="A522" s="15" t="s">
        <v>517</v>
      </c>
      <c r="B522" s="1">
        <v>100</v>
      </c>
      <c r="C522" s="33">
        <v>4.74</v>
      </c>
      <c r="D522" s="33">
        <v>0.62957417066111765</v>
      </c>
    </row>
    <row r="523" spans="1:4" x14ac:dyDescent="0.25">
      <c r="A523" s="15" t="s">
        <v>518</v>
      </c>
      <c r="B523" s="1">
        <v>102</v>
      </c>
      <c r="C523" s="33">
        <v>4.6078431372549016</v>
      </c>
      <c r="D523" s="33">
        <v>0.82241930893244075</v>
      </c>
    </row>
    <row r="524" spans="1:4" x14ac:dyDescent="0.25">
      <c r="A524" s="15" t="s">
        <v>519</v>
      </c>
      <c r="B524" s="1">
        <v>102</v>
      </c>
      <c r="C524" s="33">
        <v>4.8039215686274508</v>
      </c>
      <c r="D524" s="33">
        <v>0.73173083411155604</v>
      </c>
    </row>
    <row r="525" spans="1:4" x14ac:dyDescent="0.25">
      <c r="A525" s="15" t="s">
        <v>520</v>
      </c>
      <c r="B525" s="1">
        <v>106</v>
      </c>
      <c r="C525" s="33">
        <v>4.867924528301887</v>
      </c>
      <c r="D525" s="33">
        <v>0.34018123175779608</v>
      </c>
    </row>
    <row r="526" spans="1:4" x14ac:dyDescent="0.25">
      <c r="A526" s="15" t="s">
        <v>521</v>
      </c>
      <c r="B526" s="1">
        <v>108</v>
      </c>
      <c r="C526" s="33">
        <v>4.8240740740740744</v>
      </c>
      <c r="D526" s="33">
        <v>0.54393347077558629</v>
      </c>
    </row>
    <row r="527" spans="1:4" x14ac:dyDescent="0.25">
      <c r="A527" s="15" t="s">
        <v>522</v>
      </c>
      <c r="B527" s="1">
        <v>106</v>
      </c>
      <c r="C527" s="33">
        <v>4.783018867924528</v>
      </c>
      <c r="D527" s="33">
        <v>0.58561676044730993</v>
      </c>
    </row>
    <row r="528" spans="1:4" x14ac:dyDescent="0.25">
      <c r="A528" s="15" t="s">
        <v>523</v>
      </c>
      <c r="B528" s="1">
        <v>101</v>
      </c>
      <c r="C528" s="33">
        <v>4.3069306930693072</v>
      </c>
      <c r="D528" s="33">
        <v>1.1202015377370784</v>
      </c>
    </row>
    <row r="529" spans="1:4" x14ac:dyDescent="0.25">
      <c r="A529" s="15" t="s">
        <v>524</v>
      </c>
      <c r="B529" s="1">
        <v>102</v>
      </c>
      <c r="C529" s="33">
        <v>4.6372549019607847</v>
      </c>
      <c r="D529" s="33">
        <v>0.74180961084236996</v>
      </c>
    </row>
    <row r="530" spans="1:4" x14ac:dyDescent="0.25">
      <c r="A530" s="15" t="s">
        <v>525</v>
      </c>
      <c r="B530" s="1">
        <v>107</v>
      </c>
      <c r="C530" s="33">
        <v>4.8691588785046731</v>
      </c>
      <c r="D530" s="33">
        <v>0.41400282902899754</v>
      </c>
    </row>
    <row r="531" spans="1:4" x14ac:dyDescent="0.25">
      <c r="A531" s="15" t="s">
        <v>526</v>
      </c>
      <c r="B531" s="1">
        <v>110</v>
      </c>
      <c r="C531" s="33">
        <v>4.7636363636363637</v>
      </c>
      <c r="D531" s="33">
        <v>0.57353359447085295</v>
      </c>
    </row>
    <row r="532" spans="1:4" x14ac:dyDescent="0.25">
      <c r="A532" s="15" t="s">
        <v>527</v>
      </c>
      <c r="B532" s="1">
        <v>103</v>
      </c>
      <c r="C532" s="33">
        <v>4.8640776699029127</v>
      </c>
      <c r="D532" s="33">
        <v>0.34438190409634978</v>
      </c>
    </row>
    <row r="533" spans="1:4" x14ac:dyDescent="0.25">
      <c r="A533" s="15" t="s">
        <v>528</v>
      </c>
      <c r="B533" s="1">
        <v>108</v>
      </c>
      <c r="C533" s="33">
        <v>4.7222222222222223</v>
      </c>
      <c r="D533" s="33">
        <v>0.6088649365035117</v>
      </c>
    </row>
    <row r="534" spans="1:4" x14ac:dyDescent="0.25">
      <c r="A534" s="15" t="s">
        <v>529</v>
      </c>
      <c r="B534" s="1">
        <v>100</v>
      </c>
      <c r="C534" s="33">
        <v>4.63</v>
      </c>
      <c r="D534" s="33">
        <v>0.81221731679210651</v>
      </c>
    </row>
    <row r="535" spans="1:4" x14ac:dyDescent="0.25">
      <c r="A535" s="15" t="s">
        <v>530</v>
      </c>
      <c r="B535" s="1">
        <v>100</v>
      </c>
      <c r="C535" s="33">
        <v>4.8</v>
      </c>
      <c r="D535" s="33">
        <v>0.51247074319053831</v>
      </c>
    </row>
    <row r="536" spans="1:4" x14ac:dyDescent="0.25">
      <c r="A536" s="15" t="s">
        <v>531</v>
      </c>
      <c r="B536" s="1">
        <v>108</v>
      </c>
      <c r="C536" s="33">
        <v>4.6111111111111107</v>
      </c>
      <c r="D536" s="33">
        <v>0.73412588155495917</v>
      </c>
    </row>
    <row r="537" spans="1:4" x14ac:dyDescent="0.25">
      <c r="A537" s="15" t="s">
        <v>532</v>
      </c>
      <c r="B537" s="1">
        <v>108</v>
      </c>
      <c r="C537" s="33">
        <v>4.6759259259259256</v>
      </c>
      <c r="D537" s="33">
        <v>0.73406694165830888</v>
      </c>
    </row>
    <row r="538" spans="1:4" x14ac:dyDescent="0.25">
      <c r="A538" s="15" t="s">
        <v>533</v>
      </c>
      <c r="B538" s="1">
        <v>107</v>
      </c>
      <c r="C538" s="33">
        <v>4.4766355140186915</v>
      </c>
      <c r="D538" s="33">
        <v>0.96491073389574977</v>
      </c>
    </row>
    <row r="539" spans="1:4" x14ac:dyDescent="0.25">
      <c r="A539" s="15" t="s">
        <v>534</v>
      </c>
      <c r="B539" s="1">
        <v>102</v>
      </c>
      <c r="C539" s="33">
        <v>3.7352941176470589</v>
      </c>
      <c r="D539" s="33">
        <v>1.4136986850260074</v>
      </c>
    </row>
    <row r="540" spans="1:4" x14ac:dyDescent="0.25">
      <c r="A540" s="15" t="s">
        <v>535</v>
      </c>
      <c r="B540" s="1">
        <v>101</v>
      </c>
      <c r="C540" s="33">
        <v>4.6435643564356432</v>
      </c>
      <c r="D540" s="33">
        <v>0.74275377368063988</v>
      </c>
    </row>
    <row r="541" spans="1:4" x14ac:dyDescent="0.25">
      <c r="A541" s="15" t="s">
        <v>536</v>
      </c>
      <c r="B541" s="1">
        <v>106</v>
      </c>
      <c r="C541" s="33">
        <v>3.9528301886792452</v>
      </c>
      <c r="D541" s="33">
        <v>1.3758604266954666</v>
      </c>
    </row>
    <row r="542" spans="1:4" x14ac:dyDescent="0.25">
      <c r="A542" s="15" t="s">
        <v>537</v>
      </c>
      <c r="B542" s="1">
        <v>103</v>
      </c>
      <c r="C542" s="33">
        <v>4.8932038834951452</v>
      </c>
      <c r="D542" s="33">
        <v>0.31036415547607721</v>
      </c>
    </row>
    <row r="543" spans="1:4" x14ac:dyDescent="0.25">
      <c r="A543" s="15" t="s">
        <v>538</v>
      </c>
      <c r="B543" s="1">
        <v>100</v>
      </c>
      <c r="C543" s="33">
        <v>4.75</v>
      </c>
      <c r="D543" s="33">
        <v>0.6256309946079569</v>
      </c>
    </row>
    <row r="544" spans="1:4" x14ac:dyDescent="0.25">
      <c r="A544" s="15" t="s">
        <v>539</v>
      </c>
      <c r="B544" s="1">
        <v>103</v>
      </c>
      <c r="C544" s="33">
        <v>3.9805825242718447</v>
      </c>
      <c r="D544" s="33">
        <v>1.2365399426980448</v>
      </c>
    </row>
    <row r="545" spans="1:4" x14ac:dyDescent="0.25">
      <c r="A545" s="15" t="s">
        <v>540</v>
      </c>
      <c r="B545" s="1">
        <v>110</v>
      </c>
      <c r="C545" s="33">
        <v>4.836363636363636</v>
      </c>
      <c r="D545" s="33">
        <v>0.51629009566883777</v>
      </c>
    </row>
    <row r="546" spans="1:4" x14ac:dyDescent="0.25">
      <c r="A546" s="15" t="s">
        <v>541</v>
      </c>
      <c r="B546" s="1">
        <v>105</v>
      </c>
      <c r="C546" s="33">
        <v>4.7142857142857144</v>
      </c>
      <c r="D546" s="33">
        <v>0.84026421799571904</v>
      </c>
    </row>
    <row r="547" spans="1:4" x14ac:dyDescent="0.25">
      <c r="A547" s="15" t="s">
        <v>542</v>
      </c>
      <c r="B547" s="1">
        <v>110</v>
      </c>
      <c r="C547" s="33">
        <v>4.4909090909090912</v>
      </c>
      <c r="D547" s="33">
        <v>0.95538507098528147</v>
      </c>
    </row>
    <row r="548" spans="1:4" x14ac:dyDescent="0.25">
      <c r="A548" s="15" t="s">
        <v>543</v>
      </c>
      <c r="B548" s="1">
        <v>102</v>
      </c>
      <c r="C548" s="33">
        <v>4.8529411764705879</v>
      </c>
      <c r="D548" s="33">
        <v>0.49546575394997577</v>
      </c>
    </row>
    <row r="549" spans="1:4" x14ac:dyDescent="0.25">
      <c r="A549" s="15" t="s">
        <v>544</v>
      </c>
      <c r="B549" s="1">
        <v>102</v>
      </c>
      <c r="C549" s="33">
        <v>4.6862745098039218</v>
      </c>
      <c r="D549" s="33">
        <v>0.6130655345400251</v>
      </c>
    </row>
    <row r="550" spans="1:4" x14ac:dyDescent="0.25">
      <c r="A550" s="15" t="s">
        <v>545</v>
      </c>
      <c r="B550" s="1">
        <v>101</v>
      </c>
      <c r="C550" s="33">
        <v>4.7722772277227721</v>
      </c>
      <c r="D550" s="33">
        <v>0.67647894451803758</v>
      </c>
    </row>
    <row r="551" spans="1:4" x14ac:dyDescent="0.25">
      <c r="A551" s="15" t="s">
        <v>546</v>
      </c>
      <c r="B551" s="1">
        <v>100</v>
      </c>
      <c r="C551" s="33">
        <v>3.56</v>
      </c>
      <c r="D551" s="33">
        <v>1.4928787186797425</v>
      </c>
    </row>
    <row r="552" spans="1:4" x14ac:dyDescent="0.25">
      <c r="A552" s="15" t="s">
        <v>547</v>
      </c>
      <c r="B552" s="1">
        <v>110</v>
      </c>
      <c r="C552" s="33">
        <v>3.7545454545454544</v>
      </c>
      <c r="D552" s="33">
        <v>1.4089254389109243</v>
      </c>
    </row>
    <row r="553" spans="1:4" x14ac:dyDescent="0.25">
      <c r="A553" s="15" t="s">
        <v>548</v>
      </c>
      <c r="B553" s="1">
        <v>110</v>
      </c>
      <c r="C553" s="33">
        <v>4.6818181818181817</v>
      </c>
      <c r="D553" s="33">
        <v>0.64866578920766904</v>
      </c>
    </row>
    <row r="554" spans="1:4" x14ac:dyDescent="0.25">
      <c r="A554" s="15" t="s">
        <v>549</v>
      </c>
      <c r="B554" s="1">
        <v>101</v>
      </c>
      <c r="C554" s="33">
        <v>4.8811881188118811</v>
      </c>
      <c r="D554" s="33">
        <v>0.40711493986026304</v>
      </c>
    </row>
    <row r="555" spans="1:4" x14ac:dyDescent="0.25">
      <c r="A555" s="15" t="s">
        <v>550</v>
      </c>
      <c r="B555" s="1">
        <v>108</v>
      </c>
      <c r="C555" s="33">
        <v>4.7037037037037033</v>
      </c>
      <c r="D555" s="33">
        <v>0.68712130449358055</v>
      </c>
    </row>
    <row r="556" spans="1:4" x14ac:dyDescent="0.25">
      <c r="A556" s="15" t="s">
        <v>551</v>
      </c>
      <c r="B556" s="1">
        <v>100</v>
      </c>
      <c r="C556" s="33">
        <v>4.59</v>
      </c>
      <c r="D556" s="33">
        <v>0.84201537930723069</v>
      </c>
    </row>
    <row r="557" spans="1:4" x14ac:dyDescent="0.25">
      <c r="A557" s="15" t="s">
        <v>552</v>
      </c>
      <c r="B557" s="1">
        <v>108</v>
      </c>
      <c r="C557" s="33">
        <v>3.8425925925925926</v>
      </c>
      <c r="D557" s="33">
        <v>1.4086650208190723</v>
      </c>
    </row>
    <row r="558" spans="1:4" x14ac:dyDescent="0.25">
      <c r="A558" s="15" t="s">
        <v>553</v>
      </c>
      <c r="B558" s="1">
        <v>110</v>
      </c>
      <c r="C558" s="33">
        <v>4.6818181818181817</v>
      </c>
      <c r="D558" s="33">
        <v>0.80059402466352469</v>
      </c>
    </row>
    <row r="559" spans="1:4" x14ac:dyDescent="0.25">
      <c r="A559" s="15" t="s">
        <v>554</v>
      </c>
      <c r="B559" s="1">
        <v>102</v>
      </c>
      <c r="C559" s="33">
        <v>4.8627450980392153</v>
      </c>
      <c r="D559" s="33">
        <v>0.46754500363203283</v>
      </c>
    </row>
    <row r="560" spans="1:4" x14ac:dyDescent="0.25">
      <c r="A560" s="15" t="s">
        <v>555</v>
      </c>
      <c r="B560" s="1">
        <v>102</v>
      </c>
      <c r="C560" s="33">
        <v>4.4901960784313726</v>
      </c>
      <c r="D560" s="33">
        <v>0.88714803969850753</v>
      </c>
    </row>
    <row r="561" spans="1:4" x14ac:dyDescent="0.25">
      <c r="A561" s="15" t="s">
        <v>556</v>
      </c>
      <c r="B561" s="1">
        <v>100</v>
      </c>
      <c r="C561" s="33">
        <v>4.82</v>
      </c>
      <c r="D561" s="33">
        <v>0.60935468432853912</v>
      </c>
    </row>
    <row r="562" spans="1:4" x14ac:dyDescent="0.25">
      <c r="A562" s="15" t="s">
        <v>557</v>
      </c>
      <c r="B562" s="1">
        <v>108</v>
      </c>
      <c r="C562" s="33">
        <v>4.833333333333333</v>
      </c>
      <c r="D562" s="33">
        <v>0.50233101496735277</v>
      </c>
    </row>
    <row r="563" spans="1:4" x14ac:dyDescent="0.25">
      <c r="A563" s="15" t="s">
        <v>558</v>
      </c>
      <c r="B563" s="1">
        <v>100</v>
      </c>
      <c r="C563" s="33">
        <v>4.28</v>
      </c>
      <c r="D563" s="33">
        <v>1.1466243825889435</v>
      </c>
    </row>
    <row r="564" spans="1:4" x14ac:dyDescent="0.25">
      <c r="A564" s="15" t="s">
        <v>559</v>
      </c>
      <c r="B564" s="1">
        <v>110</v>
      </c>
      <c r="C564" s="33">
        <v>4.5636363636363635</v>
      </c>
      <c r="D564" s="33">
        <v>0.94361468507803115</v>
      </c>
    </row>
    <row r="565" spans="1:4" x14ac:dyDescent="0.25">
      <c r="A565" s="15" t="s">
        <v>560</v>
      </c>
      <c r="B565" s="1">
        <v>102</v>
      </c>
      <c r="C565" s="33">
        <v>4.5784313725490193</v>
      </c>
      <c r="D565" s="33">
        <v>0.81369800647334312</v>
      </c>
    </row>
    <row r="566" spans="1:4" x14ac:dyDescent="0.25">
      <c r="A566" s="15" t="s">
        <v>561</v>
      </c>
      <c r="B566" s="1">
        <v>100</v>
      </c>
      <c r="C566" s="33">
        <v>3.98</v>
      </c>
      <c r="D566" s="33">
        <v>1.2551308837541748</v>
      </c>
    </row>
    <row r="567" spans="1:4" x14ac:dyDescent="0.25">
      <c r="A567" s="15" t="s">
        <v>562</v>
      </c>
      <c r="B567" s="1">
        <v>107</v>
      </c>
      <c r="C567" s="33">
        <v>4.7009345794392523</v>
      </c>
      <c r="D567" s="33">
        <v>0.79164211076017799</v>
      </c>
    </row>
    <row r="568" spans="1:4" x14ac:dyDescent="0.25">
      <c r="A568" s="15" t="s">
        <v>563</v>
      </c>
      <c r="B568" s="1">
        <v>102</v>
      </c>
      <c r="C568" s="33">
        <v>4.7745098039215685</v>
      </c>
      <c r="D568" s="33">
        <v>0.61187688441802679</v>
      </c>
    </row>
    <row r="569" spans="1:4" x14ac:dyDescent="0.25">
      <c r="A569" s="15" t="s">
        <v>564</v>
      </c>
      <c r="B569" s="1">
        <v>105</v>
      </c>
      <c r="C569" s="33">
        <v>4.1047619047619044</v>
      </c>
      <c r="D569" s="33">
        <v>1.322321745466964</v>
      </c>
    </row>
    <row r="570" spans="1:4" x14ac:dyDescent="0.25">
      <c r="A570" s="15" t="s">
        <v>565</v>
      </c>
      <c r="B570" s="1">
        <v>100</v>
      </c>
      <c r="C570" s="33">
        <v>3.73</v>
      </c>
      <c r="D570" s="33">
        <v>1.3622248586986534</v>
      </c>
    </row>
    <row r="571" spans="1:4" x14ac:dyDescent="0.25">
      <c r="A571" s="15" t="s">
        <v>566</v>
      </c>
      <c r="B571" s="1">
        <v>108</v>
      </c>
      <c r="C571" s="33">
        <v>4.4722222222222223</v>
      </c>
      <c r="D571" s="33">
        <v>1.0976468741977703</v>
      </c>
    </row>
    <row r="572" spans="1:4" x14ac:dyDescent="0.25">
      <c r="A572" s="15" t="s">
        <v>567</v>
      </c>
      <c r="B572" s="1">
        <v>103</v>
      </c>
      <c r="C572" s="33">
        <v>4.7864077669902914</v>
      </c>
      <c r="D572" s="33">
        <v>0.55396052518974104</v>
      </c>
    </row>
    <row r="573" spans="1:4" x14ac:dyDescent="0.25">
      <c r="A573" s="15" t="s">
        <v>568</v>
      </c>
      <c r="B573" s="1">
        <v>103</v>
      </c>
      <c r="C573" s="33">
        <v>4.7475728155339807</v>
      </c>
      <c r="D573" s="33">
        <v>0.5551619901724083</v>
      </c>
    </row>
    <row r="574" spans="1:4" x14ac:dyDescent="0.25">
      <c r="A574" s="15" t="s">
        <v>569</v>
      </c>
      <c r="B574" s="1">
        <v>100</v>
      </c>
      <c r="C574" s="33">
        <v>4.82</v>
      </c>
      <c r="D574" s="33">
        <v>0.51990675154592147</v>
      </c>
    </row>
    <row r="575" spans="1:4" x14ac:dyDescent="0.25">
      <c r="A575" s="15" t="s">
        <v>570</v>
      </c>
      <c r="B575" s="1">
        <v>108</v>
      </c>
      <c r="C575" s="33">
        <v>4.8055555555555554</v>
      </c>
      <c r="D575" s="33">
        <v>0.53753214784684822</v>
      </c>
    </row>
    <row r="576" spans="1:4" x14ac:dyDescent="0.25">
      <c r="A576" s="15" t="s">
        <v>571</v>
      </c>
      <c r="B576" s="1">
        <v>108</v>
      </c>
      <c r="C576" s="33">
        <v>4.916666666666667</v>
      </c>
      <c r="D576" s="33">
        <v>0.27767391620085208</v>
      </c>
    </row>
    <row r="577" spans="1:4" x14ac:dyDescent="0.25">
      <c r="A577" s="15" t="s">
        <v>572</v>
      </c>
      <c r="B577" s="1">
        <v>108</v>
      </c>
      <c r="C577" s="33">
        <v>4.0555555555555554</v>
      </c>
      <c r="D577" s="33">
        <v>1.3728565848231244</v>
      </c>
    </row>
    <row r="578" spans="1:4" x14ac:dyDescent="0.25">
      <c r="A578" s="15" t="s">
        <v>573</v>
      </c>
      <c r="B578" s="1">
        <v>107</v>
      </c>
      <c r="C578" s="33">
        <v>4.6635514018691593</v>
      </c>
      <c r="D578" s="33">
        <v>0.75165132966657255</v>
      </c>
    </row>
    <row r="579" spans="1:4" x14ac:dyDescent="0.25">
      <c r="A579" s="15" t="s">
        <v>574</v>
      </c>
      <c r="B579" s="1">
        <v>100</v>
      </c>
      <c r="C579" s="33">
        <v>4.6500000000000004</v>
      </c>
      <c r="D579" s="33">
        <v>0.77034689811431278</v>
      </c>
    </row>
    <row r="580" spans="1:4" x14ac:dyDescent="0.25">
      <c r="A580" s="15" t="s">
        <v>575</v>
      </c>
      <c r="B580" s="1">
        <v>108</v>
      </c>
      <c r="C580" s="33">
        <v>4.8055555555555554</v>
      </c>
      <c r="D580" s="33">
        <v>0.58738026552139633</v>
      </c>
    </row>
    <row r="581" spans="1:4" x14ac:dyDescent="0.25">
      <c r="A581" s="15" t="s">
        <v>576</v>
      </c>
      <c r="B581" s="1">
        <v>100</v>
      </c>
      <c r="C581" s="33">
        <v>4.7699999999999996</v>
      </c>
      <c r="D581" s="33">
        <v>0.58352810601122795</v>
      </c>
    </row>
    <row r="582" spans="1:4" x14ac:dyDescent="0.25">
      <c r="A582" s="15" t="s">
        <v>577</v>
      </c>
      <c r="B582" s="1">
        <v>102</v>
      </c>
      <c r="C582" s="33">
        <v>4.6960784313725492</v>
      </c>
      <c r="D582" s="33">
        <v>0.67176751763389797</v>
      </c>
    </row>
    <row r="583" spans="1:4" x14ac:dyDescent="0.25">
      <c r="A583" s="15" t="s">
        <v>578</v>
      </c>
      <c r="B583" s="1">
        <v>101</v>
      </c>
      <c r="C583" s="33">
        <v>4.2574257425742577</v>
      </c>
      <c r="D583" s="33">
        <v>1.0738106476146958</v>
      </c>
    </row>
    <row r="584" spans="1:4" x14ac:dyDescent="0.25">
      <c r="A584" s="15" t="s">
        <v>579</v>
      </c>
      <c r="B584" s="1">
        <v>106</v>
      </c>
      <c r="C584" s="33">
        <v>4.7075471698113205</v>
      </c>
      <c r="D584" s="33">
        <v>0.72986601682481667</v>
      </c>
    </row>
    <row r="585" spans="1:4" x14ac:dyDescent="0.25">
      <c r="A585" s="15" t="s">
        <v>580</v>
      </c>
      <c r="B585" s="1">
        <v>110</v>
      </c>
      <c r="C585" s="33">
        <v>4.4272727272727277</v>
      </c>
      <c r="D585" s="33">
        <v>0.98109740942085411</v>
      </c>
    </row>
    <row r="586" spans="1:4" x14ac:dyDescent="0.25">
      <c r="A586" s="15" t="s">
        <v>581</v>
      </c>
      <c r="B586" s="1">
        <v>110</v>
      </c>
      <c r="C586" s="33">
        <v>4.3</v>
      </c>
      <c r="D586" s="33">
        <v>1.0095870715524593</v>
      </c>
    </row>
    <row r="587" spans="1:4" x14ac:dyDescent="0.25">
      <c r="A587" s="15" t="s">
        <v>582</v>
      </c>
      <c r="B587" s="1">
        <v>108</v>
      </c>
      <c r="C587" s="33">
        <v>4.8518518518518521</v>
      </c>
      <c r="D587" s="33">
        <v>0.42831586769567931</v>
      </c>
    </row>
    <row r="588" spans="1:4" x14ac:dyDescent="0.25">
      <c r="A588" s="15" t="s">
        <v>583</v>
      </c>
      <c r="B588" s="1">
        <v>102</v>
      </c>
      <c r="C588" s="33">
        <v>4.6960784313725492</v>
      </c>
      <c r="D588" s="33">
        <v>0.72834024915563234</v>
      </c>
    </row>
    <row r="589" spans="1:4" x14ac:dyDescent="0.25">
      <c r="A589" s="15" t="s">
        <v>584</v>
      </c>
      <c r="B589" s="1">
        <v>100</v>
      </c>
      <c r="C589" s="33">
        <v>4.12</v>
      </c>
      <c r="D589" s="33">
        <v>1.1483849001044373</v>
      </c>
    </row>
    <row r="590" spans="1:4" x14ac:dyDescent="0.25">
      <c r="A590" s="15" t="s">
        <v>585</v>
      </c>
      <c r="B590" s="1">
        <v>106</v>
      </c>
      <c r="C590" s="33">
        <v>4.8396226415094343</v>
      </c>
      <c r="D590" s="33">
        <v>0.50022456771848556</v>
      </c>
    </row>
    <row r="591" spans="1:4" x14ac:dyDescent="0.25">
      <c r="A591" s="15" t="s">
        <v>586</v>
      </c>
      <c r="B591" s="1">
        <v>100</v>
      </c>
      <c r="C591" s="33">
        <v>4.7</v>
      </c>
      <c r="D591" s="33">
        <v>0.68901921217588324</v>
      </c>
    </row>
    <row r="592" spans="1:4" x14ac:dyDescent="0.25">
      <c r="A592" s="15" t="s">
        <v>587</v>
      </c>
      <c r="B592" s="1">
        <v>100</v>
      </c>
      <c r="C592" s="33">
        <v>4.7699999999999996</v>
      </c>
      <c r="D592" s="33">
        <v>0.54781000000000002</v>
      </c>
    </row>
    <row r="593" spans="1:4" x14ac:dyDescent="0.25">
      <c r="A593" s="15" t="s">
        <v>588</v>
      </c>
      <c r="B593" s="1">
        <v>106</v>
      </c>
      <c r="C593" s="33">
        <v>4.8773584905660377</v>
      </c>
      <c r="D593" s="33">
        <v>0.45151238318048242</v>
      </c>
    </row>
    <row r="594" spans="1:4" x14ac:dyDescent="0.25">
      <c r="A594" s="15" t="s">
        <v>589</v>
      </c>
      <c r="B594" s="1">
        <v>105</v>
      </c>
      <c r="C594" s="33">
        <v>4.3428571428571425</v>
      </c>
      <c r="D594" s="33">
        <v>1.0815637844252273</v>
      </c>
    </row>
    <row r="595" spans="1:4" x14ac:dyDescent="0.25">
      <c r="A595" s="15" t="s">
        <v>590</v>
      </c>
      <c r="B595" s="1">
        <v>108</v>
      </c>
      <c r="C595" s="33">
        <v>4.7592592592592595</v>
      </c>
      <c r="D595" s="33">
        <v>0.54464891152865991</v>
      </c>
    </row>
    <row r="596" spans="1:4" x14ac:dyDescent="0.25">
      <c r="A596" s="15" t="s">
        <v>591</v>
      </c>
      <c r="B596" s="1">
        <v>105</v>
      </c>
      <c r="C596" s="33">
        <v>4.6952380952380954</v>
      </c>
      <c r="D596" s="33">
        <v>0.65227132043182445</v>
      </c>
    </row>
    <row r="597" spans="1:4" x14ac:dyDescent="0.25">
      <c r="A597" s="15" t="s">
        <v>592</v>
      </c>
      <c r="B597" s="1">
        <v>102</v>
      </c>
      <c r="C597" s="33">
        <v>4.7549019607843137</v>
      </c>
      <c r="D597" s="33">
        <v>0.75039625848520441</v>
      </c>
    </row>
    <row r="598" spans="1:4" x14ac:dyDescent="0.25">
      <c r="A598" s="15" t="s">
        <v>593</v>
      </c>
      <c r="B598" s="1">
        <v>110</v>
      </c>
      <c r="C598" s="33">
        <v>4.7272727272727275</v>
      </c>
      <c r="D598" s="33">
        <v>0.6193973233745077</v>
      </c>
    </row>
    <row r="599" spans="1:4" x14ac:dyDescent="0.25">
      <c r="A599" s="15" t="s">
        <v>594</v>
      </c>
      <c r="B599" s="1">
        <v>107</v>
      </c>
      <c r="C599" s="33">
        <v>4.7383177570093462</v>
      </c>
      <c r="D599" s="33">
        <v>0.73119762961161039</v>
      </c>
    </row>
    <row r="600" spans="1:4" x14ac:dyDescent="0.25">
      <c r="A600" s="15" t="s">
        <v>595</v>
      </c>
      <c r="B600" s="1">
        <v>102</v>
      </c>
      <c r="C600" s="33">
        <v>4.7058823529411766</v>
      </c>
      <c r="D600" s="33">
        <v>0.75239861057184765</v>
      </c>
    </row>
    <row r="601" spans="1:4" x14ac:dyDescent="0.25">
      <c r="A601" s="15" t="s">
        <v>596</v>
      </c>
      <c r="B601" s="1">
        <v>108</v>
      </c>
      <c r="C601" s="33">
        <v>4.8055555555555554</v>
      </c>
      <c r="D601" s="33">
        <v>0.42046554824214483</v>
      </c>
    </row>
    <row r="602" spans="1:4" x14ac:dyDescent="0.25">
      <c r="A602" s="15" t="s">
        <v>597</v>
      </c>
      <c r="B602" s="1">
        <v>110</v>
      </c>
      <c r="C602" s="33">
        <v>4.4818181818181815</v>
      </c>
      <c r="D602" s="33">
        <v>0.95525411559148088</v>
      </c>
    </row>
    <row r="603" spans="1:4" x14ac:dyDescent="0.25">
      <c r="A603" s="15" t="s">
        <v>598</v>
      </c>
      <c r="B603" s="1">
        <v>108</v>
      </c>
      <c r="C603" s="33">
        <v>3.1944444444444446</v>
      </c>
      <c r="D603" s="33">
        <v>1.7372140836942551</v>
      </c>
    </row>
    <row r="604" spans="1:4" x14ac:dyDescent="0.25">
      <c r="A604" s="15" t="s">
        <v>599</v>
      </c>
      <c r="B604" s="1">
        <v>100</v>
      </c>
      <c r="C604" s="33">
        <v>4.8099999999999996</v>
      </c>
      <c r="D604" s="33">
        <v>0.59789191955966936</v>
      </c>
    </row>
    <row r="605" spans="1:4" x14ac:dyDescent="0.25">
      <c r="A605" s="15" t="s">
        <v>600</v>
      </c>
      <c r="B605" s="1">
        <v>110</v>
      </c>
      <c r="C605" s="33">
        <v>4.6181818181818182</v>
      </c>
      <c r="D605" s="33">
        <v>0.78963257257181896</v>
      </c>
    </row>
    <row r="606" spans="1:4" x14ac:dyDescent="0.25">
      <c r="A606" s="15" t="s">
        <v>601</v>
      </c>
      <c r="B606" s="1">
        <v>110</v>
      </c>
      <c r="C606" s="33">
        <v>4.8090909090909095</v>
      </c>
      <c r="D606" s="33">
        <v>0.5157243866988096</v>
      </c>
    </row>
    <row r="607" spans="1:4" x14ac:dyDescent="0.25">
      <c r="A607" s="15" t="s">
        <v>602</v>
      </c>
      <c r="B607" s="1">
        <v>108</v>
      </c>
      <c r="C607" s="33">
        <v>4.3055555555555554</v>
      </c>
      <c r="D607" s="33">
        <v>1.2109958313003362</v>
      </c>
    </row>
    <row r="608" spans="1:4" x14ac:dyDescent="0.25">
      <c r="A608" s="15" t="s">
        <v>603</v>
      </c>
      <c r="B608" s="1">
        <v>107</v>
      </c>
      <c r="C608" s="33">
        <v>4.7757009345794392</v>
      </c>
      <c r="D608" s="33">
        <v>0.66316011918568007</v>
      </c>
    </row>
    <row r="609" spans="1:4" x14ac:dyDescent="0.25">
      <c r="A609" s="15" t="s">
        <v>604</v>
      </c>
      <c r="B609" s="1">
        <v>108</v>
      </c>
      <c r="C609" s="33">
        <v>4.7314814814814818</v>
      </c>
      <c r="D609" s="33">
        <v>0.69182788472550516</v>
      </c>
    </row>
    <row r="610" spans="1:4" x14ac:dyDescent="0.25">
      <c r="A610" s="15" t="s">
        <v>605</v>
      </c>
      <c r="B610" s="1">
        <v>108</v>
      </c>
      <c r="C610" s="33">
        <v>4.5092592592592595</v>
      </c>
      <c r="D610" s="33">
        <v>0.99995673149728692</v>
      </c>
    </row>
    <row r="611" spans="1:4" x14ac:dyDescent="0.25">
      <c r="A611" s="15" t="s">
        <v>606</v>
      </c>
      <c r="B611" s="1">
        <v>102</v>
      </c>
      <c r="C611" s="33">
        <v>4.5</v>
      </c>
      <c r="D611" s="33">
        <v>0.86459513789706655</v>
      </c>
    </row>
    <row r="612" spans="1:4" x14ac:dyDescent="0.25">
      <c r="A612" s="15" t="s">
        <v>607</v>
      </c>
      <c r="B612" s="1">
        <v>103</v>
      </c>
      <c r="C612" s="33">
        <v>4.3980582524271847</v>
      </c>
      <c r="D612" s="33">
        <v>0.97357040315876475</v>
      </c>
    </row>
    <row r="613" spans="1:4" x14ac:dyDescent="0.25">
      <c r="A613" s="15" t="s">
        <v>608</v>
      </c>
      <c r="B613" s="1">
        <v>100</v>
      </c>
      <c r="C613" s="33">
        <v>4.72</v>
      </c>
      <c r="D613" s="33">
        <v>0.68283425973117717</v>
      </c>
    </row>
    <row r="614" spans="1:4" x14ac:dyDescent="0.25">
      <c r="A614" s="15" t="s">
        <v>609</v>
      </c>
      <c r="B614" s="1">
        <v>101</v>
      </c>
      <c r="C614" s="33">
        <v>4.2376237623762378</v>
      </c>
      <c r="D614" s="33">
        <v>1.1674631887257532</v>
      </c>
    </row>
    <row r="615" spans="1:4" x14ac:dyDescent="0.25">
      <c r="A615" s="15" t="s">
        <v>610</v>
      </c>
      <c r="B615" s="1">
        <v>100</v>
      </c>
      <c r="C615" s="33">
        <v>4.62</v>
      </c>
      <c r="D615" s="33">
        <v>0.67838191323326102</v>
      </c>
    </row>
    <row r="616" spans="1:4" x14ac:dyDescent="0.25">
      <c r="A616" s="15" t="s">
        <v>611</v>
      </c>
      <c r="B616" s="1">
        <v>110</v>
      </c>
      <c r="C616" s="33">
        <v>4.8454545454545457</v>
      </c>
      <c r="D616" s="33">
        <v>0.4323259820964529</v>
      </c>
    </row>
    <row r="617" spans="1:4" x14ac:dyDescent="0.25">
      <c r="A617" s="15" t="s">
        <v>612</v>
      </c>
      <c r="B617" s="1">
        <v>110</v>
      </c>
      <c r="C617" s="33">
        <v>4.8545454545454545</v>
      </c>
      <c r="D617" s="33">
        <v>0.44590622366171412</v>
      </c>
    </row>
    <row r="618" spans="1:4" x14ac:dyDescent="0.25">
      <c r="A618" s="15" t="s">
        <v>613</v>
      </c>
      <c r="B618" s="1">
        <v>103</v>
      </c>
      <c r="C618" s="33">
        <v>4.5242718446601939</v>
      </c>
      <c r="D618" s="33">
        <v>0.94811123069402237</v>
      </c>
    </row>
    <row r="619" spans="1:4" x14ac:dyDescent="0.25">
      <c r="A619" s="15" t="s">
        <v>614</v>
      </c>
      <c r="B619" s="1">
        <v>105</v>
      </c>
      <c r="C619" s="33">
        <v>4.6857142857142859</v>
      </c>
      <c r="D619" s="33">
        <v>0.66959065730612455</v>
      </c>
    </row>
    <row r="620" spans="1:4" x14ac:dyDescent="0.25">
      <c r="A620" s="15" t="s">
        <v>615</v>
      </c>
      <c r="B620" s="1">
        <v>103</v>
      </c>
      <c r="C620" s="33">
        <v>4.9029126213592233</v>
      </c>
      <c r="D620" s="33">
        <v>0.3288292693306839</v>
      </c>
    </row>
    <row r="621" spans="1:4" x14ac:dyDescent="0.25">
      <c r="A621" s="15" t="s">
        <v>616</v>
      </c>
      <c r="B621" s="1">
        <v>110</v>
      </c>
      <c r="C621" s="33">
        <v>4.790909090909091</v>
      </c>
      <c r="D621" s="33">
        <v>0.56006969660410144</v>
      </c>
    </row>
    <row r="622" spans="1:4" x14ac:dyDescent="0.25">
      <c r="A622" s="15" t="s">
        <v>617</v>
      </c>
      <c r="B622" s="1">
        <v>110</v>
      </c>
      <c r="C622" s="33">
        <v>4.4545454545454541</v>
      </c>
      <c r="D622" s="33">
        <v>0.8844877607024092</v>
      </c>
    </row>
    <row r="623" spans="1:4" x14ac:dyDescent="0.25">
      <c r="A623" s="15" t="s">
        <v>618</v>
      </c>
      <c r="B623" s="1">
        <v>106</v>
      </c>
      <c r="C623" s="33">
        <v>4.5377358490566042</v>
      </c>
      <c r="D623" s="33">
        <v>0.91728926010425149</v>
      </c>
    </row>
    <row r="624" spans="1:4" x14ac:dyDescent="0.25">
      <c r="A624" s="15" t="s">
        <v>619</v>
      </c>
      <c r="B624" s="1">
        <v>107</v>
      </c>
      <c r="C624" s="33">
        <v>4.6822429906542054</v>
      </c>
      <c r="D624" s="33">
        <v>0.69497021574732032</v>
      </c>
    </row>
    <row r="625" spans="1:4" x14ac:dyDescent="0.25">
      <c r="A625" s="15" t="s">
        <v>620</v>
      </c>
      <c r="B625" s="1">
        <v>106</v>
      </c>
      <c r="C625" s="33">
        <v>4.4905660377358494</v>
      </c>
      <c r="D625" s="33">
        <v>1.0442156593427103</v>
      </c>
    </row>
    <row r="626" spans="1:4" x14ac:dyDescent="0.25">
      <c r="A626" s="15" t="s">
        <v>621</v>
      </c>
      <c r="B626" s="1">
        <v>110</v>
      </c>
      <c r="C626" s="33">
        <v>4.663636363636364</v>
      </c>
      <c r="D626" s="33">
        <v>0.69437150946807069</v>
      </c>
    </row>
    <row r="627" spans="1:4" x14ac:dyDescent="0.25">
      <c r="A627" s="15" t="s">
        <v>622</v>
      </c>
      <c r="B627" s="1">
        <v>108</v>
      </c>
      <c r="C627" s="33">
        <v>4.8240740740740744</v>
      </c>
      <c r="D627" s="33">
        <v>0.63875907300034185</v>
      </c>
    </row>
    <row r="628" spans="1:4" x14ac:dyDescent="0.25">
      <c r="A628" s="15" t="s">
        <v>623</v>
      </c>
      <c r="B628" s="1">
        <v>110</v>
      </c>
      <c r="C628" s="33">
        <v>4.3636363636363633</v>
      </c>
      <c r="D628" s="33">
        <v>1.0380581087769918</v>
      </c>
    </row>
    <row r="629" spans="1:4" x14ac:dyDescent="0.25">
      <c r="A629" s="15" t="s">
        <v>624</v>
      </c>
      <c r="B629" s="1">
        <v>102</v>
      </c>
      <c r="C629" s="33">
        <v>4.9117647058823533</v>
      </c>
      <c r="D629" s="33">
        <v>0.34763532663719654</v>
      </c>
    </row>
    <row r="630" spans="1:4" x14ac:dyDescent="0.25">
      <c r="A630" s="15" t="s">
        <v>625</v>
      </c>
      <c r="B630" s="1">
        <v>100</v>
      </c>
      <c r="C630" s="33">
        <v>4.8600000000000003</v>
      </c>
      <c r="D630" s="33">
        <v>0.49277609806917627</v>
      </c>
    </row>
    <row r="631" spans="1:4" x14ac:dyDescent="0.25">
      <c r="A631" s="15" t="s">
        <v>626</v>
      </c>
      <c r="B631" s="1">
        <v>110</v>
      </c>
      <c r="C631" s="33">
        <v>4.5636363636363635</v>
      </c>
      <c r="D631" s="33">
        <v>0.92396505680057506</v>
      </c>
    </row>
    <row r="632" spans="1:4" x14ac:dyDescent="0.25">
      <c r="A632" s="15" t="s">
        <v>627</v>
      </c>
      <c r="B632" s="1">
        <v>107</v>
      </c>
      <c r="C632" s="33">
        <v>4.7850467289719623</v>
      </c>
      <c r="D632" s="33">
        <v>0.58322521270877958</v>
      </c>
    </row>
    <row r="633" spans="1:4" x14ac:dyDescent="0.25">
      <c r="A633" s="15" t="s">
        <v>628</v>
      </c>
      <c r="B633" s="1">
        <v>107</v>
      </c>
      <c r="C633" s="33">
        <v>3.9813084112149535</v>
      </c>
      <c r="D633" s="33">
        <v>1.3527143112123761</v>
      </c>
    </row>
    <row r="634" spans="1:4" x14ac:dyDescent="0.25">
      <c r="A634" s="15" t="s">
        <v>629</v>
      </c>
      <c r="B634" s="1">
        <v>103</v>
      </c>
      <c r="C634" s="33">
        <v>4.4757281553398061</v>
      </c>
      <c r="D634" s="33">
        <v>0.92719966538692411</v>
      </c>
    </row>
    <row r="635" spans="1:4" x14ac:dyDescent="0.25">
      <c r="A635" s="15" t="s">
        <v>630</v>
      </c>
      <c r="B635" s="1">
        <v>100</v>
      </c>
      <c r="C635" s="33">
        <v>4.75</v>
      </c>
      <c r="D635" s="33">
        <v>0.70172946526723701</v>
      </c>
    </row>
    <row r="636" spans="1:4" x14ac:dyDescent="0.25">
      <c r="A636" s="15" t="s">
        <v>631</v>
      </c>
      <c r="B636" s="1">
        <v>107</v>
      </c>
      <c r="C636" s="33">
        <v>4.7383177570093462</v>
      </c>
      <c r="D636" s="33">
        <v>0.6776269441487921</v>
      </c>
    </row>
    <row r="637" spans="1:4" x14ac:dyDescent="0.25">
      <c r="A637" s="15" t="s">
        <v>632</v>
      </c>
      <c r="B637" s="1">
        <v>110</v>
      </c>
      <c r="C637" s="33">
        <v>4.663636363636364</v>
      </c>
      <c r="D637" s="33">
        <v>0.79305786925460564</v>
      </c>
    </row>
    <row r="638" spans="1:4" x14ac:dyDescent="0.25">
      <c r="A638" s="15" t="s">
        <v>633</v>
      </c>
      <c r="B638" s="1">
        <v>108</v>
      </c>
      <c r="C638" s="33">
        <v>4.8425925925925926</v>
      </c>
      <c r="D638" s="33">
        <v>0.41382729336000051</v>
      </c>
    </row>
    <row r="639" spans="1:4" x14ac:dyDescent="0.25">
      <c r="A639" s="15" t="s">
        <v>634</v>
      </c>
      <c r="B639" s="1">
        <v>108</v>
      </c>
      <c r="C639" s="33">
        <v>4.8425925925925926</v>
      </c>
      <c r="D639" s="33">
        <v>0.56637950087378386</v>
      </c>
    </row>
    <row r="640" spans="1:4" x14ac:dyDescent="0.25">
      <c r="A640" s="15" t="s">
        <v>635</v>
      </c>
      <c r="B640" s="1">
        <v>108</v>
      </c>
      <c r="C640" s="33">
        <v>4.75</v>
      </c>
      <c r="D640" s="33">
        <v>0.61332554512189152</v>
      </c>
    </row>
    <row r="641" spans="1:4" x14ac:dyDescent="0.25">
      <c r="A641" s="15" t="s">
        <v>636</v>
      </c>
      <c r="B641" s="1">
        <v>108</v>
      </c>
      <c r="C641" s="33">
        <v>4.9074074074074074</v>
      </c>
      <c r="D641" s="33">
        <v>0.32170797221062142</v>
      </c>
    </row>
    <row r="642" spans="1:4" x14ac:dyDescent="0.25">
      <c r="A642" s="15" t="s">
        <v>637</v>
      </c>
      <c r="B642" s="1">
        <v>110</v>
      </c>
      <c r="C642" s="33">
        <v>4.8454545454545457</v>
      </c>
      <c r="D642" s="33">
        <v>0.43232598209645295</v>
      </c>
    </row>
    <row r="643" spans="1:4" x14ac:dyDescent="0.25">
      <c r="A643" s="15" t="s">
        <v>638</v>
      </c>
      <c r="B643" s="1">
        <v>106</v>
      </c>
      <c r="C643" s="33">
        <v>4.7452830188679247</v>
      </c>
      <c r="D643" s="33">
        <v>0.60255520600217394</v>
      </c>
    </row>
    <row r="644" spans="1:4" x14ac:dyDescent="0.25">
      <c r="A644" s="15" t="s">
        <v>639</v>
      </c>
      <c r="B644" s="1">
        <v>103</v>
      </c>
      <c r="C644" s="33">
        <v>4.8058252427184467</v>
      </c>
      <c r="D644" s="33">
        <v>0.67240062210817464</v>
      </c>
    </row>
    <row r="645" spans="1:4" x14ac:dyDescent="0.25">
      <c r="A645" s="15" t="s">
        <v>640</v>
      </c>
      <c r="B645" s="1">
        <v>105</v>
      </c>
      <c r="C645" s="33">
        <v>4.4952380952380953</v>
      </c>
      <c r="D645" s="33">
        <v>0.9817939773289579</v>
      </c>
    </row>
    <row r="646" spans="1:4" x14ac:dyDescent="0.25">
      <c r="A646" s="15" t="s">
        <v>641</v>
      </c>
      <c r="B646" s="1">
        <v>106</v>
      </c>
      <c r="C646" s="33">
        <v>4.0188679245283021</v>
      </c>
      <c r="D646" s="33">
        <v>1.3164246823478734</v>
      </c>
    </row>
    <row r="647" spans="1:4" x14ac:dyDescent="0.25">
      <c r="A647" s="15" t="s">
        <v>642</v>
      </c>
      <c r="B647" s="1">
        <v>106</v>
      </c>
      <c r="C647" s="33">
        <v>4.8396226415094343</v>
      </c>
      <c r="D647" s="33">
        <v>0.48080869283065925</v>
      </c>
    </row>
    <row r="648" spans="1:4" x14ac:dyDescent="0.25">
      <c r="A648" s="15" t="s">
        <v>643</v>
      </c>
      <c r="B648" s="1">
        <v>107</v>
      </c>
      <c r="C648" s="33">
        <v>4.7289719626168223</v>
      </c>
      <c r="D648" s="33">
        <v>0.60765701376376657</v>
      </c>
    </row>
    <row r="649" spans="1:4" x14ac:dyDescent="0.25">
      <c r="A649" s="15" t="s">
        <v>644</v>
      </c>
      <c r="B649" s="1">
        <v>100</v>
      </c>
      <c r="C649" s="33">
        <v>4.33</v>
      </c>
      <c r="D649" s="33">
        <v>1.0922592654815531</v>
      </c>
    </row>
    <row r="650" spans="1:4" x14ac:dyDescent="0.25">
      <c r="A650" s="15" t="s">
        <v>645</v>
      </c>
      <c r="B650" s="1">
        <v>102</v>
      </c>
      <c r="C650" s="33">
        <v>4.333333333333333</v>
      </c>
      <c r="D650" s="33">
        <v>0.98838134835142333</v>
      </c>
    </row>
    <row r="651" spans="1:4" x14ac:dyDescent="0.25">
      <c r="A651" s="15" t="s">
        <v>646</v>
      </c>
      <c r="B651" s="1">
        <v>108</v>
      </c>
      <c r="C651" s="33">
        <v>4.7407407407407405</v>
      </c>
      <c r="D651" s="33">
        <v>0.70207130625908976</v>
      </c>
    </row>
    <row r="652" spans="1:4" x14ac:dyDescent="0.25">
      <c r="A652" s="15" t="s">
        <v>647</v>
      </c>
      <c r="B652" s="1">
        <v>110</v>
      </c>
      <c r="C652" s="33">
        <v>4.3181818181818183</v>
      </c>
      <c r="D652" s="33">
        <v>1.1081997814607674</v>
      </c>
    </row>
    <row r="653" spans="1:4" x14ac:dyDescent="0.25">
      <c r="A653" s="15" t="s">
        <v>648</v>
      </c>
      <c r="B653" s="1">
        <v>101</v>
      </c>
      <c r="C653" s="33">
        <v>4.5148514851485144</v>
      </c>
      <c r="D653" s="33">
        <v>1.0160104466602549</v>
      </c>
    </row>
    <row r="654" spans="1:4" x14ac:dyDescent="0.25">
      <c r="A654" s="15" t="s">
        <v>649</v>
      </c>
      <c r="B654" s="1">
        <v>108</v>
      </c>
      <c r="C654" s="33">
        <v>4.6574074074074074</v>
      </c>
      <c r="D654" s="33">
        <v>0.7255296104540121</v>
      </c>
    </row>
    <row r="655" spans="1:4" x14ac:dyDescent="0.25">
      <c r="A655" s="15" t="s">
        <v>650</v>
      </c>
      <c r="B655" s="1">
        <v>102</v>
      </c>
      <c r="C655" s="33">
        <v>4.284313725490196</v>
      </c>
      <c r="D655" s="33">
        <v>0.97875907471879875</v>
      </c>
    </row>
    <row r="656" spans="1:4" x14ac:dyDescent="0.25">
      <c r="A656" s="15" t="s">
        <v>651</v>
      </c>
      <c r="B656" s="1">
        <v>100</v>
      </c>
      <c r="C656" s="33">
        <v>4.83</v>
      </c>
      <c r="D656" s="33">
        <v>0.55149000000000004</v>
      </c>
    </row>
    <row r="657" spans="1:4" x14ac:dyDescent="0.25">
      <c r="A657" s="15" t="s">
        <v>652</v>
      </c>
      <c r="B657" s="1">
        <v>108</v>
      </c>
      <c r="C657" s="33">
        <v>4.7222222222222223</v>
      </c>
      <c r="D657" s="33">
        <v>0.73412588155495917</v>
      </c>
    </row>
    <row r="658" spans="1:4" x14ac:dyDescent="0.25">
      <c r="A658" s="15" t="s">
        <v>653</v>
      </c>
      <c r="B658" s="1">
        <v>102</v>
      </c>
      <c r="C658" s="33">
        <v>4.715686274509804</v>
      </c>
      <c r="D658" s="33">
        <v>0.7227210817375993</v>
      </c>
    </row>
    <row r="659" spans="1:4" x14ac:dyDescent="0.25">
      <c r="A659" s="15" t="s">
        <v>654</v>
      </c>
      <c r="B659" s="1">
        <v>103</v>
      </c>
      <c r="C659" s="33">
        <v>4.8446601941747574</v>
      </c>
      <c r="D659" s="33">
        <v>0.43740055572102315</v>
      </c>
    </row>
    <row r="660" spans="1:4" x14ac:dyDescent="0.25">
      <c r="A660" s="15" t="s">
        <v>655</v>
      </c>
      <c r="B660" s="1">
        <v>103</v>
      </c>
      <c r="C660" s="33">
        <v>4.0485436893203888</v>
      </c>
      <c r="D660" s="33">
        <v>1.3675413803589636</v>
      </c>
    </row>
    <row r="661" spans="1:4" x14ac:dyDescent="0.25">
      <c r="A661" s="15" t="s">
        <v>656</v>
      </c>
      <c r="B661" s="1">
        <v>107</v>
      </c>
      <c r="C661" s="33">
        <v>4.7663551401869162</v>
      </c>
      <c r="D661" s="33">
        <v>0.62313024854187382</v>
      </c>
    </row>
    <row r="662" spans="1:4" x14ac:dyDescent="0.25">
      <c r="A662" s="15" t="s">
        <v>657</v>
      </c>
      <c r="B662" s="1">
        <v>100</v>
      </c>
      <c r="C662" s="33">
        <v>4.7300000000000004</v>
      </c>
      <c r="D662" s="33">
        <v>0.72271933163796909</v>
      </c>
    </row>
    <row r="663" spans="1:4" x14ac:dyDescent="0.25">
      <c r="A663" s="15" t="s">
        <v>658</v>
      </c>
      <c r="B663" s="1">
        <v>110</v>
      </c>
      <c r="C663" s="33">
        <v>4.7363636363636363</v>
      </c>
      <c r="D663" s="33">
        <v>0.71262884207381338</v>
      </c>
    </row>
    <row r="664" spans="1:4" x14ac:dyDescent="0.25">
      <c r="A664" s="15" t="s">
        <v>659</v>
      </c>
      <c r="B664" s="1">
        <v>100</v>
      </c>
      <c r="C664" s="33">
        <v>4.8499999999999996</v>
      </c>
      <c r="D664" s="33">
        <v>0.5</v>
      </c>
    </row>
    <row r="665" spans="1:4" x14ac:dyDescent="0.25">
      <c r="A665" s="15" t="s">
        <v>660</v>
      </c>
      <c r="B665" s="1">
        <v>107</v>
      </c>
      <c r="C665" s="33">
        <v>4.3084112149532707</v>
      </c>
      <c r="D665" s="33">
        <v>1.0938180918170288</v>
      </c>
    </row>
    <row r="666" spans="1:4" x14ac:dyDescent="0.25">
      <c r="A666" s="15" t="s">
        <v>661</v>
      </c>
      <c r="B666" s="1">
        <v>110</v>
      </c>
      <c r="C666" s="33">
        <v>4.8</v>
      </c>
      <c r="D666" s="33">
        <v>0.60274600976993387</v>
      </c>
    </row>
    <row r="667" spans="1:4" x14ac:dyDescent="0.25">
      <c r="A667" s="15" t="s">
        <v>662</v>
      </c>
      <c r="B667" s="1">
        <v>107</v>
      </c>
      <c r="C667" s="33">
        <v>4.6635514018691593</v>
      </c>
      <c r="D667" s="33">
        <v>0.81198481761116448</v>
      </c>
    </row>
    <row r="668" spans="1:4" x14ac:dyDescent="0.25">
      <c r="A668" s="15" t="s">
        <v>663</v>
      </c>
      <c r="B668" s="1">
        <v>106</v>
      </c>
      <c r="C668" s="33">
        <v>4.8962264150943398</v>
      </c>
      <c r="D668" s="33">
        <v>0.33606250220879402</v>
      </c>
    </row>
    <row r="669" spans="1:4" x14ac:dyDescent="0.25">
      <c r="A669" s="15" t="s">
        <v>664</v>
      </c>
      <c r="B669" s="1">
        <v>107</v>
      </c>
      <c r="C669" s="33">
        <v>4.8224299065420562</v>
      </c>
      <c r="D669" s="33">
        <v>0.64153536516511456</v>
      </c>
    </row>
    <row r="670" spans="1:4" x14ac:dyDescent="0.25">
      <c r="A670" s="15" t="s">
        <v>665</v>
      </c>
      <c r="B670" s="1">
        <v>107</v>
      </c>
      <c r="C670" s="33">
        <v>4.7196261682242993</v>
      </c>
      <c r="D670" s="33">
        <v>0.69762930800263434</v>
      </c>
    </row>
    <row r="671" spans="1:4" x14ac:dyDescent="0.25">
      <c r="A671" s="15" t="s">
        <v>666</v>
      </c>
      <c r="B671" s="1">
        <v>103</v>
      </c>
      <c r="C671" s="33">
        <v>4.6601941747572813</v>
      </c>
      <c r="D671" s="33">
        <v>0.79893799678750588</v>
      </c>
    </row>
    <row r="672" spans="1:4" x14ac:dyDescent="0.25">
      <c r="A672" s="15" t="s">
        <v>667</v>
      </c>
      <c r="B672" s="1">
        <v>105</v>
      </c>
      <c r="C672" s="33">
        <v>4.6857142857142859</v>
      </c>
      <c r="D672" s="33">
        <v>0.65507318607990561</v>
      </c>
    </row>
    <row r="673" spans="1:4" x14ac:dyDescent="0.25">
      <c r="A673" s="15" t="s">
        <v>668</v>
      </c>
      <c r="B673" s="1">
        <v>106</v>
      </c>
      <c r="C673" s="33">
        <v>4.9245283018867925</v>
      </c>
      <c r="D673" s="33">
        <v>0.29914523332312354</v>
      </c>
    </row>
    <row r="674" spans="1:4" x14ac:dyDescent="0.25">
      <c r="A674" s="15" t="s">
        <v>669</v>
      </c>
      <c r="B674" s="1">
        <v>101</v>
      </c>
      <c r="C674" s="33">
        <v>4.6534653465346532</v>
      </c>
      <c r="D674" s="33">
        <v>0.75413053995122747</v>
      </c>
    </row>
    <row r="675" spans="1:4" x14ac:dyDescent="0.25">
      <c r="A675" s="15" t="s">
        <v>670</v>
      </c>
      <c r="B675" s="1">
        <v>108</v>
      </c>
      <c r="C675" s="33">
        <v>4.7592592592592595</v>
      </c>
      <c r="D675" s="33">
        <v>0.60943317268552166</v>
      </c>
    </row>
    <row r="676" spans="1:4" x14ac:dyDescent="0.25">
      <c r="A676" s="15" t="s">
        <v>671</v>
      </c>
      <c r="B676" s="1">
        <v>105</v>
      </c>
      <c r="C676" s="33">
        <v>4.7714285714285714</v>
      </c>
      <c r="D676" s="33">
        <v>0.52361801360898785</v>
      </c>
    </row>
    <row r="677" spans="1:4" x14ac:dyDescent="0.25">
      <c r="A677" s="15" t="s">
        <v>672</v>
      </c>
      <c r="B677" s="1">
        <v>108</v>
      </c>
      <c r="C677" s="33">
        <v>4.8796296296296298</v>
      </c>
      <c r="D677" s="33">
        <v>0.37980793455543177</v>
      </c>
    </row>
    <row r="678" spans="1:4" x14ac:dyDescent="0.25">
      <c r="A678" s="15" t="s">
        <v>673</v>
      </c>
      <c r="B678" s="1">
        <v>108</v>
      </c>
      <c r="C678" s="33">
        <v>4.6481481481481479</v>
      </c>
      <c r="D678" s="33">
        <v>0.83514859402904307</v>
      </c>
    </row>
    <row r="679" spans="1:4" x14ac:dyDescent="0.25">
      <c r="A679" s="15" t="s">
        <v>674</v>
      </c>
      <c r="B679" s="1">
        <v>101</v>
      </c>
      <c r="C679" s="33">
        <v>4.4158415841584162</v>
      </c>
      <c r="D679" s="33">
        <v>0.96194934100162743</v>
      </c>
    </row>
    <row r="680" spans="1:4" x14ac:dyDescent="0.25">
      <c r="A680" s="15" t="s">
        <v>675</v>
      </c>
      <c r="B680" s="1">
        <v>102</v>
      </c>
      <c r="C680" s="33">
        <v>4.6960784313725492</v>
      </c>
      <c r="D680" s="33">
        <v>0.7146170571306486</v>
      </c>
    </row>
    <row r="681" spans="1:4" x14ac:dyDescent="0.25">
      <c r="A681" s="15" t="s">
        <v>676</v>
      </c>
      <c r="B681" s="1">
        <v>100</v>
      </c>
      <c r="C681" s="33">
        <v>4.6900000000000004</v>
      </c>
      <c r="D681" s="33">
        <v>0.76137833545286038</v>
      </c>
    </row>
    <row r="682" spans="1:4" x14ac:dyDescent="0.25">
      <c r="A682" s="15" t="s">
        <v>677</v>
      </c>
      <c r="B682" s="1">
        <v>108</v>
      </c>
      <c r="C682" s="33">
        <v>4.8240740740740744</v>
      </c>
      <c r="D682" s="33">
        <v>0.5264713020145817</v>
      </c>
    </row>
    <row r="683" spans="1:4" x14ac:dyDescent="0.25">
      <c r="A683" s="15" t="s">
        <v>678</v>
      </c>
      <c r="B683" s="1">
        <v>107</v>
      </c>
      <c r="C683" s="33">
        <v>4.4205607476635516</v>
      </c>
      <c r="D683" s="33">
        <v>0.97164889203256666</v>
      </c>
    </row>
    <row r="684" spans="1:4" x14ac:dyDescent="0.25">
      <c r="A684" s="15" t="s">
        <v>679</v>
      </c>
      <c r="B684" s="1">
        <v>108</v>
      </c>
      <c r="C684" s="33">
        <v>4.6018518518518521</v>
      </c>
      <c r="D684" s="33">
        <v>0.74807934526958297</v>
      </c>
    </row>
    <row r="685" spans="1:4" x14ac:dyDescent="0.25">
      <c r="A685" s="15" t="s">
        <v>680</v>
      </c>
      <c r="B685" s="1">
        <v>101</v>
      </c>
      <c r="C685" s="33">
        <v>4.435643564356436</v>
      </c>
      <c r="D685" s="33">
        <v>0.88787208069809742</v>
      </c>
    </row>
    <row r="686" spans="1:4" x14ac:dyDescent="0.25">
      <c r="A686" s="15" t="s">
        <v>681</v>
      </c>
      <c r="B686" s="1">
        <v>108</v>
      </c>
      <c r="C686" s="33">
        <v>4.5370370370370372</v>
      </c>
      <c r="D686" s="33">
        <v>0.84749136048226026</v>
      </c>
    </row>
    <row r="687" spans="1:4" x14ac:dyDescent="0.25">
      <c r="A687" s="15" t="s">
        <v>682</v>
      </c>
      <c r="B687" s="1">
        <v>108</v>
      </c>
      <c r="C687" s="33">
        <v>4.8703703703703702</v>
      </c>
      <c r="D687" s="33">
        <v>0.36410413916983825</v>
      </c>
    </row>
    <row r="688" spans="1:4" x14ac:dyDescent="0.25">
      <c r="A688" s="15" t="s">
        <v>683</v>
      </c>
      <c r="B688" s="1">
        <v>110</v>
      </c>
      <c r="C688" s="33">
        <v>4.1454545454545455</v>
      </c>
      <c r="D688" s="33">
        <v>1.1238561045732187</v>
      </c>
    </row>
    <row r="689" spans="1:4" x14ac:dyDescent="0.25">
      <c r="A689" s="15" t="s">
        <v>684</v>
      </c>
      <c r="B689" s="1">
        <v>100</v>
      </c>
      <c r="C689" s="33">
        <v>4.6900000000000004</v>
      </c>
      <c r="D689" s="33">
        <v>0.76137833545286038</v>
      </c>
    </row>
    <row r="690" spans="1:4" x14ac:dyDescent="0.25">
      <c r="A690" s="15" t="s">
        <v>685</v>
      </c>
      <c r="B690" s="1">
        <v>102</v>
      </c>
      <c r="C690" s="33">
        <v>4.6274509803921573</v>
      </c>
      <c r="D690" s="33">
        <v>0.70249299531338905</v>
      </c>
    </row>
    <row r="691" spans="1:4" x14ac:dyDescent="0.25">
      <c r="A691" s="15" t="s">
        <v>686</v>
      </c>
      <c r="B691" s="1">
        <v>100</v>
      </c>
      <c r="C691" s="33">
        <v>4.84</v>
      </c>
      <c r="D691" s="33">
        <v>0.44312936752559812</v>
      </c>
    </row>
    <row r="692" spans="1:4" x14ac:dyDescent="0.25">
      <c r="A692" s="15" t="s">
        <v>687</v>
      </c>
      <c r="B692" s="1">
        <v>105</v>
      </c>
      <c r="C692" s="33">
        <v>3.9047619047619047</v>
      </c>
      <c r="D692" s="33">
        <v>1.410972179329731</v>
      </c>
    </row>
    <row r="693" spans="1:4" x14ac:dyDescent="0.25">
      <c r="A693" s="15" t="s">
        <v>688</v>
      </c>
      <c r="B693" s="1">
        <v>110</v>
      </c>
      <c r="C693" s="33">
        <v>4.3818181818181818</v>
      </c>
      <c r="D693" s="33">
        <v>1.0664338083333147</v>
      </c>
    </row>
    <row r="694" spans="1:4" x14ac:dyDescent="0.25">
      <c r="A694" s="15" t="s">
        <v>689</v>
      </c>
      <c r="B694" s="1">
        <v>103</v>
      </c>
      <c r="C694" s="33">
        <v>4.5728155339805827</v>
      </c>
      <c r="D694" s="33">
        <v>0.79953346381269597</v>
      </c>
    </row>
    <row r="695" spans="1:4" x14ac:dyDescent="0.25">
      <c r="A695" s="15" t="s">
        <v>690</v>
      </c>
      <c r="B695" s="1">
        <v>102</v>
      </c>
      <c r="C695" s="33">
        <v>4.0294117647058822</v>
      </c>
      <c r="D695" s="33">
        <v>1.3309408743251261</v>
      </c>
    </row>
    <row r="696" spans="1:4" x14ac:dyDescent="0.25">
      <c r="A696" s="15" t="s">
        <v>691</v>
      </c>
      <c r="B696" s="1">
        <v>103</v>
      </c>
      <c r="C696" s="33">
        <v>4.825242718446602</v>
      </c>
      <c r="D696" s="33">
        <v>0.45216655932624011</v>
      </c>
    </row>
    <row r="697" spans="1:4" x14ac:dyDescent="0.25">
      <c r="A697" s="15" t="s">
        <v>692</v>
      </c>
      <c r="B697" s="1">
        <v>108</v>
      </c>
      <c r="C697" s="33">
        <v>4.2777777777777777</v>
      </c>
      <c r="D697" s="33">
        <v>1.0575348988592748</v>
      </c>
    </row>
    <row r="698" spans="1:4" x14ac:dyDescent="0.25">
      <c r="A698" s="15" t="s">
        <v>693</v>
      </c>
      <c r="B698" s="1">
        <v>110</v>
      </c>
      <c r="C698" s="33">
        <v>4.0454545454545459</v>
      </c>
      <c r="D698" s="33">
        <v>1.1916095324104463</v>
      </c>
    </row>
    <row r="699" spans="1:4" x14ac:dyDescent="0.25">
      <c r="A699" s="15" t="s">
        <v>694</v>
      </c>
      <c r="B699" s="1">
        <v>106</v>
      </c>
      <c r="C699" s="33">
        <v>4.5660377358490569</v>
      </c>
      <c r="D699" s="33">
        <v>0.81671663121629823</v>
      </c>
    </row>
    <row r="700" spans="1:4" x14ac:dyDescent="0.25">
      <c r="A700" s="15" t="s">
        <v>695</v>
      </c>
      <c r="B700" s="1">
        <v>108</v>
      </c>
      <c r="C700" s="33">
        <v>4.833333333333333</v>
      </c>
      <c r="D700" s="33">
        <v>0.39859566564740456</v>
      </c>
    </row>
    <row r="701" spans="1:4" x14ac:dyDescent="0.25">
      <c r="A701" s="15" t="s">
        <v>696</v>
      </c>
      <c r="B701" s="1">
        <v>105</v>
      </c>
      <c r="C701" s="33">
        <v>4.9047619047619051</v>
      </c>
      <c r="D701" s="33">
        <v>0.32592500092368815</v>
      </c>
    </row>
    <row r="702" spans="1:4" x14ac:dyDescent="0.25">
      <c r="A702" s="15" t="s">
        <v>697</v>
      </c>
      <c r="B702" s="1">
        <v>110</v>
      </c>
      <c r="C702" s="33">
        <v>4.4363636363636365</v>
      </c>
      <c r="D702" s="33">
        <v>0.95328762592835692</v>
      </c>
    </row>
    <row r="703" spans="1:4" x14ac:dyDescent="0.25">
      <c r="A703" s="15" t="s">
        <v>698</v>
      </c>
      <c r="B703" s="1">
        <v>108</v>
      </c>
      <c r="C703" s="33">
        <v>4.7592592592592595</v>
      </c>
      <c r="D703" s="33">
        <v>0.59389999426207618</v>
      </c>
    </row>
    <row r="704" spans="1:4" x14ac:dyDescent="0.25">
      <c r="A704" s="15" t="s">
        <v>699</v>
      </c>
      <c r="B704" s="1">
        <v>100</v>
      </c>
      <c r="C704" s="33">
        <v>4.79</v>
      </c>
      <c r="D704" s="33">
        <v>0.45604802157206881</v>
      </c>
    </row>
    <row r="705" spans="1:4" x14ac:dyDescent="0.25">
      <c r="A705" s="15" t="s">
        <v>700</v>
      </c>
      <c r="B705" s="1">
        <v>100</v>
      </c>
      <c r="C705" s="33">
        <v>4.03</v>
      </c>
      <c r="D705" s="33">
        <v>1.3592555894958676</v>
      </c>
    </row>
    <row r="706" spans="1:4" x14ac:dyDescent="0.25">
      <c r="A706" s="15" t="s">
        <v>701</v>
      </c>
      <c r="B706" s="1">
        <v>102</v>
      </c>
      <c r="C706" s="33">
        <v>4.5980392156862742</v>
      </c>
      <c r="D706" s="33">
        <v>0.87041362560280622</v>
      </c>
    </row>
    <row r="707" spans="1:4" x14ac:dyDescent="0.25">
      <c r="A707" s="15" t="s">
        <v>702</v>
      </c>
      <c r="B707" s="1">
        <v>108</v>
      </c>
      <c r="C707" s="33">
        <v>4.8981481481481479</v>
      </c>
      <c r="D707" s="33">
        <v>0.40877786428938129</v>
      </c>
    </row>
    <row r="708" spans="1:4" x14ac:dyDescent="0.25">
      <c r="A708" s="15" t="s">
        <v>703</v>
      </c>
      <c r="B708" s="1">
        <v>103</v>
      </c>
      <c r="C708" s="33">
        <v>4.883495145631068</v>
      </c>
      <c r="D708" s="33">
        <v>0.32239820931320451</v>
      </c>
    </row>
    <row r="709" spans="1:4" x14ac:dyDescent="0.25">
      <c r="A709" s="15" t="s">
        <v>704</v>
      </c>
      <c r="B709" s="1">
        <v>101</v>
      </c>
      <c r="C709" s="33">
        <v>3.7524752475247523</v>
      </c>
      <c r="D709" s="33">
        <v>1.472453330968825</v>
      </c>
    </row>
    <row r="710" spans="1:4" x14ac:dyDescent="0.25">
      <c r="A710" s="15" t="s">
        <v>705</v>
      </c>
      <c r="B710" s="1">
        <v>102</v>
      </c>
      <c r="C710" s="33">
        <v>4.8137254901960782</v>
      </c>
      <c r="D710" s="33">
        <v>0.5214297206731151</v>
      </c>
    </row>
    <row r="711" spans="1:4" x14ac:dyDescent="0.25">
      <c r="A711" s="15" t="s">
        <v>706</v>
      </c>
      <c r="B711" s="1">
        <v>108</v>
      </c>
      <c r="C711" s="33">
        <v>4.7777777777777777</v>
      </c>
      <c r="D711" s="33">
        <v>0.53535442593735516</v>
      </c>
    </row>
    <row r="712" spans="1:4" x14ac:dyDescent="0.25">
      <c r="A712" s="15" t="s">
        <v>707</v>
      </c>
      <c r="B712" s="1">
        <v>108</v>
      </c>
      <c r="C712" s="33">
        <v>4.8148148148148149</v>
      </c>
      <c r="D712" s="33">
        <v>0.56615027475948798</v>
      </c>
    </row>
    <row r="713" spans="1:4" x14ac:dyDescent="0.25">
      <c r="A713" s="15" t="s">
        <v>708</v>
      </c>
      <c r="B713" s="1">
        <v>108</v>
      </c>
      <c r="C713" s="33">
        <v>4.3240740740740744</v>
      </c>
      <c r="D713" s="33">
        <v>1.0662950417014414</v>
      </c>
    </row>
    <row r="714" spans="1:4" x14ac:dyDescent="0.25">
      <c r="A714" s="15" t="s">
        <v>709</v>
      </c>
      <c r="B714" s="1">
        <v>102</v>
      </c>
      <c r="C714" s="33">
        <v>4.2941176470588234</v>
      </c>
      <c r="D714" s="33">
        <v>1.0107171779211555</v>
      </c>
    </row>
    <row r="715" spans="1:4" x14ac:dyDescent="0.25">
      <c r="A715" s="15" t="s">
        <v>710</v>
      </c>
      <c r="B715" s="1">
        <v>101</v>
      </c>
      <c r="C715" s="33">
        <v>4.8019801980198018</v>
      </c>
      <c r="D715" s="33">
        <v>0.5102901523682003</v>
      </c>
    </row>
    <row r="716" spans="1:4" x14ac:dyDescent="0.25">
      <c r="A716" s="15" t="s">
        <v>711</v>
      </c>
      <c r="B716" s="1">
        <v>108</v>
      </c>
      <c r="C716" s="33">
        <v>4.3703703703703702</v>
      </c>
      <c r="D716" s="33">
        <v>1.0729694370976539</v>
      </c>
    </row>
    <row r="717" spans="1:4" x14ac:dyDescent="0.25">
      <c r="A717" s="15" t="s">
        <v>712</v>
      </c>
      <c r="B717" s="1">
        <v>108</v>
      </c>
      <c r="C717" s="33">
        <v>4.416666666666667</v>
      </c>
      <c r="D717" s="33">
        <v>1.0150733134979468</v>
      </c>
    </row>
    <row r="718" spans="1:4" x14ac:dyDescent="0.25">
      <c r="A718" s="15" t="s">
        <v>713</v>
      </c>
      <c r="B718" s="1">
        <v>102</v>
      </c>
      <c r="C718" s="33">
        <v>4.6470588235294121</v>
      </c>
      <c r="D718" s="33">
        <v>0.82829968775990648</v>
      </c>
    </row>
    <row r="719" spans="1:4" x14ac:dyDescent="0.25">
      <c r="A719" s="15" t="s">
        <v>714</v>
      </c>
      <c r="B719" s="1">
        <v>100</v>
      </c>
      <c r="C719" s="33">
        <v>4.84</v>
      </c>
      <c r="D719" s="33">
        <v>0.50692178585033953</v>
      </c>
    </row>
    <row r="720" spans="1:4" x14ac:dyDescent="0.25">
      <c r="A720" s="15" t="s">
        <v>715</v>
      </c>
      <c r="B720" s="1">
        <v>108</v>
      </c>
      <c r="C720" s="33">
        <v>4.0555555555555554</v>
      </c>
      <c r="D720" s="33">
        <v>1.3522797181563704</v>
      </c>
    </row>
    <row r="721" spans="1:4" x14ac:dyDescent="0.25">
      <c r="A721" s="15" t="s">
        <v>716</v>
      </c>
      <c r="B721" s="1">
        <v>102</v>
      </c>
      <c r="C721" s="33">
        <v>4.4509803921568629</v>
      </c>
      <c r="D721" s="33">
        <v>0.86319061580608381</v>
      </c>
    </row>
    <row r="722" spans="1:4" x14ac:dyDescent="0.25">
      <c r="A722" s="15" t="s">
        <v>717</v>
      </c>
      <c r="B722" s="1">
        <v>107</v>
      </c>
      <c r="C722" s="33">
        <v>4.6168224299065423</v>
      </c>
      <c r="D722" s="33">
        <v>0.76039785779134295</v>
      </c>
    </row>
    <row r="723" spans="1:4" x14ac:dyDescent="0.25">
      <c r="A723" s="15" t="s">
        <v>718</v>
      </c>
      <c r="B723" s="1">
        <v>108</v>
      </c>
      <c r="C723" s="33">
        <v>4.8703703703703702</v>
      </c>
      <c r="D723" s="33">
        <v>0.388925973606361</v>
      </c>
    </row>
    <row r="724" spans="1:4" x14ac:dyDescent="0.25">
      <c r="A724" s="15" t="s">
        <v>719</v>
      </c>
      <c r="B724" s="1">
        <v>103</v>
      </c>
      <c r="C724" s="33">
        <v>4.8737864077669899</v>
      </c>
      <c r="D724" s="33">
        <v>0.38804718862240672</v>
      </c>
    </row>
    <row r="725" spans="1:4" x14ac:dyDescent="0.25">
      <c r="A725" s="15" t="s">
        <v>720</v>
      </c>
      <c r="B725" s="1">
        <v>101</v>
      </c>
      <c r="C725" s="33">
        <v>4.8514851485148514</v>
      </c>
      <c r="D725" s="33">
        <v>0.51741933890919611</v>
      </c>
    </row>
    <row r="726" spans="1:4" x14ac:dyDescent="0.25">
      <c r="A726" s="15" t="s">
        <v>721</v>
      </c>
      <c r="B726" s="1">
        <v>103</v>
      </c>
      <c r="C726" s="33">
        <v>4.766990291262136</v>
      </c>
      <c r="D726" s="33">
        <v>0.52773811641064905</v>
      </c>
    </row>
    <row r="727" spans="1:4" x14ac:dyDescent="0.25">
      <c r="A727" s="15" t="s">
        <v>722</v>
      </c>
      <c r="B727" s="1">
        <v>102</v>
      </c>
      <c r="C727" s="33">
        <v>4.5882352941176467</v>
      </c>
      <c r="D727" s="33">
        <v>0.84844576804663674</v>
      </c>
    </row>
    <row r="728" spans="1:4" x14ac:dyDescent="0.25">
      <c r="A728" s="15" t="s">
        <v>723</v>
      </c>
      <c r="B728" s="1">
        <v>102</v>
      </c>
      <c r="C728" s="33">
        <v>4.4117647058823533</v>
      </c>
      <c r="D728" s="33">
        <v>0.97851110555398768</v>
      </c>
    </row>
    <row r="729" spans="1:4" x14ac:dyDescent="0.25">
      <c r="A729" s="15" t="s">
        <v>724</v>
      </c>
      <c r="B729" s="1">
        <v>106</v>
      </c>
      <c r="C729" s="33">
        <v>4.283018867924528</v>
      </c>
      <c r="D729" s="33">
        <v>1.1690836214430198</v>
      </c>
    </row>
    <row r="730" spans="1:4" x14ac:dyDescent="0.25">
      <c r="A730" s="15" t="s">
        <v>725</v>
      </c>
      <c r="B730" s="1">
        <v>108</v>
      </c>
      <c r="C730" s="33">
        <v>4.6944444444444446</v>
      </c>
      <c r="D730" s="33">
        <v>0.68982367154173041</v>
      </c>
    </row>
    <row r="731" spans="1:4" x14ac:dyDescent="0.25">
      <c r="A731" s="15" t="s">
        <v>726</v>
      </c>
      <c r="B731" s="1">
        <v>102</v>
      </c>
      <c r="C731" s="33">
        <v>3.1274509803921569</v>
      </c>
      <c r="D731" s="33">
        <v>1.5962305140577067</v>
      </c>
    </row>
    <row r="732" spans="1:4" x14ac:dyDescent="0.25">
      <c r="A732" s="15" t="s">
        <v>727</v>
      </c>
      <c r="B732" s="1">
        <v>101</v>
      </c>
      <c r="C732" s="33">
        <v>4.6039603960396036</v>
      </c>
      <c r="D732" s="33">
        <v>0.83760620724529</v>
      </c>
    </row>
    <row r="733" spans="1:4" x14ac:dyDescent="0.25">
      <c r="A733" s="15" t="s">
        <v>728</v>
      </c>
      <c r="B733" s="1">
        <v>101</v>
      </c>
      <c r="C733" s="33">
        <v>4.6336633663366333</v>
      </c>
      <c r="D733" s="33">
        <v>0.83333993396725814</v>
      </c>
    </row>
    <row r="734" spans="1:4" x14ac:dyDescent="0.25">
      <c r="A734" s="15" t="s">
        <v>729</v>
      </c>
      <c r="B734" s="1">
        <v>107</v>
      </c>
      <c r="C734" s="33">
        <v>4.4953271028037385</v>
      </c>
      <c r="D734" s="33">
        <v>0.94543422963228574</v>
      </c>
    </row>
    <row r="735" spans="1:4" x14ac:dyDescent="0.25">
      <c r="A735" s="15" t="s">
        <v>730</v>
      </c>
      <c r="B735" s="1">
        <v>105</v>
      </c>
      <c r="C735" s="33">
        <v>4.7047619047619049</v>
      </c>
      <c r="D735" s="33">
        <v>0.69231786724309574</v>
      </c>
    </row>
    <row r="736" spans="1:4" x14ac:dyDescent="0.25">
      <c r="A736" s="15" t="s">
        <v>731</v>
      </c>
      <c r="B736" s="1">
        <v>110</v>
      </c>
      <c r="C736" s="33">
        <v>4.6818181818181817</v>
      </c>
      <c r="D736" s="33">
        <v>0.72860074746576686</v>
      </c>
    </row>
    <row r="737" spans="1:4" x14ac:dyDescent="0.25">
      <c r="A737" s="15" t="s">
        <v>732</v>
      </c>
      <c r="B737" s="1">
        <v>106</v>
      </c>
      <c r="C737" s="33">
        <v>4.3867924528301883</v>
      </c>
      <c r="D737" s="33">
        <v>1.0741176198516766</v>
      </c>
    </row>
    <row r="738" spans="1:4" x14ac:dyDescent="0.25">
      <c r="A738" s="15" t="s">
        <v>733</v>
      </c>
      <c r="B738" s="1">
        <v>108</v>
      </c>
      <c r="C738" s="33">
        <v>4.5277777777777777</v>
      </c>
      <c r="D738" s="33">
        <v>0.81410846063026543</v>
      </c>
    </row>
    <row r="739" spans="1:4" x14ac:dyDescent="0.25">
      <c r="A739" s="15" t="s">
        <v>734</v>
      </c>
      <c r="B739" s="1">
        <v>108</v>
      </c>
      <c r="C739" s="33">
        <v>4.7222222222222223</v>
      </c>
      <c r="D739" s="33">
        <v>0.73412588155495917</v>
      </c>
    </row>
    <row r="740" spans="1:4" x14ac:dyDescent="0.25">
      <c r="A740" s="15" t="s">
        <v>735</v>
      </c>
      <c r="B740" s="1">
        <v>108</v>
      </c>
      <c r="C740" s="33">
        <v>4.75</v>
      </c>
      <c r="D740" s="33">
        <v>0.81027282817256452</v>
      </c>
    </row>
    <row r="741" spans="1:4" x14ac:dyDescent="0.25">
      <c r="A741" s="15" t="s">
        <v>736</v>
      </c>
      <c r="B741" s="1">
        <v>106</v>
      </c>
      <c r="C741" s="33">
        <v>4.6509433962264151</v>
      </c>
      <c r="D741" s="33">
        <v>0.82856678128634498</v>
      </c>
    </row>
    <row r="742" spans="1:4" x14ac:dyDescent="0.25">
      <c r="A742" s="15" t="s">
        <v>737</v>
      </c>
      <c r="B742" s="1">
        <v>103</v>
      </c>
      <c r="C742" s="33">
        <v>4.6019417475728153</v>
      </c>
      <c r="D742" s="33">
        <v>0.83242859701142424</v>
      </c>
    </row>
    <row r="743" spans="1:4" x14ac:dyDescent="0.25">
      <c r="A743" s="15" t="s">
        <v>738</v>
      </c>
      <c r="B743" s="1">
        <v>110</v>
      </c>
      <c r="C743" s="33">
        <v>4.8090909090909095</v>
      </c>
      <c r="D743" s="33">
        <v>0.5157243866988096</v>
      </c>
    </row>
    <row r="744" spans="1:4" x14ac:dyDescent="0.25">
      <c r="A744" s="15" t="s">
        <v>739</v>
      </c>
      <c r="B744" s="1">
        <v>100</v>
      </c>
      <c r="C744" s="33">
        <v>4.45</v>
      </c>
      <c r="D744" s="33">
        <v>0.91425302069973269</v>
      </c>
    </row>
    <row r="745" spans="1:4" x14ac:dyDescent="0.25">
      <c r="A745" s="15" t="s">
        <v>740</v>
      </c>
      <c r="B745" s="1">
        <v>100</v>
      </c>
      <c r="C745" s="33">
        <v>4.5</v>
      </c>
      <c r="D745" s="33">
        <v>0.90453403373329089</v>
      </c>
    </row>
    <row r="746" spans="1:4" x14ac:dyDescent="0.25">
      <c r="A746" s="15" t="s">
        <v>741</v>
      </c>
      <c r="B746" s="1">
        <v>102</v>
      </c>
      <c r="C746" s="33">
        <v>4.6862745098039218</v>
      </c>
      <c r="D746" s="33">
        <v>0.71726090861483971</v>
      </c>
    </row>
    <row r="747" spans="1:4" x14ac:dyDescent="0.25">
      <c r="A747" s="15" t="s">
        <v>742</v>
      </c>
      <c r="B747" s="1">
        <v>100</v>
      </c>
      <c r="C747" s="33">
        <v>2.83</v>
      </c>
      <c r="D747" s="33">
        <v>1.3930201184853903</v>
      </c>
    </row>
    <row r="748" spans="1:4" x14ac:dyDescent="0.25">
      <c r="A748" s="15" t="s">
        <v>743</v>
      </c>
      <c r="B748" s="1">
        <v>100</v>
      </c>
      <c r="C748" s="33">
        <v>4.7699999999999996</v>
      </c>
      <c r="D748" s="33">
        <v>0.61717832990886135</v>
      </c>
    </row>
    <row r="749" spans="1:4" x14ac:dyDescent="0.25">
      <c r="A749" s="15" t="s">
        <v>744</v>
      </c>
      <c r="B749" s="1">
        <v>105</v>
      </c>
      <c r="C749" s="33">
        <v>4.5999999999999996</v>
      </c>
      <c r="D749" s="33">
        <v>0.9051136775183366</v>
      </c>
    </row>
    <row r="750" spans="1:4" x14ac:dyDescent="0.25">
      <c r="A750" s="15" t="s">
        <v>745</v>
      </c>
      <c r="B750" s="1">
        <v>106</v>
      </c>
      <c r="C750" s="33">
        <v>4.7735849056603774</v>
      </c>
      <c r="D750" s="33">
        <v>0.62156513458518203</v>
      </c>
    </row>
    <row r="751" spans="1:4" x14ac:dyDescent="0.25">
      <c r="A751" s="15" t="s">
        <v>746</v>
      </c>
      <c r="B751" s="1">
        <v>100</v>
      </c>
      <c r="C751" s="33">
        <v>4.63</v>
      </c>
      <c r="D751" s="33">
        <v>0.8245598764789549</v>
      </c>
    </row>
    <row r="752" spans="1:4" x14ac:dyDescent="0.25">
      <c r="A752" s="15" t="s">
        <v>747</v>
      </c>
      <c r="B752" s="1">
        <v>110</v>
      </c>
      <c r="C752" s="33">
        <v>4.8272727272727272</v>
      </c>
      <c r="D752" s="33">
        <v>0.50427695370536563</v>
      </c>
    </row>
    <row r="753" spans="1:4" x14ac:dyDescent="0.25">
      <c r="A753" s="15" t="s">
        <v>748</v>
      </c>
      <c r="B753" s="1">
        <v>102</v>
      </c>
      <c r="C753" s="33">
        <v>4.7450980392156863</v>
      </c>
      <c r="D753" s="33">
        <v>0.60829699803459547</v>
      </c>
    </row>
    <row r="754" spans="1:4" x14ac:dyDescent="0.25">
      <c r="A754" s="15" t="s">
        <v>749</v>
      </c>
      <c r="B754" s="1">
        <v>110</v>
      </c>
      <c r="C754" s="33">
        <v>4.8545454545454545</v>
      </c>
      <c r="D754" s="33">
        <v>0.42483377507801773</v>
      </c>
    </row>
    <row r="755" spans="1:4" x14ac:dyDescent="0.25">
      <c r="A755" s="15" t="s">
        <v>750</v>
      </c>
      <c r="B755" s="1">
        <v>100</v>
      </c>
      <c r="C755" s="33">
        <v>4.6060606060606064</v>
      </c>
      <c r="D755" s="33">
        <v>0.7385489458759964</v>
      </c>
    </row>
    <row r="756" spans="1:4" x14ac:dyDescent="0.25">
      <c r="A756" s="15" t="s">
        <v>751</v>
      </c>
      <c r="B756" s="1">
        <v>103</v>
      </c>
      <c r="C756" s="33">
        <v>4.5242718446601939</v>
      </c>
      <c r="D756" s="33">
        <v>0.86142449504880836</v>
      </c>
    </row>
    <row r="757" spans="1:4" x14ac:dyDescent="0.25">
      <c r="A757" s="15" t="s">
        <v>752</v>
      </c>
      <c r="B757" s="1">
        <v>100</v>
      </c>
      <c r="C757" s="33">
        <v>4.7699999999999996</v>
      </c>
      <c r="D757" s="33">
        <v>0.64908638201177171</v>
      </c>
    </row>
    <row r="758" spans="1:4" x14ac:dyDescent="0.25">
      <c r="A758" s="15" t="s">
        <v>753</v>
      </c>
      <c r="B758" s="1">
        <v>100</v>
      </c>
      <c r="C758" s="33">
        <v>4.6900000000000004</v>
      </c>
      <c r="D758" s="33">
        <v>0.66202932584805263</v>
      </c>
    </row>
    <row r="759" spans="1:4" x14ac:dyDescent="0.25">
      <c r="A759" s="15" t="s">
        <v>754</v>
      </c>
      <c r="B759" s="1">
        <v>105</v>
      </c>
      <c r="C759" s="33">
        <v>4.6190476190476186</v>
      </c>
      <c r="D759" s="33">
        <v>0.82486540138554043</v>
      </c>
    </row>
    <row r="760" spans="1:4" x14ac:dyDescent="0.25">
      <c r="A760" s="15" t="s">
        <v>755</v>
      </c>
      <c r="B760" s="1">
        <v>100</v>
      </c>
      <c r="C760" s="33">
        <v>4.6363636363636367</v>
      </c>
      <c r="D760" s="33">
        <v>0.84870668095816815</v>
      </c>
    </row>
    <row r="761" spans="1:4" x14ac:dyDescent="0.25">
      <c r="A761" s="15" t="s">
        <v>756</v>
      </c>
      <c r="B761" s="1">
        <v>108</v>
      </c>
      <c r="C761" s="33">
        <v>4.4351851851851851</v>
      </c>
      <c r="D761" s="33">
        <v>1.0788809376087229</v>
      </c>
    </row>
    <row r="762" spans="1:4" x14ac:dyDescent="0.25">
      <c r="A762" s="15" t="s">
        <v>757</v>
      </c>
      <c r="B762" s="1">
        <v>103</v>
      </c>
      <c r="C762" s="33">
        <v>4.6407766990291259</v>
      </c>
      <c r="D762" s="33">
        <v>0.76510115865887529</v>
      </c>
    </row>
    <row r="763" spans="1:4" x14ac:dyDescent="0.25">
      <c r="A763" s="15" t="s">
        <v>758</v>
      </c>
      <c r="B763" s="1">
        <v>102</v>
      </c>
      <c r="C763" s="33">
        <v>4.9019607843137258</v>
      </c>
      <c r="D763" s="33">
        <v>0.2988361556971546</v>
      </c>
    </row>
    <row r="764" spans="1:4" x14ac:dyDescent="0.25">
      <c r="A764" s="15" t="s">
        <v>759</v>
      </c>
      <c r="B764" s="1">
        <v>108</v>
      </c>
      <c r="C764" s="33">
        <v>4.7129629629629628</v>
      </c>
      <c r="D764" s="33">
        <v>0.67048491206516014</v>
      </c>
    </row>
    <row r="765" spans="1:4" x14ac:dyDescent="0.25">
      <c r="A765" s="15" t="s">
        <v>760</v>
      </c>
      <c r="B765" s="1">
        <v>108</v>
      </c>
      <c r="C765" s="33">
        <v>4.7592592592592595</v>
      </c>
      <c r="D765" s="33">
        <v>0.70869592454371289</v>
      </c>
    </row>
    <row r="766" spans="1:4" x14ac:dyDescent="0.25">
      <c r="A766" s="15" t="s">
        <v>761</v>
      </c>
      <c r="B766" s="1">
        <v>108</v>
      </c>
      <c r="C766" s="33">
        <v>4.6574074074074074</v>
      </c>
      <c r="D766" s="33">
        <v>0.79908869867858279</v>
      </c>
    </row>
    <row r="767" spans="1:4" x14ac:dyDescent="0.25">
      <c r="A767" s="15" t="s">
        <v>762</v>
      </c>
      <c r="B767" s="1">
        <v>110</v>
      </c>
      <c r="C767" s="33">
        <v>4.5545454545454547</v>
      </c>
      <c r="D767" s="33">
        <v>0.85226480396650506</v>
      </c>
    </row>
    <row r="768" spans="1:4" x14ac:dyDescent="0.25">
      <c r="A768" s="15" t="s">
        <v>763</v>
      </c>
      <c r="B768" s="1">
        <v>103</v>
      </c>
      <c r="C768" s="33">
        <v>4.7572815533980579</v>
      </c>
      <c r="D768" s="33">
        <v>0.74709921930083489</v>
      </c>
    </row>
    <row r="769" spans="1:4" x14ac:dyDescent="0.25">
      <c r="A769" s="15" t="s">
        <v>764</v>
      </c>
      <c r="B769" s="1">
        <v>103</v>
      </c>
      <c r="C769" s="33">
        <v>4.4757281553398061</v>
      </c>
      <c r="D769" s="33">
        <v>0.96857141814253611</v>
      </c>
    </row>
    <row r="770" spans="1:4" x14ac:dyDescent="0.25">
      <c r="A770" s="15" t="s">
        <v>765</v>
      </c>
      <c r="B770" s="1">
        <v>110</v>
      </c>
      <c r="C770" s="33">
        <v>4.9000000000000004</v>
      </c>
      <c r="D770" s="33">
        <v>0.40524089562411969</v>
      </c>
    </row>
    <row r="771" spans="1:4" x14ac:dyDescent="0.25">
      <c r="A771" s="15" t="s">
        <v>766</v>
      </c>
      <c r="B771" s="1">
        <v>101</v>
      </c>
      <c r="C771" s="33">
        <v>4.8316831683168315</v>
      </c>
      <c r="D771" s="33">
        <v>0.40172893673951549</v>
      </c>
    </row>
    <row r="772" spans="1:4" x14ac:dyDescent="0.25">
      <c r="A772" s="15" t="s">
        <v>767</v>
      </c>
      <c r="B772" s="1">
        <v>108</v>
      </c>
      <c r="C772" s="33">
        <v>4.6944444444444446</v>
      </c>
      <c r="D772" s="33">
        <v>0.71640761818213983</v>
      </c>
    </row>
    <row r="773" spans="1:4" x14ac:dyDescent="0.25">
      <c r="A773" s="15" t="s">
        <v>768</v>
      </c>
      <c r="B773" s="1">
        <v>102</v>
      </c>
      <c r="C773" s="33">
        <v>4.6960784313725492</v>
      </c>
      <c r="D773" s="33">
        <v>0.79340369266230892</v>
      </c>
    </row>
    <row r="774" spans="1:4" x14ac:dyDescent="0.25">
      <c r="A774" s="15" t="s">
        <v>769</v>
      </c>
      <c r="B774" s="1">
        <v>102</v>
      </c>
      <c r="C774" s="33">
        <v>4.8725490196078427</v>
      </c>
      <c r="D774" s="33">
        <v>0.38975922060745921</v>
      </c>
    </row>
    <row r="775" spans="1:4" x14ac:dyDescent="0.25">
      <c r="A775" s="15" t="s">
        <v>770</v>
      </c>
      <c r="B775" s="1">
        <v>100</v>
      </c>
      <c r="C775" s="33">
        <v>4.8099999999999996</v>
      </c>
      <c r="D775" s="33">
        <v>0.56309031875064752</v>
      </c>
    </row>
    <row r="776" spans="1:4" x14ac:dyDescent="0.25">
      <c r="A776" s="15" t="s">
        <v>771</v>
      </c>
      <c r="B776" s="1">
        <v>105</v>
      </c>
      <c r="C776" s="33">
        <v>4.8</v>
      </c>
      <c r="D776" s="33">
        <v>0.59484969012865396</v>
      </c>
    </row>
    <row r="777" spans="1:4" x14ac:dyDescent="0.25">
      <c r="A777" s="15" t="s">
        <v>772</v>
      </c>
      <c r="B777" s="1">
        <v>105</v>
      </c>
      <c r="C777" s="33">
        <v>4.8666666666666663</v>
      </c>
      <c r="D777" s="33">
        <v>0.39386318072168786</v>
      </c>
    </row>
    <row r="778" spans="1:4" x14ac:dyDescent="0.25">
      <c r="A778" s="15" t="s">
        <v>773</v>
      </c>
      <c r="B778" s="1">
        <v>107</v>
      </c>
      <c r="C778" s="33">
        <v>4.5327102803738315</v>
      </c>
      <c r="D778" s="33">
        <v>0.93483685398713379</v>
      </c>
    </row>
    <row r="779" spans="1:4" x14ac:dyDescent="0.25">
      <c r="A779" s="15" t="s">
        <v>774</v>
      </c>
      <c r="B779" s="1">
        <v>105</v>
      </c>
      <c r="C779" s="33">
        <v>4.8095238095238093</v>
      </c>
      <c r="D779" s="33">
        <v>0.5206364096586702</v>
      </c>
    </row>
    <row r="780" spans="1:4" x14ac:dyDescent="0.25">
      <c r="A780" s="15" t="s">
        <v>775</v>
      </c>
      <c r="B780" s="1">
        <v>102</v>
      </c>
      <c r="C780" s="33">
        <v>4.8039215686274508</v>
      </c>
      <c r="D780" s="33">
        <v>0.68994497823778245</v>
      </c>
    </row>
    <row r="781" spans="1:4" x14ac:dyDescent="0.25">
      <c r="A781" s="15" t="s">
        <v>776</v>
      </c>
      <c r="B781" s="1">
        <v>106</v>
      </c>
      <c r="C781" s="33">
        <v>4.783018867924528</v>
      </c>
      <c r="D781" s="33">
        <v>0.56912157846033473</v>
      </c>
    </row>
    <row r="782" spans="1:4" x14ac:dyDescent="0.25">
      <c r="A782" s="15" t="s">
        <v>777</v>
      </c>
      <c r="B782" s="1">
        <v>103</v>
      </c>
      <c r="C782" s="33">
        <v>4.6310679611650487</v>
      </c>
      <c r="D782" s="33">
        <v>0.67140898470884691</v>
      </c>
    </row>
    <row r="783" spans="1:4" x14ac:dyDescent="0.25">
      <c r="A783" s="15" t="s">
        <v>778</v>
      </c>
      <c r="B783" s="1">
        <v>100</v>
      </c>
      <c r="C783" s="33">
        <v>4.5</v>
      </c>
      <c r="D783" s="33">
        <v>1</v>
      </c>
    </row>
    <row r="784" spans="1:4" x14ac:dyDescent="0.25">
      <c r="A784" s="15" t="s">
        <v>779</v>
      </c>
      <c r="B784" s="1">
        <v>108</v>
      </c>
      <c r="C784" s="33">
        <v>4.833333333333333</v>
      </c>
      <c r="D784" s="33">
        <v>0.48336824452283206</v>
      </c>
    </row>
    <row r="785" spans="1:4" x14ac:dyDescent="0.25">
      <c r="A785" s="15" t="s">
        <v>780</v>
      </c>
      <c r="B785" s="1">
        <v>103</v>
      </c>
      <c r="C785" s="33">
        <v>4.766990291262136</v>
      </c>
      <c r="D785" s="33">
        <v>0.70298918485454931</v>
      </c>
    </row>
    <row r="786" spans="1:4" x14ac:dyDescent="0.25">
      <c r="A786" s="15" t="s">
        <v>781</v>
      </c>
      <c r="B786" s="1">
        <v>106</v>
      </c>
      <c r="C786" s="33">
        <v>4.716981132075472</v>
      </c>
      <c r="D786" s="33">
        <v>0.7138722972517344</v>
      </c>
    </row>
    <row r="787" spans="1:4" x14ac:dyDescent="0.25">
      <c r="A787" s="15" t="s">
        <v>782</v>
      </c>
      <c r="B787" s="1">
        <v>108</v>
      </c>
      <c r="C787" s="33">
        <v>4.6759259259259256</v>
      </c>
      <c r="D787" s="33">
        <v>0.7212230487515886</v>
      </c>
    </row>
    <row r="788" spans="1:4" x14ac:dyDescent="0.25">
      <c r="A788" s="15" t="s">
        <v>783</v>
      </c>
      <c r="B788" s="1">
        <v>100</v>
      </c>
      <c r="C788" s="33">
        <v>4.68</v>
      </c>
      <c r="D788" s="33">
        <v>0.7504880566886627</v>
      </c>
    </row>
    <row r="789" spans="1:4" x14ac:dyDescent="0.25">
      <c r="A789" s="15" t="s">
        <v>784</v>
      </c>
      <c r="B789" s="1">
        <v>100</v>
      </c>
      <c r="C789" s="33">
        <v>4.82</v>
      </c>
      <c r="D789" s="33">
        <v>0.5752469825293246</v>
      </c>
    </row>
    <row r="790" spans="1:4" x14ac:dyDescent="0.25">
      <c r="A790" s="15" t="s">
        <v>785</v>
      </c>
      <c r="B790" s="1">
        <v>106</v>
      </c>
      <c r="C790" s="33">
        <v>4.5754716981132075</v>
      </c>
      <c r="D790" s="33">
        <v>0.94564780726327968</v>
      </c>
    </row>
    <row r="791" spans="1:4" x14ac:dyDescent="0.25">
      <c r="A791" s="15" t="s">
        <v>786</v>
      </c>
      <c r="B791" s="1">
        <v>108</v>
      </c>
      <c r="C791" s="33">
        <v>4.583333333333333</v>
      </c>
      <c r="D791" s="33">
        <v>0.76274222443403472</v>
      </c>
    </row>
    <row r="792" spans="1:4" x14ac:dyDescent="0.25">
      <c r="A792" s="15" t="s">
        <v>787</v>
      </c>
      <c r="B792" s="1">
        <v>100</v>
      </c>
      <c r="C792" s="33">
        <v>4.7699999999999996</v>
      </c>
      <c r="D792" s="33">
        <v>0.60058893655067536</v>
      </c>
    </row>
    <row r="793" spans="1:4" x14ac:dyDescent="0.25">
      <c r="A793" s="15" t="s">
        <v>788</v>
      </c>
      <c r="B793" s="1">
        <v>102</v>
      </c>
      <c r="C793" s="33">
        <v>4.3431372549019605</v>
      </c>
      <c r="D793" s="33">
        <v>1.0762521884083562</v>
      </c>
    </row>
    <row r="794" spans="1:4" x14ac:dyDescent="0.25">
      <c r="A794" s="15" t="s">
        <v>789</v>
      </c>
      <c r="B794" s="1">
        <v>103</v>
      </c>
      <c r="C794" s="33">
        <v>4.8543689320388346</v>
      </c>
      <c r="D794" s="33">
        <v>0.45174535144783756</v>
      </c>
    </row>
    <row r="795" spans="1:4" x14ac:dyDescent="0.25">
      <c r="A795" s="15" t="s">
        <v>790</v>
      </c>
      <c r="B795" s="1">
        <v>103</v>
      </c>
      <c r="C795" s="33">
        <v>3.1553398058252426</v>
      </c>
      <c r="D795" s="33">
        <v>1.4803105235541154</v>
      </c>
    </row>
    <row r="796" spans="1:4" x14ac:dyDescent="0.25">
      <c r="A796" s="15" t="s">
        <v>791</v>
      </c>
      <c r="B796" s="1">
        <v>108</v>
      </c>
      <c r="C796" s="33">
        <v>4.7685185185185182</v>
      </c>
      <c r="D796" s="33">
        <v>0.57366637674121446</v>
      </c>
    </row>
    <row r="797" spans="1:4" x14ac:dyDescent="0.25">
      <c r="A797" s="15" t="s">
        <v>792</v>
      </c>
      <c r="B797" s="1">
        <v>107</v>
      </c>
      <c r="C797" s="33">
        <v>3.9813084112149535</v>
      </c>
      <c r="D797" s="33">
        <v>1.3245241823559</v>
      </c>
    </row>
    <row r="798" spans="1:4" x14ac:dyDescent="0.25">
      <c r="A798" s="15" t="s">
        <v>793</v>
      </c>
      <c r="B798" s="1">
        <v>107</v>
      </c>
      <c r="C798" s="33">
        <v>4.7570093457943923</v>
      </c>
      <c r="D798" s="33">
        <v>0.67069552036964419</v>
      </c>
    </row>
    <row r="799" spans="1:4" x14ac:dyDescent="0.25">
      <c r="A799" s="15" t="s">
        <v>794</v>
      </c>
      <c r="B799" s="1">
        <v>103</v>
      </c>
      <c r="C799" s="33">
        <v>4.8932038834951452</v>
      </c>
      <c r="D799" s="33">
        <v>0.31036415547607715</v>
      </c>
    </row>
    <row r="800" spans="1:4" x14ac:dyDescent="0.25">
      <c r="A800" s="15" t="s">
        <v>795</v>
      </c>
      <c r="B800" s="1">
        <v>110</v>
      </c>
      <c r="C800" s="33">
        <v>4.7727272727272725</v>
      </c>
      <c r="D800" s="33">
        <v>0.58512275680730419</v>
      </c>
    </row>
    <row r="801" spans="1:4" x14ac:dyDescent="0.25">
      <c r="A801" s="15" t="s">
        <v>796</v>
      </c>
      <c r="B801" s="1">
        <v>100</v>
      </c>
      <c r="C801" s="33">
        <v>4.8899999999999997</v>
      </c>
      <c r="D801" s="33">
        <v>0.37321967966993563</v>
      </c>
    </row>
    <row r="802" spans="1:4" x14ac:dyDescent="0.25">
      <c r="A802" s="15" t="s">
        <v>797</v>
      </c>
      <c r="B802" s="1">
        <v>103</v>
      </c>
      <c r="C802" s="33">
        <v>4.6019417475728153</v>
      </c>
      <c r="D802" s="33">
        <v>0.78390432871198557</v>
      </c>
    </row>
    <row r="803" spans="1:4" x14ac:dyDescent="0.25">
      <c r="A803" s="15" t="s">
        <v>798</v>
      </c>
      <c r="B803" s="1">
        <v>101</v>
      </c>
      <c r="C803" s="33">
        <v>4.3960396039603964</v>
      </c>
      <c r="D803" s="33">
        <v>1.0961679426145621</v>
      </c>
    </row>
    <row r="804" spans="1:4" x14ac:dyDescent="0.25">
      <c r="A804" s="15" t="s">
        <v>799</v>
      </c>
      <c r="B804" s="1">
        <v>102</v>
      </c>
      <c r="C804" s="33">
        <v>4.8627450980392153</v>
      </c>
      <c r="D804" s="33">
        <v>0.42307726247724287</v>
      </c>
    </row>
    <row r="805" spans="1:4" x14ac:dyDescent="0.25">
      <c r="A805" s="15" t="s">
        <v>800</v>
      </c>
      <c r="B805" s="1">
        <v>107</v>
      </c>
      <c r="C805" s="33">
        <v>4.5140186915887854</v>
      </c>
      <c r="D805" s="33">
        <v>0.9353083033357712</v>
      </c>
    </row>
    <row r="806" spans="1:4" x14ac:dyDescent="0.25">
      <c r="A806" s="15" t="s">
        <v>801</v>
      </c>
      <c r="B806" s="1">
        <v>102</v>
      </c>
      <c r="C806" s="33">
        <v>4.7941200000000004</v>
      </c>
      <c r="D806" s="33">
        <v>0.65003</v>
      </c>
    </row>
    <row r="807" spans="1:4" x14ac:dyDescent="0.25">
      <c r="A807" s="15" t="s">
        <v>802</v>
      </c>
      <c r="B807" s="1">
        <v>108</v>
      </c>
      <c r="C807" s="33">
        <v>4.166666666666667</v>
      </c>
      <c r="D807" s="33">
        <v>1.2035772226330645</v>
      </c>
    </row>
    <row r="808" spans="1:4" x14ac:dyDescent="0.25">
      <c r="A808" s="15" t="s">
        <v>803</v>
      </c>
      <c r="B808" s="1">
        <v>100</v>
      </c>
      <c r="C808" s="33">
        <v>4.84</v>
      </c>
      <c r="D808" s="33">
        <v>0.50692178585033953</v>
      </c>
    </row>
    <row r="809" spans="1:4" x14ac:dyDescent="0.25">
      <c r="A809" s="15" t="s">
        <v>804</v>
      </c>
      <c r="B809" s="1">
        <v>108</v>
      </c>
      <c r="C809" s="33">
        <v>4.6851851851851851</v>
      </c>
      <c r="D809" s="33">
        <v>0.62124608196584008</v>
      </c>
    </row>
    <row r="810" spans="1:4" x14ac:dyDescent="0.25">
      <c r="A810" s="15" t="s">
        <v>805</v>
      </c>
      <c r="B810" s="1">
        <v>103</v>
      </c>
      <c r="C810" s="33">
        <v>4.6796116504854366</v>
      </c>
      <c r="D810" s="33">
        <v>0.62955932662878344</v>
      </c>
    </row>
    <row r="811" spans="1:4" x14ac:dyDescent="0.25">
      <c r="A811" s="15" t="s">
        <v>806</v>
      </c>
      <c r="B811" s="1">
        <v>108</v>
      </c>
      <c r="C811" s="33">
        <v>4.7037037037037033</v>
      </c>
      <c r="D811" s="33">
        <v>0.65935764916990713</v>
      </c>
    </row>
    <row r="812" spans="1:4" x14ac:dyDescent="0.25">
      <c r="A812" s="15" t="s">
        <v>807</v>
      </c>
      <c r="B812" s="1">
        <v>102</v>
      </c>
      <c r="C812" s="33">
        <v>4.3921568627450984</v>
      </c>
      <c r="D812" s="33">
        <v>1.0545222065283153</v>
      </c>
    </row>
    <row r="813" spans="1:4" x14ac:dyDescent="0.25">
      <c r="A813" s="15" t="s">
        <v>808</v>
      </c>
      <c r="B813" s="1">
        <v>101</v>
      </c>
      <c r="C813" s="33">
        <v>3.8415841584158414</v>
      </c>
      <c r="D813" s="33">
        <v>1.3691798513513609</v>
      </c>
    </row>
    <row r="814" spans="1:4" x14ac:dyDescent="0.25">
      <c r="A814" s="15" t="s">
        <v>809</v>
      </c>
      <c r="B814" s="1">
        <v>105</v>
      </c>
      <c r="C814" s="33">
        <v>4.8095238095238093</v>
      </c>
      <c r="D814" s="33">
        <v>0.50182815966374528</v>
      </c>
    </row>
    <row r="815" spans="1:4" x14ac:dyDescent="0.25">
      <c r="A815" s="15" t="s">
        <v>810</v>
      </c>
      <c r="B815" s="1">
        <v>108</v>
      </c>
      <c r="C815" s="33">
        <v>4.7962962962962967</v>
      </c>
      <c r="D815" s="33">
        <v>0.55969382917454313</v>
      </c>
    </row>
    <row r="816" spans="1:4" x14ac:dyDescent="0.25">
      <c r="A816" s="15" t="s">
        <v>811</v>
      </c>
      <c r="B816" s="1">
        <v>103</v>
      </c>
      <c r="C816" s="33">
        <v>4.6407766990291259</v>
      </c>
      <c r="D816" s="33">
        <v>0.71200309720684063</v>
      </c>
    </row>
    <row r="817" spans="1:4" x14ac:dyDescent="0.25">
      <c r="A817" s="15" t="s">
        <v>812</v>
      </c>
      <c r="B817" s="1">
        <v>103</v>
      </c>
      <c r="C817" s="33">
        <v>4.4466019417475726</v>
      </c>
      <c r="D817" s="33">
        <v>0.98745221120212112</v>
      </c>
    </row>
    <row r="818" spans="1:4" x14ac:dyDescent="0.25">
      <c r="A818" s="15" t="s">
        <v>813</v>
      </c>
      <c r="B818" s="1">
        <v>108</v>
      </c>
      <c r="C818" s="33">
        <v>4.7129629629629628</v>
      </c>
      <c r="D818" s="33">
        <v>0.64200221162931526</v>
      </c>
    </row>
    <row r="819" spans="1:4" x14ac:dyDescent="0.25">
      <c r="A819" s="15" t="s">
        <v>814</v>
      </c>
      <c r="B819" s="1">
        <v>107</v>
      </c>
      <c r="C819" s="33">
        <v>4.7009345794392523</v>
      </c>
      <c r="D819" s="33">
        <v>0.6897491104034964</v>
      </c>
    </row>
    <row r="820" spans="1:4" x14ac:dyDescent="0.25">
      <c r="A820" s="15" t="s">
        <v>815</v>
      </c>
      <c r="B820" s="1">
        <v>100</v>
      </c>
      <c r="C820" s="33">
        <v>4.5</v>
      </c>
      <c r="D820" s="33">
        <v>1</v>
      </c>
    </row>
    <row r="821" spans="1:4" x14ac:dyDescent="0.25">
      <c r="A821" s="15" t="s">
        <v>816</v>
      </c>
      <c r="B821" s="1">
        <v>100</v>
      </c>
      <c r="C821" s="33">
        <v>4.59</v>
      </c>
      <c r="D821" s="33">
        <v>0.85392735006669018</v>
      </c>
    </row>
    <row r="822" spans="1:4" x14ac:dyDescent="0.25">
      <c r="A822" s="15" t="s">
        <v>817</v>
      </c>
      <c r="B822" s="1">
        <v>105</v>
      </c>
      <c r="C822" s="33">
        <v>4.9047619047619051</v>
      </c>
      <c r="D822" s="33">
        <v>0.40486962582961694</v>
      </c>
    </row>
    <row r="823" spans="1:4" x14ac:dyDescent="0.25">
      <c r="A823" s="15" t="s">
        <v>818</v>
      </c>
      <c r="B823" s="1">
        <v>100</v>
      </c>
      <c r="C823" s="33">
        <v>4.72</v>
      </c>
      <c r="D823" s="33">
        <v>0.68283425973117717</v>
      </c>
    </row>
    <row r="824" spans="1:4" x14ac:dyDescent="0.25">
      <c r="A824" s="15" t="s">
        <v>819</v>
      </c>
      <c r="B824" s="1">
        <v>103</v>
      </c>
      <c r="C824" s="33">
        <v>4.70873786407767</v>
      </c>
      <c r="D824" s="33">
        <v>0.69495475887685465</v>
      </c>
    </row>
    <row r="825" spans="1:4" x14ac:dyDescent="0.25">
      <c r="A825" s="15" t="s">
        <v>820</v>
      </c>
      <c r="B825" s="1">
        <v>103</v>
      </c>
      <c r="C825" s="33">
        <v>4.233009708737864</v>
      </c>
      <c r="D825" s="33">
        <v>1.1648772004214347</v>
      </c>
    </row>
    <row r="826" spans="1:4" x14ac:dyDescent="0.25">
      <c r="A826" s="15" t="s">
        <v>821</v>
      </c>
      <c r="B826" s="1">
        <v>108</v>
      </c>
      <c r="C826" s="33">
        <v>4.7685185185185182</v>
      </c>
      <c r="D826" s="33">
        <v>0.55713689791499743</v>
      </c>
    </row>
    <row r="827" spans="1:4" x14ac:dyDescent="0.25">
      <c r="A827" s="15" t="s">
        <v>822</v>
      </c>
      <c r="B827" s="1">
        <v>107</v>
      </c>
      <c r="C827" s="33">
        <v>4.5981308411214954</v>
      </c>
      <c r="D827" s="33">
        <v>0.8225571389697135</v>
      </c>
    </row>
    <row r="828" spans="1:4" x14ac:dyDescent="0.25">
      <c r="A828" s="15" t="s">
        <v>823</v>
      </c>
      <c r="B828" s="1">
        <v>100</v>
      </c>
      <c r="C828" s="33">
        <v>4.47</v>
      </c>
      <c r="D828" s="33">
        <v>0.85817518401818593</v>
      </c>
    </row>
    <row r="829" spans="1:4" x14ac:dyDescent="0.25">
      <c r="A829" s="15" t="s">
        <v>824</v>
      </c>
      <c r="B829" s="1">
        <v>100</v>
      </c>
      <c r="C829" s="33">
        <v>4.4800000000000004</v>
      </c>
      <c r="D829" s="33">
        <v>0.92638103293505458</v>
      </c>
    </row>
    <row r="830" spans="1:4" x14ac:dyDescent="0.25">
      <c r="A830" s="15" t="s">
        <v>825</v>
      </c>
      <c r="B830" s="1">
        <v>101</v>
      </c>
      <c r="C830" s="33">
        <v>4.7524752475247523</v>
      </c>
      <c r="D830" s="33">
        <v>0.59001594205681085</v>
      </c>
    </row>
    <row r="831" spans="1:4" x14ac:dyDescent="0.25">
      <c r="A831" s="15" t="s">
        <v>826</v>
      </c>
      <c r="B831" s="1">
        <v>108</v>
      </c>
      <c r="C831" s="33">
        <v>4.0462962962962967</v>
      </c>
      <c r="D831" s="33">
        <v>1.2484327315557691</v>
      </c>
    </row>
    <row r="832" spans="1:4" x14ac:dyDescent="0.25">
      <c r="A832" s="15" t="s">
        <v>827</v>
      </c>
      <c r="B832" s="8">
        <v>110</v>
      </c>
      <c r="C832" s="33">
        <v>4.3454545454545457</v>
      </c>
      <c r="D832" s="33">
        <v>0.99941600962774813</v>
      </c>
    </row>
    <row r="833" spans="1:4" x14ac:dyDescent="0.25">
      <c r="A833" s="15" t="s">
        <v>828</v>
      </c>
      <c r="B833" s="1">
        <v>106</v>
      </c>
      <c r="C833" s="33">
        <v>4.8018867924528301</v>
      </c>
      <c r="D833" s="33">
        <v>0.5760259802466694</v>
      </c>
    </row>
    <row r="834" spans="1:4" x14ac:dyDescent="0.25">
      <c r="A834" s="15" t="s">
        <v>829</v>
      </c>
      <c r="B834" s="1">
        <v>110</v>
      </c>
      <c r="C834" s="33">
        <v>4.5909090909090908</v>
      </c>
      <c r="D834" s="33">
        <v>0.82723652415078563</v>
      </c>
    </row>
    <row r="835" spans="1:4" x14ac:dyDescent="0.25">
      <c r="A835" s="15" t="s">
        <v>830</v>
      </c>
      <c r="B835" s="1">
        <v>102</v>
      </c>
      <c r="C835" s="33">
        <v>4.8921568627450984</v>
      </c>
      <c r="D835" s="33">
        <v>0.34200523257817594</v>
      </c>
    </row>
    <row r="836" spans="1:4" x14ac:dyDescent="0.25">
      <c r="A836" s="15" t="s">
        <v>831</v>
      </c>
      <c r="B836" s="1">
        <v>108</v>
      </c>
      <c r="C836" s="33">
        <v>4.6296296296296298</v>
      </c>
      <c r="D836" s="33">
        <v>0.81564827256265382</v>
      </c>
    </row>
    <row r="837" spans="1:4" x14ac:dyDescent="0.25">
      <c r="A837" s="15" t="s">
        <v>832</v>
      </c>
      <c r="B837" s="1">
        <v>100</v>
      </c>
      <c r="C837" s="33">
        <v>4.43</v>
      </c>
      <c r="D837" s="33">
        <v>1.0469299999999999</v>
      </c>
    </row>
    <row r="838" spans="1:4" x14ac:dyDescent="0.25">
      <c r="A838" s="15" t="s">
        <v>833</v>
      </c>
      <c r="B838" s="1">
        <v>100</v>
      </c>
      <c r="C838" s="33">
        <v>4.74</v>
      </c>
      <c r="D838" s="33">
        <v>0.66088401158423749</v>
      </c>
    </row>
    <row r="839" spans="1:4" x14ac:dyDescent="0.25">
      <c r="A839" s="15" t="s">
        <v>834</v>
      </c>
      <c r="B839" s="1">
        <v>101</v>
      </c>
      <c r="C839" s="33">
        <v>4.1584158415841586</v>
      </c>
      <c r="D839" s="33">
        <v>1.1111496142943733</v>
      </c>
    </row>
    <row r="840" spans="1:4" x14ac:dyDescent="0.25">
      <c r="A840" s="15" t="s">
        <v>835</v>
      </c>
      <c r="B840" s="1">
        <v>107</v>
      </c>
      <c r="C840" s="33">
        <v>4.7383177570093462</v>
      </c>
      <c r="D840" s="33">
        <v>0.64918597210647311</v>
      </c>
    </row>
    <row r="841" spans="1:4" x14ac:dyDescent="0.25">
      <c r="A841" s="15" t="s">
        <v>836</v>
      </c>
      <c r="B841" s="1">
        <v>100</v>
      </c>
      <c r="C841" s="33">
        <v>4.68</v>
      </c>
      <c r="D841" s="33">
        <v>0.7230686570639645</v>
      </c>
    </row>
    <row r="842" spans="1:4" x14ac:dyDescent="0.25">
      <c r="A842" s="15" t="s">
        <v>837</v>
      </c>
      <c r="B842" s="1">
        <v>107</v>
      </c>
      <c r="C842" s="33">
        <v>4.7102803738317753</v>
      </c>
      <c r="D842" s="33">
        <v>0.68693118210691551</v>
      </c>
    </row>
    <row r="843" spans="1:4" x14ac:dyDescent="0.25">
      <c r="A843" s="15" t="s">
        <v>838</v>
      </c>
      <c r="B843" s="1">
        <v>106</v>
      </c>
      <c r="C843" s="33">
        <v>4.5660377358490569</v>
      </c>
      <c r="D843" s="33">
        <v>0.95637079802989933</v>
      </c>
    </row>
    <row r="844" spans="1:4" x14ac:dyDescent="0.25">
      <c r="A844" s="15" t="s">
        <v>839</v>
      </c>
      <c r="B844" s="1">
        <v>103</v>
      </c>
      <c r="C844" s="33">
        <v>2.5825242718446604</v>
      </c>
      <c r="D844" s="33">
        <v>1.6892060546284271</v>
      </c>
    </row>
    <row r="845" spans="1:4" x14ac:dyDescent="0.25">
      <c r="A845" s="15" t="s">
        <v>840</v>
      </c>
      <c r="B845" s="1">
        <v>102</v>
      </c>
      <c r="C845" s="33">
        <v>4.6764705882352944</v>
      </c>
      <c r="D845" s="33">
        <v>0.63185668110974225</v>
      </c>
    </row>
    <row r="846" spans="1:4" x14ac:dyDescent="0.25">
      <c r="A846" s="15" t="s">
        <v>841</v>
      </c>
      <c r="B846" s="1">
        <v>102</v>
      </c>
      <c r="C846" s="33">
        <v>4.784313725490196</v>
      </c>
      <c r="D846" s="33">
        <v>0.57380872689187346</v>
      </c>
    </row>
    <row r="847" spans="1:4" x14ac:dyDescent="0.25">
      <c r="A847" s="15" t="s">
        <v>842</v>
      </c>
      <c r="B847" s="1">
        <v>103</v>
      </c>
      <c r="C847" s="33">
        <v>4.7378640776699026</v>
      </c>
      <c r="D847" s="33">
        <v>0.72708341685771216</v>
      </c>
    </row>
    <row r="848" spans="1:4" x14ac:dyDescent="0.25">
      <c r="A848" s="15" t="s">
        <v>843</v>
      </c>
      <c r="B848" s="1">
        <v>108</v>
      </c>
      <c r="C848" s="33">
        <v>4.5925925925925926</v>
      </c>
      <c r="D848" s="33">
        <v>0.77383662499755501</v>
      </c>
    </row>
    <row r="849" spans="1:4" x14ac:dyDescent="0.25">
      <c r="A849" s="15" t="s">
        <v>844</v>
      </c>
      <c r="B849" s="1">
        <v>110</v>
      </c>
      <c r="C849" s="33">
        <v>4.6818181818181817</v>
      </c>
      <c r="D849" s="33">
        <v>0.74108546947088716</v>
      </c>
    </row>
    <row r="850" spans="1:4" x14ac:dyDescent="0.25">
      <c r="A850" s="15" t="s">
        <v>845</v>
      </c>
      <c r="B850" s="1">
        <v>110</v>
      </c>
      <c r="C850" s="33">
        <v>4.4090909090909092</v>
      </c>
      <c r="D850" s="33">
        <v>1.025325677018426</v>
      </c>
    </row>
    <row r="851" spans="1:4" x14ac:dyDescent="0.25">
      <c r="A851" s="15" t="s">
        <v>846</v>
      </c>
      <c r="B851" s="1">
        <v>108</v>
      </c>
      <c r="C851" s="33">
        <v>4.7777777777777777</v>
      </c>
      <c r="D851" s="33">
        <v>0.51760291014026227</v>
      </c>
    </row>
    <row r="852" spans="1:4" x14ac:dyDescent="0.25">
      <c r="A852" s="15" t="s">
        <v>847</v>
      </c>
      <c r="B852" s="1">
        <v>108</v>
      </c>
      <c r="C852" s="33">
        <v>4.5462962962962967</v>
      </c>
      <c r="D852" s="33">
        <v>0.94110949892035345</v>
      </c>
    </row>
    <row r="853" spans="1:4" x14ac:dyDescent="0.25">
      <c r="A853" s="15" t="s">
        <v>848</v>
      </c>
      <c r="B853" s="1">
        <v>107</v>
      </c>
      <c r="C853" s="33">
        <v>4.8411214953271031</v>
      </c>
      <c r="D853" s="33">
        <v>0.47878645159580846</v>
      </c>
    </row>
    <row r="854" spans="1:4" x14ac:dyDescent="0.25">
      <c r="A854" s="15" t="s">
        <v>849</v>
      </c>
      <c r="B854" s="1">
        <v>101</v>
      </c>
      <c r="C854" s="33">
        <v>4.6831683168316829</v>
      </c>
      <c r="D854" s="33">
        <v>0.88239099121995712</v>
      </c>
    </row>
    <row r="855" spans="1:4" x14ac:dyDescent="0.25">
      <c r="A855" s="15" t="s">
        <v>850</v>
      </c>
      <c r="B855" s="1">
        <v>110</v>
      </c>
      <c r="C855" s="33">
        <v>4.0909090909090908</v>
      </c>
      <c r="D855" s="33">
        <v>1.3031046522743222</v>
      </c>
    </row>
    <row r="856" spans="1:4" x14ac:dyDescent="0.25">
      <c r="A856" s="15" t="s">
        <v>851</v>
      </c>
      <c r="B856" s="1">
        <v>100</v>
      </c>
      <c r="C856" s="33">
        <v>4.66</v>
      </c>
      <c r="D856" s="33">
        <v>0.78134822614827193</v>
      </c>
    </row>
    <row r="857" spans="1:4" x14ac:dyDescent="0.25">
      <c r="A857" s="15" t="s">
        <v>852</v>
      </c>
      <c r="B857" s="1">
        <v>108</v>
      </c>
      <c r="C857" s="33">
        <v>4.9444444444444446</v>
      </c>
      <c r="D857" s="33">
        <v>0.23012931485934671</v>
      </c>
    </row>
    <row r="858" spans="1:4" x14ac:dyDescent="0.25">
      <c r="A858" s="15" t="s">
        <v>853</v>
      </c>
      <c r="B858" s="1">
        <v>100</v>
      </c>
      <c r="C858" s="33">
        <v>3.78</v>
      </c>
      <c r="D858" s="33">
        <v>1.4254540300967944</v>
      </c>
    </row>
    <row r="859" spans="1:4" x14ac:dyDescent="0.25">
      <c r="A859" s="15" t="s">
        <v>854</v>
      </c>
      <c r="B859" s="1">
        <v>102</v>
      </c>
      <c r="C859" s="33">
        <v>3.0784313725490198</v>
      </c>
      <c r="D859" s="33">
        <v>1.4049859906267761</v>
      </c>
    </row>
    <row r="860" spans="1:4" x14ac:dyDescent="0.25">
      <c r="A860" s="15" t="s">
        <v>855</v>
      </c>
      <c r="B860" s="1">
        <v>103</v>
      </c>
      <c r="C860" s="33">
        <v>4.766990291262136</v>
      </c>
      <c r="D860" s="33">
        <v>0.56366941178954311</v>
      </c>
    </row>
    <row r="861" spans="1:4" x14ac:dyDescent="0.25">
      <c r="A861" s="15" t="s">
        <v>856</v>
      </c>
      <c r="B861" s="1">
        <v>107</v>
      </c>
      <c r="C861" s="33">
        <v>4.5514018691588785</v>
      </c>
      <c r="D861" s="33">
        <v>0.96381362071106369</v>
      </c>
    </row>
    <row r="862" spans="1:4" x14ac:dyDescent="0.25">
      <c r="A862" s="15" t="s">
        <v>857</v>
      </c>
      <c r="B862" s="1">
        <v>103</v>
      </c>
      <c r="C862" s="33">
        <v>4.650485436893204</v>
      </c>
      <c r="D862" s="33">
        <v>0.75027756777568988</v>
      </c>
    </row>
    <row r="863" spans="1:4" x14ac:dyDescent="0.25">
      <c r="A863" s="15" t="s">
        <v>858</v>
      </c>
      <c r="B863" s="1">
        <v>110</v>
      </c>
      <c r="C863" s="33">
        <v>4.4000000000000004</v>
      </c>
      <c r="D863" s="33">
        <v>1.0509934138534378</v>
      </c>
    </row>
    <row r="864" spans="1:4" x14ac:dyDescent="0.25">
      <c r="A864" s="15" t="s">
        <v>859</v>
      </c>
      <c r="B864" s="1">
        <v>105</v>
      </c>
      <c r="C864" s="33">
        <v>3.3809523809523809</v>
      </c>
      <c r="D864" s="33">
        <v>1.6015674556565875</v>
      </c>
    </row>
    <row r="865" spans="1:4" x14ac:dyDescent="0.25">
      <c r="A865" s="15" t="s">
        <v>860</v>
      </c>
      <c r="B865" s="1">
        <v>110</v>
      </c>
      <c r="C865" s="33">
        <v>4.336363636363636</v>
      </c>
      <c r="D865" s="33">
        <v>1.0775207077962698</v>
      </c>
    </row>
    <row r="866" spans="1:4" x14ac:dyDescent="0.25">
      <c r="A866" s="15" t="s">
        <v>861</v>
      </c>
      <c r="B866" s="1">
        <v>105</v>
      </c>
      <c r="C866" s="33">
        <v>4.7904761904761903</v>
      </c>
      <c r="D866" s="33">
        <v>0.49410443646985397</v>
      </c>
    </row>
    <row r="867" spans="1:4" x14ac:dyDescent="0.25">
      <c r="A867" s="15" t="s">
        <v>862</v>
      </c>
      <c r="B867" s="1">
        <v>103</v>
      </c>
      <c r="C867" s="33">
        <v>4.6699029126213594</v>
      </c>
      <c r="D867" s="33">
        <v>0.60046304868373857</v>
      </c>
    </row>
    <row r="868" spans="1:4" x14ac:dyDescent="0.25">
      <c r="A868" s="15" t="s">
        <v>863</v>
      </c>
      <c r="B868" s="1">
        <v>106</v>
      </c>
      <c r="C868" s="33">
        <v>4.8867924528301883</v>
      </c>
      <c r="D868" s="33">
        <v>0.37342060332836041</v>
      </c>
    </row>
    <row r="869" spans="1:4" x14ac:dyDescent="0.25">
      <c r="A869" s="15" t="s">
        <v>864</v>
      </c>
      <c r="B869" s="1">
        <v>108</v>
      </c>
      <c r="C869" s="33">
        <v>4.8796296296296298</v>
      </c>
      <c r="D869" s="33">
        <v>0.37980793455543188</v>
      </c>
    </row>
    <row r="870" spans="1:4" x14ac:dyDescent="0.25">
      <c r="A870" s="15" t="s">
        <v>865</v>
      </c>
      <c r="B870" s="1">
        <v>100</v>
      </c>
      <c r="C870" s="33">
        <v>4.43</v>
      </c>
      <c r="D870" s="33">
        <v>1.0372360318936986</v>
      </c>
    </row>
    <row r="871" spans="1:4" x14ac:dyDescent="0.25">
      <c r="A871" s="15" t="s">
        <v>866</v>
      </c>
      <c r="B871" s="1">
        <v>105</v>
      </c>
      <c r="C871" s="33">
        <v>4.5619047619047617</v>
      </c>
      <c r="D871" s="33">
        <v>0.92947265366949516</v>
      </c>
    </row>
  </sheetData>
  <sortState ref="A2:D876">
    <sortCondition ref="A1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73"/>
  <sheetViews>
    <sheetView topLeftCell="A823" zoomScale="50" zoomScaleNormal="50" workbookViewId="0">
      <selection activeCell="C718" sqref="C718"/>
    </sheetView>
  </sheetViews>
  <sheetFormatPr defaultRowHeight="15" x14ac:dyDescent="0.25"/>
  <cols>
    <col min="1" max="1" width="44.85546875" style="37" bestFit="1" customWidth="1"/>
    <col min="2" max="2" width="19.85546875" style="5" customWidth="1"/>
    <col min="3" max="3" width="21.42578125" style="5" bestFit="1" customWidth="1"/>
  </cols>
  <sheetData>
    <row r="1" spans="1:3" s="39" customFormat="1" ht="45" x14ac:dyDescent="0.25">
      <c r="A1" s="36"/>
      <c r="B1" s="38" t="s">
        <v>869</v>
      </c>
      <c r="C1" s="40" t="s">
        <v>5230</v>
      </c>
    </row>
    <row r="2" spans="1:3" x14ac:dyDescent="0.25">
      <c r="A2" s="37" t="s">
        <v>2</v>
      </c>
      <c r="B2" s="5">
        <v>110</v>
      </c>
      <c r="C2" s="45">
        <v>0.6804</v>
      </c>
    </row>
    <row r="3" spans="1:3" x14ac:dyDescent="0.25">
      <c r="A3" s="37" t="s">
        <v>3</v>
      </c>
      <c r="B3" s="5">
        <v>103</v>
      </c>
      <c r="C3" s="33">
        <v>0.28260000000000002</v>
      </c>
    </row>
    <row r="4" spans="1:3" x14ac:dyDescent="0.25">
      <c r="A4" s="37" t="s">
        <v>4</v>
      </c>
      <c r="B4" s="5">
        <v>104</v>
      </c>
      <c r="C4" s="33">
        <v>0.55069999999999997</v>
      </c>
    </row>
    <row r="5" spans="1:3" x14ac:dyDescent="0.25">
      <c r="A5" s="37" t="s">
        <v>5</v>
      </c>
      <c r="B5" s="5">
        <v>104</v>
      </c>
      <c r="C5" s="33">
        <v>0.318</v>
      </c>
    </row>
    <row r="6" spans="1:3" x14ac:dyDescent="0.25">
      <c r="A6" s="37" t="s">
        <v>6</v>
      </c>
      <c r="B6" s="5">
        <v>104</v>
      </c>
      <c r="C6" s="33">
        <v>0.63560000000000005</v>
      </c>
    </row>
    <row r="7" spans="1:3" x14ac:dyDescent="0.25">
      <c r="A7" s="37" t="s">
        <v>7</v>
      </c>
      <c r="B7" s="5">
        <v>104</v>
      </c>
      <c r="C7" s="33">
        <v>0.28710000000000002</v>
      </c>
    </row>
    <row r="8" spans="1:3" x14ac:dyDescent="0.25">
      <c r="A8" s="37" t="s">
        <v>8</v>
      </c>
      <c r="B8" s="5">
        <v>105</v>
      </c>
      <c r="C8" s="33">
        <v>0.22900000000000001</v>
      </c>
    </row>
    <row r="9" spans="1:3" x14ac:dyDescent="0.25">
      <c r="A9" s="37" t="s">
        <v>9</v>
      </c>
      <c r="B9" s="5">
        <v>110</v>
      </c>
      <c r="C9" s="33">
        <v>0.12859999999999999</v>
      </c>
    </row>
    <row r="10" spans="1:3" x14ac:dyDescent="0.25">
      <c r="A10" s="37" t="s">
        <v>10</v>
      </c>
      <c r="B10" s="5">
        <v>110</v>
      </c>
      <c r="C10" s="33">
        <v>0.69299999999999995</v>
      </c>
    </row>
    <row r="11" spans="1:3" x14ac:dyDescent="0.25">
      <c r="A11" s="37" t="s">
        <v>11</v>
      </c>
      <c r="B11" s="5">
        <v>110</v>
      </c>
      <c r="C11" s="33">
        <v>0.47310000000000002</v>
      </c>
    </row>
    <row r="12" spans="1:3" x14ac:dyDescent="0.25">
      <c r="A12" s="37" t="s">
        <v>12</v>
      </c>
      <c r="B12" s="5">
        <v>104</v>
      </c>
      <c r="C12" s="33">
        <v>0.79820000000000002</v>
      </c>
    </row>
    <row r="13" spans="1:3" x14ac:dyDescent="0.25">
      <c r="A13" s="37" t="s">
        <v>13</v>
      </c>
      <c r="B13" s="5">
        <v>105</v>
      </c>
      <c r="C13" s="33">
        <v>0.43690000000000001</v>
      </c>
    </row>
    <row r="14" spans="1:3" x14ac:dyDescent="0.25">
      <c r="A14" s="37" t="s">
        <v>14</v>
      </c>
      <c r="B14" s="5">
        <v>109</v>
      </c>
      <c r="C14" s="33">
        <v>0.33279999999999998</v>
      </c>
    </row>
    <row r="15" spans="1:3" x14ac:dyDescent="0.25">
      <c r="A15" s="37" t="s">
        <v>15</v>
      </c>
      <c r="B15" s="5">
        <v>108</v>
      </c>
      <c r="C15" s="33">
        <v>0.77659999999999996</v>
      </c>
    </row>
    <row r="16" spans="1:3" x14ac:dyDescent="0.25">
      <c r="A16" s="37" t="s">
        <v>16</v>
      </c>
      <c r="B16" s="5">
        <v>105</v>
      </c>
      <c r="C16" s="33">
        <v>0.71350000000000002</v>
      </c>
    </row>
    <row r="17" spans="1:3" x14ac:dyDescent="0.25">
      <c r="A17" s="37" t="s">
        <v>17</v>
      </c>
      <c r="B17" s="5">
        <v>104</v>
      </c>
      <c r="C17" s="33">
        <v>0.45989999999999998</v>
      </c>
    </row>
    <row r="18" spans="1:3" x14ac:dyDescent="0.25">
      <c r="A18" s="37" t="s">
        <v>18</v>
      </c>
      <c r="B18" s="5">
        <v>104</v>
      </c>
      <c r="C18" s="33">
        <v>0.1343</v>
      </c>
    </row>
    <row r="19" spans="1:3" x14ac:dyDescent="0.25">
      <c r="A19" s="37" t="s">
        <v>19</v>
      </c>
      <c r="B19" s="5">
        <v>105</v>
      </c>
      <c r="C19" s="33">
        <v>0.69440000000000002</v>
      </c>
    </row>
    <row r="20" spans="1:3" x14ac:dyDescent="0.25">
      <c r="A20" s="37" t="s">
        <v>20</v>
      </c>
      <c r="B20" s="5">
        <v>105</v>
      </c>
      <c r="C20" s="33">
        <v>0.1239</v>
      </c>
    </row>
    <row r="21" spans="1:3" x14ac:dyDescent="0.25">
      <c r="A21" s="37" t="s">
        <v>21</v>
      </c>
      <c r="B21" s="5">
        <v>105</v>
      </c>
      <c r="C21" s="33">
        <v>0.46639999999999998</v>
      </c>
    </row>
    <row r="22" spans="1:3" x14ac:dyDescent="0.25">
      <c r="A22" s="37" t="s">
        <v>22</v>
      </c>
      <c r="B22" s="5">
        <v>104</v>
      </c>
      <c r="C22" s="33">
        <v>0.53300000000000003</v>
      </c>
    </row>
    <row r="23" spans="1:3" x14ac:dyDescent="0.25">
      <c r="A23" s="37" t="s">
        <v>23</v>
      </c>
      <c r="B23" s="5">
        <v>106</v>
      </c>
      <c r="C23" s="33">
        <v>0.32940000000000003</v>
      </c>
    </row>
    <row r="24" spans="1:3" x14ac:dyDescent="0.25">
      <c r="A24" s="37" t="s">
        <v>24</v>
      </c>
      <c r="B24" s="5">
        <v>104</v>
      </c>
      <c r="C24" s="33">
        <v>0.60540000000000005</v>
      </c>
    </row>
    <row r="25" spans="1:3" x14ac:dyDescent="0.25">
      <c r="A25" s="37" t="s">
        <v>25</v>
      </c>
      <c r="B25" s="5">
        <v>103</v>
      </c>
      <c r="C25" s="33">
        <v>0.69850000000000001</v>
      </c>
    </row>
    <row r="26" spans="1:3" x14ac:dyDescent="0.25">
      <c r="A26" s="37" t="s">
        <v>26</v>
      </c>
      <c r="B26" s="5">
        <v>105</v>
      </c>
      <c r="C26" s="33">
        <v>0.48420000000000002</v>
      </c>
    </row>
    <row r="27" spans="1:3" x14ac:dyDescent="0.25">
      <c r="A27" s="37" t="s">
        <v>27</v>
      </c>
      <c r="B27" s="5">
        <v>110</v>
      </c>
      <c r="C27" s="33">
        <v>0.77349999999999997</v>
      </c>
    </row>
    <row r="28" spans="1:3" x14ac:dyDescent="0.25">
      <c r="A28" s="37" t="s">
        <v>28</v>
      </c>
      <c r="B28" s="5">
        <v>105</v>
      </c>
      <c r="C28" s="33">
        <v>0.20880000000000001</v>
      </c>
    </row>
    <row r="29" spans="1:3" x14ac:dyDescent="0.25">
      <c r="A29" s="37" t="s">
        <v>29</v>
      </c>
      <c r="B29" s="5">
        <v>105</v>
      </c>
      <c r="C29" s="33">
        <v>0.77070000000000005</v>
      </c>
    </row>
    <row r="30" spans="1:3" x14ac:dyDescent="0.25">
      <c r="A30" s="37" t="s">
        <v>30</v>
      </c>
      <c r="B30" s="5">
        <v>106</v>
      </c>
      <c r="C30" s="33">
        <v>9.3700000000000006E-2</v>
      </c>
    </row>
    <row r="31" spans="1:3" x14ac:dyDescent="0.25">
      <c r="A31" s="37" t="s">
        <v>31</v>
      </c>
      <c r="B31" s="5">
        <v>104</v>
      </c>
      <c r="C31" s="33">
        <v>0.2142</v>
      </c>
    </row>
    <row r="32" spans="1:3" x14ac:dyDescent="0.25">
      <c r="A32" s="37" t="s">
        <v>32</v>
      </c>
      <c r="B32" s="5">
        <v>104</v>
      </c>
      <c r="C32" s="33">
        <v>0.4037</v>
      </c>
    </row>
    <row r="33" spans="1:3" x14ac:dyDescent="0.25">
      <c r="A33" s="37" t="s">
        <v>33</v>
      </c>
      <c r="B33" s="5">
        <v>105</v>
      </c>
      <c r="C33" s="33">
        <v>0.90459999999999996</v>
      </c>
    </row>
    <row r="34" spans="1:3" x14ac:dyDescent="0.25">
      <c r="A34" s="37" t="s">
        <v>34</v>
      </c>
      <c r="B34" s="5">
        <v>104</v>
      </c>
      <c r="C34" s="33">
        <v>0.48060000000000003</v>
      </c>
    </row>
    <row r="35" spans="1:3" x14ac:dyDescent="0.25">
      <c r="A35" s="37" t="s">
        <v>35</v>
      </c>
      <c r="B35" s="5">
        <v>106</v>
      </c>
      <c r="C35" s="33">
        <v>0.39419999999999999</v>
      </c>
    </row>
    <row r="36" spans="1:3" x14ac:dyDescent="0.25">
      <c r="A36" s="37" t="s">
        <v>36</v>
      </c>
      <c r="B36" s="5">
        <v>104</v>
      </c>
      <c r="C36" s="33">
        <v>0.41270000000000001</v>
      </c>
    </row>
    <row r="37" spans="1:3" x14ac:dyDescent="0.25">
      <c r="A37" s="37" t="s">
        <v>37</v>
      </c>
      <c r="B37" s="5">
        <v>108</v>
      </c>
      <c r="C37" s="33">
        <v>0.6331</v>
      </c>
    </row>
    <row r="38" spans="1:3" x14ac:dyDescent="0.25">
      <c r="A38" s="37" t="s">
        <v>38</v>
      </c>
      <c r="B38" s="5">
        <v>105</v>
      </c>
      <c r="C38" s="33">
        <v>0.36249999999999999</v>
      </c>
    </row>
    <row r="39" spans="1:3" x14ac:dyDescent="0.25">
      <c r="A39" s="37" t="s">
        <v>39</v>
      </c>
      <c r="B39" s="5">
        <v>105</v>
      </c>
      <c r="C39" s="33">
        <v>0.82889999999999997</v>
      </c>
    </row>
    <row r="40" spans="1:3" x14ac:dyDescent="0.25">
      <c r="A40" s="37" t="s">
        <v>40</v>
      </c>
      <c r="B40" s="5">
        <v>110</v>
      </c>
      <c r="C40" s="33">
        <v>0.16109999999999999</v>
      </c>
    </row>
    <row r="41" spans="1:3" x14ac:dyDescent="0.25">
      <c r="A41" s="37" t="s">
        <v>41</v>
      </c>
      <c r="B41" s="5">
        <v>110</v>
      </c>
      <c r="C41" s="33">
        <v>0.17080000000000001</v>
      </c>
    </row>
    <row r="42" spans="1:3" x14ac:dyDescent="0.25">
      <c r="A42" s="37" t="s">
        <v>42</v>
      </c>
      <c r="B42" s="5">
        <v>105</v>
      </c>
      <c r="C42" s="33">
        <v>0.54279999999999995</v>
      </c>
    </row>
    <row r="43" spans="1:3" x14ac:dyDescent="0.25">
      <c r="A43" s="37" t="s">
        <v>43</v>
      </c>
      <c r="B43" s="5">
        <v>105</v>
      </c>
      <c r="C43" s="33">
        <v>0.21920000000000001</v>
      </c>
    </row>
    <row r="44" spans="1:3" x14ac:dyDescent="0.25">
      <c r="A44" s="37" t="s">
        <v>44</v>
      </c>
      <c r="B44" s="5">
        <v>110</v>
      </c>
      <c r="C44" s="33">
        <v>0.73809999999999998</v>
      </c>
    </row>
    <row r="45" spans="1:3" x14ac:dyDescent="0.25">
      <c r="A45" s="37" t="s">
        <v>45</v>
      </c>
      <c r="B45" s="5">
        <v>104</v>
      </c>
      <c r="C45" s="33">
        <v>0.7873</v>
      </c>
    </row>
    <row r="46" spans="1:3" x14ac:dyDescent="0.25">
      <c r="A46" s="37" t="s">
        <v>46</v>
      </c>
      <c r="B46" s="5">
        <v>104</v>
      </c>
      <c r="C46" s="33">
        <v>0.68959999999999999</v>
      </c>
    </row>
    <row r="47" spans="1:3" x14ac:dyDescent="0.25">
      <c r="A47" s="37" t="s">
        <v>47</v>
      </c>
      <c r="B47" s="5">
        <v>106</v>
      </c>
      <c r="C47" s="33">
        <v>0.68130000000000002</v>
      </c>
    </row>
    <row r="48" spans="1:3" x14ac:dyDescent="0.25">
      <c r="A48" s="37" t="s">
        <v>48</v>
      </c>
      <c r="B48" s="5">
        <v>110</v>
      </c>
      <c r="C48" s="33">
        <v>0.58620000000000005</v>
      </c>
    </row>
    <row r="49" spans="1:3" x14ac:dyDescent="0.25">
      <c r="A49" s="37" t="s">
        <v>49</v>
      </c>
      <c r="B49" s="5">
        <v>106</v>
      </c>
      <c r="C49" s="33">
        <v>0.46300000000000002</v>
      </c>
    </row>
    <row r="50" spans="1:3" x14ac:dyDescent="0.25">
      <c r="A50" s="37" t="s">
        <v>50</v>
      </c>
      <c r="B50" s="5">
        <v>105</v>
      </c>
      <c r="C50" s="33">
        <v>0.86650000000000005</v>
      </c>
    </row>
    <row r="51" spans="1:3" x14ac:dyDescent="0.25">
      <c r="A51" s="37" t="s">
        <v>51</v>
      </c>
      <c r="B51" s="5">
        <v>110</v>
      </c>
      <c r="C51" s="33">
        <v>0.8196</v>
      </c>
    </row>
    <row r="52" spans="1:3" x14ac:dyDescent="0.25">
      <c r="A52" s="37" t="s">
        <v>52</v>
      </c>
      <c r="B52" s="5">
        <v>108</v>
      </c>
      <c r="C52" s="33">
        <v>0.84379999999999999</v>
      </c>
    </row>
    <row r="53" spans="1:3" x14ac:dyDescent="0.25">
      <c r="A53" s="37" t="s">
        <v>53</v>
      </c>
      <c r="B53" s="5">
        <v>108</v>
      </c>
      <c r="C53" s="33">
        <v>0.33929999999999999</v>
      </c>
    </row>
    <row r="54" spans="1:3" x14ac:dyDescent="0.25">
      <c r="A54" s="37" t="s">
        <v>54</v>
      </c>
      <c r="B54" s="5">
        <v>109</v>
      </c>
      <c r="C54" s="33">
        <v>0.38340000000000002</v>
      </c>
    </row>
    <row r="55" spans="1:3" x14ac:dyDescent="0.25">
      <c r="A55" s="37" t="s">
        <v>55</v>
      </c>
      <c r="B55" s="5">
        <v>103</v>
      </c>
      <c r="C55" s="33">
        <v>0.67910000000000004</v>
      </c>
    </row>
    <row r="56" spans="1:3" x14ac:dyDescent="0.25">
      <c r="A56" s="37" t="s">
        <v>56</v>
      </c>
      <c r="B56" s="5">
        <v>105</v>
      </c>
      <c r="C56" s="33">
        <v>0.51470000000000005</v>
      </c>
    </row>
    <row r="57" spans="1:3" x14ac:dyDescent="0.25">
      <c r="A57" s="37" t="s">
        <v>57</v>
      </c>
      <c r="B57" s="5">
        <v>103</v>
      </c>
      <c r="C57" s="33">
        <v>0.72850000000000004</v>
      </c>
    </row>
    <row r="58" spans="1:3" x14ac:dyDescent="0.25">
      <c r="A58" s="37" t="s">
        <v>58</v>
      </c>
      <c r="B58" s="5">
        <v>110</v>
      </c>
      <c r="C58" s="33">
        <v>0.86370000000000002</v>
      </c>
    </row>
    <row r="59" spans="1:3" x14ac:dyDescent="0.25">
      <c r="A59" s="37" t="s">
        <v>59</v>
      </c>
      <c r="B59" s="5">
        <v>109</v>
      </c>
      <c r="C59" s="33">
        <v>0.47189999999999999</v>
      </c>
    </row>
    <row r="60" spans="1:3" x14ac:dyDescent="0.25">
      <c r="A60" s="37" t="s">
        <v>60</v>
      </c>
      <c r="B60" s="5">
        <v>103</v>
      </c>
      <c r="C60" s="33">
        <v>0.3775</v>
      </c>
    </row>
    <row r="61" spans="1:3" x14ac:dyDescent="0.25">
      <c r="A61" s="37" t="s">
        <v>61</v>
      </c>
      <c r="B61" s="5">
        <v>105</v>
      </c>
      <c r="C61" s="33">
        <v>0.152</v>
      </c>
    </row>
    <row r="62" spans="1:3" x14ac:dyDescent="0.25">
      <c r="A62" s="37" t="s">
        <v>62</v>
      </c>
      <c r="B62" s="5">
        <v>109</v>
      </c>
      <c r="C62" s="33">
        <v>0.23719999999999999</v>
      </c>
    </row>
    <row r="63" spans="1:3" x14ac:dyDescent="0.25">
      <c r="A63" s="37" t="s">
        <v>63</v>
      </c>
      <c r="B63" s="5">
        <v>104</v>
      </c>
      <c r="C63" s="33">
        <v>0.89439999999999997</v>
      </c>
    </row>
    <row r="64" spans="1:3" x14ac:dyDescent="0.25">
      <c r="A64" s="37" t="s">
        <v>64</v>
      </c>
      <c r="B64" s="5">
        <v>110</v>
      </c>
      <c r="C64" s="33">
        <v>0.88300000000000001</v>
      </c>
    </row>
    <row r="65" spans="1:3" x14ac:dyDescent="0.25">
      <c r="A65" s="37" t="s">
        <v>65</v>
      </c>
      <c r="B65" s="5">
        <v>105</v>
      </c>
      <c r="C65" s="33">
        <v>0.34310000000000002</v>
      </c>
    </row>
    <row r="66" spans="1:3" x14ac:dyDescent="0.25">
      <c r="A66" s="37" t="s">
        <v>66</v>
      </c>
      <c r="B66" s="5">
        <v>106</v>
      </c>
      <c r="C66" s="33">
        <v>0.61219999999999997</v>
      </c>
    </row>
    <row r="67" spans="1:3" x14ac:dyDescent="0.25">
      <c r="A67" s="37" t="s">
        <v>67</v>
      </c>
      <c r="B67" s="5">
        <v>105</v>
      </c>
      <c r="C67" s="33">
        <v>0.77939999999999998</v>
      </c>
    </row>
    <row r="68" spans="1:3" x14ac:dyDescent="0.25">
      <c r="A68" s="37" t="s">
        <v>68</v>
      </c>
      <c r="B68" s="5">
        <v>105</v>
      </c>
      <c r="C68" s="33">
        <v>0.24759999999999999</v>
      </c>
    </row>
    <row r="69" spans="1:3" x14ac:dyDescent="0.25">
      <c r="A69" s="37" t="s">
        <v>69</v>
      </c>
      <c r="B69" s="5">
        <v>105</v>
      </c>
      <c r="C69" s="33">
        <v>0.27560000000000001</v>
      </c>
    </row>
    <row r="70" spans="1:3" x14ac:dyDescent="0.25">
      <c r="A70" s="37" t="s">
        <v>70</v>
      </c>
      <c r="B70" s="5">
        <v>105</v>
      </c>
      <c r="C70" s="33">
        <v>0.79100000000000004</v>
      </c>
    </row>
    <row r="71" spans="1:3" x14ac:dyDescent="0.25">
      <c r="A71" s="37" t="s">
        <v>71</v>
      </c>
      <c r="B71" s="5">
        <v>104</v>
      </c>
      <c r="C71" s="33">
        <v>0.62329999999999997</v>
      </c>
    </row>
    <row r="72" spans="1:3" x14ac:dyDescent="0.25">
      <c r="A72" s="37" t="s">
        <v>72</v>
      </c>
      <c r="B72" s="5">
        <v>110</v>
      </c>
      <c r="C72" s="33">
        <v>0.47210000000000002</v>
      </c>
    </row>
    <row r="73" spans="1:3" x14ac:dyDescent="0.25">
      <c r="A73" s="37" t="s">
        <v>73</v>
      </c>
      <c r="B73" s="5">
        <v>109</v>
      </c>
      <c r="C73" s="33">
        <v>0.73460000000000003</v>
      </c>
    </row>
    <row r="74" spans="1:3" x14ac:dyDescent="0.25">
      <c r="A74" s="37" t="s">
        <v>74</v>
      </c>
      <c r="B74" s="5">
        <v>104</v>
      </c>
      <c r="C74" s="33">
        <v>0.4965</v>
      </c>
    </row>
    <row r="75" spans="1:3" x14ac:dyDescent="0.25">
      <c r="A75" s="37" t="s">
        <v>75</v>
      </c>
      <c r="B75" s="5">
        <v>105</v>
      </c>
      <c r="C75" s="33">
        <v>0.2959</v>
      </c>
    </row>
    <row r="76" spans="1:3" x14ac:dyDescent="0.25">
      <c r="A76" s="37" t="s">
        <v>76</v>
      </c>
      <c r="B76" s="5">
        <v>110</v>
      </c>
      <c r="C76" s="33">
        <v>0.89159999999999995</v>
      </c>
    </row>
    <row r="77" spans="1:3" x14ac:dyDescent="0.25">
      <c r="A77" s="37" t="s">
        <v>77</v>
      </c>
      <c r="B77" s="5">
        <v>106</v>
      </c>
      <c r="C77" s="33">
        <v>0.78169999999999995</v>
      </c>
    </row>
    <row r="78" spans="1:3" x14ac:dyDescent="0.25">
      <c r="A78" s="37" t="s">
        <v>78</v>
      </c>
      <c r="B78" s="5">
        <v>105</v>
      </c>
      <c r="C78" s="33">
        <v>0.62749999999999995</v>
      </c>
    </row>
    <row r="79" spans="1:3" x14ac:dyDescent="0.25">
      <c r="A79" s="37" t="s">
        <v>79</v>
      </c>
      <c r="B79" s="5">
        <v>110</v>
      </c>
      <c r="C79" s="33">
        <v>0.4904</v>
      </c>
    </row>
    <row r="80" spans="1:3" x14ac:dyDescent="0.25">
      <c r="A80" s="37" t="s">
        <v>80</v>
      </c>
      <c r="B80" s="5">
        <v>103</v>
      </c>
      <c r="C80" s="33">
        <v>0.57469999999999999</v>
      </c>
    </row>
    <row r="81" spans="1:3" x14ac:dyDescent="0.25">
      <c r="A81" s="37" t="s">
        <v>81</v>
      </c>
      <c r="B81" s="5">
        <v>110</v>
      </c>
      <c r="C81" s="33">
        <v>0.2331</v>
      </c>
    </row>
    <row r="82" spans="1:3" x14ac:dyDescent="0.25">
      <c r="A82" s="37" t="s">
        <v>82</v>
      </c>
      <c r="B82" s="5">
        <v>105</v>
      </c>
      <c r="C82" s="33">
        <v>0.28589999999999999</v>
      </c>
    </row>
    <row r="83" spans="1:3" x14ac:dyDescent="0.25">
      <c r="A83" s="37" t="s">
        <v>83</v>
      </c>
      <c r="B83" s="5">
        <v>105</v>
      </c>
      <c r="C83" s="33">
        <v>0.54210000000000003</v>
      </c>
    </row>
    <row r="84" spans="1:3" x14ac:dyDescent="0.25">
      <c r="A84" s="37" t="s">
        <v>84</v>
      </c>
      <c r="B84" s="5">
        <v>105</v>
      </c>
      <c r="C84" s="33">
        <v>0.1062</v>
      </c>
    </row>
    <row r="85" spans="1:3" x14ac:dyDescent="0.25">
      <c r="A85" s="37" t="s">
        <v>85</v>
      </c>
      <c r="B85" s="5">
        <v>100</v>
      </c>
      <c r="C85" s="33">
        <v>0.42509999999999998</v>
      </c>
    </row>
    <row r="86" spans="1:3" x14ac:dyDescent="0.25">
      <c r="A86" s="37" t="s">
        <v>86</v>
      </c>
      <c r="B86" s="5">
        <v>105</v>
      </c>
      <c r="C86" s="33">
        <v>0.5806</v>
      </c>
    </row>
    <row r="87" spans="1:3" x14ac:dyDescent="0.25">
      <c r="A87" s="37" t="s">
        <v>87</v>
      </c>
      <c r="B87" s="5">
        <v>106</v>
      </c>
      <c r="C87" s="33">
        <v>0.8679</v>
      </c>
    </row>
    <row r="88" spans="1:3" x14ac:dyDescent="0.25">
      <c r="A88" s="37" t="s">
        <v>0</v>
      </c>
      <c r="B88" s="5">
        <v>108</v>
      </c>
      <c r="C88" s="33">
        <v>0.5645</v>
      </c>
    </row>
    <row r="89" spans="1:3" x14ac:dyDescent="0.25">
      <c r="A89" s="37" t="s">
        <v>1</v>
      </c>
      <c r="B89" s="5">
        <v>105</v>
      </c>
      <c r="C89" s="33">
        <v>0.56059999999999999</v>
      </c>
    </row>
    <row r="90" spans="1:3" x14ac:dyDescent="0.25">
      <c r="A90" s="37" t="s">
        <v>88</v>
      </c>
      <c r="B90" s="5">
        <v>109</v>
      </c>
      <c r="C90" s="33">
        <v>0.65110000000000001</v>
      </c>
    </row>
    <row r="91" spans="1:3" x14ac:dyDescent="0.25">
      <c r="A91" s="37" t="s">
        <v>89</v>
      </c>
      <c r="B91" s="5">
        <v>106</v>
      </c>
      <c r="C91" s="33">
        <v>0.86719999999999997</v>
      </c>
    </row>
    <row r="92" spans="1:3" x14ac:dyDescent="0.25">
      <c r="A92" s="37" t="s">
        <v>90</v>
      </c>
      <c r="B92" s="5">
        <v>103</v>
      </c>
      <c r="C92" s="33">
        <v>0.84340000000000004</v>
      </c>
    </row>
    <row r="93" spans="1:3" x14ac:dyDescent="0.25">
      <c r="A93" s="37" t="s">
        <v>91</v>
      </c>
      <c r="B93" s="5">
        <v>104</v>
      </c>
      <c r="C93" s="33">
        <v>0.88400000000000001</v>
      </c>
    </row>
    <row r="94" spans="1:3" x14ac:dyDescent="0.25">
      <c r="A94" s="37" t="s">
        <v>92</v>
      </c>
      <c r="B94" s="5">
        <v>105</v>
      </c>
      <c r="C94" s="33">
        <v>0.58109999999999995</v>
      </c>
    </row>
    <row r="95" spans="1:3" x14ac:dyDescent="0.25">
      <c r="A95" s="37" t="s">
        <v>93</v>
      </c>
      <c r="B95" s="5">
        <v>106</v>
      </c>
      <c r="C95" s="33">
        <v>0.73540000000000005</v>
      </c>
    </row>
    <row r="96" spans="1:3" x14ac:dyDescent="0.25">
      <c r="A96" s="37" t="s">
        <v>94</v>
      </c>
      <c r="B96" s="5">
        <v>105</v>
      </c>
      <c r="C96" s="33">
        <v>0.76139999999999997</v>
      </c>
    </row>
    <row r="97" spans="1:3" x14ac:dyDescent="0.25">
      <c r="A97" s="37" t="s">
        <v>95</v>
      </c>
      <c r="B97" s="5">
        <v>103</v>
      </c>
      <c r="C97" s="33">
        <v>0.70850000000000002</v>
      </c>
    </row>
    <row r="98" spans="1:3" x14ac:dyDescent="0.25">
      <c r="A98" s="37" t="s">
        <v>96</v>
      </c>
      <c r="B98" s="5">
        <v>105</v>
      </c>
      <c r="C98" s="33">
        <v>0.4572</v>
      </c>
    </row>
    <row r="99" spans="1:3" x14ac:dyDescent="0.25">
      <c r="A99" s="37" t="s">
        <v>97</v>
      </c>
      <c r="B99" s="5">
        <v>104</v>
      </c>
      <c r="C99" s="33">
        <v>0.75819999999999999</v>
      </c>
    </row>
    <row r="100" spans="1:3" x14ac:dyDescent="0.25">
      <c r="A100" s="37" t="s">
        <v>98</v>
      </c>
      <c r="B100" s="5">
        <v>104</v>
      </c>
      <c r="C100" s="33">
        <v>0.3352</v>
      </c>
    </row>
    <row r="101" spans="1:3" x14ac:dyDescent="0.25">
      <c r="A101" s="37" t="s">
        <v>99</v>
      </c>
      <c r="B101" s="5">
        <v>104</v>
      </c>
      <c r="C101" s="33">
        <v>0.48</v>
      </c>
    </row>
    <row r="102" spans="1:3" x14ac:dyDescent="0.25">
      <c r="A102" s="37" t="s">
        <v>100</v>
      </c>
      <c r="B102" s="5">
        <v>103</v>
      </c>
      <c r="C102" s="33">
        <v>0.4647</v>
      </c>
    </row>
    <row r="103" spans="1:3" x14ac:dyDescent="0.25">
      <c r="A103" s="37" t="s">
        <v>101</v>
      </c>
      <c r="B103" s="5">
        <v>109</v>
      </c>
      <c r="C103" s="33">
        <v>0.42530000000000001</v>
      </c>
    </row>
    <row r="104" spans="1:3" x14ac:dyDescent="0.25">
      <c r="A104" s="37" t="s">
        <v>102</v>
      </c>
      <c r="B104" s="5">
        <v>106</v>
      </c>
      <c r="C104" s="33">
        <v>0.68020000000000003</v>
      </c>
    </row>
    <row r="105" spans="1:3" x14ac:dyDescent="0.25">
      <c r="A105" s="37" t="s">
        <v>103</v>
      </c>
      <c r="B105" s="5">
        <v>105</v>
      </c>
      <c r="C105" s="33">
        <v>0.90439999999999998</v>
      </c>
    </row>
    <row r="106" spans="1:3" x14ac:dyDescent="0.25">
      <c r="A106" s="37" t="s">
        <v>104</v>
      </c>
      <c r="B106" s="5">
        <v>108</v>
      </c>
      <c r="C106" s="33">
        <v>0.41099999999999998</v>
      </c>
    </row>
    <row r="107" spans="1:3" x14ac:dyDescent="0.25">
      <c r="A107" s="37" t="s">
        <v>105</v>
      </c>
      <c r="B107" s="5">
        <v>108</v>
      </c>
      <c r="C107" s="33">
        <v>0.60589999999999999</v>
      </c>
    </row>
    <row r="108" spans="1:3" x14ac:dyDescent="0.25">
      <c r="A108" s="37" t="s">
        <v>106</v>
      </c>
      <c r="B108" s="5">
        <v>106</v>
      </c>
      <c r="C108" s="33">
        <v>0.83009999999999995</v>
      </c>
    </row>
    <row r="109" spans="1:3" x14ac:dyDescent="0.25">
      <c r="A109" s="37" t="s">
        <v>107</v>
      </c>
      <c r="B109" s="5">
        <v>103</v>
      </c>
      <c r="C109" s="33">
        <v>0.6996</v>
      </c>
    </row>
    <row r="110" spans="1:3" x14ac:dyDescent="0.25">
      <c r="A110" s="37" t="s">
        <v>108</v>
      </c>
      <c r="B110" s="5">
        <v>104</v>
      </c>
      <c r="C110" s="33">
        <v>0.45989999999999998</v>
      </c>
    </row>
    <row r="111" spans="1:3" x14ac:dyDescent="0.25">
      <c r="A111" s="37" t="s">
        <v>109</v>
      </c>
      <c r="B111" s="5">
        <v>110</v>
      </c>
      <c r="C111" s="33">
        <v>0.55369999999999997</v>
      </c>
    </row>
    <row r="112" spans="1:3" x14ac:dyDescent="0.25">
      <c r="A112" s="37" t="s">
        <v>110</v>
      </c>
      <c r="B112" s="5">
        <v>110</v>
      </c>
      <c r="C112" s="33">
        <v>0.70520000000000005</v>
      </c>
    </row>
    <row r="113" spans="1:3" x14ac:dyDescent="0.25">
      <c r="A113" s="37" t="s">
        <v>111</v>
      </c>
      <c r="B113" s="5">
        <v>105</v>
      </c>
      <c r="C113" s="33">
        <v>0.68569999999999998</v>
      </c>
    </row>
    <row r="114" spans="1:3" x14ac:dyDescent="0.25">
      <c r="A114" s="37" t="s">
        <v>112</v>
      </c>
      <c r="B114" s="5">
        <v>109</v>
      </c>
      <c r="C114" s="33">
        <v>0.58599999999999997</v>
      </c>
    </row>
    <row r="115" spans="1:3" x14ac:dyDescent="0.25">
      <c r="A115" s="37" t="s">
        <v>113</v>
      </c>
      <c r="B115" s="5">
        <v>104</v>
      </c>
      <c r="C115" s="33">
        <v>0.73970000000000002</v>
      </c>
    </row>
    <row r="116" spans="1:3" x14ac:dyDescent="0.25">
      <c r="A116" s="37" t="s">
        <v>114</v>
      </c>
      <c r="B116" s="5">
        <v>104</v>
      </c>
      <c r="C116" s="33">
        <v>0.43120000000000003</v>
      </c>
    </row>
    <row r="117" spans="1:3" x14ac:dyDescent="0.25">
      <c r="A117" s="37" t="s">
        <v>115</v>
      </c>
      <c r="B117" s="5">
        <v>103</v>
      </c>
      <c r="C117" s="33">
        <v>0.42530000000000001</v>
      </c>
    </row>
    <row r="118" spans="1:3" x14ac:dyDescent="0.25">
      <c r="A118" s="37" t="s">
        <v>116</v>
      </c>
      <c r="B118" s="5">
        <v>110</v>
      </c>
      <c r="C118" s="33">
        <v>0.2868</v>
      </c>
    </row>
    <row r="119" spans="1:3" x14ac:dyDescent="0.25">
      <c r="A119" s="37" t="s">
        <v>117</v>
      </c>
      <c r="B119" s="5">
        <v>103</v>
      </c>
      <c r="C119" s="33">
        <v>0.6845</v>
      </c>
    </row>
    <row r="120" spans="1:3" x14ac:dyDescent="0.25">
      <c r="A120" s="37" t="s">
        <v>118</v>
      </c>
      <c r="B120" s="5">
        <v>103</v>
      </c>
      <c r="C120" s="33">
        <v>0.46579999999999999</v>
      </c>
    </row>
    <row r="121" spans="1:3" x14ac:dyDescent="0.25">
      <c r="A121" s="37" t="s">
        <v>119</v>
      </c>
      <c r="B121" s="5">
        <v>104</v>
      </c>
      <c r="C121" s="33">
        <v>0.35670000000000002</v>
      </c>
    </row>
    <row r="122" spans="1:3" x14ac:dyDescent="0.25">
      <c r="A122" s="37" t="s">
        <v>120</v>
      </c>
      <c r="B122" s="5">
        <v>105</v>
      </c>
      <c r="C122" s="33">
        <v>0.62839999999999996</v>
      </c>
    </row>
    <row r="123" spans="1:3" x14ac:dyDescent="0.25">
      <c r="A123" s="37" t="s">
        <v>121</v>
      </c>
      <c r="B123" s="5">
        <v>105</v>
      </c>
      <c r="C123" s="33">
        <v>0.76290000000000002</v>
      </c>
    </row>
    <row r="124" spans="1:3" x14ac:dyDescent="0.25">
      <c r="A124" s="37" t="s">
        <v>122</v>
      </c>
      <c r="B124" s="5">
        <v>104</v>
      </c>
      <c r="C124" s="33">
        <v>0.56999999999999995</v>
      </c>
    </row>
    <row r="125" spans="1:3" x14ac:dyDescent="0.25">
      <c r="A125" s="37" t="s">
        <v>123</v>
      </c>
      <c r="B125" s="5">
        <v>106</v>
      </c>
      <c r="C125" s="33">
        <v>0.36749999999999999</v>
      </c>
    </row>
    <row r="126" spans="1:3" x14ac:dyDescent="0.25">
      <c r="A126" s="37" t="s">
        <v>124</v>
      </c>
      <c r="B126" s="5">
        <v>105</v>
      </c>
      <c r="C126" s="33">
        <v>0.45679999999999998</v>
      </c>
    </row>
    <row r="127" spans="1:3" x14ac:dyDescent="0.25">
      <c r="A127" s="37" t="s">
        <v>125</v>
      </c>
      <c r="B127" s="5">
        <v>105</v>
      </c>
      <c r="C127" s="33">
        <v>0.28610000000000002</v>
      </c>
    </row>
    <row r="128" spans="1:3" x14ac:dyDescent="0.25">
      <c r="A128" s="37" t="s">
        <v>126</v>
      </c>
      <c r="B128" s="5">
        <v>110</v>
      </c>
      <c r="C128" s="33">
        <v>0.79179999999999995</v>
      </c>
    </row>
    <row r="129" spans="1:3" x14ac:dyDescent="0.25">
      <c r="A129" s="37" t="s">
        <v>127</v>
      </c>
      <c r="B129" s="5">
        <v>103</v>
      </c>
      <c r="C129" s="33">
        <v>0.6008</v>
      </c>
    </row>
    <row r="130" spans="1:3" x14ac:dyDescent="0.25">
      <c r="A130" s="37" t="s">
        <v>128</v>
      </c>
      <c r="B130" s="5">
        <v>103</v>
      </c>
      <c r="C130" s="33">
        <v>0.55079999999999996</v>
      </c>
    </row>
    <row r="131" spans="1:3" x14ac:dyDescent="0.25">
      <c r="A131" s="37" t="s">
        <v>129</v>
      </c>
      <c r="B131" s="5">
        <v>109</v>
      </c>
      <c r="C131" s="33">
        <v>0.34799999999999998</v>
      </c>
    </row>
    <row r="132" spans="1:3" x14ac:dyDescent="0.25">
      <c r="A132" s="37" t="s">
        <v>130</v>
      </c>
      <c r="B132" s="5">
        <v>108</v>
      </c>
      <c r="C132" s="33">
        <v>0.69789999999999996</v>
      </c>
    </row>
    <row r="133" spans="1:3" x14ac:dyDescent="0.25">
      <c r="A133" s="37" t="s">
        <v>131</v>
      </c>
      <c r="B133" s="5">
        <v>105</v>
      </c>
      <c r="C133" s="33">
        <v>0.28649999999999998</v>
      </c>
    </row>
    <row r="134" spans="1:3" x14ac:dyDescent="0.25">
      <c r="A134" s="37" t="s">
        <v>132</v>
      </c>
      <c r="B134" s="5">
        <v>105</v>
      </c>
      <c r="C134" s="33">
        <v>0.58069999999999999</v>
      </c>
    </row>
    <row r="135" spans="1:3" x14ac:dyDescent="0.25">
      <c r="A135" s="37" t="s">
        <v>133</v>
      </c>
      <c r="B135" s="5">
        <v>108</v>
      </c>
      <c r="C135" s="33">
        <v>0.31519999999999998</v>
      </c>
    </row>
    <row r="136" spans="1:3" x14ac:dyDescent="0.25">
      <c r="A136" s="37" t="s">
        <v>134</v>
      </c>
      <c r="B136" s="5">
        <v>105</v>
      </c>
      <c r="C136" s="33">
        <v>0.36159999999999998</v>
      </c>
    </row>
    <row r="137" spans="1:3" x14ac:dyDescent="0.25">
      <c r="A137" s="37" t="s">
        <v>135</v>
      </c>
      <c r="B137" s="5">
        <v>108</v>
      </c>
      <c r="C137" s="33">
        <v>0.50860000000000005</v>
      </c>
    </row>
    <row r="138" spans="1:3" x14ac:dyDescent="0.25">
      <c r="A138" s="37" t="s">
        <v>136</v>
      </c>
      <c r="B138" s="5">
        <v>110</v>
      </c>
      <c r="C138" s="33">
        <v>0.6008</v>
      </c>
    </row>
    <row r="139" spans="1:3" x14ac:dyDescent="0.25">
      <c r="A139" s="37" t="s">
        <v>137</v>
      </c>
      <c r="B139" s="5">
        <v>106</v>
      </c>
      <c r="C139" s="33">
        <v>0.41310000000000002</v>
      </c>
    </row>
    <row r="140" spans="1:3" x14ac:dyDescent="0.25">
      <c r="A140" s="37" t="s">
        <v>138</v>
      </c>
      <c r="B140" s="5">
        <v>109</v>
      </c>
      <c r="C140" s="33">
        <v>0.40799999999999997</v>
      </c>
    </row>
    <row r="141" spans="1:3" x14ac:dyDescent="0.25">
      <c r="A141" s="37" t="s">
        <v>139</v>
      </c>
      <c r="B141" s="5">
        <v>104</v>
      </c>
      <c r="C141" s="33">
        <v>0.61070000000000002</v>
      </c>
    </row>
    <row r="142" spans="1:3" x14ac:dyDescent="0.25">
      <c r="A142" s="37" t="s">
        <v>140</v>
      </c>
      <c r="B142" s="5">
        <v>105</v>
      </c>
      <c r="C142" s="33">
        <v>0.60960000000000003</v>
      </c>
    </row>
    <row r="143" spans="1:3" x14ac:dyDescent="0.25">
      <c r="A143" s="37" t="s">
        <v>141</v>
      </c>
      <c r="B143" s="5">
        <v>110</v>
      </c>
      <c r="C143" s="33">
        <v>0.56330000000000002</v>
      </c>
    </row>
    <row r="144" spans="1:3" x14ac:dyDescent="0.25">
      <c r="A144" s="37" t="s">
        <v>142</v>
      </c>
      <c r="B144" s="5">
        <v>106</v>
      </c>
      <c r="C144" s="33">
        <v>0.90600000000000003</v>
      </c>
    </row>
    <row r="145" spans="1:3" x14ac:dyDescent="0.25">
      <c r="A145" s="37" t="s">
        <v>143</v>
      </c>
      <c r="B145" s="5">
        <v>110</v>
      </c>
      <c r="C145" s="33">
        <v>0.74370000000000003</v>
      </c>
    </row>
    <row r="146" spans="1:3" x14ac:dyDescent="0.25">
      <c r="A146" s="37" t="s">
        <v>144</v>
      </c>
      <c r="B146" s="5">
        <v>105</v>
      </c>
      <c r="C146" s="33">
        <v>0.39319999999999999</v>
      </c>
    </row>
    <row r="147" spans="1:3" x14ac:dyDescent="0.25">
      <c r="A147" s="37" t="s">
        <v>145</v>
      </c>
      <c r="B147" s="5">
        <v>105</v>
      </c>
      <c r="C147" s="33">
        <v>0.55189999999999995</v>
      </c>
    </row>
    <row r="148" spans="1:3" x14ac:dyDescent="0.25">
      <c r="A148" s="37" t="s">
        <v>146</v>
      </c>
      <c r="B148" s="5">
        <v>105</v>
      </c>
      <c r="C148" s="33">
        <v>0.65800000000000003</v>
      </c>
    </row>
    <row r="149" spans="1:3" x14ac:dyDescent="0.25">
      <c r="A149" s="37" t="s">
        <v>147</v>
      </c>
      <c r="B149" s="5">
        <v>110</v>
      </c>
      <c r="C149" s="33">
        <v>0.75429999999999997</v>
      </c>
    </row>
    <row r="150" spans="1:3" x14ac:dyDescent="0.25">
      <c r="A150" s="37" t="s">
        <v>148</v>
      </c>
      <c r="B150" s="5">
        <v>106</v>
      </c>
      <c r="C150" s="33">
        <v>0.37640000000000001</v>
      </c>
    </row>
    <row r="151" spans="1:3" x14ac:dyDescent="0.25">
      <c r="A151" s="37" t="s">
        <v>149</v>
      </c>
      <c r="B151" s="5">
        <v>103</v>
      </c>
      <c r="C151" s="33">
        <v>0.2243</v>
      </c>
    </row>
    <row r="152" spans="1:3" x14ac:dyDescent="0.25">
      <c r="A152" s="37" t="s">
        <v>150</v>
      </c>
      <c r="B152" s="5">
        <v>103</v>
      </c>
      <c r="C152" s="33">
        <v>0.28089999999999998</v>
      </c>
    </row>
    <row r="153" spans="1:3" x14ac:dyDescent="0.25">
      <c r="A153" s="37" t="s">
        <v>151</v>
      </c>
      <c r="B153" s="5">
        <v>105</v>
      </c>
      <c r="C153" s="33">
        <v>0.62839999999999996</v>
      </c>
    </row>
    <row r="154" spans="1:3" x14ac:dyDescent="0.25">
      <c r="A154" s="37" t="s">
        <v>152</v>
      </c>
      <c r="B154" s="5">
        <v>106</v>
      </c>
      <c r="C154" s="33">
        <v>0.37959999999999999</v>
      </c>
    </row>
    <row r="155" spans="1:3" x14ac:dyDescent="0.25">
      <c r="A155" s="37" t="s">
        <v>153</v>
      </c>
      <c r="B155" s="5">
        <v>105</v>
      </c>
      <c r="C155" s="33">
        <v>0.81859999999999999</v>
      </c>
    </row>
    <row r="156" spans="1:3" x14ac:dyDescent="0.25">
      <c r="A156" s="37" t="s">
        <v>154</v>
      </c>
      <c r="B156" s="5">
        <v>104</v>
      </c>
      <c r="C156" s="33">
        <v>0.58440000000000003</v>
      </c>
    </row>
    <row r="157" spans="1:3" x14ac:dyDescent="0.25">
      <c r="A157" s="37" t="s">
        <v>155</v>
      </c>
      <c r="B157" s="5">
        <v>105</v>
      </c>
      <c r="C157" s="33">
        <v>0.40739999999999998</v>
      </c>
    </row>
    <row r="158" spans="1:3" x14ac:dyDescent="0.25">
      <c r="A158" s="37" t="s">
        <v>156</v>
      </c>
      <c r="B158" s="5">
        <v>110</v>
      </c>
      <c r="C158" s="33">
        <v>0.8216</v>
      </c>
    </row>
    <row r="159" spans="1:3" x14ac:dyDescent="0.25">
      <c r="A159" s="37" t="s">
        <v>157</v>
      </c>
      <c r="B159" s="5">
        <v>103</v>
      </c>
      <c r="C159" s="33">
        <v>0.41470000000000001</v>
      </c>
    </row>
    <row r="160" spans="1:3" x14ac:dyDescent="0.25">
      <c r="A160" s="37" t="s">
        <v>158</v>
      </c>
      <c r="B160" s="5">
        <v>110</v>
      </c>
      <c r="C160" s="33">
        <v>0.37040000000000001</v>
      </c>
    </row>
    <row r="161" spans="1:3" x14ac:dyDescent="0.25">
      <c r="A161" s="37" t="s">
        <v>159</v>
      </c>
      <c r="B161" s="5">
        <v>104</v>
      </c>
      <c r="C161" s="33">
        <v>0.61339999999999995</v>
      </c>
    </row>
    <row r="162" spans="1:3" x14ac:dyDescent="0.25">
      <c r="A162" s="37" t="s">
        <v>160</v>
      </c>
      <c r="B162" s="5">
        <v>103</v>
      </c>
      <c r="C162" s="33">
        <v>0.57250000000000001</v>
      </c>
    </row>
    <row r="163" spans="1:3" x14ac:dyDescent="0.25">
      <c r="A163" s="37" t="s">
        <v>161</v>
      </c>
      <c r="B163" s="5">
        <v>103</v>
      </c>
      <c r="C163" s="33">
        <v>0.86170000000000002</v>
      </c>
    </row>
    <row r="164" spans="1:3" x14ac:dyDescent="0.25">
      <c r="A164" s="37" t="s">
        <v>162</v>
      </c>
      <c r="B164" s="5">
        <v>110</v>
      </c>
      <c r="C164" s="33">
        <v>0.2782</v>
      </c>
    </row>
    <row r="165" spans="1:3" x14ac:dyDescent="0.25">
      <c r="A165" s="37" t="s">
        <v>163</v>
      </c>
      <c r="B165" s="5">
        <v>105</v>
      </c>
      <c r="C165" s="33">
        <v>0.74380000000000002</v>
      </c>
    </row>
    <row r="166" spans="1:3" x14ac:dyDescent="0.25">
      <c r="A166" s="37" t="s">
        <v>164</v>
      </c>
      <c r="B166" s="5">
        <v>103</v>
      </c>
      <c r="C166" s="33">
        <v>0.48420000000000002</v>
      </c>
    </row>
    <row r="167" spans="1:3" x14ac:dyDescent="0.25">
      <c r="A167" s="37" t="s">
        <v>165</v>
      </c>
      <c r="B167" s="5">
        <v>105</v>
      </c>
      <c r="C167" s="33">
        <v>0.37059999999999998</v>
      </c>
    </row>
    <row r="168" spans="1:3" x14ac:dyDescent="0.25">
      <c r="A168" s="37" t="s">
        <v>166</v>
      </c>
      <c r="B168" s="5">
        <v>104</v>
      </c>
      <c r="C168" s="33">
        <v>0.50780000000000003</v>
      </c>
    </row>
    <row r="169" spans="1:3" x14ac:dyDescent="0.25">
      <c r="A169" s="37" t="s">
        <v>167</v>
      </c>
      <c r="B169" s="5">
        <v>106</v>
      </c>
      <c r="C169" s="33">
        <v>0.15060000000000001</v>
      </c>
    </row>
    <row r="170" spans="1:3" x14ac:dyDescent="0.25">
      <c r="A170" s="37" t="s">
        <v>168</v>
      </c>
      <c r="B170" s="5">
        <v>105</v>
      </c>
      <c r="C170" s="33">
        <v>0.18110000000000001</v>
      </c>
    </row>
    <row r="171" spans="1:3" x14ac:dyDescent="0.25">
      <c r="A171" s="37" t="s">
        <v>169</v>
      </c>
      <c r="B171" s="5">
        <v>104</v>
      </c>
      <c r="C171" s="33">
        <v>0.64259999999999995</v>
      </c>
    </row>
    <row r="172" spans="1:3" x14ac:dyDescent="0.25">
      <c r="A172" s="37" t="s">
        <v>170</v>
      </c>
      <c r="B172" s="5">
        <v>105</v>
      </c>
      <c r="C172" s="33">
        <v>0.59050000000000002</v>
      </c>
    </row>
    <row r="173" spans="1:3" x14ac:dyDescent="0.25">
      <c r="A173" s="37" t="s">
        <v>171</v>
      </c>
      <c r="B173" s="5">
        <v>110</v>
      </c>
      <c r="C173" s="33">
        <v>0.31859999999999999</v>
      </c>
    </row>
    <row r="174" spans="1:3" x14ac:dyDescent="0.25">
      <c r="A174" s="37" t="s">
        <v>172</v>
      </c>
      <c r="B174" s="5">
        <v>105</v>
      </c>
      <c r="C174" s="33">
        <v>0.28589999999999999</v>
      </c>
    </row>
    <row r="175" spans="1:3" x14ac:dyDescent="0.25">
      <c r="A175" s="37" t="s">
        <v>173</v>
      </c>
      <c r="B175" s="5">
        <v>103</v>
      </c>
      <c r="C175" s="33">
        <v>0.55300000000000005</v>
      </c>
    </row>
    <row r="176" spans="1:3" x14ac:dyDescent="0.25">
      <c r="A176" s="37" t="s">
        <v>174</v>
      </c>
      <c r="B176" s="5">
        <v>105</v>
      </c>
      <c r="C176" s="33">
        <v>0.77159999999999995</v>
      </c>
    </row>
    <row r="177" spans="1:3" x14ac:dyDescent="0.25">
      <c r="A177" s="37" t="s">
        <v>175</v>
      </c>
      <c r="B177" s="5">
        <v>103</v>
      </c>
      <c r="C177" s="33">
        <v>0.70020000000000004</v>
      </c>
    </row>
    <row r="178" spans="1:3" x14ac:dyDescent="0.25">
      <c r="A178" s="37" t="s">
        <v>176</v>
      </c>
      <c r="B178" s="5">
        <v>105</v>
      </c>
      <c r="C178" s="33">
        <v>0.70520000000000005</v>
      </c>
    </row>
    <row r="179" spans="1:3" x14ac:dyDescent="0.25">
      <c r="A179" s="37" t="s">
        <v>177</v>
      </c>
      <c r="B179" s="5">
        <v>103</v>
      </c>
      <c r="C179" s="33">
        <v>0.74619999999999997</v>
      </c>
    </row>
    <row r="180" spans="1:3" x14ac:dyDescent="0.25">
      <c r="A180" s="37" t="s">
        <v>178</v>
      </c>
      <c r="B180" s="5">
        <v>110</v>
      </c>
      <c r="C180" s="33">
        <v>0.501</v>
      </c>
    </row>
    <row r="181" spans="1:3" x14ac:dyDescent="0.25">
      <c r="A181" s="37" t="s">
        <v>179</v>
      </c>
      <c r="B181" s="5">
        <v>105</v>
      </c>
      <c r="C181" s="33">
        <v>0.64490000000000003</v>
      </c>
    </row>
    <row r="182" spans="1:3" x14ac:dyDescent="0.25">
      <c r="A182" s="37" t="s">
        <v>180</v>
      </c>
      <c r="B182" s="5">
        <v>104</v>
      </c>
      <c r="C182" s="33">
        <v>0.3659</v>
      </c>
    </row>
    <row r="183" spans="1:3" x14ac:dyDescent="0.25">
      <c r="A183" s="37" t="s">
        <v>181</v>
      </c>
      <c r="B183" s="5">
        <v>103</v>
      </c>
      <c r="C183" s="33">
        <v>0.65249999999999997</v>
      </c>
    </row>
    <row r="184" spans="1:3" x14ac:dyDescent="0.25">
      <c r="A184" s="37" t="s">
        <v>182</v>
      </c>
      <c r="B184" s="5">
        <v>104</v>
      </c>
      <c r="C184" s="33">
        <v>0.84609999999999996</v>
      </c>
    </row>
    <row r="185" spans="1:3" x14ac:dyDescent="0.25">
      <c r="A185" s="37" t="s">
        <v>183</v>
      </c>
      <c r="B185" s="5">
        <v>103</v>
      </c>
      <c r="C185" s="33">
        <v>0.57189999999999996</v>
      </c>
    </row>
    <row r="186" spans="1:3" x14ac:dyDescent="0.25">
      <c r="A186" s="37" t="s">
        <v>184</v>
      </c>
      <c r="B186" s="5">
        <v>103</v>
      </c>
      <c r="C186" s="33">
        <v>0.44579999999999997</v>
      </c>
    </row>
    <row r="187" spans="1:3" x14ac:dyDescent="0.25">
      <c r="A187" s="37" t="s">
        <v>185</v>
      </c>
      <c r="B187" s="5">
        <v>106</v>
      </c>
      <c r="C187" s="33">
        <v>0.44519999999999998</v>
      </c>
    </row>
    <row r="188" spans="1:3" x14ac:dyDescent="0.25">
      <c r="A188" s="37" t="s">
        <v>186</v>
      </c>
      <c r="B188" s="5">
        <v>105</v>
      </c>
      <c r="C188" s="33">
        <v>0.83879999999999999</v>
      </c>
    </row>
    <row r="189" spans="1:3" x14ac:dyDescent="0.25">
      <c r="A189" s="37" t="s">
        <v>187</v>
      </c>
      <c r="B189" s="5">
        <v>104</v>
      </c>
      <c r="C189" s="33">
        <v>0.58440000000000003</v>
      </c>
    </row>
    <row r="190" spans="1:3" x14ac:dyDescent="0.25">
      <c r="A190" s="37" t="s">
        <v>188</v>
      </c>
      <c r="B190" s="5">
        <v>104</v>
      </c>
      <c r="C190" s="33">
        <v>0.60560000000000003</v>
      </c>
    </row>
    <row r="191" spans="1:3" x14ac:dyDescent="0.25">
      <c r="A191" s="37" t="s">
        <v>189</v>
      </c>
      <c r="B191" s="5">
        <v>105</v>
      </c>
      <c r="C191" s="33">
        <v>0.59030000000000005</v>
      </c>
    </row>
    <row r="192" spans="1:3" x14ac:dyDescent="0.25">
      <c r="A192" s="37" t="s">
        <v>190</v>
      </c>
      <c r="B192" s="5">
        <v>105</v>
      </c>
      <c r="C192" s="33">
        <v>0.8478</v>
      </c>
    </row>
    <row r="193" spans="1:3" x14ac:dyDescent="0.25">
      <c r="A193" s="37" t="s">
        <v>191</v>
      </c>
      <c r="B193" s="5">
        <v>104</v>
      </c>
      <c r="C193" s="33">
        <v>0.2011</v>
      </c>
    </row>
    <row r="194" spans="1:3" x14ac:dyDescent="0.25">
      <c r="A194" s="37" t="s">
        <v>192</v>
      </c>
      <c r="B194" s="5">
        <v>110</v>
      </c>
      <c r="C194" s="33">
        <v>0.25900000000000001</v>
      </c>
    </row>
    <row r="195" spans="1:3" x14ac:dyDescent="0.25">
      <c r="A195" s="37" t="s">
        <v>193</v>
      </c>
      <c r="B195" s="5">
        <v>105</v>
      </c>
      <c r="C195" s="33">
        <v>0.68489999999999995</v>
      </c>
    </row>
    <row r="196" spans="1:3" x14ac:dyDescent="0.25">
      <c r="A196" s="37" t="s">
        <v>194</v>
      </c>
      <c r="B196" s="5">
        <v>105</v>
      </c>
      <c r="C196" s="33">
        <v>0.63939999999999997</v>
      </c>
    </row>
    <row r="197" spans="1:3" x14ac:dyDescent="0.25">
      <c r="A197" s="37" t="s">
        <v>195</v>
      </c>
      <c r="B197" s="5">
        <v>110</v>
      </c>
      <c r="C197" s="33">
        <v>0.28320000000000001</v>
      </c>
    </row>
    <row r="198" spans="1:3" x14ac:dyDescent="0.25">
      <c r="A198" s="37" t="s">
        <v>196</v>
      </c>
      <c r="B198" s="5">
        <v>105</v>
      </c>
      <c r="C198" s="33">
        <v>0.1241</v>
      </c>
    </row>
    <row r="199" spans="1:3" x14ac:dyDescent="0.25">
      <c r="A199" s="37" t="s">
        <v>197</v>
      </c>
      <c r="B199" s="5">
        <v>109</v>
      </c>
      <c r="C199" s="33">
        <v>0.59470000000000001</v>
      </c>
    </row>
    <row r="200" spans="1:3" x14ac:dyDescent="0.25">
      <c r="A200" s="37" t="s">
        <v>198</v>
      </c>
      <c r="B200" s="5">
        <v>110</v>
      </c>
      <c r="C200" s="33">
        <v>0.5</v>
      </c>
    </row>
    <row r="201" spans="1:3" x14ac:dyDescent="0.25">
      <c r="A201" s="37" t="s">
        <v>199</v>
      </c>
      <c r="B201" s="5">
        <v>105</v>
      </c>
      <c r="C201" s="33">
        <v>0.33360000000000001</v>
      </c>
    </row>
    <row r="202" spans="1:3" x14ac:dyDescent="0.25">
      <c r="A202" s="37" t="s">
        <v>200</v>
      </c>
      <c r="B202" s="5">
        <v>110</v>
      </c>
      <c r="C202" s="33">
        <v>0.2341</v>
      </c>
    </row>
    <row r="203" spans="1:3" x14ac:dyDescent="0.25">
      <c r="A203" s="37" t="s">
        <v>870</v>
      </c>
      <c r="B203" s="5">
        <v>104</v>
      </c>
      <c r="C203" s="33">
        <v>0.39679999999999999</v>
      </c>
    </row>
    <row r="204" spans="1:3" x14ac:dyDescent="0.25">
      <c r="A204" s="37" t="s">
        <v>201</v>
      </c>
      <c r="B204" s="5">
        <v>105</v>
      </c>
      <c r="C204" s="33">
        <v>0.78120000000000001</v>
      </c>
    </row>
    <row r="205" spans="1:3" x14ac:dyDescent="0.25">
      <c r="A205" s="37" t="s">
        <v>202</v>
      </c>
      <c r="B205" s="5">
        <v>105</v>
      </c>
      <c r="C205" s="33">
        <v>0.61880000000000002</v>
      </c>
    </row>
    <row r="206" spans="1:3" x14ac:dyDescent="0.25">
      <c r="A206" s="37" t="s">
        <v>203</v>
      </c>
      <c r="B206" s="5">
        <v>110</v>
      </c>
      <c r="C206" s="33">
        <v>0.55069999999999997</v>
      </c>
    </row>
    <row r="207" spans="1:3" x14ac:dyDescent="0.25">
      <c r="A207" s="37" t="s">
        <v>204</v>
      </c>
      <c r="B207" s="5">
        <v>103</v>
      </c>
      <c r="C207" s="33">
        <v>0.21490000000000001</v>
      </c>
    </row>
    <row r="208" spans="1:3" x14ac:dyDescent="0.25">
      <c r="A208" s="37" t="s">
        <v>205</v>
      </c>
      <c r="B208" s="5">
        <v>104</v>
      </c>
      <c r="C208" s="33">
        <v>0.62629999999999997</v>
      </c>
    </row>
    <row r="209" spans="1:3" x14ac:dyDescent="0.25">
      <c r="A209" s="37" t="s">
        <v>206</v>
      </c>
      <c r="B209" s="5">
        <v>103</v>
      </c>
      <c r="C209" s="33">
        <v>0.54300000000000004</v>
      </c>
    </row>
    <row r="210" spans="1:3" x14ac:dyDescent="0.25">
      <c r="A210" s="37" t="s">
        <v>871</v>
      </c>
      <c r="B210" s="5">
        <v>105</v>
      </c>
      <c r="C210" s="33">
        <v>0.41070000000000001</v>
      </c>
    </row>
    <row r="211" spans="1:3" x14ac:dyDescent="0.25">
      <c r="A211" s="37" t="s">
        <v>207</v>
      </c>
      <c r="B211" s="5">
        <v>105</v>
      </c>
      <c r="C211" s="33">
        <v>0.37990000000000002</v>
      </c>
    </row>
    <row r="212" spans="1:3" x14ac:dyDescent="0.25">
      <c r="A212" s="37" t="s">
        <v>208</v>
      </c>
      <c r="B212" s="5">
        <v>104</v>
      </c>
      <c r="C212" s="33">
        <v>0.19270000000000001</v>
      </c>
    </row>
    <row r="213" spans="1:3" x14ac:dyDescent="0.25">
      <c r="A213" s="37" t="s">
        <v>209</v>
      </c>
      <c r="B213" s="5">
        <v>104</v>
      </c>
      <c r="C213" s="33">
        <v>0.6341</v>
      </c>
    </row>
    <row r="214" spans="1:3" x14ac:dyDescent="0.25">
      <c r="A214" s="37" t="s">
        <v>210</v>
      </c>
      <c r="B214" s="5">
        <v>110</v>
      </c>
      <c r="C214" s="33">
        <v>0.47120000000000001</v>
      </c>
    </row>
    <row r="215" spans="1:3" x14ac:dyDescent="0.25">
      <c r="A215" s="37" t="s">
        <v>211</v>
      </c>
      <c r="B215" s="5">
        <v>104</v>
      </c>
      <c r="C215" s="33">
        <v>0.78839999999999999</v>
      </c>
    </row>
    <row r="216" spans="1:3" x14ac:dyDescent="0.25">
      <c r="A216" s="37" t="s">
        <v>212</v>
      </c>
      <c r="B216" s="5">
        <v>105</v>
      </c>
      <c r="C216" s="33">
        <v>0.37140000000000001</v>
      </c>
    </row>
    <row r="217" spans="1:3" x14ac:dyDescent="0.25">
      <c r="A217" s="37" t="s">
        <v>213</v>
      </c>
      <c r="B217" s="5">
        <v>103</v>
      </c>
      <c r="C217" s="33">
        <v>0.12659999999999999</v>
      </c>
    </row>
    <row r="218" spans="1:3" x14ac:dyDescent="0.25">
      <c r="A218" s="37" t="s">
        <v>214</v>
      </c>
      <c r="B218" s="5">
        <v>109</v>
      </c>
      <c r="C218" s="33">
        <v>0.62909999999999999</v>
      </c>
    </row>
    <row r="219" spans="1:3" x14ac:dyDescent="0.25">
      <c r="A219" s="37" t="s">
        <v>215</v>
      </c>
      <c r="B219" s="5">
        <v>105</v>
      </c>
      <c r="C219" s="33">
        <v>9.5200000000000007E-2</v>
      </c>
    </row>
    <row r="220" spans="1:3" x14ac:dyDescent="0.25">
      <c r="A220" s="37" t="s">
        <v>216</v>
      </c>
      <c r="B220" s="5">
        <v>104</v>
      </c>
      <c r="C220" s="33">
        <v>0.3644</v>
      </c>
    </row>
    <row r="221" spans="1:3" x14ac:dyDescent="0.25">
      <c r="A221" s="37" t="s">
        <v>217</v>
      </c>
      <c r="B221" s="5">
        <v>104</v>
      </c>
      <c r="C221" s="33">
        <v>0.3952</v>
      </c>
    </row>
    <row r="222" spans="1:3" x14ac:dyDescent="0.25">
      <c r="A222" s="37" t="s">
        <v>218</v>
      </c>
      <c r="B222" s="5">
        <v>106</v>
      </c>
      <c r="C222" s="33">
        <v>0.755</v>
      </c>
    </row>
    <row r="223" spans="1:3" x14ac:dyDescent="0.25">
      <c r="A223" s="37" t="s">
        <v>219</v>
      </c>
      <c r="B223" s="5">
        <v>104</v>
      </c>
      <c r="C223" s="33">
        <v>0.70199999999999996</v>
      </c>
    </row>
    <row r="224" spans="1:3" x14ac:dyDescent="0.25">
      <c r="A224" s="37" t="s">
        <v>220</v>
      </c>
      <c r="B224" s="5">
        <v>110</v>
      </c>
      <c r="C224" s="33">
        <v>0.82530000000000003</v>
      </c>
    </row>
    <row r="225" spans="1:3" x14ac:dyDescent="0.25">
      <c r="A225" s="37" t="s">
        <v>221</v>
      </c>
      <c r="B225" s="5">
        <v>104</v>
      </c>
      <c r="C225" s="33">
        <v>0.74919999999999998</v>
      </c>
    </row>
    <row r="226" spans="1:3" x14ac:dyDescent="0.25">
      <c r="A226" s="37" t="s">
        <v>222</v>
      </c>
      <c r="B226" s="5">
        <v>110</v>
      </c>
      <c r="C226" s="33">
        <v>0.61040000000000005</v>
      </c>
    </row>
    <row r="227" spans="1:3" x14ac:dyDescent="0.25">
      <c r="A227" s="37" t="s">
        <v>223</v>
      </c>
      <c r="B227" s="5">
        <v>105</v>
      </c>
      <c r="C227" s="33">
        <v>0.41870000000000002</v>
      </c>
    </row>
    <row r="228" spans="1:3" x14ac:dyDescent="0.25">
      <c r="A228" s="37" t="s">
        <v>224</v>
      </c>
      <c r="B228" s="5">
        <v>105</v>
      </c>
      <c r="C228" s="33">
        <v>0.36</v>
      </c>
    </row>
    <row r="229" spans="1:3" x14ac:dyDescent="0.25">
      <c r="A229" s="37" t="s">
        <v>225</v>
      </c>
      <c r="B229" s="5">
        <v>106</v>
      </c>
      <c r="C229" s="33">
        <v>0.67020000000000002</v>
      </c>
    </row>
    <row r="230" spans="1:3" x14ac:dyDescent="0.25">
      <c r="A230" s="37" t="s">
        <v>226</v>
      </c>
      <c r="B230" s="5">
        <v>109</v>
      </c>
      <c r="C230" s="33">
        <v>0.65700000000000003</v>
      </c>
    </row>
    <row r="231" spans="1:3" x14ac:dyDescent="0.25">
      <c r="A231" s="37" t="s">
        <v>227</v>
      </c>
      <c r="B231" s="5">
        <v>103</v>
      </c>
      <c r="C231" s="33">
        <v>0.41699999999999998</v>
      </c>
    </row>
    <row r="232" spans="1:3" x14ac:dyDescent="0.25">
      <c r="A232" s="37" t="s">
        <v>228</v>
      </c>
      <c r="B232" s="5">
        <v>105</v>
      </c>
      <c r="C232" s="33">
        <v>0.34039999999999998</v>
      </c>
    </row>
    <row r="233" spans="1:3" x14ac:dyDescent="0.25">
      <c r="A233" s="37" t="s">
        <v>229</v>
      </c>
      <c r="B233" s="5">
        <v>104</v>
      </c>
      <c r="C233" s="33">
        <v>0.56559999999999999</v>
      </c>
    </row>
    <row r="234" spans="1:3" x14ac:dyDescent="0.25">
      <c r="A234" s="37" t="s">
        <v>230</v>
      </c>
      <c r="B234" s="5">
        <v>110</v>
      </c>
      <c r="C234" s="33">
        <v>0.73209999999999997</v>
      </c>
    </row>
    <row r="235" spans="1:3" x14ac:dyDescent="0.25">
      <c r="A235" s="37" t="s">
        <v>231</v>
      </c>
      <c r="B235" s="5">
        <v>106</v>
      </c>
      <c r="C235" s="33">
        <v>0.79310000000000003</v>
      </c>
    </row>
    <row r="236" spans="1:3" x14ac:dyDescent="0.25">
      <c r="A236" s="37" t="s">
        <v>232</v>
      </c>
      <c r="B236" s="5">
        <v>110</v>
      </c>
      <c r="C236" s="33">
        <v>0.5968</v>
      </c>
    </row>
    <row r="237" spans="1:3" x14ac:dyDescent="0.25">
      <c r="A237" s="37" t="s">
        <v>233</v>
      </c>
      <c r="B237" s="5">
        <v>110</v>
      </c>
      <c r="C237" s="33">
        <v>0.19600000000000001</v>
      </c>
    </row>
    <row r="238" spans="1:3" x14ac:dyDescent="0.25">
      <c r="A238" s="37" t="s">
        <v>234</v>
      </c>
      <c r="B238" s="5">
        <v>104</v>
      </c>
      <c r="C238" s="33">
        <v>0.61409999999999998</v>
      </c>
    </row>
    <row r="239" spans="1:3" x14ac:dyDescent="0.25">
      <c r="A239" s="37" t="s">
        <v>235</v>
      </c>
      <c r="B239" s="5">
        <v>105</v>
      </c>
      <c r="C239" s="33">
        <v>0.53249999999999997</v>
      </c>
    </row>
    <row r="240" spans="1:3" x14ac:dyDescent="0.25">
      <c r="A240" s="37" t="s">
        <v>236</v>
      </c>
      <c r="B240" s="5">
        <v>106</v>
      </c>
      <c r="C240" s="33">
        <v>0.14099999999999999</v>
      </c>
    </row>
    <row r="241" spans="1:3" x14ac:dyDescent="0.25">
      <c r="A241" s="37" t="s">
        <v>237</v>
      </c>
      <c r="B241" s="5">
        <v>108</v>
      </c>
      <c r="C241" s="33">
        <v>0.75790000000000002</v>
      </c>
    </row>
    <row r="242" spans="1:3" x14ac:dyDescent="0.25">
      <c r="A242" s="37" t="s">
        <v>238</v>
      </c>
      <c r="B242" s="5">
        <v>105</v>
      </c>
      <c r="C242" s="33">
        <v>0.34329999999999999</v>
      </c>
    </row>
    <row r="243" spans="1:3" x14ac:dyDescent="0.25">
      <c r="A243" s="37" t="s">
        <v>239</v>
      </c>
      <c r="B243" s="5">
        <v>105</v>
      </c>
      <c r="C243" s="33">
        <v>0.46610000000000001</v>
      </c>
    </row>
    <row r="244" spans="1:3" x14ac:dyDescent="0.25">
      <c r="A244" s="37" t="s">
        <v>240</v>
      </c>
      <c r="B244" s="5">
        <v>105</v>
      </c>
      <c r="C244" s="33">
        <v>0.25690000000000002</v>
      </c>
    </row>
    <row r="245" spans="1:3" x14ac:dyDescent="0.25">
      <c r="A245" s="37" t="s">
        <v>241</v>
      </c>
      <c r="B245" s="5">
        <v>110</v>
      </c>
      <c r="C245" s="33">
        <v>0.2092</v>
      </c>
    </row>
    <row r="246" spans="1:3" x14ac:dyDescent="0.25">
      <c r="A246" s="37" t="s">
        <v>242</v>
      </c>
      <c r="B246" s="5">
        <v>103</v>
      </c>
      <c r="C246" s="33">
        <v>0.30259999999999998</v>
      </c>
    </row>
    <row r="247" spans="1:3" x14ac:dyDescent="0.25">
      <c r="A247" s="37" t="s">
        <v>243</v>
      </c>
      <c r="B247" s="5">
        <v>103</v>
      </c>
      <c r="C247" s="33">
        <v>0.56299999999999994</v>
      </c>
    </row>
    <row r="248" spans="1:3" x14ac:dyDescent="0.25">
      <c r="A248" s="37" t="s">
        <v>244</v>
      </c>
      <c r="B248" s="5">
        <v>105</v>
      </c>
      <c r="C248" s="33">
        <v>0.2571</v>
      </c>
    </row>
    <row r="249" spans="1:3" x14ac:dyDescent="0.25">
      <c r="A249" s="37" t="s">
        <v>245</v>
      </c>
      <c r="B249" s="5">
        <v>110</v>
      </c>
      <c r="C249" s="33">
        <v>0.41449999999999998</v>
      </c>
    </row>
    <row r="250" spans="1:3" x14ac:dyDescent="0.25">
      <c r="A250" s="37" t="s">
        <v>246</v>
      </c>
      <c r="B250" s="5">
        <v>110</v>
      </c>
      <c r="C250" s="33">
        <v>0.51890000000000003</v>
      </c>
    </row>
    <row r="251" spans="1:3" x14ac:dyDescent="0.25">
      <c r="A251" s="37" t="s">
        <v>247</v>
      </c>
      <c r="B251" s="5">
        <v>103</v>
      </c>
      <c r="C251" s="33">
        <v>0.39750000000000002</v>
      </c>
    </row>
    <row r="252" spans="1:3" x14ac:dyDescent="0.25">
      <c r="A252" s="37" t="s">
        <v>248</v>
      </c>
      <c r="B252" s="5">
        <v>105</v>
      </c>
      <c r="C252" s="33">
        <v>0.37209999999999999</v>
      </c>
    </row>
    <row r="253" spans="1:3" x14ac:dyDescent="0.25">
      <c r="A253" s="37" t="s">
        <v>249</v>
      </c>
      <c r="B253" s="5">
        <v>110</v>
      </c>
      <c r="C253" s="33">
        <v>0.3992</v>
      </c>
    </row>
    <row r="254" spans="1:3" x14ac:dyDescent="0.25">
      <c r="A254" s="37" t="s">
        <v>250</v>
      </c>
      <c r="B254" s="5">
        <v>105</v>
      </c>
      <c r="C254" s="33">
        <v>0.38950000000000001</v>
      </c>
    </row>
    <row r="255" spans="1:3" x14ac:dyDescent="0.25">
      <c r="A255" s="37" t="s">
        <v>251</v>
      </c>
      <c r="B255" s="5">
        <v>105</v>
      </c>
      <c r="C255" s="33">
        <v>0.71460000000000001</v>
      </c>
    </row>
    <row r="256" spans="1:3" x14ac:dyDescent="0.25">
      <c r="A256" s="37" t="s">
        <v>252</v>
      </c>
      <c r="B256" s="5">
        <v>104</v>
      </c>
      <c r="C256" s="33">
        <v>0.61409999999999998</v>
      </c>
    </row>
    <row r="257" spans="1:3" x14ac:dyDescent="0.25">
      <c r="A257" s="37" t="s">
        <v>253</v>
      </c>
      <c r="B257" s="5">
        <v>105</v>
      </c>
      <c r="C257" s="33">
        <v>0.55130000000000001</v>
      </c>
    </row>
    <row r="258" spans="1:3" x14ac:dyDescent="0.25">
      <c r="A258" s="37" t="s">
        <v>254</v>
      </c>
      <c r="B258" s="5">
        <v>104</v>
      </c>
      <c r="C258" s="33">
        <v>0.6421</v>
      </c>
    </row>
    <row r="259" spans="1:3" x14ac:dyDescent="0.25">
      <c r="A259" s="37" t="s">
        <v>255</v>
      </c>
      <c r="B259" s="5">
        <v>105</v>
      </c>
      <c r="C259" s="33">
        <v>0.1905</v>
      </c>
    </row>
    <row r="260" spans="1:3" x14ac:dyDescent="0.25">
      <c r="A260" s="37" t="s">
        <v>256</v>
      </c>
      <c r="B260" s="5">
        <v>104</v>
      </c>
      <c r="C260" s="33">
        <v>0.61329999999999996</v>
      </c>
    </row>
    <row r="261" spans="1:3" x14ac:dyDescent="0.25">
      <c r="A261" s="37" t="s">
        <v>257</v>
      </c>
      <c r="B261" s="5">
        <v>110</v>
      </c>
      <c r="C261" s="33">
        <v>0.66110000000000002</v>
      </c>
    </row>
    <row r="262" spans="1:3" x14ac:dyDescent="0.25">
      <c r="A262" s="37" t="s">
        <v>258</v>
      </c>
      <c r="B262" s="5">
        <v>106</v>
      </c>
      <c r="C262" s="33">
        <v>0.72650000000000003</v>
      </c>
    </row>
    <row r="263" spans="1:3" x14ac:dyDescent="0.25">
      <c r="A263" s="37" t="s">
        <v>259</v>
      </c>
      <c r="B263" s="5">
        <v>105</v>
      </c>
      <c r="C263" s="33">
        <v>0.219</v>
      </c>
    </row>
    <row r="264" spans="1:3" x14ac:dyDescent="0.25">
      <c r="A264" s="37" t="s">
        <v>260</v>
      </c>
      <c r="B264" s="5">
        <v>108</v>
      </c>
      <c r="C264" s="33">
        <v>0.41</v>
      </c>
    </row>
    <row r="265" spans="1:3" x14ac:dyDescent="0.25">
      <c r="A265" s="37" t="s">
        <v>261</v>
      </c>
      <c r="B265" s="5">
        <v>105</v>
      </c>
      <c r="C265" s="33">
        <v>0.33250000000000002</v>
      </c>
    </row>
    <row r="266" spans="1:3" x14ac:dyDescent="0.25">
      <c r="A266" s="37" t="s">
        <v>262</v>
      </c>
      <c r="B266" s="5">
        <v>110</v>
      </c>
      <c r="C266" s="33">
        <v>0.29239999999999999</v>
      </c>
    </row>
    <row r="267" spans="1:3" x14ac:dyDescent="0.25">
      <c r="A267" s="37" t="s">
        <v>263</v>
      </c>
      <c r="B267" s="5">
        <v>103</v>
      </c>
      <c r="C267" s="33">
        <v>0.41089999999999999</v>
      </c>
    </row>
    <row r="268" spans="1:3" x14ac:dyDescent="0.25">
      <c r="A268" s="37" t="s">
        <v>264</v>
      </c>
      <c r="B268" s="5">
        <v>108</v>
      </c>
      <c r="C268" s="33">
        <v>0.34520000000000001</v>
      </c>
    </row>
    <row r="269" spans="1:3" x14ac:dyDescent="0.25">
      <c r="A269" s="37" t="s">
        <v>265</v>
      </c>
      <c r="B269" s="5">
        <v>105</v>
      </c>
      <c r="C269" s="33">
        <v>0.57199999999999995</v>
      </c>
    </row>
    <row r="270" spans="1:3" x14ac:dyDescent="0.25">
      <c r="A270" s="37" t="s">
        <v>266</v>
      </c>
      <c r="B270" s="5">
        <v>104</v>
      </c>
      <c r="C270" s="33">
        <v>0.77969999999999995</v>
      </c>
    </row>
    <row r="271" spans="1:3" x14ac:dyDescent="0.25">
      <c r="A271" s="37" t="s">
        <v>267</v>
      </c>
      <c r="B271" s="5">
        <v>105</v>
      </c>
      <c r="C271" s="33">
        <v>0.6865</v>
      </c>
    </row>
    <row r="272" spans="1:3" x14ac:dyDescent="0.25">
      <c r="A272" s="37" t="s">
        <v>268</v>
      </c>
      <c r="B272" s="5">
        <v>105</v>
      </c>
      <c r="C272" s="33">
        <v>0.62809999999999999</v>
      </c>
    </row>
    <row r="273" spans="1:3" x14ac:dyDescent="0.25">
      <c r="A273" s="37" t="s">
        <v>269</v>
      </c>
      <c r="B273" s="5">
        <v>104</v>
      </c>
      <c r="C273" s="33">
        <v>0.22109999999999999</v>
      </c>
    </row>
    <row r="274" spans="1:3" x14ac:dyDescent="0.25">
      <c r="A274" s="37" t="s">
        <v>270</v>
      </c>
      <c r="B274" s="5">
        <v>110</v>
      </c>
      <c r="C274" s="33">
        <v>0.73709999999999998</v>
      </c>
    </row>
    <row r="275" spans="1:3" x14ac:dyDescent="0.25">
      <c r="A275" s="37" t="s">
        <v>271</v>
      </c>
      <c r="B275" s="5">
        <v>103</v>
      </c>
      <c r="C275" s="33">
        <v>0.71960000000000002</v>
      </c>
    </row>
    <row r="276" spans="1:3" x14ac:dyDescent="0.25">
      <c r="A276" s="37" t="s">
        <v>272</v>
      </c>
      <c r="B276" s="5">
        <v>104</v>
      </c>
      <c r="C276" s="33">
        <v>0.26040000000000002</v>
      </c>
    </row>
    <row r="277" spans="1:3" x14ac:dyDescent="0.25">
      <c r="A277" s="37" t="s">
        <v>273</v>
      </c>
      <c r="B277" s="5">
        <v>106</v>
      </c>
      <c r="C277" s="33">
        <v>0.87780000000000002</v>
      </c>
    </row>
    <row r="278" spans="1:3" x14ac:dyDescent="0.25">
      <c r="A278" s="37" t="s">
        <v>274</v>
      </c>
      <c r="B278" s="5">
        <v>106</v>
      </c>
      <c r="C278" s="33">
        <v>0.87780000000000002</v>
      </c>
    </row>
    <row r="279" spans="1:3" x14ac:dyDescent="0.25">
      <c r="A279" s="37" t="s">
        <v>275</v>
      </c>
      <c r="B279" s="5">
        <v>105</v>
      </c>
      <c r="C279" s="33">
        <v>0.29549999999999998</v>
      </c>
    </row>
    <row r="280" spans="1:3" x14ac:dyDescent="0.25">
      <c r="A280" s="37" t="s">
        <v>276</v>
      </c>
      <c r="B280" s="5">
        <v>104</v>
      </c>
      <c r="C280" s="33">
        <v>0.45119999999999999</v>
      </c>
    </row>
    <row r="281" spans="1:3" x14ac:dyDescent="0.25">
      <c r="A281" s="37" t="s">
        <v>277</v>
      </c>
      <c r="B281" s="5">
        <v>104</v>
      </c>
      <c r="C281" s="33">
        <v>0.29909999999999998</v>
      </c>
    </row>
    <row r="282" spans="1:3" x14ac:dyDescent="0.25">
      <c r="A282" s="37" t="s">
        <v>278</v>
      </c>
      <c r="B282" s="5">
        <v>105</v>
      </c>
      <c r="C282" s="33">
        <v>0.68520000000000003</v>
      </c>
    </row>
    <row r="283" spans="1:3" x14ac:dyDescent="0.25">
      <c r="A283" s="37" t="s">
        <v>279</v>
      </c>
      <c r="B283" s="5">
        <v>108</v>
      </c>
      <c r="C283" s="33">
        <v>0.48970000000000002</v>
      </c>
    </row>
    <row r="284" spans="1:3" x14ac:dyDescent="0.25">
      <c r="A284" s="37" t="s">
        <v>280</v>
      </c>
      <c r="B284" s="5">
        <v>105</v>
      </c>
      <c r="C284" s="33">
        <v>0.49469999999999997</v>
      </c>
    </row>
    <row r="285" spans="1:3" x14ac:dyDescent="0.25">
      <c r="A285" s="37" t="s">
        <v>281</v>
      </c>
      <c r="B285" s="5">
        <v>103</v>
      </c>
      <c r="C285" s="33">
        <v>0.58250000000000002</v>
      </c>
    </row>
    <row r="286" spans="1:3" x14ac:dyDescent="0.25">
      <c r="A286" s="37" t="s">
        <v>282</v>
      </c>
      <c r="B286" s="5">
        <v>104</v>
      </c>
      <c r="C286" s="33">
        <v>0.90380000000000005</v>
      </c>
    </row>
    <row r="287" spans="1:3" x14ac:dyDescent="0.25">
      <c r="A287" s="37" t="s">
        <v>283</v>
      </c>
      <c r="B287" s="5">
        <v>105</v>
      </c>
      <c r="C287" s="33">
        <v>0.21920000000000001</v>
      </c>
    </row>
    <row r="288" spans="1:3" x14ac:dyDescent="0.25">
      <c r="A288" s="37" t="s">
        <v>284</v>
      </c>
      <c r="B288" s="5">
        <v>105</v>
      </c>
      <c r="C288" s="33">
        <v>0.67630000000000001</v>
      </c>
    </row>
    <row r="289" spans="1:3" x14ac:dyDescent="0.25">
      <c r="A289" s="37" t="s">
        <v>285</v>
      </c>
      <c r="B289" s="5">
        <v>104</v>
      </c>
      <c r="C289" s="33">
        <v>0.38669999999999999</v>
      </c>
    </row>
    <row r="290" spans="1:3" x14ac:dyDescent="0.25">
      <c r="A290" s="37" t="s">
        <v>286</v>
      </c>
      <c r="B290" s="5">
        <v>103</v>
      </c>
      <c r="C290" s="33">
        <v>0.49640000000000001</v>
      </c>
    </row>
    <row r="291" spans="1:3" x14ac:dyDescent="0.25">
      <c r="A291" s="37" t="s">
        <v>287</v>
      </c>
      <c r="B291" s="5">
        <v>104</v>
      </c>
      <c r="C291" s="33">
        <v>0.74080000000000001</v>
      </c>
    </row>
    <row r="292" spans="1:3" x14ac:dyDescent="0.25">
      <c r="A292" s="37" t="s">
        <v>288</v>
      </c>
      <c r="B292" s="5">
        <v>104</v>
      </c>
      <c r="C292" s="33">
        <v>0.71220000000000006</v>
      </c>
    </row>
    <row r="293" spans="1:3" x14ac:dyDescent="0.25">
      <c r="A293" s="37" t="s">
        <v>289</v>
      </c>
      <c r="B293" s="5">
        <v>106</v>
      </c>
      <c r="C293" s="33">
        <v>0.88780000000000003</v>
      </c>
    </row>
    <row r="294" spans="1:3" x14ac:dyDescent="0.25">
      <c r="A294" s="37" t="s">
        <v>290</v>
      </c>
      <c r="B294" s="5">
        <v>104</v>
      </c>
      <c r="C294" s="33">
        <v>0.69369999999999998</v>
      </c>
    </row>
    <row r="295" spans="1:3" x14ac:dyDescent="0.25">
      <c r="A295" s="37" t="s">
        <v>291</v>
      </c>
      <c r="B295" s="5">
        <v>106</v>
      </c>
      <c r="C295" s="33">
        <v>0.43269999999999997</v>
      </c>
    </row>
    <row r="296" spans="1:3" x14ac:dyDescent="0.25">
      <c r="A296" s="37" t="s">
        <v>292</v>
      </c>
      <c r="B296" s="5">
        <v>105</v>
      </c>
      <c r="C296" s="33">
        <v>0.33310000000000001</v>
      </c>
    </row>
    <row r="297" spans="1:3" x14ac:dyDescent="0.25">
      <c r="A297" s="37" t="s">
        <v>293</v>
      </c>
      <c r="B297" s="5">
        <v>105</v>
      </c>
      <c r="C297" s="33">
        <v>0.74329999999999996</v>
      </c>
    </row>
    <row r="298" spans="1:3" x14ac:dyDescent="0.25">
      <c r="A298" s="37" t="s">
        <v>294</v>
      </c>
      <c r="B298" s="5">
        <v>102</v>
      </c>
      <c r="C298" s="33">
        <v>0.79179999999999995</v>
      </c>
    </row>
    <row r="299" spans="1:3" x14ac:dyDescent="0.25">
      <c r="A299" s="37" t="s">
        <v>295</v>
      </c>
      <c r="B299" s="5">
        <v>104</v>
      </c>
      <c r="C299" s="33">
        <v>0.65629999999999999</v>
      </c>
    </row>
    <row r="300" spans="1:3" x14ac:dyDescent="0.25">
      <c r="A300" s="37" t="s">
        <v>296</v>
      </c>
      <c r="B300" s="5">
        <v>104</v>
      </c>
      <c r="C300" s="33">
        <v>0.66410000000000002</v>
      </c>
    </row>
    <row r="301" spans="1:3" x14ac:dyDescent="0.25">
      <c r="A301" s="37" t="s">
        <v>297</v>
      </c>
      <c r="B301" s="5">
        <v>105</v>
      </c>
      <c r="C301" s="33">
        <v>0.81640000000000001</v>
      </c>
    </row>
    <row r="302" spans="1:3" x14ac:dyDescent="0.25">
      <c r="A302" s="37" t="s">
        <v>298</v>
      </c>
      <c r="B302" s="5">
        <v>103</v>
      </c>
      <c r="C302" s="33">
        <v>0.45750000000000002</v>
      </c>
    </row>
    <row r="303" spans="1:3" x14ac:dyDescent="0.25">
      <c r="A303" s="37" t="s">
        <v>299</v>
      </c>
      <c r="B303" s="5">
        <v>106</v>
      </c>
      <c r="C303" s="33">
        <v>0.51849999999999996</v>
      </c>
    </row>
    <row r="304" spans="1:3" x14ac:dyDescent="0.25">
      <c r="A304" s="37" t="s">
        <v>300</v>
      </c>
      <c r="B304" s="5">
        <v>105</v>
      </c>
      <c r="C304" s="33">
        <v>0.3427</v>
      </c>
    </row>
    <row r="305" spans="1:3" x14ac:dyDescent="0.25">
      <c r="A305" s="37" t="s">
        <v>301</v>
      </c>
      <c r="B305" s="5">
        <v>105</v>
      </c>
      <c r="C305" s="33">
        <v>0.78120000000000001</v>
      </c>
    </row>
    <row r="306" spans="1:3" x14ac:dyDescent="0.25">
      <c r="A306" s="37" t="s">
        <v>302</v>
      </c>
      <c r="B306" s="5">
        <v>105</v>
      </c>
      <c r="C306" s="33">
        <v>0.78120000000000001</v>
      </c>
    </row>
    <row r="307" spans="1:3" x14ac:dyDescent="0.25">
      <c r="A307" s="37" t="s">
        <v>303</v>
      </c>
      <c r="B307" s="5">
        <v>104</v>
      </c>
      <c r="C307" s="33">
        <v>0.70050000000000001</v>
      </c>
    </row>
    <row r="308" spans="1:3" x14ac:dyDescent="0.25">
      <c r="A308" s="37" t="s">
        <v>304</v>
      </c>
      <c r="B308" s="5">
        <v>103</v>
      </c>
      <c r="C308" s="33">
        <v>0.50360000000000005</v>
      </c>
    </row>
    <row r="309" spans="1:3" x14ac:dyDescent="0.25">
      <c r="A309" s="37" t="s">
        <v>305</v>
      </c>
      <c r="B309" s="5">
        <v>106</v>
      </c>
      <c r="C309" s="33">
        <v>0.72440000000000004</v>
      </c>
    </row>
    <row r="310" spans="1:3" x14ac:dyDescent="0.25">
      <c r="A310" s="37" t="s">
        <v>306</v>
      </c>
      <c r="B310" s="5">
        <v>106</v>
      </c>
      <c r="C310" s="33">
        <v>0.90459999999999996</v>
      </c>
    </row>
    <row r="311" spans="1:3" x14ac:dyDescent="0.25">
      <c r="A311" s="37" t="s">
        <v>307</v>
      </c>
      <c r="B311" s="5">
        <v>104</v>
      </c>
      <c r="C311" s="33">
        <v>0.33610000000000001</v>
      </c>
    </row>
    <row r="312" spans="1:3" x14ac:dyDescent="0.25">
      <c r="A312" s="37" t="s">
        <v>308</v>
      </c>
      <c r="B312" s="5">
        <v>109</v>
      </c>
      <c r="C312" s="33">
        <v>0.48330000000000001</v>
      </c>
    </row>
    <row r="313" spans="1:3" x14ac:dyDescent="0.25">
      <c r="A313" s="37" t="s">
        <v>309</v>
      </c>
      <c r="B313" s="5">
        <v>110</v>
      </c>
      <c r="C313" s="33">
        <v>0.44729999999999998</v>
      </c>
    </row>
    <row r="314" spans="1:3" x14ac:dyDescent="0.25">
      <c r="A314" s="37" t="s">
        <v>310</v>
      </c>
      <c r="B314" s="5">
        <v>103</v>
      </c>
      <c r="C314" s="33">
        <v>0.57130000000000003</v>
      </c>
    </row>
    <row r="315" spans="1:3" x14ac:dyDescent="0.25">
      <c r="A315" s="37" t="s">
        <v>311</v>
      </c>
      <c r="B315" s="5">
        <v>106</v>
      </c>
      <c r="C315" s="33">
        <v>0.1321</v>
      </c>
    </row>
    <row r="316" spans="1:3" x14ac:dyDescent="0.25">
      <c r="A316" s="37" t="s">
        <v>312</v>
      </c>
      <c r="B316" s="5">
        <v>105</v>
      </c>
      <c r="C316" s="33">
        <v>0.87590000000000001</v>
      </c>
    </row>
    <row r="317" spans="1:3" x14ac:dyDescent="0.25">
      <c r="A317" s="37" t="s">
        <v>313</v>
      </c>
      <c r="B317" s="5">
        <v>105</v>
      </c>
      <c r="C317" s="33">
        <v>0.54349999999999998</v>
      </c>
    </row>
    <row r="318" spans="1:3" x14ac:dyDescent="0.25">
      <c r="A318" s="37" t="s">
        <v>314</v>
      </c>
      <c r="B318" s="5">
        <v>104</v>
      </c>
      <c r="C318" s="33">
        <v>0.46100000000000002</v>
      </c>
    </row>
    <row r="319" spans="1:3" x14ac:dyDescent="0.25">
      <c r="A319" s="37" t="s">
        <v>315</v>
      </c>
      <c r="B319" s="5">
        <v>104</v>
      </c>
      <c r="C319" s="33">
        <v>0.51780000000000004</v>
      </c>
    </row>
    <row r="320" spans="1:3" x14ac:dyDescent="0.25">
      <c r="A320" s="37" t="s">
        <v>316</v>
      </c>
      <c r="B320" s="5">
        <v>105</v>
      </c>
      <c r="C320" s="33">
        <v>0.3518</v>
      </c>
    </row>
    <row r="321" spans="1:3" x14ac:dyDescent="0.25">
      <c r="A321" s="37" t="s">
        <v>317</v>
      </c>
      <c r="B321" s="5">
        <v>105</v>
      </c>
      <c r="C321" s="33">
        <v>0.70430000000000004</v>
      </c>
    </row>
    <row r="322" spans="1:3" x14ac:dyDescent="0.25">
      <c r="A322" s="37" t="s">
        <v>318</v>
      </c>
      <c r="B322" s="5">
        <v>109</v>
      </c>
      <c r="C322" s="33">
        <v>0.47549999999999998</v>
      </c>
    </row>
    <row r="323" spans="1:3" x14ac:dyDescent="0.25">
      <c r="A323" s="37" t="s">
        <v>319</v>
      </c>
      <c r="B323" s="5">
        <v>110</v>
      </c>
      <c r="C323" s="33">
        <v>0.84150000000000003</v>
      </c>
    </row>
    <row r="324" spans="1:3" x14ac:dyDescent="0.25">
      <c r="A324" s="37" t="s">
        <v>320</v>
      </c>
      <c r="B324" s="5">
        <v>104</v>
      </c>
      <c r="C324" s="33">
        <v>0.50070000000000003</v>
      </c>
    </row>
    <row r="325" spans="1:3" x14ac:dyDescent="0.25">
      <c r="A325" s="37" t="s">
        <v>321</v>
      </c>
      <c r="B325" s="5">
        <v>108</v>
      </c>
      <c r="C325" s="33">
        <v>0.46589999999999998</v>
      </c>
    </row>
    <row r="326" spans="1:3" x14ac:dyDescent="0.25">
      <c r="A326" s="37" t="s">
        <v>322</v>
      </c>
      <c r="B326" s="5">
        <v>105</v>
      </c>
      <c r="C326" s="33">
        <v>0.78979999999999995</v>
      </c>
    </row>
    <row r="327" spans="1:3" x14ac:dyDescent="0.25">
      <c r="A327" s="37" t="s">
        <v>323</v>
      </c>
      <c r="B327" s="5">
        <v>106</v>
      </c>
      <c r="C327" s="33">
        <v>0.78129999999999999</v>
      </c>
    </row>
    <row r="328" spans="1:3" x14ac:dyDescent="0.25">
      <c r="A328" s="37" t="s">
        <v>324</v>
      </c>
      <c r="B328" s="5">
        <v>109</v>
      </c>
      <c r="C328" s="33">
        <v>0.83540000000000003</v>
      </c>
    </row>
    <row r="329" spans="1:3" x14ac:dyDescent="0.25">
      <c r="A329" s="37" t="s">
        <v>325</v>
      </c>
      <c r="B329" s="5">
        <v>106</v>
      </c>
      <c r="C329" s="33">
        <v>0.33939999999999998</v>
      </c>
    </row>
    <row r="330" spans="1:3" x14ac:dyDescent="0.25">
      <c r="A330" s="37" t="s">
        <v>326</v>
      </c>
      <c r="B330" s="5">
        <v>105</v>
      </c>
      <c r="C330" s="33">
        <v>0.79149999999999998</v>
      </c>
    </row>
    <row r="331" spans="1:3" x14ac:dyDescent="0.25">
      <c r="A331" s="37" t="s">
        <v>327</v>
      </c>
      <c r="B331" s="5">
        <v>106</v>
      </c>
      <c r="C331" s="33">
        <v>0.71579999999999999</v>
      </c>
    </row>
    <row r="332" spans="1:3" x14ac:dyDescent="0.25">
      <c r="A332" s="37" t="s">
        <v>328</v>
      </c>
      <c r="B332" s="5">
        <v>105</v>
      </c>
      <c r="C332" s="33">
        <v>0.79190000000000005</v>
      </c>
    </row>
    <row r="333" spans="1:3" x14ac:dyDescent="0.25">
      <c r="A333" s="37" t="s">
        <v>329</v>
      </c>
      <c r="B333" s="5">
        <v>109</v>
      </c>
      <c r="C333" s="33">
        <v>0.81340000000000001</v>
      </c>
    </row>
    <row r="334" spans="1:3" x14ac:dyDescent="0.25">
      <c r="A334" s="37" t="s">
        <v>330</v>
      </c>
      <c r="B334" s="5">
        <v>104</v>
      </c>
      <c r="C334" s="33">
        <v>0.55640000000000001</v>
      </c>
    </row>
    <row r="335" spans="1:3" x14ac:dyDescent="0.25">
      <c r="A335" s="37" t="s">
        <v>331</v>
      </c>
      <c r="B335" s="5">
        <v>105</v>
      </c>
      <c r="C335" s="33">
        <v>0.68630000000000002</v>
      </c>
    </row>
    <row r="336" spans="1:3" x14ac:dyDescent="0.25">
      <c r="A336" s="37" t="s">
        <v>332</v>
      </c>
      <c r="B336" s="5">
        <v>104</v>
      </c>
      <c r="C336" s="33">
        <v>0.35420000000000001</v>
      </c>
    </row>
    <row r="337" spans="1:3" x14ac:dyDescent="0.25">
      <c r="A337" s="37" t="s">
        <v>333</v>
      </c>
      <c r="B337" s="5">
        <v>104</v>
      </c>
      <c r="C337" s="33">
        <v>0.83560000000000001</v>
      </c>
    </row>
    <row r="338" spans="1:3" x14ac:dyDescent="0.25">
      <c r="A338" s="37" t="s">
        <v>334</v>
      </c>
      <c r="B338" s="5">
        <v>108</v>
      </c>
      <c r="C338" s="33">
        <v>0.72070000000000001</v>
      </c>
    </row>
    <row r="339" spans="1:3" x14ac:dyDescent="0.25">
      <c r="A339" s="37" t="s">
        <v>335</v>
      </c>
      <c r="B339" s="5">
        <v>106</v>
      </c>
      <c r="C339" s="33">
        <v>0.69799999999999995</v>
      </c>
    </row>
    <row r="340" spans="1:3" x14ac:dyDescent="0.25">
      <c r="A340" s="37" t="s">
        <v>336</v>
      </c>
      <c r="B340" s="5">
        <v>104</v>
      </c>
      <c r="C340" s="33">
        <v>0.59560000000000002</v>
      </c>
    </row>
    <row r="341" spans="1:3" x14ac:dyDescent="0.25">
      <c r="A341" s="37" t="s">
        <v>337</v>
      </c>
      <c r="B341" s="5">
        <v>104</v>
      </c>
      <c r="C341" s="33">
        <v>0.874</v>
      </c>
    </row>
    <row r="342" spans="1:3" x14ac:dyDescent="0.25">
      <c r="A342" s="37" t="s">
        <v>338</v>
      </c>
      <c r="B342" s="5">
        <v>106</v>
      </c>
      <c r="C342" s="33">
        <v>0.45300000000000001</v>
      </c>
    </row>
    <row r="343" spans="1:3" x14ac:dyDescent="0.25">
      <c r="A343" s="37" t="s">
        <v>339</v>
      </c>
      <c r="B343" s="5">
        <v>105</v>
      </c>
      <c r="C343" s="33">
        <v>0.64749999999999996</v>
      </c>
    </row>
    <row r="344" spans="1:3" x14ac:dyDescent="0.25">
      <c r="A344" s="37" t="s">
        <v>340</v>
      </c>
      <c r="B344" s="5">
        <v>106</v>
      </c>
      <c r="C344" s="33">
        <v>0.50890000000000002</v>
      </c>
    </row>
    <row r="345" spans="1:3" x14ac:dyDescent="0.25">
      <c r="A345" s="37" t="s">
        <v>341</v>
      </c>
      <c r="B345" s="5">
        <v>105</v>
      </c>
      <c r="C345" s="33">
        <v>0.71430000000000005</v>
      </c>
    </row>
    <row r="346" spans="1:3" x14ac:dyDescent="0.25">
      <c r="A346" s="37" t="s">
        <v>342</v>
      </c>
      <c r="B346" s="5">
        <v>106</v>
      </c>
      <c r="C346" s="33">
        <v>0.3105</v>
      </c>
    </row>
    <row r="347" spans="1:3" x14ac:dyDescent="0.25">
      <c r="A347" s="37" t="s">
        <v>343</v>
      </c>
      <c r="B347" s="5">
        <v>110</v>
      </c>
      <c r="C347" s="33">
        <v>0.68700000000000006</v>
      </c>
    </row>
    <row r="348" spans="1:3" x14ac:dyDescent="0.25">
      <c r="A348" s="37" t="s">
        <v>344</v>
      </c>
      <c r="B348" s="5">
        <v>105</v>
      </c>
      <c r="C348" s="33">
        <v>0.65690000000000004</v>
      </c>
    </row>
    <row r="349" spans="1:3" x14ac:dyDescent="0.25">
      <c r="A349" s="37" t="s">
        <v>345</v>
      </c>
      <c r="B349" s="5">
        <v>103</v>
      </c>
      <c r="C349" s="33">
        <v>0.377</v>
      </c>
    </row>
    <row r="350" spans="1:3" x14ac:dyDescent="0.25">
      <c r="A350" s="37" t="s">
        <v>346</v>
      </c>
      <c r="B350" s="5">
        <v>105</v>
      </c>
      <c r="C350" s="33">
        <v>0.63729999999999998</v>
      </c>
    </row>
    <row r="351" spans="1:3" x14ac:dyDescent="0.25">
      <c r="A351" s="37" t="s">
        <v>347</v>
      </c>
      <c r="B351" s="5">
        <v>105</v>
      </c>
      <c r="C351" s="33">
        <v>0.2843</v>
      </c>
    </row>
    <row r="352" spans="1:3" x14ac:dyDescent="0.25">
      <c r="A352" s="37" t="s">
        <v>348</v>
      </c>
      <c r="B352" s="5">
        <v>106</v>
      </c>
      <c r="C352" s="33">
        <v>0.66990000000000005</v>
      </c>
    </row>
    <row r="353" spans="1:3" x14ac:dyDescent="0.25">
      <c r="A353" s="37" t="s">
        <v>349</v>
      </c>
      <c r="B353" s="5">
        <v>105</v>
      </c>
      <c r="C353" s="33">
        <v>0.32400000000000001</v>
      </c>
    </row>
    <row r="354" spans="1:3" x14ac:dyDescent="0.25">
      <c r="A354" s="37" t="s">
        <v>350</v>
      </c>
      <c r="B354" s="5">
        <v>110</v>
      </c>
      <c r="C354" s="33">
        <v>0.77159999999999995</v>
      </c>
    </row>
    <row r="355" spans="1:3" x14ac:dyDescent="0.25">
      <c r="A355" s="37" t="s">
        <v>351</v>
      </c>
      <c r="B355" s="5">
        <v>105</v>
      </c>
      <c r="C355" s="33">
        <v>0.39019999999999999</v>
      </c>
    </row>
    <row r="356" spans="1:3" x14ac:dyDescent="0.25">
      <c r="A356" s="37" t="s">
        <v>352</v>
      </c>
      <c r="B356" s="5">
        <v>105</v>
      </c>
      <c r="C356" s="33">
        <v>0.65629999999999999</v>
      </c>
    </row>
    <row r="357" spans="1:3" x14ac:dyDescent="0.25">
      <c r="A357" s="37" t="s">
        <v>353</v>
      </c>
      <c r="B357" s="5">
        <v>105</v>
      </c>
      <c r="C357" s="33">
        <v>0.70369999999999999</v>
      </c>
    </row>
    <row r="358" spans="1:3" x14ac:dyDescent="0.25">
      <c r="A358" s="37" t="s">
        <v>354</v>
      </c>
      <c r="B358" s="5">
        <v>105</v>
      </c>
      <c r="C358" s="33">
        <v>0.16220000000000001</v>
      </c>
    </row>
    <row r="359" spans="1:3" x14ac:dyDescent="0.25">
      <c r="A359" s="37" t="s">
        <v>355</v>
      </c>
      <c r="B359" s="5">
        <v>106</v>
      </c>
      <c r="C359" s="33">
        <v>0.48899999999999999</v>
      </c>
    </row>
    <row r="360" spans="1:3" x14ac:dyDescent="0.25">
      <c r="A360" s="37" t="s">
        <v>356</v>
      </c>
      <c r="B360" s="5">
        <v>105</v>
      </c>
      <c r="C360" s="33">
        <v>0.4289</v>
      </c>
    </row>
    <row r="361" spans="1:3" x14ac:dyDescent="0.25">
      <c r="A361" s="37" t="s">
        <v>357</v>
      </c>
      <c r="B361" s="5">
        <v>105</v>
      </c>
      <c r="C361" s="33">
        <v>0.69520000000000004</v>
      </c>
    </row>
    <row r="362" spans="1:3" x14ac:dyDescent="0.25">
      <c r="A362" s="37" t="s">
        <v>358</v>
      </c>
      <c r="B362" s="5">
        <v>104</v>
      </c>
      <c r="C362" s="33">
        <v>0.81589999999999996</v>
      </c>
    </row>
    <row r="363" spans="1:3" x14ac:dyDescent="0.25">
      <c r="A363" s="37" t="s">
        <v>359</v>
      </c>
      <c r="B363" s="5">
        <v>110</v>
      </c>
      <c r="C363" s="33">
        <v>0.2802</v>
      </c>
    </row>
    <row r="364" spans="1:3" x14ac:dyDescent="0.25">
      <c r="A364" s="37" t="s">
        <v>360</v>
      </c>
      <c r="B364" s="5">
        <v>104</v>
      </c>
      <c r="C364" s="33">
        <v>0.17280000000000001</v>
      </c>
    </row>
    <row r="365" spans="1:3" x14ac:dyDescent="0.25">
      <c r="A365" s="37" t="s">
        <v>361</v>
      </c>
      <c r="B365" s="5">
        <v>110</v>
      </c>
      <c r="C365" s="33">
        <v>0.2888</v>
      </c>
    </row>
    <row r="366" spans="1:3" x14ac:dyDescent="0.25">
      <c r="A366" s="37" t="s">
        <v>362</v>
      </c>
      <c r="B366" s="5">
        <v>104</v>
      </c>
      <c r="C366" s="33">
        <v>0.19270000000000001</v>
      </c>
    </row>
    <row r="367" spans="1:3" x14ac:dyDescent="0.25">
      <c r="A367" s="37" t="s">
        <v>363</v>
      </c>
      <c r="B367" s="5">
        <v>105</v>
      </c>
      <c r="C367" s="33">
        <v>0.57909999999999995</v>
      </c>
    </row>
    <row r="368" spans="1:3" x14ac:dyDescent="0.25">
      <c r="A368" s="37" t="s">
        <v>364</v>
      </c>
      <c r="B368" s="5">
        <v>109</v>
      </c>
      <c r="C368" s="33">
        <v>0.57150000000000001</v>
      </c>
    </row>
    <row r="369" spans="1:3" x14ac:dyDescent="0.25">
      <c r="A369" s="37" t="s">
        <v>365</v>
      </c>
      <c r="B369" s="5">
        <v>105</v>
      </c>
      <c r="C369" s="33">
        <v>0.20749999999999999</v>
      </c>
    </row>
    <row r="370" spans="1:3" x14ac:dyDescent="0.25">
      <c r="A370" s="37" t="s">
        <v>366</v>
      </c>
      <c r="B370" s="5">
        <v>104</v>
      </c>
      <c r="C370" s="33">
        <v>0.72989999999999999</v>
      </c>
    </row>
    <row r="371" spans="1:3" x14ac:dyDescent="0.25">
      <c r="A371" s="37" t="s">
        <v>367</v>
      </c>
      <c r="B371" s="5">
        <v>105</v>
      </c>
      <c r="C371" s="33">
        <v>0.64749999999999996</v>
      </c>
    </row>
    <row r="372" spans="1:3" x14ac:dyDescent="0.25">
      <c r="A372" s="37" t="s">
        <v>368</v>
      </c>
      <c r="B372" s="5">
        <v>105</v>
      </c>
      <c r="C372" s="33">
        <v>0.1618</v>
      </c>
    </row>
    <row r="373" spans="1:3" x14ac:dyDescent="0.25">
      <c r="A373" s="37" t="s">
        <v>369</v>
      </c>
      <c r="B373" s="5">
        <v>106</v>
      </c>
      <c r="C373" s="33">
        <v>0.78280000000000005</v>
      </c>
    </row>
    <row r="374" spans="1:3" x14ac:dyDescent="0.25">
      <c r="A374" s="37" t="s">
        <v>370</v>
      </c>
      <c r="B374" s="5">
        <v>103</v>
      </c>
      <c r="C374" s="33">
        <v>0.54579999999999995</v>
      </c>
    </row>
    <row r="375" spans="1:3" x14ac:dyDescent="0.25">
      <c r="A375" s="37" t="s">
        <v>371</v>
      </c>
      <c r="B375" s="5">
        <v>104</v>
      </c>
      <c r="C375" s="33">
        <v>0.58330000000000004</v>
      </c>
    </row>
    <row r="376" spans="1:3" x14ac:dyDescent="0.25">
      <c r="A376" s="37" t="s">
        <v>372</v>
      </c>
      <c r="B376" s="5">
        <v>105</v>
      </c>
      <c r="C376" s="33">
        <v>0.80989999999999995</v>
      </c>
    </row>
    <row r="377" spans="1:3" x14ac:dyDescent="0.25">
      <c r="A377" s="37" t="s">
        <v>373</v>
      </c>
      <c r="B377" s="5">
        <v>105</v>
      </c>
      <c r="C377" s="33">
        <v>0.3614</v>
      </c>
    </row>
    <row r="378" spans="1:3" x14ac:dyDescent="0.25">
      <c r="A378" s="37" t="s">
        <v>374</v>
      </c>
      <c r="B378" s="5">
        <v>106</v>
      </c>
      <c r="C378" s="33">
        <v>0.3871</v>
      </c>
    </row>
    <row r="379" spans="1:3" x14ac:dyDescent="0.25">
      <c r="A379" s="37" t="s">
        <v>375</v>
      </c>
      <c r="B379" s="5">
        <v>103</v>
      </c>
      <c r="C379" s="33">
        <v>0.25090000000000001</v>
      </c>
    </row>
    <row r="380" spans="1:3" x14ac:dyDescent="0.25">
      <c r="A380" s="37" t="s">
        <v>376</v>
      </c>
      <c r="B380" s="5">
        <v>109</v>
      </c>
      <c r="C380" s="33">
        <v>0.68679999999999997</v>
      </c>
    </row>
    <row r="381" spans="1:3" x14ac:dyDescent="0.25">
      <c r="A381" s="37" t="s">
        <v>377</v>
      </c>
      <c r="B381" s="5">
        <v>105</v>
      </c>
      <c r="C381" s="33">
        <v>0.4662</v>
      </c>
    </row>
    <row r="382" spans="1:3" x14ac:dyDescent="0.25">
      <c r="A382" s="37" t="s">
        <v>378</v>
      </c>
      <c r="B382" s="5">
        <v>108</v>
      </c>
      <c r="C382" s="35">
        <v>0.76070000000000004</v>
      </c>
    </row>
    <row r="383" spans="1:3" x14ac:dyDescent="0.25">
      <c r="A383" s="37" t="s">
        <v>379</v>
      </c>
      <c r="B383" s="5">
        <v>105</v>
      </c>
      <c r="C383" s="33">
        <v>0.44779999999999998</v>
      </c>
    </row>
    <row r="384" spans="1:3" x14ac:dyDescent="0.25">
      <c r="A384" s="37" t="s">
        <v>380</v>
      </c>
      <c r="B384" s="5">
        <v>105</v>
      </c>
      <c r="C384" s="33">
        <v>0.6845</v>
      </c>
    </row>
    <row r="385" spans="1:3" x14ac:dyDescent="0.25">
      <c r="A385" s="37" t="s">
        <v>381</v>
      </c>
      <c r="B385" s="5">
        <v>103</v>
      </c>
      <c r="C385" s="33">
        <v>0.70909999999999995</v>
      </c>
    </row>
    <row r="386" spans="1:3" x14ac:dyDescent="0.25">
      <c r="A386" s="37" t="s">
        <v>382</v>
      </c>
      <c r="B386" s="5">
        <v>104</v>
      </c>
      <c r="C386" s="33">
        <v>0.39269999999999999</v>
      </c>
    </row>
    <row r="387" spans="1:3" x14ac:dyDescent="0.25">
      <c r="A387" s="37" t="s">
        <v>383</v>
      </c>
      <c r="B387" s="5">
        <v>106</v>
      </c>
      <c r="C387" s="33">
        <v>0.63959999999999995</v>
      </c>
    </row>
    <row r="388" spans="1:3" x14ac:dyDescent="0.25">
      <c r="A388" s="37" t="s">
        <v>872</v>
      </c>
      <c r="B388" s="5">
        <v>105</v>
      </c>
      <c r="C388" s="33">
        <v>0.70520000000000005</v>
      </c>
    </row>
    <row r="389" spans="1:3" x14ac:dyDescent="0.25">
      <c r="A389" s="37" t="s">
        <v>384</v>
      </c>
      <c r="B389" s="5">
        <v>109</v>
      </c>
      <c r="C389" s="33">
        <v>0.2407</v>
      </c>
    </row>
    <row r="390" spans="1:3" x14ac:dyDescent="0.25">
      <c r="A390" s="37" t="s">
        <v>385</v>
      </c>
      <c r="B390" s="5">
        <v>103</v>
      </c>
      <c r="C390" s="33">
        <v>0.4647</v>
      </c>
    </row>
    <row r="391" spans="1:3" x14ac:dyDescent="0.25">
      <c r="A391" s="37" t="s">
        <v>386</v>
      </c>
      <c r="B391" s="5">
        <v>110</v>
      </c>
      <c r="C391" s="33">
        <v>0.72450000000000003</v>
      </c>
    </row>
    <row r="392" spans="1:3" x14ac:dyDescent="0.25">
      <c r="A392" s="37" t="s">
        <v>387</v>
      </c>
      <c r="B392" s="5">
        <v>105</v>
      </c>
      <c r="C392" s="33">
        <v>0.77090000000000003</v>
      </c>
    </row>
    <row r="393" spans="1:3" x14ac:dyDescent="0.25">
      <c r="A393" s="37" t="s">
        <v>388</v>
      </c>
      <c r="B393" s="5">
        <v>106</v>
      </c>
      <c r="C393" s="33">
        <v>0.84970000000000001</v>
      </c>
    </row>
    <row r="394" spans="1:3" x14ac:dyDescent="0.25">
      <c r="A394" s="37" t="s">
        <v>389</v>
      </c>
      <c r="B394" s="5">
        <v>105</v>
      </c>
      <c r="C394" s="33">
        <v>0.66120000000000001</v>
      </c>
    </row>
    <row r="395" spans="1:3" x14ac:dyDescent="0.25">
      <c r="A395" s="37" t="s">
        <v>390</v>
      </c>
      <c r="B395" s="5">
        <v>110</v>
      </c>
      <c r="C395" s="33">
        <v>0.48180000000000001</v>
      </c>
    </row>
    <row r="396" spans="1:3" x14ac:dyDescent="0.25">
      <c r="A396" s="37" t="s">
        <v>391</v>
      </c>
      <c r="B396" s="5">
        <v>110</v>
      </c>
      <c r="C396" s="33">
        <v>0.77449999999999997</v>
      </c>
    </row>
    <row r="397" spans="1:3" x14ac:dyDescent="0.25">
      <c r="A397" s="37" t="s">
        <v>392</v>
      </c>
      <c r="B397" s="5">
        <v>103</v>
      </c>
      <c r="C397" s="33">
        <v>0.40699999999999997</v>
      </c>
    </row>
    <row r="398" spans="1:3" x14ac:dyDescent="0.25">
      <c r="A398" s="37" t="s">
        <v>393</v>
      </c>
      <c r="B398" s="5">
        <v>103</v>
      </c>
      <c r="C398" s="33">
        <v>0.70740000000000003</v>
      </c>
    </row>
    <row r="399" spans="1:3" x14ac:dyDescent="0.25">
      <c r="A399" s="37" t="s">
        <v>394</v>
      </c>
      <c r="B399" s="5">
        <v>110</v>
      </c>
      <c r="C399" s="33">
        <v>0.4118</v>
      </c>
    </row>
    <row r="400" spans="1:3" x14ac:dyDescent="0.25">
      <c r="A400" s="37" t="s">
        <v>395</v>
      </c>
      <c r="B400" s="5">
        <v>106</v>
      </c>
      <c r="C400" s="33">
        <v>0.4904</v>
      </c>
    </row>
    <row r="401" spans="1:3" x14ac:dyDescent="0.25">
      <c r="A401" s="37" t="s">
        <v>396</v>
      </c>
      <c r="B401" s="5">
        <v>103</v>
      </c>
      <c r="C401" s="33">
        <v>0.6179</v>
      </c>
    </row>
    <row r="402" spans="1:3" x14ac:dyDescent="0.25">
      <c r="A402" s="37" t="s">
        <v>397</v>
      </c>
      <c r="B402" s="5">
        <v>105</v>
      </c>
      <c r="C402" s="33">
        <v>0.8286</v>
      </c>
    </row>
    <row r="403" spans="1:3" x14ac:dyDescent="0.25">
      <c r="A403" s="37" t="s">
        <v>398</v>
      </c>
      <c r="B403" s="5">
        <v>110</v>
      </c>
      <c r="C403" s="33">
        <v>0.36070000000000002</v>
      </c>
    </row>
    <row r="404" spans="1:3" x14ac:dyDescent="0.25">
      <c r="A404" s="37" t="s">
        <v>399</v>
      </c>
      <c r="B404" s="5">
        <v>110</v>
      </c>
      <c r="C404" s="33">
        <v>0.55840000000000001</v>
      </c>
    </row>
    <row r="405" spans="1:3" x14ac:dyDescent="0.25">
      <c r="A405" s="37" t="s">
        <v>400</v>
      </c>
      <c r="B405" s="5">
        <v>110</v>
      </c>
      <c r="C405" s="33">
        <v>0.4778</v>
      </c>
    </row>
    <row r="406" spans="1:3" x14ac:dyDescent="0.25">
      <c r="A406" s="37" t="s">
        <v>401</v>
      </c>
      <c r="B406" s="5">
        <v>105</v>
      </c>
      <c r="C406" s="33">
        <v>0.41959999999999997</v>
      </c>
    </row>
    <row r="407" spans="1:3" x14ac:dyDescent="0.25">
      <c r="A407" s="37" t="s">
        <v>402</v>
      </c>
      <c r="B407" s="5">
        <v>104</v>
      </c>
      <c r="C407" s="33">
        <v>0.24249999999999999</v>
      </c>
    </row>
    <row r="408" spans="1:3" x14ac:dyDescent="0.25">
      <c r="A408" s="37" t="s">
        <v>403</v>
      </c>
      <c r="B408" s="5">
        <v>106</v>
      </c>
      <c r="C408" s="33">
        <v>0.70009999999999994</v>
      </c>
    </row>
    <row r="409" spans="1:3" x14ac:dyDescent="0.25">
      <c r="A409" s="37" t="s">
        <v>404</v>
      </c>
      <c r="B409" s="5">
        <v>106</v>
      </c>
      <c r="C409" s="33">
        <v>0.6905</v>
      </c>
    </row>
    <row r="410" spans="1:3" x14ac:dyDescent="0.25">
      <c r="A410" s="37" t="s">
        <v>405</v>
      </c>
      <c r="B410" s="5">
        <v>104</v>
      </c>
      <c r="C410" s="33">
        <v>0.56630000000000003</v>
      </c>
    </row>
    <row r="411" spans="1:3" x14ac:dyDescent="0.25">
      <c r="A411" s="37" t="s">
        <v>406</v>
      </c>
      <c r="B411" s="5">
        <v>109</v>
      </c>
      <c r="C411" s="33">
        <v>0.628</v>
      </c>
    </row>
    <row r="412" spans="1:3" x14ac:dyDescent="0.25">
      <c r="A412" s="37" t="s">
        <v>407</v>
      </c>
      <c r="B412" s="5">
        <v>105</v>
      </c>
      <c r="C412" s="33">
        <v>0.49020000000000002</v>
      </c>
    </row>
    <row r="413" spans="1:3" x14ac:dyDescent="0.25">
      <c r="A413" s="37" t="s">
        <v>408</v>
      </c>
      <c r="B413" s="5">
        <v>105</v>
      </c>
      <c r="C413" s="33">
        <v>0.32350000000000001</v>
      </c>
    </row>
    <row r="414" spans="1:3" x14ac:dyDescent="0.25">
      <c r="A414" s="37" t="s">
        <v>409</v>
      </c>
      <c r="B414" s="5">
        <v>105</v>
      </c>
      <c r="C414" s="33">
        <v>0.56189999999999996</v>
      </c>
    </row>
    <row r="415" spans="1:3" x14ac:dyDescent="0.25">
      <c r="A415" s="37" t="s">
        <v>410</v>
      </c>
      <c r="B415" s="5">
        <v>110</v>
      </c>
      <c r="C415" s="33">
        <v>0.68240000000000001</v>
      </c>
    </row>
    <row r="416" spans="1:3" x14ac:dyDescent="0.25">
      <c r="A416" s="37" t="s">
        <v>411</v>
      </c>
      <c r="B416" s="5">
        <v>104</v>
      </c>
      <c r="C416" s="33">
        <v>0.56259999999999999</v>
      </c>
    </row>
    <row r="417" spans="1:3" x14ac:dyDescent="0.25">
      <c r="A417" s="37" t="s">
        <v>412</v>
      </c>
      <c r="B417" s="5">
        <v>105</v>
      </c>
      <c r="C417" s="33">
        <v>0.68520000000000003</v>
      </c>
    </row>
    <row r="418" spans="1:3" x14ac:dyDescent="0.25">
      <c r="A418" s="37" t="s">
        <v>413</v>
      </c>
      <c r="B418" s="5">
        <v>106</v>
      </c>
      <c r="C418" s="33">
        <v>0.87709999999999999</v>
      </c>
    </row>
    <row r="419" spans="1:3" x14ac:dyDescent="0.25">
      <c r="A419" s="37" t="s">
        <v>414</v>
      </c>
      <c r="B419" s="5">
        <v>105</v>
      </c>
      <c r="C419" s="33">
        <v>0.50419999999999998</v>
      </c>
    </row>
    <row r="420" spans="1:3" x14ac:dyDescent="0.25">
      <c r="A420" s="37" t="s">
        <v>415</v>
      </c>
      <c r="B420" s="5">
        <v>104</v>
      </c>
      <c r="C420" s="33">
        <v>0.2112</v>
      </c>
    </row>
    <row r="421" spans="1:3" x14ac:dyDescent="0.25">
      <c r="A421" s="37" t="s">
        <v>416</v>
      </c>
      <c r="B421" s="5">
        <v>110</v>
      </c>
      <c r="C421" s="33">
        <v>0.52690000000000003</v>
      </c>
    </row>
    <row r="422" spans="1:3" x14ac:dyDescent="0.25">
      <c r="A422" s="37" t="s">
        <v>417</v>
      </c>
      <c r="B422" s="5">
        <v>105</v>
      </c>
      <c r="C422" s="33">
        <v>0.52339999999999998</v>
      </c>
    </row>
    <row r="423" spans="1:3" x14ac:dyDescent="0.25">
      <c r="A423" s="37" t="s">
        <v>418</v>
      </c>
      <c r="B423" s="5">
        <v>103</v>
      </c>
      <c r="C423" s="33">
        <v>0.29320000000000002</v>
      </c>
    </row>
    <row r="424" spans="1:3" x14ac:dyDescent="0.25">
      <c r="A424" s="37" t="s">
        <v>419</v>
      </c>
      <c r="B424" s="5">
        <v>105</v>
      </c>
      <c r="C424" s="33">
        <v>0.32369999999999999</v>
      </c>
    </row>
    <row r="425" spans="1:3" x14ac:dyDescent="0.25">
      <c r="A425" s="37" t="s">
        <v>420</v>
      </c>
      <c r="B425" s="5">
        <v>102</v>
      </c>
      <c r="C425" s="33">
        <v>0.27589999999999998</v>
      </c>
    </row>
    <row r="426" spans="1:3" x14ac:dyDescent="0.25">
      <c r="A426" s="37" t="s">
        <v>421</v>
      </c>
      <c r="B426" s="5">
        <v>104</v>
      </c>
      <c r="C426" s="33">
        <v>0.41370000000000001</v>
      </c>
    </row>
    <row r="427" spans="1:3" x14ac:dyDescent="0.25">
      <c r="A427" s="37" t="s">
        <v>422</v>
      </c>
      <c r="B427" s="5">
        <v>103</v>
      </c>
      <c r="C427" s="33">
        <v>0.69130000000000003</v>
      </c>
    </row>
    <row r="428" spans="1:3" x14ac:dyDescent="0.25">
      <c r="A428" s="37" t="s">
        <v>423</v>
      </c>
      <c r="B428" s="5">
        <v>104</v>
      </c>
      <c r="C428" s="33">
        <v>0.54559999999999997</v>
      </c>
    </row>
    <row r="429" spans="1:3" x14ac:dyDescent="0.25">
      <c r="A429" s="37" t="s">
        <v>424</v>
      </c>
      <c r="B429" s="5">
        <v>110</v>
      </c>
      <c r="C429" s="33">
        <v>0.53049999999999997</v>
      </c>
    </row>
    <row r="430" spans="1:3" x14ac:dyDescent="0.25">
      <c r="A430" s="37" t="s">
        <v>425</v>
      </c>
      <c r="B430" s="5">
        <v>108</v>
      </c>
      <c r="C430" s="33">
        <v>0.40239999999999998</v>
      </c>
    </row>
    <row r="431" spans="1:3" x14ac:dyDescent="0.25">
      <c r="A431" s="37" t="s">
        <v>426</v>
      </c>
      <c r="B431" s="5">
        <v>105</v>
      </c>
      <c r="C431" s="33">
        <v>0.67579999999999996</v>
      </c>
    </row>
    <row r="432" spans="1:3" x14ac:dyDescent="0.25">
      <c r="A432" s="37" t="s">
        <v>427</v>
      </c>
      <c r="B432" s="5">
        <v>105</v>
      </c>
      <c r="C432" s="33">
        <v>0.71499999999999997</v>
      </c>
    </row>
    <row r="433" spans="1:3" x14ac:dyDescent="0.25">
      <c r="A433" s="37" t="s">
        <v>428</v>
      </c>
      <c r="B433" s="5">
        <v>110</v>
      </c>
      <c r="C433" s="33">
        <v>0.84750000000000003</v>
      </c>
    </row>
    <row r="434" spans="1:3" x14ac:dyDescent="0.25">
      <c r="A434" s="37" t="s">
        <v>429</v>
      </c>
      <c r="B434" s="5">
        <v>103</v>
      </c>
      <c r="C434" s="33">
        <v>0.74280000000000002</v>
      </c>
    </row>
    <row r="435" spans="1:3" x14ac:dyDescent="0.25">
      <c r="A435" s="37" t="s">
        <v>430</v>
      </c>
      <c r="B435" s="5">
        <v>103</v>
      </c>
      <c r="C435" s="33">
        <v>0.4158</v>
      </c>
    </row>
    <row r="436" spans="1:3" x14ac:dyDescent="0.25">
      <c r="A436" s="37" t="s">
        <v>431</v>
      </c>
      <c r="B436" s="5">
        <v>105</v>
      </c>
      <c r="C436" s="33">
        <v>0.39050000000000001</v>
      </c>
    </row>
    <row r="437" spans="1:3" x14ac:dyDescent="0.25">
      <c r="A437" s="37" t="s">
        <v>432</v>
      </c>
      <c r="B437" s="5">
        <v>105</v>
      </c>
      <c r="C437" s="33">
        <v>0.69550000000000001</v>
      </c>
    </row>
    <row r="438" spans="1:3" x14ac:dyDescent="0.25">
      <c r="A438" s="37" t="s">
        <v>433</v>
      </c>
      <c r="B438" s="5">
        <v>106</v>
      </c>
      <c r="C438" s="33">
        <v>0.41560000000000002</v>
      </c>
    </row>
    <row r="439" spans="1:3" x14ac:dyDescent="0.25">
      <c r="A439" s="37" t="s">
        <v>434</v>
      </c>
      <c r="B439" s="5">
        <v>105</v>
      </c>
      <c r="C439" s="33">
        <v>0.89510000000000001</v>
      </c>
    </row>
    <row r="440" spans="1:3" x14ac:dyDescent="0.25">
      <c r="A440" s="37" t="s">
        <v>435</v>
      </c>
      <c r="B440" s="5">
        <v>104</v>
      </c>
      <c r="C440" s="33">
        <v>0.78620000000000001</v>
      </c>
    </row>
    <row r="441" spans="1:3" x14ac:dyDescent="0.25">
      <c r="A441" s="37" t="s">
        <v>436</v>
      </c>
      <c r="B441" s="5">
        <v>104</v>
      </c>
      <c r="C441" s="33">
        <v>0.80589999999999995</v>
      </c>
    </row>
    <row r="442" spans="1:3" x14ac:dyDescent="0.25">
      <c r="A442" s="37" t="s">
        <v>437</v>
      </c>
      <c r="B442" s="5">
        <v>105</v>
      </c>
      <c r="C442" s="33">
        <v>0.2954</v>
      </c>
    </row>
    <row r="443" spans="1:3" x14ac:dyDescent="0.25">
      <c r="A443" s="37" t="s">
        <v>438</v>
      </c>
      <c r="B443" s="5">
        <v>107</v>
      </c>
      <c r="C443" s="33">
        <v>0.41799999999999998</v>
      </c>
    </row>
    <row r="444" spans="1:3" x14ac:dyDescent="0.25">
      <c r="A444" s="37" t="s">
        <v>439</v>
      </c>
      <c r="B444" s="5">
        <v>104</v>
      </c>
      <c r="C444" s="33">
        <v>0.25919999999999999</v>
      </c>
    </row>
    <row r="445" spans="1:3" x14ac:dyDescent="0.25">
      <c r="A445" s="37" t="s">
        <v>440</v>
      </c>
      <c r="B445" s="5">
        <v>105</v>
      </c>
      <c r="C445" s="33">
        <v>0.66710000000000003</v>
      </c>
    </row>
    <row r="446" spans="1:3" x14ac:dyDescent="0.25">
      <c r="A446" s="37" t="s">
        <v>441</v>
      </c>
      <c r="B446" s="5">
        <v>105</v>
      </c>
      <c r="C446" s="33">
        <v>0.59019999999999995</v>
      </c>
    </row>
    <row r="447" spans="1:3" x14ac:dyDescent="0.25">
      <c r="A447" s="37" t="s">
        <v>442</v>
      </c>
      <c r="B447" s="5">
        <v>103</v>
      </c>
      <c r="C447" s="33">
        <v>0.49299999999999999</v>
      </c>
    </row>
    <row r="448" spans="1:3" x14ac:dyDescent="0.25">
      <c r="A448" s="37" t="s">
        <v>443</v>
      </c>
      <c r="B448" s="5">
        <v>105</v>
      </c>
      <c r="C448" s="33">
        <v>0.67649999999999999</v>
      </c>
    </row>
    <row r="449" spans="1:3" x14ac:dyDescent="0.25">
      <c r="A449" s="37" t="s">
        <v>444</v>
      </c>
      <c r="B449" s="5">
        <v>108</v>
      </c>
      <c r="C449" s="33">
        <v>0.34379999999999999</v>
      </c>
    </row>
    <row r="450" spans="1:3" x14ac:dyDescent="0.25">
      <c r="A450" s="37" t="s">
        <v>445</v>
      </c>
      <c r="B450" s="5">
        <v>104</v>
      </c>
      <c r="C450" s="33">
        <v>0.65369999999999995</v>
      </c>
    </row>
    <row r="451" spans="1:3" x14ac:dyDescent="0.25">
      <c r="A451" s="37" t="s">
        <v>446</v>
      </c>
      <c r="B451" s="5">
        <v>106</v>
      </c>
      <c r="C451" s="33">
        <v>0.35749999999999998</v>
      </c>
    </row>
    <row r="452" spans="1:3" x14ac:dyDescent="0.25">
      <c r="A452" s="37" t="s">
        <v>447</v>
      </c>
      <c r="B452" s="5">
        <v>110</v>
      </c>
      <c r="C452" s="33">
        <v>0.6956</v>
      </c>
    </row>
    <row r="453" spans="1:3" x14ac:dyDescent="0.25">
      <c r="A453" s="37" t="s">
        <v>448</v>
      </c>
      <c r="B453" s="5">
        <v>110</v>
      </c>
      <c r="C453" s="33">
        <v>0.44429999999999997</v>
      </c>
    </row>
    <row r="454" spans="1:3" x14ac:dyDescent="0.25">
      <c r="A454" s="37" t="s">
        <v>449</v>
      </c>
      <c r="B454" s="5">
        <v>108</v>
      </c>
      <c r="C454" s="33">
        <v>0.5917</v>
      </c>
    </row>
    <row r="455" spans="1:3" x14ac:dyDescent="0.25">
      <c r="A455" s="37" t="s">
        <v>450</v>
      </c>
      <c r="B455" s="5">
        <v>104</v>
      </c>
      <c r="C455" s="33">
        <v>0.53720000000000001</v>
      </c>
    </row>
    <row r="456" spans="1:3" x14ac:dyDescent="0.25">
      <c r="A456" s="37" t="s">
        <v>451</v>
      </c>
      <c r="B456" s="5">
        <v>105</v>
      </c>
      <c r="C456" s="33">
        <v>0.97150000000000003</v>
      </c>
    </row>
    <row r="457" spans="1:3" x14ac:dyDescent="0.25">
      <c r="A457" s="37" t="s">
        <v>452</v>
      </c>
      <c r="B457" s="5">
        <v>108</v>
      </c>
      <c r="C457" s="33">
        <v>0.69340000000000002</v>
      </c>
    </row>
    <row r="458" spans="1:3" x14ac:dyDescent="0.25">
      <c r="A458" s="37" t="s">
        <v>453</v>
      </c>
      <c r="B458" s="5">
        <v>109</v>
      </c>
      <c r="C458" s="33">
        <v>0.60060000000000002</v>
      </c>
    </row>
    <row r="459" spans="1:3" x14ac:dyDescent="0.25">
      <c r="A459" s="37" t="s">
        <v>454</v>
      </c>
      <c r="B459" s="5">
        <v>103</v>
      </c>
      <c r="C459" s="33">
        <v>0.15490000000000001</v>
      </c>
    </row>
    <row r="460" spans="1:3" x14ac:dyDescent="0.25">
      <c r="A460" s="37" t="s">
        <v>455</v>
      </c>
      <c r="B460" s="5">
        <v>110</v>
      </c>
      <c r="C460" s="33">
        <v>0.27250000000000002</v>
      </c>
    </row>
    <row r="461" spans="1:3" x14ac:dyDescent="0.25">
      <c r="A461" s="37" t="s">
        <v>456</v>
      </c>
      <c r="B461" s="5">
        <v>103</v>
      </c>
      <c r="C461" s="33">
        <v>9.7699999999999995E-2</v>
      </c>
    </row>
    <row r="462" spans="1:3" x14ac:dyDescent="0.25">
      <c r="A462" s="37" t="s">
        <v>457</v>
      </c>
      <c r="B462" s="5">
        <v>105</v>
      </c>
      <c r="C462" s="33">
        <v>0.68359999999999999</v>
      </c>
    </row>
    <row r="463" spans="1:3" x14ac:dyDescent="0.25">
      <c r="A463" s="37" t="s">
        <v>3496</v>
      </c>
      <c r="B463" s="5">
        <v>104</v>
      </c>
      <c r="C463" s="33">
        <v>0.11509999999999999</v>
      </c>
    </row>
    <row r="464" spans="1:3" x14ac:dyDescent="0.25">
      <c r="A464" s="37" t="s">
        <v>459</v>
      </c>
      <c r="B464" s="5">
        <v>103</v>
      </c>
      <c r="C464" s="33">
        <v>0.5302</v>
      </c>
    </row>
    <row r="465" spans="1:3" x14ac:dyDescent="0.25">
      <c r="A465" s="37" t="s">
        <v>460</v>
      </c>
      <c r="B465" s="5">
        <v>105</v>
      </c>
      <c r="C465" s="33">
        <v>0.4526</v>
      </c>
    </row>
    <row r="466" spans="1:3" x14ac:dyDescent="0.25">
      <c r="A466" s="37" t="s">
        <v>461</v>
      </c>
      <c r="B466" s="5">
        <v>109</v>
      </c>
      <c r="C466" s="33">
        <v>0.7581</v>
      </c>
    </row>
    <row r="467" spans="1:3" x14ac:dyDescent="0.25">
      <c r="A467" s="37" t="s">
        <v>462</v>
      </c>
      <c r="B467" s="5">
        <v>105</v>
      </c>
      <c r="C467" s="33">
        <v>0.81879999999999997</v>
      </c>
    </row>
    <row r="468" spans="1:3" x14ac:dyDescent="0.25">
      <c r="A468" s="37" t="s">
        <v>463</v>
      </c>
      <c r="B468" s="5">
        <v>109</v>
      </c>
      <c r="C468" s="33">
        <v>0.68799999999999994</v>
      </c>
    </row>
    <row r="469" spans="1:3" x14ac:dyDescent="0.25">
      <c r="A469" s="37" t="s">
        <v>464</v>
      </c>
      <c r="B469" s="5">
        <v>104</v>
      </c>
      <c r="C469" s="33">
        <v>0.74050000000000005</v>
      </c>
    </row>
    <row r="470" spans="1:3" x14ac:dyDescent="0.25">
      <c r="A470" s="37" t="s">
        <v>465</v>
      </c>
      <c r="B470" s="5">
        <v>106</v>
      </c>
      <c r="C470" s="33">
        <v>0.51780000000000004</v>
      </c>
    </row>
    <row r="471" spans="1:3" x14ac:dyDescent="0.25">
      <c r="A471" s="37" t="s">
        <v>466</v>
      </c>
      <c r="B471" s="5">
        <v>104</v>
      </c>
      <c r="C471" s="33">
        <v>0.71109999999999995</v>
      </c>
    </row>
    <row r="472" spans="1:3" x14ac:dyDescent="0.25">
      <c r="A472" s="37" t="s">
        <v>467</v>
      </c>
      <c r="B472" s="5">
        <v>109</v>
      </c>
      <c r="C472" s="33">
        <v>0.22850000000000001</v>
      </c>
    </row>
    <row r="473" spans="1:3" x14ac:dyDescent="0.25">
      <c r="A473" s="37" t="s">
        <v>468</v>
      </c>
      <c r="B473" s="5">
        <v>103</v>
      </c>
      <c r="C473" s="33">
        <v>0.66959999999999997</v>
      </c>
    </row>
    <row r="474" spans="1:3" x14ac:dyDescent="0.25">
      <c r="A474" s="37" t="s">
        <v>469</v>
      </c>
      <c r="B474" s="5">
        <v>105</v>
      </c>
      <c r="C474" s="33">
        <v>0.38040000000000002</v>
      </c>
    </row>
    <row r="475" spans="1:3" x14ac:dyDescent="0.25">
      <c r="A475" s="37" t="s">
        <v>470</v>
      </c>
      <c r="B475" s="5">
        <v>105</v>
      </c>
      <c r="C475" s="33">
        <v>0.64729999999999999</v>
      </c>
    </row>
    <row r="476" spans="1:3" x14ac:dyDescent="0.25">
      <c r="A476" s="37" t="s">
        <v>471</v>
      </c>
      <c r="B476" s="5">
        <v>103</v>
      </c>
      <c r="C476" s="33">
        <v>0.5353</v>
      </c>
    </row>
    <row r="477" spans="1:3" x14ac:dyDescent="0.25">
      <c r="A477" s="37" t="s">
        <v>472</v>
      </c>
      <c r="B477" s="5">
        <v>107</v>
      </c>
      <c r="C477" s="33">
        <v>0.82250000000000001</v>
      </c>
    </row>
    <row r="478" spans="1:3" x14ac:dyDescent="0.25">
      <c r="A478" s="37" t="s">
        <v>473</v>
      </c>
      <c r="B478" s="5">
        <v>106</v>
      </c>
      <c r="C478" s="33">
        <v>0.3871</v>
      </c>
    </row>
    <row r="479" spans="1:3" x14ac:dyDescent="0.25">
      <c r="A479" s="37" t="s">
        <v>474</v>
      </c>
      <c r="B479" s="5">
        <v>104</v>
      </c>
      <c r="C479" s="33">
        <v>0.497</v>
      </c>
    </row>
    <row r="480" spans="1:3" x14ac:dyDescent="0.25">
      <c r="A480" s="37" t="s">
        <v>475</v>
      </c>
      <c r="B480" s="5">
        <v>106</v>
      </c>
      <c r="C480" s="33">
        <v>7.5499999999999998E-2</v>
      </c>
    </row>
    <row r="481" spans="1:3" x14ac:dyDescent="0.25">
      <c r="A481" s="37" t="s">
        <v>476</v>
      </c>
      <c r="B481" s="5">
        <v>108</v>
      </c>
      <c r="C481" s="33">
        <v>0.6431</v>
      </c>
    </row>
    <row r="482" spans="1:3" x14ac:dyDescent="0.25">
      <c r="A482" s="37" t="s">
        <v>477</v>
      </c>
      <c r="B482" s="5">
        <v>105</v>
      </c>
      <c r="C482" s="33">
        <v>0.64790000000000003</v>
      </c>
    </row>
    <row r="483" spans="1:3" x14ac:dyDescent="0.25">
      <c r="A483" s="37" t="s">
        <v>478</v>
      </c>
      <c r="B483" s="5">
        <v>104</v>
      </c>
      <c r="C483" s="33">
        <v>0.50070000000000003</v>
      </c>
    </row>
    <row r="484" spans="1:3" x14ac:dyDescent="0.25">
      <c r="A484" s="37" t="s">
        <v>479</v>
      </c>
      <c r="B484" s="5">
        <v>103</v>
      </c>
      <c r="C484" s="33">
        <v>0.61250000000000004</v>
      </c>
    </row>
    <row r="485" spans="1:3" x14ac:dyDescent="0.25">
      <c r="A485" s="37" t="s">
        <v>480</v>
      </c>
      <c r="B485" s="5">
        <v>109</v>
      </c>
      <c r="C485" s="33">
        <v>0.20030000000000001</v>
      </c>
    </row>
    <row r="486" spans="1:3" x14ac:dyDescent="0.25">
      <c r="A486" s="37" t="s">
        <v>481</v>
      </c>
      <c r="B486" s="5">
        <v>105</v>
      </c>
      <c r="C486" s="33">
        <v>0.3322</v>
      </c>
    </row>
    <row r="487" spans="1:3" x14ac:dyDescent="0.25">
      <c r="A487" s="37" t="s">
        <v>482</v>
      </c>
      <c r="B487" s="5">
        <v>105</v>
      </c>
      <c r="C487" s="33">
        <v>0.80969999999999998</v>
      </c>
    </row>
    <row r="488" spans="1:3" x14ac:dyDescent="0.25">
      <c r="A488" s="37" t="s">
        <v>483</v>
      </c>
      <c r="B488" s="5">
        <v>103</v>
      </c>
      <c r="C488" s="33">
        <v>0.18490000000000001</v>
      </c>
    </row>
    <row r="489" spans="1:3" x14ac:dyDescent="0.25">
      <c r="A489" s="37" t="s">
        <v>484</v>
      </c>
      <c r="B489" s="5">
        <v>110</v>
      </c>
      <c r="C489" s="33">
        <v>0.25330000000000003</v>
      </c>
    </row>
    <row r="490" spans="1:3" x14ac:dyDescent="0.25">
      <c r="A490" s="37" t="s">
        <v>485</v>
      </c>
      <c r="B490" s="5">
        <v>104</v>
      </c>
      <c r="C490" s="33">
        <v>0.62619999999999998</v>
      </c>
    </row>
    <row r="491" spans="1:3" x14ac:dyDescent="0.25">
      <c r="A491" s="37" t="s">
        <v>486</v>
      </c>
      <c r="B491" s="5">
        <v>103</v>
      </c>
      <c r="C491" s="33">
        <v>0.51300000000000001</v>
      </c>
    </row>
    <row r="492" spans="1:3" x14ac:dyDescent="0.25">
      <c r="A492" s="37" t="s">
        <v>487</v>
      </c>
      <c r="B492" s="5">
        <v>109</v>
      </c>
      <c r="C492" s="33">
        <v>0.50139999999999996</v>
      </c>
    </row>
    <row r="493" spans="1:3" x14ac:dyDescent="0.25">
      <c r="A493" s="37" t="s">
        <v>488</v>
      </c>
      <c r="B493" s="5">
        <v>104</v>
      </c>
      <c r="C493" s="33">
        <v>0.60799999999999998</v>
      </c>
    </row>
    <row r="494" spans="1:3" x14ac:dyDescent="0.25">
      <c r="A494" s="37" t="s">
        <v>489</v>
      </c>
      <c r="B494" s="5">
        <v>109</v>
      </c>
      <c r="C494" s="33">
        <v>0.80830000000000002</v>
      </c>
    </row>
    <row r="495" spans="1:3" x14ac:dyDescent="0.25">
      <c r="A495" s="37" t="s">
        <v>490</v>
      </c>
      <c r="B495" s="5">
        <v>104</v>
      </c>
      <c r="C495" s="33">
        <v>0.50919999999999999</v>
      </c>
    </row>
    <row r="496" spans="1:3" x14ac:dyDescent="0.25">
      <c r="A496" s="37" t="s">
        <v>491</v>
      </c>
      <c r="B496" s="5">
        <v>105</v>
      </c>
      <c r="C496" s="33">
        <v>0.52290000000000003</v>
      </c>
    </row>
    <row r="497" spans="1:3" x14ac:dyDescent="0.25">
      <c r="A497" s="37" t="s">
        <v>492</v>
      </c>
      <c r="B497" s="5">
        <v>105</v>
      </c>
      <c r="C497" s="33">
        <v>0.1988</v>
      </c>
    </row>
    <row r="498" spans="1:3" x14ac:dyDescent="0.25">
      <c r="A498" s="37" t="s">
        <v>493</v>
      </c>
      <c r="B498" s="5">
        <v>106</v>
      </c>
      <c r="C498" s="33">
        <v>0.61319999999999997</v>
      </c>
    </row>
    <row r="499" spans="1:3" x14ac:dyDescent="0.25">
      <c r="A499" s="37" t="s">
        <v>494</v>
      </c>
      <c r="B499" s="5">
        <v>105</v>
      </c>
      <c r="C499" s="33">
        <v>0.88619999999999999</v>
      </c>
    </row>
    <row r="500" spans="1:3" x14ac:dyDescent="0.25">
      <c r="A500" s="37" t="s">
        <v>495</v>
      </c>
      <c r="B500" s="5">
        <v>105</v>
      </c>
      <c r="C500" s="33">
        <v>0.80079999999999996</v>
      </c>
    </row>
    <row r="501" spans="1:3" x14ac:dyDescent="0.25">
      <c r="A501" s="37" t="s">
        <v>496</v>
      </c>
      <c r="B501" s="5">
        <v>104</v>
      </c>
      <c r="C501" s="33">
        <v>0.1633</v>
      </c>
    </row>
    <row r="502" spans="1:3" x14ac:dyDescent="0.25">
      <c r="A502" s="37" t="s">
        <v>497</v>
      </c>
      <c r="B502" s="5">
        <v>108</v>
      </c>
      <c r="C502" s="33">
        <v>0.51</v>
      </c>
    </row>
    <row r="503" spans="1:3" x14ac:dyDescent="0.25">
      <c r="A503" s="37" t="s">
        <v>498</v>
      </c>
      <c r="B503" s="5">
        <v>110</v>
      </c>
      <c r="C503" s="33">
        <v>0.70820000000000005</v>
      </c>
    </row>
    <row r="504" spans="1:3" x14ac:dyDescent="0.25">
      <c r="A504" s="37" t="s">
        <v>499</v>
      </c>
      <c r="B504" s="5">
        <v>105</v>
      </c>
      <c r="C504" s="33">
        <v>0.1522</v>
      </c>
    </row>
    <row r="505" spans="1:3" x14ac:dyDescent="0.25">
      <c r="A505" s="37" t="s">
        <v>500</v>
      </c>
      <c r="B505" s="5">
        <v>105</v>
      </c>
      <c r="C505" s="33">
        <v>0.72409999999999997</v>
      </c>
    </row>
    <row r="506" spans="1:3" x14ac:dyDescent="0.25">
      <c r="A506" s="37" t="s">
        <v>501</v>
      </c>
      <c r="B506" s="5">
        <v>103</v>
      </c>
      <c r="C506" s="33">
        <v>0.67959999999999998</v>
      </c>
    </row>
    <row r="507" spans="1:3" x14ac:dyDescent="0.25">
      <c r="A507" s="37" t="s">
        <v>502</v>
      </c>
      <c r="B507" s="5">
        <v>104</v>
      </c>
      <c r="C507" s="33">
        <v>0.42099999999999999</v>
      </c>
    </row>
    <row r="508" spans="1:3" x14ac:dyDescent="0.25">
      <c r="A508" s="37" t="s">
        <v>503</v>
      </c>
      <c r="B508" s="5">
        <v>105</v>
      </c>
      <c r="C508" s="33">
        <v>0.21929999999999999</v>
      </c>
    </row>
    <row r="509" spans="1:3" x14ac:dyDescent="0.25">
      <c r="A509" s="37" t="s">
        <v>504</v>
      </c>
      <c r="B509" s="5">
        <v>105</v>
      </c>
      <c r="C509" s="33">
        <v>0.76200000000000001</v>
      </c>
    </row>
    <row r="510" spans="1:3" x14ac:dyDescent="0.25">
      <c r="A510" s="37" t="s">
        <v>505</v>
      </c>
      <c r="B510" s="5">
        <v>106</v>
      </c>
      <c r="C510" s="33">
        <v>0.6421</v>
      </c>
    </row>
    <row r="511" spans="1:3" x14ac:dyDescent="0.25">
      <c r="A511" s="37" t="s">
        <v>506</v>
      </c>
      <c r="B511" s="5">
        <v>109</v>
      </c>
      <c r="C511" s="33">
        <v>0.34029999999999999</v>
      </c>
    </row>
    <row r="512" spans="1:3" x14ac:dyDescent="0.25">
      <c r="A512" s="37" t="s">
        <v>507</v>
      </c>
      <c r="B512" s="5">
        <v>104</v>
      </c>
      <c r="C512" s="33">
        <v>0.70309999999999995</v>
      </c>
    </row>
    <row r="513" spans="1:3" x14ac:dyDescent="0.25">
      <c r="A513" s="37" t="s">
        <v>508</v>
      </c>
      <c r="B513" s="5">
        <v>105</v>
      </c>
      <c r="C513" s="33">
        <v>0.87629999999999997</v>
      </c>
    </row>
    <row r="514" spans="1:3" x14ac:dyDescent="0.25">
      <c r="A514" s="37" t="s">
        <v>509</v>
      </c>
      <c r="B514" s="5">
        <v>110</v>
      </c>
      <c r="C514" s="33">
        <v>0.61970000000000003</v>
      </c>
    </row>
    <row r="515" spans="1:3" x14ac:dyDescent="0.25">
      <c r="A515" s="37" t="s">
        <v>510</v>
      </c>
      <c r="B515" s="5">
        <v>105</v>
      </c>
      <c r="C515" s="33">
        <v>0.90459999999999996</v>
      </c>
    </row>
    <row r="516" spans="1:3" x14ac:dyDescent="0.25">
      <c r="A516" s="37" t="s">
        <v>511</v>
      </c>
      <c r="B516" s="5">
        <v>104</v>
      </c>
      <c r="C516" s="33">
        <v>0.45119999999999999</v>
      </c>
    </row>
    <row r="517" spans="1:3" x14ac:dyDescent="0.25">
      <c r="A517" s="37" t="s">
        <v>512</v>
      </c>
      <c r="B517" s="5">
        <v>106</v>
      </c>
      <c r="C517" s="33">
        <v>0.34050000000000002</v>
      </c>
    </row>
    <row r="518" spans="1:3" x14ac:dyDescent="0.25">
      <c r="A518" s="37" t="s">
        <v>513</v>
      </c>
      <c r="B518" s="5">
        <v>105</v>
      </c>
      <c r="C518" s="33">
        <v>0.55989999999999995</v>
      </c>
    </row>
    <row r="519" spans="1:3" x14ac:dyDescent="0.25">
      <c r="A519" s="37" t="s">
        <v>514</v>
      </c>
      <c r="B519" s="5">
        <v>105</v>
      </c>
      <c r="C519" s="33">
        <v>0.79079999999999995</v>
      </c>
    </row>
    <row r="520" spans="1:3" x14ac:dyDescent="0.25">
      <c r="A520" s="37" t="s">
        <v>515</v>
      </c>
      <c r="B520" s="5">
        <v>103</v>
      </c>
      <c r="C520" s="33">
        <v>0.24210000000000001</v>
      </c>
    </row>
    <row r="521" spans="1:3" x14ac:dyDescent="0.25">
      <c r="A521" s="37" t="s">
        <v>516</v>
      </c>
      <c r="B521" s="5">
        <v>109</v>
      </c>
      <c r="C521" s="33">
        <v>0.26769999999999999</v>
      </c>
    </row>
    <row r="522" spans="1:3" x14ac:dyDescent="0.25">
      <c r="A522" s="37" t="s">
        <v>517</v>
      </c>
      <c r="B522" s="5">
        <v>105</v>
      </c>
      <c r="C522" s="33">
        <v>0.81010000000000004</v>
      </c>
    </row>
    <row r="523" spans="1:3" x14ac:dyDescent="0.25">
      <c r="A523" s="37" t="s">
        <v>518</v>
      </c>
      <c r="B523" s="5">
        <v>104</v>
      </c>
      <c r="C523" s="33">
        <v>0.32700000000000001</v>
      </c>
    </row>
    <row r="524" spans="1:3" x14ac:dyDescent="0.25">
      <c r="A524" s="37" t="s">
        <v>519</v>
      </c>
      <c r="B524" s="5">
        <v>109</v>
      </c>
      <c r="C524" s="33">
        <v>0.50019999999999998</v>
      </c>
    </row>
    <row r="525" spans="1:3" x14ac:dyDescent="0.25">
      <c r="A525" s="37" t="s">
        <v>520</v>
      </c>
      <c r="B525" s="5">
        <v>106</v>
      </c>
      <c r="C525" s="33">
        <v>0.443</v>
      </c>
    </row>
    <row r="526" spans="1:3" x14ac:dyDescent="0.25">
      <c r="A526" s="37" t="s">
        <v>521</v>
      </c>
      <c r="B526" s="5">
        <v>110</v>
      </c>
      <c r="C526" s="33">
        <v>0.33389999999999997</v>
      </c>
    </row>
    <row r="527" spans="1:3" x14ac:dyDescent="0.25">
      <c r="A527" s="37" t="s">
        <v>522</v>
      </c>
      <c r="B527" s="5">
        <v>106</v>
      </c>
      <c r="C527" s="33">
        <v>0.91449999999999998</v>
      </c>
    </row>
    <row r="528" spans="1:3" x14ac:dyDescent="0.25">
      <c r="A528" s="37" t="s">
        <v>523</v>
      </c>
      <c r="B528" s="5">
        <v>106</v>
      </c>
      <c r="C528" s="33">
        <v>0.15060000000000001</v>
      </c>
    </row>
    <row r="529" spans="1:3" x14ac:dyDescent="0.25">
      <c r="A529" s="37" t="s">
        <v>524</v>
      </c>
      <c r="B529" s="5">
        <v>104</v>
      </c>
      <c r="C529" s="33">
        <v>0.33460000000000001</v>
      </c>
    </row>
    <row r="530" spans="1:3" x14ac:dyDescent="0.25">
      <c r="A530" s="37" t="s">
        <v>525</v>
      </c>
      <c r="B530" s="5">
        <v>103</v>
      </c>
      <c r="C530" s="33">
        <v>0.29149999999999998</v>
      </c>
    </row>
    <row r="531" spans="1:3" x14ac:dyDescent="0.25">
      <c r="A531" s="37" t="s">
        <v>526</v>
      </c>
      <c r="B531" s="5">
        <v>108</v>
      </c>
      <c r="C531" s="33">
        <v>0.5</v>
      </c>
    </row>
    <row r="532" spans="1:3" x14ac:dyDescent="0.25">
      <c r="A532" s="37" t="s">
        <v>527</v>
      </c>
      <c r="B532" s="5">
        <v>110</v>
      </c>
      <c r="C532" s="33">
        <v>0.72650000000000003</v>
      </c>
    </row>
    <row r="533" spans="1:3" x14ac:dyDescent="0.25">
      <c r="A533" s="37" t="s">
        <v>528</v>
      </c>
      <c r="B533" s="5">
        <v>104</v>
      </c>
      <c r="C533" s="33">
        <v>0.8296</v>
      </c>
    </row>
    <row r="534" spans="1:3" x14ac:dyDescent="0.25">
      <c r="A534" s="37" t="s">
        <v>529</v>
      </c>
      <c r="B534" s="5">
        <v>104</v>
      </c>
      <c r="C534" s="33">
        <v>0.4602</v>
      </c>
    </row>
    <row r="535" spans="1:3" x14ac:dyDescent="0.25">
      <c r="A535" s="37" t="s">
        <v>530</v>
      </c>
      <c r="B535" s="5">
        <v>105</v>
      </c>
      <c r="C535" s="33">
        <v>0.2288</v>
      </c>
    </row>
    <row r="536" spans="1:3" x14ac:dyDescent="0.25">
      <c r="A536" s="37" t="s">
        <v>531</v>
      </c>
      <c r="B536" s="5">
        <v>110</v>
      </c>
      <c r="C536" s="33">
        <v>0.52790000000000004</v>
      </c>
    </row>
    <row r="537" spans="1:3" x14ac:dyDescent="0.25">
      <c r="A537" s="37" t="s">
        <v>532</v>
      </c>
      <c r="B537" s="5">
        <v>110</v>
      </c>
      <c r="C537" s="33">
        <v>0.46150000000000002</v>
      </c>
    </row>
    <row r="538" spans="1:3" x14ac:dyDescent="0.25">
      <c r="A538" s="37" t="s">
        <v>533</v>
      </c>
      <c r="B538" s="5">
        <v>102</v>
      </c>
      <c r="C538" s="33">
        <v>0.4708</v>
      </c>
    </row>
    <row r="539" spans="1:3" x14ac:dyDescent="0.25">
      <c r="A539" s="37" t="s">
        <v>534</v>
      </c>
      <c r="B539" s="5">
        <v>109</v>
      </c>
      <c r="C539" s="33">
        <v>0.6119</v>
      </c>
    </row>
    <row r="540" spans="1:3" x14ac:dyDescent="0.25">
      <c r="A540" s="37" t="s">
        <v>535</v>
      </c>
      <c r="B540" s="5">
        <v>106</v>
      </c>
      <c r="C540" s="33">
        <v>0.86929999999999996</v>
      </c>
    </row>
    <row r="541" spans="1:3" x14ac:dyDescent="0.25">
      <c r="A541" s="37" t="s">
        <v>536</v>
      </c>
      <c r="B541" s="5">
        <v>106</v>
      </c>
      <c r="C541" s="33">
        <v>0.1895</v>
      </c>
    </row>
    <row r="542" spans="1:3" x14ac:dyDescent="0.25">
      <c r="A542" s="37" t="s">
        <v>537</v>
      </c>
      <c r="B542" s="5">
        <v>110</v>
      </c>
      <c r="C542" s="33">
        <v>0.41249999999999998</v>
      </c>
    </row>
    <row r="543" spans="1:3" x14ac:dyDescent="0.25">
      <c r="A543" s="37" t="s">
        <v>538</v>
      </c>
      <c r="B543" s="5">
        <v>105</v>
      </c>
      <c r="C543" s="33">
        <v>0.43519999999999998</v>
      </c>
    </row>
    <row r="544" spans="1:3" x14ac:dyDescent="0.25">
      <c r="A544" s="37" t="s">
        <v>539</v>
      </c>
      <c r="B544" s="5">
        <v>105</v>
      </c>
      <c r="C544" s="33">
        <v>0.22819999999999999</v>
      </c>
    </row>
    <row r="545" spans="1:3" x14ac:dyDescent="0.25">
      <c r="A545" s="37" t="s">
        <v>540</v>
      </c>
      <c r="B545" s="5">
        <v>108</v>
      </c>
      <c r="C545" s="33">
        <v>0.49</v>
      </c>
    </row>
    <row r="546" spans="1:3" x14ac:dyDescent="0.25">
      <c r="A546" s="37" t="s">
        <v>541</v>
      </c>
      <c r="B546" s="5">
        <v>105</v>
      </c>
      <c r="C546" s="33">
        <v>0.58089999999999997</v>
      </c>
    </row>
    <row r="547" spans="1:3" x14ac:dyDescent="0.25">
      <c r="A547" s="37" t="s">
        <v>542</v>
      </c>
      <c r="B547" s="5">
        <v>108</v>
      </c>
      <c r="C547" s="33">
        <v>0.30930000000000002</v>
      </c>
    </row>
    <row r="548" spans="1:3" x14ac:dyDescent="0.25">
      <c r="A548" s="37" t="s">
        <v>543</v>
      </c>
      <c r="B548" s="5">
        <v>109</v>
      </c>
      <c r="C548" s="33">
        <v>0.49390000000000001</v>
      </c>
    </row>
    <row r="549" spans="1:3" x14ac:dyDescent="0.25">
      <c r="A549" s="37" t="s">
        <v>544</v>
      </c>
      <c r="B549" s="5">
        <v>104</v>
      </c>
      <c r="C549" s="33">
        <v>0.63370000000000004</v>
      </c>
    </row>
    <row r="550" spans="1:3" x14ac:dyDescent="0.25">
      <c r="A550" s="37" t="s">
        <v>545</v>
      </c>
      <c r="B550" s="5">
        <v>106</v>
      </c>
      <c r="C550" s="33">
        <v>0.23469999999999999</v>
      </c>
    </row>
    <row r="551" spans="1:3" x14ac:dyDescent="0.25">
      <c r="A551" s="37" t="s">
        <v>546</v>
      </c>
      <c r="B551" s="5">
        <v>105</v>
      </c>
      <c r="C551" s="33">
        <v>0.57150000000000001</v>
      </c>
    </row>
    <row r="552" spans="1:3" x14ac:dyDescent="0.25">
      <c r="A552" s="37" t="s">
        <v>547</v>
      </c>
      <c r="B552" s="5">
        <v>108</v>
      </c>
      <c r="C552" s="33">
        <v>0.29380000000000001</v>
      </c>
    </row>
    <row r="553" spans="1:3" x14ac:dyDescent="0.25">
      <c r="A553" s="37" t="s">
        <v>548</v>
      </c>
      <c r="B553" s="5">
        <v>103</v>
      </c>
      <c r="C553" s="33">
        <v>0.47920000000000001</v>
      </c>
    </row>
    <row r="554" spans="1:3" x14ac:dyDescent="0.25">
      <c r="A554" s="37" t="s">
        <v>549</v>
      </c>
      <c r="B554" s="5">
        <v>106</v>
      </c>
      <c r="C554" s="33">
        <v>0.55479999999999996</v>
      </c>
    </row>
    <row r="555" spans="1:3" x14ac:dyDescent="0.25">
      <c r="A555" s="37" t="s">
        <v>550</v>
      </c>
      <c r="B555" s="5">
        <v>104</v>
      </c>
      <c r="C555" s="33">
        <v>0.51</v>
      </c>
    </row>
    <row r="556" spans="1:3" x14ac:dyDescent="0.25">
      <c r="A556" s="37" t="s">
        <v>551</v>
      </c>
      <c r="B556" s="5">
        <v>105</v>
      </c>
      <c r="C556" s="33">
        <v>0.4924</v>
      </c>
    </row>
    <row r="557" spans="1:3" x14ac:dyDescent="0.25">
      <c r="A557" s="37" t="s">
        <v>552</v>
      </c>
      <c r="B557" s="5">
        <v>105</v>
      </c>
      <c r="C557" s="33">
        <v>0.22900000000000001</v>
      </c>
    </row>
    <row r="558" spans="1:3" x14ac:dyDescent="0.25">
      <c r="A558" s="37" t="s">
        <v>553</v>
      </c>
      <c r="B558" s="5">
        <v>103</v>
      </c>
      <c r="C558" s="33">
        <v>0.23549999999999999</v>
      </c>
    </row>
    <row r="559" spans="1:3" x14ac:dyDescent="0.25">
      <c r="A559" s="37" t="s">
        <v>554</v>
      </c>
      <c r="B559" s="5">
        <v>104</v>
      </c>
      <c r="C559" s="33">
        <v>0.74080000000000001</v>
      </c>
    </row>
    <row r="560" spans="1:3" x14ac:dyDescent="0.25">
      <c r="A560" s="37" t="s">
        <v>555</v>
      </c>
      <c r="B560" s="5">
        <v>104</v>
      </c>
      <c r="C560" s="33">
        <v>0.77710000000000001</v>
      </c>
    </row>
    <row r="561" spans="1:3" x14ac:dyDescent="0.25">
      <c r="A561" s="37" t="s">
        <v>556</v>
      </c>
      <c r="B561" s="5">
        <v>104</v>
      </c>
      <c r="C561" s="33">
        <v>0.441</v>
      </c>
    </row>
    <row r="562" spans="1:3" x14ac:dyDescent="0.25">
      <c r="A562" s="37" t="s">
        <v>557</v>
      </c>
      <c r="B562" s="5">
        <v>110</v>
      </c>
      <c r="C562" s="33">
        <v>0.3004</v>
      </c>
    </row>
    <row r="563" spans="1:3" x14ac:dyDescent="0.25">
      <c r="A563" s="37" t="s">
        <v>558</v>
      </c>
      <c r="B563" s="5">
        <v>105</v>
      </c>
      <c r="C563" s="33">
        <v>0.152</v>
      </c>
    </row>
    <row r="564" spans="1:3" x14ac:dyDescent="0.25">
      <c r="A564" s="37" t="s">
        <v>559</v>
      </c>
      <c r="B564" s="5">
        <v>108</v>
      </c>
      <c r="C564" s="33">
        <v>0.62450000000000006</v>
      </c>
    </row>
    <row r="565" spans="1:3" x14ac:dyDescent="0.25">
      <c r="A565" s="37" t="s">
        <v>560</v>
      </c>
      <c r="B565" s="5">
        <v>104</v>
      </c>
      <c r="C565" s="33">
        <v>0.34520000000000001</v>
      </c>
    </row>
    <row r="566" spans="1:3" x14ac:dyDescent="0.25">
      <c r="A566" s="37" t="s">
        <v>561</v>
      </c>
      <c r="B566" s="5">
        <v>105</v>
      </c>
      <c r="C566" s="33">
        <v>0.3987</v>
      </c>
    </row>
    <row r="567" spans="1:3" x14ac:dyDescent="0.25">
      <c r="A567" s="37" t="s">
        <v>562</v>
      </c>
      <c r="B567" s="5">
        <v>103</v>
      </c>
      <c r="C567" s="33">
        <v>0.46750000000000003</v>
      </c>
    </row>
    <row r="568" spans="1:3" x14ac:dyDescent="0.25">
      <c r="A568" s="37" t="s">
        <v>563</v>
      </c>
      <c r="B568" s="5">
        <v>109</v>
      </c>
      <c r="C568" s="33">
        <v>0.50490000000000002</v>
      </c>
    </row>
    <row r="569" spans="1:3" x14ac:dyDescent="0.25">
      <c r="A569" s="37" t="s">
        <v>564</v>
      </c>
      <c r="B569" s="5">
        <v>105</v>
      </c>
      <c r="C569" s="33">
        <v>0.5343</v>
      </c>
    </row>
    <row r="570" spans="1:3" x14ac:dyDescent="0.25">
      <c r="A570" s="37" t="s">
        <v>565</v>
      </c>
      <c r="B570" s="5">
        <v>105</v>
      </c>
      <c r="C570" s="33">
        <v>0.38450000000000001</v>
      </c>
    </row>
    <row r="571" spans="1:3" x14ac:dyDescent="0.25">
      <c r="A571" s="37" t="s">
        <v>566</v>
      </c>
      <c r="B571" s="5">
        <v>110</v>
      </c>
      <c r="C571" s="33">
        <v>0.57289999999999996</v>
      </c>
    </row>
    <row r="572" spans="1:3" x14ac:dyDescent="0.25">
      <c r="A572" s="37" t="s">
        <v>567</v>
      </c>
      <c r="B572" s="5">
        <v>110</v>
      </c>
      <c r="C572" s="33">
        <v>0.40479999999999999</v>
      </c>
    </row>
    <row r="573" spans="1:3" x14ac:dyDescent="0.25">
      <c r="A573" s="37" t="s">
        <v>568</v>
      </c>
      <c r="B573" s="5">
        <v>105</v>
      </c>
      <c r="C573" s="33">
        <v>0.313</v>
      </c>
    </row>
    <row r="574" spans="1:3" x14ac:dyDescent="0.25">
      <c r="A574" s="37" t="s">
        <v>569</v>
      </c>
      <c r="B574" s="5">
        <v>105</v>
      </c>
      <c r="C574" s="33">
        <v>0.81010000000000004</v>
      </c>
    </row>
    <row r="575" spans="1:3" x14ac:dyDescent="0.25">
      <c r="A575" s="37" t="s">
        <v>570</v>
      </c>
      <c r="B575" s="5">
        <v>104</v>
      </c>
      <c r="C575" s="33">
        <v>0.82520000000000004</v>
      </c>
    </row>
    <row r="576" spans="1:3" x14ac:dyDescent="0.25">
      <c r="A576" s="37" t="s">
        <v>571</v>
      </c>
      <c r="B576" s="5">
        <v>105</v>
      </c>
      <c r="C576" s="33">
        <v>0.73309999999999997</v>
      </c>
    </row>
    <row r="577" spans="1:3" x14ac:dyDescent="0.25">
      <c r="A577" s="37" t="s">
        <v>572</v>
      </c>
      <c r="B577" s="5">
        <v>105</v>
      </c>
      <c r="C577" s="33">
        <v>0.4098</v>
      </c>
    </row>
    <row r="578" spans="1:3" x14ac:dyDescent="0.25">
      <c r="A578" s="37" t="s">
        <v>573</v>
      </c>
      <c r="B578" s="5">
        <v>103</v>
      </c>
      <c r="C578" s="33">
        <v>0.82620000000000005</v>
      </c>
    </row>
    <row r="579" spans="1:3" x14ac:dyDescent="0.25">
      <c r="A579" s="37" t="s">
        <v>574</v>
      </c>
      <c r="B579" s="5">
        <v>105</v>
      </c>
      <c r="C579" s="33">
        <v>0.84860000000000002</v>
      </c>
    </row>
    <row r="580" spans="1:3" x14ac:dyDescent="0.25">
      <c r="A580" s="37" t="s">
        <v>575</v>
      </c>
      <c r="B580" s="5">
        <v>104</v>
      </c>
      <c r="C580" s="33">
        <v>0.54849999999999999</v>
      </c>
    </row>
    <row r="581" spans="1:3" x14ac:dyDescent="0.25">
      <c r="A581" s="37" t="s">
        <v>576</v>
      </c>
      <c r="B581" s="5">
        <v>104</v>
      </c>
      <c r="C581" s="33">
        <v>0.32700000000000001</v>
      </c>
    </row>
    <row r="582" spans="1:3" x14ac:dyDescent="0.25">
      <c r="A582" s="37" t="s">
        <v>577</v>
      </c>
      <c r="B582" s="5">
        <v>104</v>
      </c>
      <c r="C582" s="33">
        <v>0.72119999999999995</v>
      </c>
    </row>
    <row r="583" spans="1:3" x14ac:dyDescent="0.25">
      <c r="A583" s="37" t="s">
        <v>578</v>
      </c>
      <c r="B583" s="5">
        <v>106</v>
      </c>
      <c r="C583" s="33">
        <v>0.50819999999999999</v>
      </c>
    </row>
    <row r="584" spans="1:3" x14ac:dyDescent="0.25">
      <c r="A584" s="37" t="s">
        <v>579</v>
      </c>
      <c r="B584" s="5">
        <v>106</v>
      </c>
      <c r="C584" s="33">
        <v>0.73360000000000003</v>
      </c>
    </row>
    <row r="585" spans="1:3" x14ac:dyDescent="0.25">
      <c r="A585" s="37" t="s">
        <v>580</v>
      </c>
      <c r="B585" s="5">
        <v>108</v>
      </c>
      <c r="C585" s="33">
        <v>0.82379999999999998</v>
      </c>
    </row>
    <row r="586" spans="1:3" x14ac:dyDescent="0.25">
      <c r="A586" s="37" t="s">
        <v>581</v>
      </c>
      <c r="B586" s="5">
        <v>103</v>
      </c>
      <c r="C586" s="33">
        <v>0.65959999999999996</v>
      </c>
    </row>
    <row r="587" spans="1:3" x14ac:dyDescent="0.25">
      <c r="A587" s="37" t="s">
        <v>582</v>
      </c>
      <c r="B587" s="5">
        <v>104</v>
      </c>
      <c r="C587" s="33">
        <v>0.51149999999999995</v>
      </c>
    </row>
    <row r="588" spans="1:3" x14ac:dyDescent="0.25">
      <c r="A588" s="37" t="s">
        <v>583</v>
      </c>
      <c r="B588" s="5">
        <v>109</v>
      </c>
      <c r="C588" s="33">
        <v>0.70399999999999996</v>
      </c>
    </row>
    <row r="589" spans="1:3" x14ac:dyDescent="0.25">
      <c r="A589" s="37" t="s">
        <v>584</v>
      </c>
      <c r="B589" s="5">
        <v>105</v>
      </c>
      <c r="C589" s="33">
        <v>0.29409999999999997</v>
      </c>
    </row>
    <row r="590" spans="1:3" x14ac:dyDescent="0.25">
      <c r="A590" s="37" t="s">
        <v>585</v>
      </c>
      <c r="B590" s="5">
        <v>106</v>
      </c>
      <c r="C590" s="33">
        <v>0.13250000000000001</v>
      </c>
    </row>
    <row r="591" spans="1:3" x14ac:dyDescent="0.25">
      <c r="A591" s="37" t="s">
        <v>586</v>
      </c>
      <c r="B591" s="5">
        <v>105</v>
      </c>
      <c r="C591" s="33">
        <v>0.85760000000000003</v>
      </c>
    </row>
    <row r="592" spans="1:3" x14ac:dyDescent="0.25">
      <c r="A592" s="37" t="s">
        <v>587</v>
      </c>
      <c r="B592" s="5">
        <v>104</v>
      </c>
      <c r="C592" s="33">
        <v>0.57679999999999998</v>
      </c>
    </row>
    <row r="593" spans="1:3" x14ac:dyDescent="0.25">
      <c r="A593" s="37" t="s">
        <v>588</v>
      </c>
      <c r="B593" s="5">
        <v>106</v>
      </c>
      <c r="C593" s="33">
        <v>0.57509999999999994</v>
      </c>
    </row>
    <row r="594" spans="1:3" x14ac:dyDescent="0.25">
      <c r="A594" s="37" t="s">
        <v>589</v>
      </c>
      <c r="B594" s="5">
        <v>105</v>
      </c>
      <c r="C594" s="33">
        <v>0.70499999999999996</v>
      </c>
    </row>
    <row r="595" spans="1:3" x14ac:dyDescent="0.25">
      <c r="A595" s="37" t="s">
        <v>590</v>
      </c>
      <c r="B595" s="5">
        <v>105</v>
      </c>
      <c r="C595" s="33">
        <v>0.75239999999999996</v>
      </c>
    </row>
    <row r="596" spans="1:3" x14ac:dyDescent="0.25">
      <c r="A596" s="37" t="s">
        <v>591</v>
      </c>
      <c r="B596" s="5">
        <v>105</v>
      </c>
      <c r="C596" s="33">
        <v>0.76180000000000003</v>
      </c>
    </row>
    <row r="597" spans="1:3" x14ac:dyDescent="0.25">
      <c r="A597" s="37" t="s">
        <v>592</v>
      </c>
      <c r="B597" s="5">
        <v>109</v>
      </c>
      <c r="C597" s="33">
        <v>0.87219999999999998</v>
      </c>
    </row>
    <row r="598" spans="1:3" x14ac:dyDescent="0.25">
      <c r="A598" s="37" t="s">
        <v>593</v>
      </c>
      <c r="B598" s="5">
        <v>103</v>
      </c>
      <c r="C598" s="33">
        <v>0.36749999999999999</v>
      </c>
    </row>
    <row r="599" spans="1:3" x14ac:dyDescent="0.25">
      <c r="A599" s="37" t="s">
        <v>594</v>
      </c>
      <c r="B599" s="5">
        <v>103</v>
      </c>
      <c r="C599" s="33">
        <v>0.55189999999999995</v>
      </c>
    </row>
    <row r="600" spans="1:3" x14ac:dyDescent="0.25">
      <c r="A600" s="37" t="s">
        <v>595</v>
      </c>
      <c r="B600" s="5">
        <v>109</v>
      </c>
      <c r="C600" s="33">
        <v>0.61929999999999996</v>
      </c>
    </row>
    <row r="601" spans="1:3" x14ac:dyDescent="0.25">
      <c r="A601" s="37" t="s">
        <v>596</v>
      </c>
      <c r="B601" s="5">
        <v>110</v>
      </c>
      <c r="C601" s="33">
        <v>0.8206</v>
      </c>
    </row>
    <row r="602" spans="1:3" x14ac:dyDescent="0.25">
      <c r="A602" s="37" t="s">
        <v>597</v>
      </c>
      <c r="B602" s="5">
        <v>105</v>
      </c>
      <c r="C602" s="33">
        <v>0.66649999999999998</v>
      </c>
    </row>
    <row r="603" spans="1:3" x14ac:dyDescent="0.25">
      <c r="A603" s="37" t="s">
        <v>598</v>
      </c>
      <c r="B603" s="5">
        <v>105</v>
      </c>
      <c r="C603" s="33">
        <v>0.47499999999999998</v>
      </c>
    </row>
    <row r="604" spans="1:3" x14ac:dyDescent="0.25">
      <c r="A604" s="37" t="s">
        <v>599</v>
      </c>
      <c r="B604" s="5">
        <v>105</v>
      </c>
      <c r="C604" s="33">
        <v>0.7712</v>
      </c>
    </row>
    <row r="605" spans="1:3" x14ac:dyDescent="0.25">
      <c r="A605" s="37" t="s">
        <v>600</v>
      </c>
      <c r="B605" s="5">
        <v>108</v>
      </c>
      <c r="C605" s="33">
        <v>0.70069999999999999</v>
      </c>
    </row>
    <row r="606" spans="1:3" x14ac:dyDescent="0.25">
      <c r="A606" s="37" t="s">
        <v>601</v>
      </c>
      <c r="B606" s="5">
        <v>103</v>
      </c>
      <c r="C606" s="33">
        <v>0.33210000000000001</v>
      </c>
    </row>
    <row r="607" spans="1:3" x14ac:dyDescent="0.25">
      <c r="A607" s="37" t="s">
        <v>602</v>
      </c>
      <c r="B607" s="5">
        <v>105</v>
      </c>
      <c r="C607" s="33">
        <v>0.2487</v>
      </c>
    </row>
    <row r="608" spans="1:3" x14ac:dyDescent="0.25">
      <c r="A608" s="37" t="s">
        <v>603</v>
      </c>
      <c r="B608" s="5">
        <v>103</v>
      </c>
      <c r="C608" s="33">
        <v>0.42699999999999999</v>
      </c>
    </row>
    <row r="609" spans="1:3" x14ac:dyDescent="0.25">
      <c r="A609" s="37" t="s">
        <v>604</v>
      </c>
      <c r="B609" s="5">
        <v>104</v>
      </c>
      <c r="C609" s="33">
        <v>0.47220000000000001</v>
      </c>
    </row>
    <row r="610" spans="1:3" x14ac:dyDescent="0.25">
      <c r="A610" s="37" t="s">
        <v>605</v>
      </c>
      <c r="B610" s="5">
        <v>110</v>
      </c>
      <c r="C610" s="33">
        <v>0.43099999999999999</v>
      </c>
    </row>
    <row r="611" spans="1:3" x14ac:dyDescent="0.25">
      <c r="A611" s="37" t="s">
        <v>606</v>
      </c>
      <c r="B611" s="5">
        <v>109</v>
      </c>
      <c r="C611" s="33">
        <v>0.29120000000000001</v>
      </c>
    </row>
    <row r="612" spans="1:3" x14ac:dyDescent="0.25">
      <c r="A612" s="37" t="s">
        <v>607</v>
      </c>
      <c r="B612" s="5">
        <v>105</v>
      </c>
      <c r="C612" s="33">
        <v>0.34179999999999999</v>
      </c>
    </row>
    <row r="613" spans="1:3" x14ac:dyDescent="0.25">
      <c r="A613" s="37" t="s">
        <v>608</v>
      </c>
      <c r="B613" s="5">
        <v>104</v>
      </c>
      <c r="C613" s="33">
        <v>0.5202</v>
      </c>
    </row>
    <row r="614" spans="1:3" x14ac:dyDescent="0.25">
      <c r="A614" s="37" t="s">
        <v>609</v>
      </c>
      <c r="B614" s="5">
        <v>106</v>
      </c>
      <c r="C614" s="33">
        <v>0.80269999999999997</v>
      </c>
    </row>
    <row r="615" spans="1:3" x14ac:dyDescent="0.25">
      <c r="A615" s="37" t="s">
        <v>610</v>
      </c>
      <c r="B615" s="5">
        <v>105</v>
      </c>
      <c r="C615" s="33">
        <v>0.6552</v>
      </c>
    </row>
    <row r="616" spans="1:3" x14ac:dyDescent="0.25">
      <c r="A616" s="37" t="s">
        <v>611</v>
      </c>
      <c r="B616" s="5">
        <v>108</v>
      </c>
      <c r="C616" s="33">
        <v>0.76659999999999995</v>
      </c>
    </row>
    <row r="617" spans="1:3" x14ac:dyDescent="0.25">
      <c r="A617" s="37" t="s">
        <v>612</v>
      </c>
      <c r="B617" s="5">
        <v>103</v>
      </c>
      <c r="C617" s="33">
        <v>0.57189999999999996</v>
      </c>
    </row>
    <row r="618" spans="1:3" x14ac:dyDescent="0.25">
      <c r="A618" s="37" t="s">
        <v>613</v>
      </c>
      <c r="B618" s="5">
        <v>105</v>
      </c>
      <c r="C618" s="33">
        <v>0.57150000000000001</v>
      </c>
    </row>
    <row r="619" spans="1:3" x14ac:dyDescent="0.25">
      <c r="A619" s="37" t="s">
        <v>614</v>
      </c>
      <c r="B619" s="5">
        <v>105</v>
      </c>
      <c r="C619" s="33">
        <v>0.74270000000000003</v>
      </c>
    </row>
    <row r="620" spans="1:3" x14ac:dyDescent="0.25">
      <c r="A620" s="37" t="s">
        <v>615</v>
      </c>
      <c r="B620" s="5">
        <v>105</v>
      </c>
      <c r="C620" s="33">
        <v>0.62809999999999999</v>
      </c>
    </row>
    <row r="621" spans="1:3" x14ac:dyDescent="0.25">
      <c r="A621" s="37" t="s">
        <v>616</v>
      </c>
      <c r="B621" s="5">
        <v>108</v>
      </c>
      <c r="C621" s="33">
        <v>0.21759999999999999</v>
      </c>
    </row>
    <row r="622" spans="1:3" x14ac:dyDescent="0.25">
      <c r="A622" s="37" t="s">
        <v>617</v>
      </c>
      <c r="B622" s="5">
        <v>103</v>
      </c>
      <c r="C622" s="33">
        <v>0.52580000000000005</v>
      </c>
    </row>
    <row r="623" spans="1:3" x14ac:dyDescent="0.25">
      <c r="A623" s="37" t="s">
        <v>618</v>
      </c>
      <c r="B623" s="5">
        <v>106</v>
      </c>
      <c r="C623" s="33">
        <v>0.37709999999999999</v>
      </c>
    </row>
    <row r="624" spans="1:3" x14ac:dyDescent="0.25">
      <c r="A624" s="37" t="s">
        <v>619</v>
      </c>
      <c r="B624" s="5">
        <v>103</v>
      </c>
      <c r="C624" s="33">
        <v>0.3392</v>
      </c>
    </row>
    <row r="625" spans="1:3" x14ac:dyDescent="0.25">
      <c r="A625" s="37" t="s">
        <v>620</v>
      </c>
      <c r="B625" s="5">
        <v>106</v>
      </c>
      <c r="C625" s="33">
        <v>0.40529999999999999</v>
      </c>
    </row>
    <row r="626" spans="1:3" x14ac:dyDescent="0.25">
      <c r="A626" s="37" t="s">
        <v>621</v>
      </c>
      <c r="B626" s="5">
        <v>108</v>
      </c>
      <c r="C626" s="33">
        <v>0.58309999999999995</v>
      </c>
    </row>
    <row r="627" spans="1:3" x14ac:dyDescent="0.25">
      <c r="A627" s="37" t="s">
        <v>622</v>
      </c>
      <c r="B627" s="5">
        <v>105</v>
      </c>
      <c r="C627" s="33">
        <v>0.1618</v>
      </c>
    </row>
    <row r="628" spans="1:3" x14ac:dyDescent="0.25">
      <c r="A628" s="37" t="s">
        <v>623</v>
      </c>
      <c r="B628" s="5">
        <v>103</v>
      </c>
      <c r="C628" s="33">
        <v>0.41870000000000002</v>
      </c>
    </row>
    <row r="629" spans="1:3" x14ac:dyDescent="0.25">
      <c r="A629" s="37" t="s">
        <v>624</v>
      </c>
      <c r="B629" s="5">
        <v>104</v>
      </c>
      <c r="C629" s="33">
        <v>0.5575</v>
      </c>
    </row>
    <row r="630" spans="1:3" x14ac:dyDescent="0.25">
      <c r="A630" s="37" t="s">
        <v>625</v>
      </c>
      <c r="B630" s="5">
        <v>104</v>
      </c>
      <c r="C630" s="33">
        <v>0.51829999999999998</v>
      </c>
    </row>
    <row r="631" spans="1:3" x14ac:dyDescent="0.25">
      <c r="A631" s="37" t="s">
        <v>626</v>
      </c>
      <c r="B631" s="5">
        <v>103</v>
      </c>
      <c r="C631" s="33">
        <v>0.70789999999999997</v>
      </c>
    </row>
    <row r="632" spans="1:3" x14ac:dyDescent="0.25">
      <c r="A632" s="37" t="s">
        <v>627</v>
      </c>
      <c r="B632" s="5">
        <v>103</v>
      </c>
      <c r="C632" s="33">
        <v>0.71850000000000003</v>
      </c>
    </row>
    <row r="633" spans="1:3" x14ac:dyDescent="0.25">
      <c r="A633" s="37" t="s">
        <v>628</v>
      </c>
      <c r="B633" s="5">
        <v>103</v>
      </c>
      <c r="C633" s="33">
        <v>0.1066</v>
      </c>
    </row>
    <row r="634" spans="1:3" x14ac:dyDescent="0.25">
      <c r="A634" s="37" t="s">
        <v>629</v>
      </c>
      <c r="B634" s="5">
        <v>105</v>
      </c>
      <c r="C634" s="33">
        <v>0.28499999999999998</v>
      </c>
    </row>
    <row r="635" spans="1:3" x14ac:dyDescent="0.25">
      <c r="A635" s="37" t="s">
        <v>630</v>
      </c>
      <c r="B635" s="5">
        <v>104</v>
      </c>
      <c r="C635" s="33">
        <v>0.35610000000000003</v>
      </c>
    </row>
    <row r="636" spans="1:3" x14ac:dyDescent="0.25">
      <c r="A636" s="37" t="s">
        <v>631</v>
      </c>
      <c r="B636" s="5">
        <v>103</v>
      </c>
      <c r="C636" s="33">
        <v>0.31090000000000001</v>
      </c>
    </row>
    <row r="637" spans="1:3" x14ac:dyDescent="0.25">
      <c r="A637" s="37" t="s">
        <v>632</v>
      </c>
      <c r="B637" s="5">
        <v>103</v>
      </c>
      <c r="C637" s="33">
        <v>0.56469999999999998</v>
      </c>
    </row>
    <row r="638" spans="1:3" x14ac:dyDescent="0.25">
      <c r="A638" s="37" t="s">
        <v>633</v>
      </c>
      <c r="B638" s="5">
        <v>110</v>
      </c>
      <c r="C638" s="33">
        <v>0.56330000000000002</v>
      </c>
    </row>
    <row r="639" spans="1:3" x14ac:dyDescent="0.25">
      <c r="A639" s="37" t="s">
        <v>634</v>
      </c>
      <c r="B639" s="5">
        <v>105</v>
      </c>
      <c r="C639" s="33">
        <v>0.91359999999999997</v>
      </c>
    </row>
    <row r="640" spans="1:3" x14ac:dyDescent="0.25">
      <c r="A640" s="37" t="s">
        <v>635</v>
      </c>
      <c r="B640" s="5">
        <v>104</v>
      </c>
      <c r="C640" s="33">
        <v>0.79669999999999996</v>
      </c>
    </row>
    <row r="641" spans="1:3" x14ac:dyDescent="0.25">
      <c r="A641" s="37" t="s">
        <v>636</v>
      </c>
      <c r="B641" s="5">
        <v>105</v>
      </c>
      <c r="C641" s="33">
        <v>0.66559999999999997</v>
      </c>
    </row>
    <row r="642" spans="1:3" x14ac:dyDescent="0.25">
      <c r="A642" s="37" t="s">
        <v>637</v>
      </c>
      <c r="B642" s="5">
        <v>108</v>
      </c>
      <c r="C642" s="33">
        <v>0.79930000000000001</v>
      </c>
    </row>
    <row r="643" spans="1:3" x14ac:dyDescent="0.25">
      <c r="A643" s="37" t="s">
        <v>638</v>
      </c>
      <c r="B643" s="5">
        <v>106</v>
      </c>
      <c r="C643" s="33">
        <v>0.85970000000000002</v>
      </c>
    </row>
    <row r="644" spans="1:3" x14ac:dyDescent="0.25">
      <c r="A644" s="37" t="s">
        <v>639</v>
      </c>
      <c r="B644" s="5">
        <v>110</v>
      </c>
      <c r="C644" s="33">
        <v>0.87429999999999997</v>
      </c>
    </row>
    <row r="645" spans="1:3" x14ac:dyDescent="0.25">
      <c r="A645" s="37" t="s">
        <v>640</v>
      </c>
      <c r="B645" s="5">
        <v>105</v>
      </c>
      <c r="C645" s="33">
        <v>0.54279999999999995</v>
      </c>
    </row>
    <row r="646" spans="1:3" x14ac:dyDescent="0.25">
      <c r="A646" s="37" t="s">
        <v>641</v>
      </c>
      <c r="B646" s="5">
        <v>106</v>
      </c>
      <c r="C646" s="33">
        <v>0.77359999999999995</v>
      </c>
    </row>
    <row r="647" spans="1:3" x14ac:dyDescent="0.25">
      <c r="A647" s="37" t="s">
        <v>642</v>
      </c>
      <c r="B647" s="5">
        <v>106</v>
      </c>
      <c r="C647" s="33">
        <v>0.82020000000000004</v>
      </c>
    </row>
    <row r="648" spans="1:3" x14ac:dyDescent="0.25">
      <c r="A648" s="37" t="s">
        <v>643</v>
      </c>
      <c r="B648" s="5">
        <v>103</v>
      </c>
      <c r="C648" s="33">
        <v>0.72960000000000003</v>
      </c>
    </row>
    <row r="649" spans="1:3" x14ac:dyDescent="0.25">
      <c r="A649" s="37" t="s">
        <v>644</v>
      </c>
      <c r="B649" s="5">
        <v>104</v>
      </c>
      <c r="C649" s="33">
        <v>0.8367</v>
      </c>
    </row>
    <row r="650" spans="1:3" x14ac:dyDescent="0.25">
      <c r="A650" s="37" t="s">
        <v>645</v>
      </c>
      <c r="B650" s="5">
        <v>109</v>
      </c>
      <c r="C650" s="33">
        <v>0.22850000000000001</v>
      </c>
    </row>
    <row r="651" spans="1:3" x14ac:dyDescent="0.25">
      <c r="A651" s="37" t="s">
        <v>646</v>
      </c>
      <c r="B651" s="5">
        <v>110</v>
      </c>
      <c r="C651" s="33">
        <v>0.53449999999999998</v>
      </c>
    </row>
    <row r="652" spans="1:3" x14ac:dyDescent="0.25">
      <c r="A652" s="37" t="s">
        <v>647</v>
      </c>
      <c r="B652" s="5">
        <v>103</v>
      </c>
      <c r="C652" s="33">
        <v>0.24210000000000001</v>
      </c>
    </row>
    <row r="653" spans="1:3" x14ac:dyDescent="0.25">
      <c r="A653" s="37" t="s">
        <v>648</v>
      </c>
      <c r="B653" s="5">
        <v>105</v>
      </c>
      <c r="C653" s="33">
        <v>0.8286</v>
      </c>
    </row>
    <row r="654" spans="1:3" x14ac:dyDescent="0.25">
      <c r="A654" s="37" t="s">
        <v>649</v>
      </c>
      <c r="B654" s="5">
        <v>104</v>
      </c>
      <c r="C654" s="33">
        <v>0.41439999999999999</v>
      </c>
    </row>
    <row r="655" spans="1:3" x14ac:dyDescent="0.25">
      <c r="A655" s="37" t="s">
        <v>650</v>
      </c>
      <c r="B655" s="5">
        <v>104</v>
      </c>
      <c r="C655" s="33">
        <v>0.48959999999999998</v>
      </c>
    </row>
    <row r="656" spans="1:3" x14ac:dyDescent="0.25">
      <c r="A656" s="37" t="s">
        <v>651</v>
      </c>
      <c r="B656" s="5">
        <v>104</v>
      </c>
      <c r="C656" s="33">
        <v>0.55720000000000003</v>
      </c>
    </row>
    <row r="657" spans="1:3" x14ac:dyDescent="0.25">
      <c r="A657" s="37" t="s">
        <v>652</v>
      </c>
      <c r="B657" s="5">
        <v>110</v>
      </c>
      <c r="C657" s="33">
        <v>0.63329999999999997</v>
      </c>
    </row>
    <row r="658" spans="1:3" x14ac:dyDescent="0.25">
      <c r="A658" s="37" t="s">
        <v>653</v>
      </c>
      <c r="B658" s="5">
        <v>109</v>
      </c>
      <c r="C658" s="33">
        <v>0.61429999999999996</v>
      </c>
    </row>
    <row r="659" spans="1:3" x14ac:dyDescent="0.25">
      <c r="A659" s="37" t="s">
        <v>654</v>
      </c>
      <c r="B659" s="5">
        <v>105</v>
      </c>
      <c r="C659" s="33">
        <v>0.90480000000000005</v>
      </c>
    </row>
    <row r="660" spans="1:3" x14ac:dyDescent="0.25">
      <c r="A660" s="37" t="s">
        <v>655</v>
      </c>
      <c r="B660" s="5">
        <v>110</v>
      </c>
      <c r="C660" s="33">
        <v>0.38300000000000001</v>
      </c>
    </row>
    <row r="661" spans="1:3" x14ac:dyDescent="0.25">
      <c r="A661" s="37" t="s">
        <v>656</v>
      </c>
      <c r="B661" s="5">
        <v>103</v>
      </c>
      <c r="C661" s="33">
        <v>0.78790000000000004</v>
      </c>
    </row>
    <row r="662" spans="1:3" x14ac:dyDescent="0.25">
      <c r="A662" s="37" t="s">
        <v>657</v>
      </c>
      <c r="B662" s="5">
        <v>104</v>
      </c>
      <c r="C662" s="33">
        <v>0.81589999999999996</v>
      </c>
    </row>
    <row r="663" spans="1:3" x14ac:dyDescent="0.25">
      <c r="A663" s="37" t="s">
        <v>658</v>
      </c>
      <c r="B663" s="5">
        <v>108</v>
      </c>
      <c r="C663" s="33">
        <v>0.7621</v>
      </c>
    </row>
    <row r="664" spans="1:3" x14ac:dyDescent="0.25">
      <c r="A664" s="37" t="s">
        <v>659</v>
      </c>
      <c r="B664" s="5">
        <v>105</v>
      </c>
      <c r="C664" s="33">
        <v>0.2366</v>
      </c>
    </row>
    <row r="665" spans="1:3" x14ac:dyDescent="0.25">
      <c r="A665" s="37" t="s">
        <v>660</v>
      </c>
      <c r="B665" s="5">
        <v>103</v>
      </c>
      <c r="C665" s="33">
        <v>0.51749999999999996</v>
      </c>
    </row>
    <row r="666" spans="1:3" x14ac:dyDescent="0.25">
      <c r="A666" s="37" t="s">
        <v>661</v>
      </c>
      <c r="B666" s="5">
        <v>103</v>
      </c>
      <c r="C666" s="33">
        <v>0.87109999999999999</v>
      </c>
    </row>
    <row r="667" spans="1:3" x14ac:dyDescent="0.25">
      <c r="A667" s="37" t="s">
        <v>662</v>
      </c>
      <c r="B667" s="5">
        <v>103</v>
      </c>
      <c r="C667" s="33">
        <v>0.36980000000000002</v>
      </c>
    </row>
    <row r="668" spans="1:3" x14ac:dyDescent="0.25">
      <c r="A668" s="37" t="s">
        <v>663</v>
      </c>
      <c r="B668" s="5">
        <v>106</v>
      </c>
      <c r="C668" s="33">
        <v>0.46150000000000002</v>
      </c>
    </row>
    <row r="669" spans="1:3" x14ac:dyDescent="0.25">
      <c r="A669" s="37" t="s">
        <v>664</v>
      </c>
      <c r="B669" s="5">
        <v>103</v>
      </c>
      <c r="C669" s="33">
        <v>0.63019999999999998</v>
      </c>
    </row>
    <row r="670" spans="1:3" x14ac:dyDescent="0.25">
      <c r="A670" s="37" t="s">
        <v>665</v>
      </c>
      <c r="B670" s="5">
        <v>103</v>
      </c>
      <c r="C670" s="33">
        <v>0.5847</v>
      </c>
    </row>
    <row r="671" spans="1:3" x14ac:dyDescent="0.25">
      <c r="A671" s="37" t="s">
        <v>666</v>
      </c>
      <c r="B671" s="5">
        <v>110</v>
      </c>
      <c r="C671" s="33">
        <v>0.96350000000000002</v>
      </c>
    </row>
    <row r="672" spans="1:3" x14ac:dyDescent="0.25">
      <c r="A672" s="37" t="s">
        <v>667</v>
      </c>
      <c r="B672" s="5">
        <v>105</v>
      </c>
      <c r="C672" s="33">
        <v>0.40039999999999998</v>
      </c>
    </row>
    <row r="673" spans="1:3" x14ac:dyDescent="0.25">
      <c r="A673" s="37" t="s">
        <v>668</v>
      </c>
      <c r="B673" s="5">
        <v>106</v>
      </c>
      <c r="C673" s="33">
        <v>0.30199999999999999</v>
      </c>
    </row>
    <row r="674" spans="1:3" x14ac:dyDescent="0.25">
      <c r="A674" s="37" t="s">
        <v>669</v>
      </c>
      <c r="B674" s="5">
        <v>106</v>
      </c>
      <c r="C674" s="33">
        <v>0.69910000000000005</v>
      </c>
    </row>
    <row r="675" spans="1:3" x14ac:dyDescent="0.25">
      <c r="A675" s="37" t="s">
        <v>670</v>
      </c>
      <c r="B675" s="5">
        <v>110</v>
      </c>
      <c r="C675" s="33">
        <v>0.62270000000000003</v>
      </c>
    </row>
    <row r="676" spans="1:3" x14ac:dyDescent="0.25">
      <c r="A676" s="37" t="s">
        <v>671</v>
      </c>
      <c r="B676" s="5">
        <v>105</v>
      </c>
      <c r="C676" s="33">
        <v>0.67689999999999995</v>
      </c>
    </row>
    <row r="677" spans="1:3" x14ac:dyDescent="0.25">
      <c r="A677" s="37" t="s">
        <v>672</v>
      </c>
      <c r="B677" s="5">
        <v>110</v>
      </c>
      <c r="C677" s="33">
        <v>0.77159999999999995</v>
      </c>
    </row>
    <row r="678" spans="1:3" x14ac:dyDescent="0.25">
      <c r="A678" s="37" t="s">
        <v>673</v>
      </c>
      <c r="B678" s="5">
        <v>104</v>
      </c>
      <c r="C678" s="33">
        <v>0.38369999999999999</v>
      </c>
    </row>
    <row r="679" spans="1:3" x14ac:dyDescent="0.25">
      <c r="A679" s="37" t="s">
        <v>674</v>
      </c>
      <c r="B679" s="5">
        <v>106</v>
      </c>
      <c r="C679" s="33">
        <v>0.41349999999999998</v>
      </c>
    </row>
    <row r="680" spans="1:3" x14ac:dyDescent="0.25">
      <c r="A680" s="37" t="s">
        <v>675</v>
      </c>
      <c r="B680" s="5">
        <v>104</v>
      </c>
      <c r="C680" s="33">
        <v>0.7137</v>
      </c>
    </row>
    <row r="681" spans="1:3" x14ac:dyDescent="0.25">
      <c r="A681" s="37" t="s">
        <v>676</v>
      </c>
      <c r="B681" s="5">
        <v>104</v>
      </c>
      <c r="C681" s="33">
        <v>0.375</v>
      </c>
    </row>
    <row r="682" spans="1:3" x14ac:dyDescent="0.25">
      <c r="A682" s="37" t="s">
        <v>677</v>
      </c>
      <c r="B682" s="5">
        <v>105</v>
      </c>
      <c r="C682" s="33">
        <v>0.64839999999999998</v>
      </c>
    </row>
    <row r="683" spans="1:3" x14ac:dyDescent="0.25">
      <c r="A683" s="37" t="s">
        <v>678</v>
      </c>
      <c r="B683" s="5">
        <v>103</v>
      </c>
      <c r="C683" s="33">
        <v>0.44469999999999998</v>
      </c>
    </row>
    <row r="684" spans="1:3" x14ac:dyDescent="0.25">
      <c r="A684" s="37" t="s">
        <v>679</v>
      </c>
      <c r="B684" s="5">
        <v>104</v>
      </c>
      <c r="C684" s="33">
        <v>0.49220000000000003</v>
      </c>
    </row>
    <row r="685" spans="1:3" x14ac:dyDescent="0.25">
      <c r="A685" s="37" t="s">
        <v>680</v>
      </c>
      <c r="B685" s="5">
        <v>106</v>
      </c>
      <c r="C685" s="33">
        <v>7.51E-2</v>
      </c>
    </row>
    <row r="686" spans="1:3" x14ac:dyDescent="0.25">
      <c r="A686" s="37" t="s">
        <v>681</v>
      </c>
      <c r="B686" s="5">
        <v>104</v>
      </c>
      <c r="C686" s="33">
        <v>0.45440000000000003</v>
      </c>
    </row>
    <row r="687" spans="1:3" x14ac:dyDescent="0.25">
      <c r="A687" s="37" t="s">
        <v>682</v>
      </c>
      <c r="B687" s="5">
        <v>110</v>
      </c>
      <c r="C687" s="33">
        <v>0.59019999999999995</v>
      </c>
    </row>
    <row r="688" spans="1:3" x14ac:dyDescent="0.25">
      <c r="A688" s="37" t="s">
        <v>683</v>
      </c>
      <c r="B688" s="5">
        <v>103</v>
      </c>
      <c r="C688" s="33">
        <v>0.55300000000000005</v>
      </c>
    </row>
    <row r="689" spans="1:3" x14ac:dyDescent="0.25">
      <c r="A689" s="37" t="s">
        <v>684</v>
      </c>
      <c r="B689" s="5">
        <v>105</v>
      </c>
      <c r="C689" s="33">
        <v>0.30449999999999999</v>
      </c>
    </row>
    <row r="690" spans="1:3" x14ac:dyDescent="0.25">
      <c r="A690" s="37" t="s">
        <v>685</v>
      </c>
      <c r="B690" s="5">
        <v>104</v>
      </c>
      <c r="C690" s="33">
        <v>0.27910000000000001</v>
      </c>
    </row>
    <row r="691" spans="1:3" x14ac:dyDescent="0.25">
      <c r="A691" s="37" t="s">
        <v>686</v>
      </c>
      <c r="B691" s="5">
        <v>105</v>
      </c>
      <c r="C691" s="33">
        <v>0.90529999999999999</v>
      </c>
    </row>
    <row r="692" spans="1:3" x14ac:dyDescent="0.25">
      <c r="A692" s="37" t="s">
        <v>687</v>
      </c>
      <c r="B692" s="5">
        <v>105</v>
      </c>
      <c r="C692" s="33">
        <v>0.61899999999999999</v>
      </c>
    </row>
    <row r="693" spans="1:3" x14ac:dyDescent="0.25">
      <c r="A693" s="37" t="s">
        <v>688</v>
      </c>
      <c r="B693" s="5">
        <v>108</v>
      </c>
      <c r="C693" s="33">
        <v>0.3538</v>
      </c>
    </row>
    <row r="694" spans="1:3" x14ac:dyDescent="0.25">
      <c r="A694" s="37" t="s">
        <v>689</v>
      </c>
      <c r="B694" s="5">
        <v>110</v>
      </c>
      <c r="C694" s="33">
        <v>0.39119999999999999</v>
      </c>
    </row>
    <row r="695" spans="1:3" x14ac:dyDescent="0.25">
      <c r="A695" s="37" t="s">
        <v>690</v>
      </c>
      <c r="B695" s="5">
        <v>104</v>
      </c>
      <c r="C695" s="33">
        <v>0.60770000000000002</v>
      </c>
    </row>
    <row r="696" spans="1:3" x14ac:dyDescent="0.25">
      <c r="A696" s="37" t="s">
        <v>691</v>
      </c>
      <c r="B696" s="5">
        <v>105</v>
      </c>
      <c r="C696" s="33">
        <v>0.28499999999999998</v>
      </c>
    </row>
    <row r="697" spans="1:3" x14ac:dyDescent="0.25">
      <c r="A697" s="37" t="s">
        <v>692</v>
      </c>
      <c r="B697" s="5">
        <v>105</v>
      </c>
      <c r="C697" s="33">
        <v>0.36299999999999999</v>
      </c>
    </row>
    <row r="698" spans="1:3" x14ac:dyDescent="0.25">
      <c r="A698" s="37" t="s">
        <v>693</v>
      </c>
      <c r="B698" s="5">
        <v>108</v>
      </c>
      <c r="C698" s="33">
        <v>0.56000000000000005</v>
      </c>
    </row>
    <row r="699" spans="1:3" x14ac:dyDescent="0.25">
      <c r="A699" s="37" t="s">
        <v>694</v>
      </c>
      <c r="B699" s="5">
        <v>106</v>
      </c>
      <c r="C699" s="33">
        <v>0.47260000000000002</v>
      </c>
    </row>
    <row r="700" spans="1:3" x14ac:dyDescent="0.25">
      <c r="A700" s="37" t="s">
        <v>695</v>
      </c>
      <c r="B700" s="5">
        <v>105</v>
      </c>
      <c r="C700" s="33">
        <v>0.26669999999999999</v>
      </c>
    </row>
    <row r="701" spans="1:3" x14ac:dyDescent="0.25">
      <c r="A701" s="37" t="s">
        <v>696</v>
      </c>
      <c r="B701" s="5">
        <v>105</v>
      </c>
      <c r="C701" s="33">
        <v>0.66600000000000004</v>
      </c>
    </row>
    <row r="702" spans="1:3" x14ac:dyDescent="0.25">
      <c r="A702" s="37" t="s">
        <v>697</v>
      </c>
      <c r="B702" s="5">
        <v>108</v>
      </c>
      <c r="C702" s="33">
        <v>0.46279999999999999</v>
      </c>
    </row>
    <row r="703" spans="1:3" x14ac:dyDescent="0.25">
      <c r="A703" s="37" t="s">
        <v>698</v>
      </c>
      <c r="B703" s="5">
        <v>104</v>
      </c>
      <c r="C703" s="33">
        <v>0.41589999999999999</v>
      </c>
    </row>
    <row r="704" spans="1:3" x14ac:dyDescent="0.25">
      <c r="A704" s="37" t="s">
        <v>699</v>
      </c>
      <c r="B704" s="5">
        <v>105</v>
      </c>
      <c r="C704" s="33">
        <v>0.4093</v>
      </c>
    </row>
    <row r="705" spans="1:3" x14ac:dyDescent="0.25">
      <c r="A705" s="37" t="s">
        <v>700</v>
      </c>
      <c r="B705" s="5">
        <v>105</v>
      </c>
      <c r="C705" s="33">
        <v>0.53100000000000003</v>
      </c>
    </row>
    <row r="706" spans="1:3" x14ac:dyDescent="0.25">
      <c r="A706" s="37" t="s">
        <v>701</v>
      </c>
      <c r="B706" s="5">
        <v>109</v>
      </c>
      <c r="C706" s="33">
        <v>0.84040000000000004</v>
      </c>
    </row>
    <row r="707" spans="1:3" x14ac:dyDescent="0.25">
      <c r="A707" s="37" t="s">
        <v>702</v>
      </c>
      <c r="B707" s="5">
        <v>110</v>
      </c>
      <c r="C707" s="33">
        <v>0.45889999999999997</v>
      </c>
    </row>
    <row r="708" spans="1:3" x14ac:dyDescent="0.25">
      <c r="A708" s="37" t="s">
        <v>703</v>
      </c>
      <c r="B708" s="5">
        <v>105</v>
      </c>
      <c r="C708" s="33">
        <v>0.37159999999999999</v>
      </c>
    </row>
    <row r="709" spans="1:3" x14ac:dyDescent="0.25">
      <c r="A709" s="37" t="s">
        <v>704</v>
      </c>
      <c r="B709" s="5">
        <v>106</v>
      </c>
      <c r="C709" s="33">
        <v>0.38529999999999998</v>
      </c>
    </row>
    <row r="710" spans="1:3" x14ac:dyDescent="0.25">
      <c r="A710" s="37" t="s">
        <v>705</v>
      </c>
      <c r="B710" s="5">
        <v>104</v>
      </c>
      <c r="C710" s="33">
        <v>0.58660000000000001</v>
      </c>
    </row>
    <row r="711" spans="1:3" x14ac:dyDescent="0.25">
      <c r="A711" s="37" t="s">
        <v>706</v>
      </c>
      <c r="B711" s="5">
        <v>105</v>
      </c>
      <c r="C711" s="33">
        <v>0.57089999999999996</v>
      </c>
    </row>
    <row r="712" spans="1:3" x14ac:dyDescent="0.25">
      <c r="A712" s="37" t="s">
        <v>707</v>
      </c>
      <c r="B712" s="5">
        <v>105</v>
      </c>
      <c r="C712" s="33">
        <v>0.62719999999999998</v>
      </c>
    </row>
    <row r="713" spans="1:3" x14ac:dyDescent="0.25">
      <c r="A713" s="37" t="s">
        <v>708</v>
      </c>
      <c r="B713" s="5">
        <v>110</v>
      </c>
      <c r="C713" s="33">
        <v>0.52390000000000003</v>
      </c>
    </row>
    <row r="714" spans="1:3" x14ac:dyDescent="0.25">
      <c r="A714" s="37" t="s">
        <v>709</v>
      </c>
      <c r="B714" s="5">
        <v>104</v>
      </c>
      <c r="C714" s="33">
        <v>0.26929999999999998</v>
      </c>
    </row>
    <row r="715" spans="1:3" x14ac:dyDescent="0.25">
      <c r="A715" s="37" t="s">
        <v>710</v>
      </c>
      <c r="B715" s="5">
        <v>106</v>
      </c>
      <c r="C715" s="33">
        <v>0.65029999999999999</v>
      </c>
    </row>
    <row r="716" spans="1:3" x14ac:dyDescent="0.25">
      <c r="A716" s="37" t="s">
        <v>711</v>
      </c>
      <c r="B716" s="5">
        <v>105</v>
      </c>
      <c r="C716" s="33">
        <v>0.55210000000000004</v>
      </c>
    </row>
    <row r="717" spans="1:3" x14ac:dyDescent="0.25">
      <c r="A717" s="37" t="s">
        <v>712</v>
      </c>
      <c r="B717" s="5">
        <v>104</v>
      </c>
      <c r="C717" s="33">
        <v>0.75670000000000004</v>
      </c>
    </row>
    <row r="718" spans="1:3" x14ac:dyDescent="0.25">
      <c r="A718" s="37" t="s">
        <v>713</v>
      </c>
      <c r="B718" s="5">
        <v>109</v>
      </c>
      <c r="C718" s="33">
        <v>0.53580000000000005</v>
      </c>
    </row>
    <row r="719" spans="1:3" x14ac:dyDescent="0.25">
      <c r="A719" s="37" t="s">
        <v>714</v>
      </c>
      <c r="B719" s="5">
        <v>105</v>
      </c>
      <c r="C719" s="33">
        <v>0.29580000000000001</v>
      </c>
    </row>
    <row r="720" spans="1:3" x14ac:dyDescent="0.25">
      <c r="A720" s="37" t="s">
        <v>715</v>
      </c>
      <c r="B720" s="5">
        <v>104</v>
      </c>
      <c r="C720" s="33">
        <v>0.29039999999999999</v>
      </c>
    </row>
    <row r="721" spans="1:3" x14ac:dyDescent="0.25">
      <c r="A721" s="37" t="s">
        <v>716</v>
      </c>
      <c r="B721" s="5">
        <v>109</v>
      </c>
      <c r="C721" s="33">
        <v>0.33429999999999999</v>
      </c>
    </row>
    <row r="722" spans="1:3" x14ac:dyDescent="0.25">
      <c r="A722" s="37" t="s">
        <v>717</v>
      </c>
      <c r="B722" s="5">
        <v>103</v>
      </c>
      <c r="C722" s="33">
        <v>0.64849999999999997</v>
      </c>
    </row>
    <row r="723" spans="1:3" x14ac:dyDescent="0.25">
      <c r="A723" s="37" t="s">
        <v>718</v>
      </c>
      <c r="B723" s="5">
        <v>110</v>
      </c>
      <c r="C723" s="33">
        <v>0.6008</v>
      </c>
    </row>
    <row r="724" spans="1:3" x14ac:dyDescent="0.25">
      <c r="A724" s="37" t="s">
        <v>719</v>
      </c>
      <c r="B724" s="5">
        <v>105</v>
      </c>
      <c r="C724" s="33">
        <v>0.64800000000000002</v>
      </c>
    </row>
    <row r="725" spans="1:3" x14ac:dyDescent="0.25">
      <c r="A725" s="37" t="s">
        <v>720</v>
      </c>
      <c r="B725" s="5">
        <v>106</v>
      </c>
      <c r="C725" s="33">
        <v>0.77490000000000003</v>
      </c>
    </row>
    <row r="726" spans="1:3" x14ac:dyDescent="0.25">
      <c r="A726" s="37" t="s">
        <v>721</v>
      </c>
      <c r="B726" s="5">
        <v>110</v>
      </c>
      <c r="C726" s="33">
        <v>0.75329999999999997</v>
      </c>
    </row>
    <row r="727" spans="1:3" x14ac:dyDescent="0.25">
      <c r="A727" s="37" t="s">
        <v>722</v>
      </c>
      <c r="B727" s="5">
        <v>109</v>
      </c>
      <c r="C727" s="33">
        <v>0.60950000000000004</v>
      </c>
    </row>
    <row r="728" spans="1:3" x14ac:dyDescent="0.25">
      <c r="A728" s="37" t="s">
        <v>723</v>
      </c>
      <c r="B728" s="5">
        <v>109</v>
      </c>
      <c r="C728" s="33">
        <v>0.36020000000000002</v>
      </c>
    </row>
    <row r="729" spans="1:3" x14ac:dyDescent="0.25">
      <c r="A729" s="37" t="s">
        <v>724</v>
      </c>
      <c r="B729" s="5">
        <v>106</v>
      </c>
      <c r="C729" s="33">
        <v>0.75460000000000005</v>
      </c>
    </row>
    <row r="730" spans="1:3" x14ac:dyDescent="0.25">
      <c r="A730" s="37" t="s">
        <v>725</v>
      </c>
      <c r="B730" s="5">
        <v>104</v>
      </c>
      <c r="C730" s="33">
        <v>0.63260000000000005</v>
      </c>
    </row>
    <row r="731" spans="1:3" x14ac:dyDescent="0.25">
      <c r="A731" s="37" t="s">
        <v>726</v>
      </c>
      <c r="B731" s="5">
        <v>109</v>
      </c>
      <c r="C731" s="33">
        <v>0.59470000000000001</v>
      </c>
    </row>
    <row r="732" spans="1:3" x14ac:dyDescent="0.25">
      <c r="A732" s="37" t="s">
        <v>727</v>
      </c>
      <c r="B732" s="5">
        <v>106</v>
      </c>
      <c r="C732" s="33">
        <v>0.23580000000000001</v>
      </c>
    </row>
    <row r="733" spans="1:3" x14ac:dyDescent="0.25">
      <c r="A733" s="37" t="s">
        <v>728</v>
      </c>
      <c r="B733" s="5">
        <v>106</v>
      </c>
      <c r="C733" s="33">
        <v>0.33800000000000002</v>
      </c>
    </row>
    <row r="734" spans="1:3" x14ac:dyDescent="0.25">
      <c r="A734" s="37" t="s">
        <v>729</v>
      </c>
      <c r="B734" s="5">
        <v>103</v>
      </c>
      <c r="C734" s="33">
        <v>0.65129999999999999</v>
      </c>
    </row>
    <row r="735" spans="1:3" x14ac:dyDescent="0.25">
      <c r="A735" s="37" t="s">
        <v>730</v>
      </c>
      <c r="B735" s="5">
        <v>105</v>
      </c>
      <c r="C735" s="33">
        <v>0.40970000000000001</v>
      </c>
    </row>
    <row r="736" spans="1:3" x14ac:dyDescent="0.25">
      <c r="A736" s="37" t="s">
        <v>731</v>
      </c>
      <c r="B736" s="5">
        <v>103</v>
      </c>
      <c r="C736" s="33">
        <v>0.42809999999999998</v>
      </c>
    </row>
    <row r="737" spans="1:3" x14ac:dyDescent="0.25">
      <c r="A737" s="37" t="s">
        <v>732</v>
      </c>
      <c r="B737" s="5">
        <v>106</v>
      </c>
      <c r="C737" s="33">
        <v>0.65920000000000001</v>
      </c>
    </row>
    <row r="738" spans="1:3" x14ac:dyDescent="0.25">
      <c r="A738" s="37" t="s">
        <v>733</v>
      </c>
      <c r="B738" s="5">
        <v>110</v>
      </c>
      <c r="C738" s="33">
        <v>0.56430000000000002</v>
      </c>
    </row>
    <row r="739" spans="1:3" x14ac:dyDescent="0.25">
      <c r="A739" s="37" t="s">
        <v>734</v>
      </c>
      <c r="B739" s="5">
        <v>110</v>
      </c>
      <c r="C739" s="33">
        <v>0.47120000000000001</v>
      </c>
    </row>
    <row r="740" spans="1:3" x14ac:dyDescent="0.25">
      <c r="A740" s="37" t="s">
        <v>735</v>
      </c>
      <c r="B740" s="5">
        <v>110</v>
      </c>
      <c r="C740" s="33">
        <v>0.8014</v>
      </c>
    </row>
    <row r="741" spans="1:3" x14ac:dyDescent="0.25">
      <c r="A741" s="37" t="s">
        <v>736</v>
      </c>
      <c r="B741" s="5">
        <v>106</v>
      </c>
      <c r="C741" s="33">
        <v>0.79269999999999996</v>
      </c>
    </row>
    <row r="742" spans="1:3" x14ac:dyDescent="0.25">
      <c r="A742" s="37" t="s">
        <v>737</v>
      </c>
      <c r="B742" s="5">
        <v>105</v>
      </c>
      <c r="C742" s="33">
        <v>0.82799999999999996</v>
      </c>
    </row>
    <row r="743" spans="1:3" x14ac:dyDescent="0.25">
      <c r="A743" s="37" t="s">
        <v>738</v>
      </c>
      <c r="B743" s="5">
        <v>108</v>
      </c>
      <c r="C743" s="33">
        <v>0.38550000000000001</v>
      </c>
    </row>
    <row r="744" spans="1:3" x14ac:dyDescent="0.25">
      <c r="A744" s="37" t="s">
        <v>739</v>
      </c>
      <c r="B744" s="5">
        <v>105</v>
      </c>
      <c r="C744" s="33">
        <v>0.68300000000000005</v>
      </c>
    </row>
    <row r="745" spans="1:3" x14ac:dyDescent="0.25">
      <c r="A745" s="37" t="s">
        <v>740</v>
      </c>
      <c r="B745" s="5">
        <v>104</v>
      </c>
      <c r="C745" s="33">
        <v>0.41310000000000002</v>
      </c>
    </row>
    <row r="746" spans="1:3" x14ac:dyDescent="0.25">
      <c r="A746" s="37" t="s">
        <v>741</v>
      </c>
      <c r="B746" s="5">
        <v>109</v>
      </c>
      <c r="C746" s="33">
        <v>0.61040000000000005</v>
      </c>
    </row>
    <row r="747" spans="1:3" x14ac:dyDescent="0.25">
      <c r="A747" s="37" t="s">
        <v>742</v>
      </c>
      <c r="B747" s="5">
        <v>105</v>
      </c>
      <c r="C747" s="33">
        <v>0.24729999999999999</v>
      </c>
    </row>
    <row r="748" spans="1:3" x14ac:dyDescent="0.25">
      <c r="A748" s="37" t="s">
        <v>743</v>
      </c>
      <c r="B748" s="5">
        <v>105</v>
      </c>
      <c r="C748" s="33">
        <v>0.50380000000000003</v>
      </c>
    </row>
    <row r="749" spans="1:3" x14ac:dyDescent="0.25">
      <c r="A749" s="37" t="s">
        <v>744</v>
      </c>
      <c r="B749" s="5">
        <v>105</v>
      </c>
      <c r="C749" s="33">
        <v>0.47620000000000001</v>
      </c>
    </row>
    <row r="750" spans="1:3" x14ac:dyDescent="0.25">
      <c r="A750" s="37" t="s">
        <v>745</v>
      </c>
      <c r="B750" s="5">
        <v>106</v>
      </c>
      <c r="C750" s="33">
        <v>0.42520000000000002</v>
      </c>
    </row>
    <row r="751" spans="1:3" x14ac:dyDescent="0.25">
      <c r="A751" s="37" t="s">
        <v>746</v>
      </c>
      <c r="B751" s="5">
        <v>104</v>
      </c>
      <c r="C751" s="33">
        <v>0.33610000000000001</v>
      </c>
    </row>
    <row r="752" spans="1:3" x14ac:dyDescent="0.25">
      <c r="A752" s="37" t="s">
        <v>747</v>
      </c>
      <c r="B752" s="5">
        <v>108</v>
      </c>
      <c r="C752" s="33">
        <v>0.60899999999999999</v>
      </c>
    </row>
    <row r="753" spans="1:3" x14ac:dyDescent="0.25">
      <c r="A753" s="37" t="s">
        <v>748</v>
      </c>
      <c r="B753" s="5">
        <v>109</v>
      </c>
      <c r="C753" s="33">
        <v>0.73109999999999997</v>
      </c>
    </row>
    <row r="754" spans="1:3" x14ac:dyDescent="0.25">
      <c r="A754" s="37" t="s">
        <v>749</v>
      </c>
      <c r="B754" s="5">
        <v>103</v>
      </c>
      <c r="C754" s="33">
        <v>0.64959999999999996</v>
      </c>
    </row>
    <row r="755" spans="1:3" x14ac:dyDescent="0.25">
      <c r="A755" s="37" t="s">
        <v>750</v>
      </c>
      <c r="B755" s="5">
        <v>104</v>
      </c>
      <c r="C755" s="33">
        <v>0.68049999999999999</v>
      </c>
    </row>
    <row r="756" spans="1:3" x14ac:dyDescent="0.25">
      <c r="A756" s="37" t="s">
        <v>751</v>
      </c>
      <c r="B756" s="5">
        <v>105</v>
      </c>
      <c r="C756" s="33">
        <v>0.86560000000000004</v>
      </c>
    </row>
    <row r="757" spans="1:3" x14ac:dyDescent="0.25">
      <c r="A757" s="37" t="s">
        <v>752</v>
      </c>
      <c r="B757" s="5">
        <v>105</v>
      </c>
      <c r="C757" s="33">
        <v>0.47570000000000001</v>
      </c>
    </row>
    <row r="758" spans="1:3" x14ac:dyDescent="0.25">
      <c r="A758" s="37" t="s">
        <v>753</v>
      </c>
      <c r="B758" s="5">
        <v>105</v>
      </c>
      <c r="C758" s="33">
        <v>0.79969999999999997</v>
      </c>
    </row>
    <row r="759" spans="1:3" x14ac:dyDescent="0.25">
      <c r="A759" s="37" t="s">
        <v>754</v>
      </c>
      <c r="B759" s="5">
        <v>105</v>
      </c>
      <c r="C759" s="33">
        <v>0.53269999999999995</v>
      </c>
    </row>
    <row r="760" spans="1:3" x14ac:dyDescent="0.25">
      <c r="A760" s="37" t="s">
        <v>755</v>
      </c>
      <c r="B760" s="5">
        <v>104</v>
      </c>
      <c r="C760" s="33">
        <v>0.498</v>
      </c>
    </row>
    <row r="761" spans="1:3" x14ac:dyDescent="0.25">
      <c r="A761" s="37" t="s">
        <v>756</v>
      </c>
      <c r="B761" s="5">
        <v>105</v>
      </c>
      <c r="C761" s="33">
        <v>0.14299999999999999</v>
      </c>
    </row>
    <row r="762" spans="1:3" x14ac:dyDescent="0.25">
      <c r="A762" s="37" t="s">
        <v>757</v>
      </c>
      <c r="B762" s="5">
        <v>105</v>
      </c>
      <c r="C762" s="33">
        <v>0.63719999999999999</v>
      </c>
    </row>
    <row r="763" spans="1:3" x14ac:dyDescent="0.25">
      <c r="A763" s="37" t="s">
        <v>758</v>
      </c>
      <c r="B763" s="5">
        <v>104</v>
      </c>
      <c r="C763" s="33">
        <v>0.43230000000000002</v>
      </c>
    </row>
    <row r="764" spans="1:3" x14ac:dyDescent="0.25">
      <c r="A764" s="37" t="s">
        <v>759</v>
      </c>
      <c r="B764" s="5">
        <v>104</v>
      </c>
      <c r="C764" s="33">
        <v>0.75109999999999999</v>
      </c>
    </row>
    <row r="765" spans="1:3" x14ac:dyDescent="0.25">
      <c r="A765" s="37" t="s">
        <v>760</v>
      </c>
      <c r="B765" s="5">
        <v>104</v>
      </c>
      <c r="C765" s="33">
        <v>0.81669999999999998</v>
      </c>
    </row>
    <row r="766" spans="1:3" x14ac:dyDescent="0.25">
      <c r="A766" s="37" t="s">
        <v>761</v>
      </c>
      <c r="B766" s="5">
        <v>110</v>
      </c>
      <c r="C766" s="33">
        <v>0.76190000000000002</v>
      </c>
    </row>
    <row r="767" spans="1:3" x14ac:dyDescent="0.25">
      <c r="A767" s="37" t="s">
        <v>762</v>
      </c>
      <c r="B767" s="5">
        <v>103</v>
      </c>
      <c r="C767" s="33">
        <v>0.74790000000000001</v>
      </c>
    </row>
    <row r="768" spans="1:3" x14ac:dyDescent="0.25">
      <c r="A768" s="37" t="s">
        <v>763</v>
      </c>
      <c r="B768" s="5">
        <v>110</v>
      </c>
      <c r="C768" s="33">
        <v>0.63229999999999997</v>
      </c>
    </row>
    <row r="769" spans="1:3" x14ac:dyDescent="0.25">
      <c r="A769" s="37" t="s">
        <v>764</v>
      </c>
      <c r="B769" s="5">
        <v>105</v>
      </c>
      <c r="C769" s="33">
        <v>0.98109999999999997</v>
      </c>
    </row>
    <row r="770" spans="1:3" x14ac:dyDescent="0.25">
      <c r="A770" s="37" t="s">
        <v>765</v>
      </c>
      <c r="B770" s="5">
        <v>108</v>
      </c>
      <c r="C770" s="33">
        <v>0.79659999999999997</v>
      </c>
    </row>
    <row r="771" spans="1:3" x14ac:dyDescent="0.25">
      <c r="A771" s="37" t="s">
        <v>766</v>
      </c>
      <c r="B771" s="5">
        <v>106</v>
      </c>
      <c r="C771" s="33">
        <v>0.7742</v>
      </c>
    </row>
    <row r="772" spans="1:3" x14ac:dyDescent="0.25">
      <c r="A772" s="37" t="s">
        <v>767</v>
      </c>
      <c r="B772" s="5">
        <v>104</v>
      </c>
      <c r="C772" s="33">
        <v>0.2626</v>
      </c>
    </row>
    <row r="773" spans="1:3" x14ac:dyDescent="0.25">
      <c r="A773" s="37" t="s">
        <v>768</v>
      </c>
      <c r="B773" s="5">
        <v>104</v>
      </c>
      <c r="C773" s="33">
        <v>0.74050000000000005</v>
      </c>
    </row>
    <row r="774" spans="1:3" x14ac:dyDescent="0.25">
      <c r="A774" s="37" t="s">
        <v>769</v>
      </c>
      <c r="B774" s="5">
        <v>109</v>
      </c>
      <c r="C774" s="33">
        <v>0.42409999999999998</v>
      </c>
    </row>
    <row r="775" spans="1:3" x14ac:dyDescent="0.25">
      <c r="A775" s="37" t="s">
        <v>770</v>
      </c>
      <c r="B775" s="5">
        <v>105</v>
      </c>
      <c r="C775" s="33">
        <v>0.74350000000000005</v>
      </c>
    </row>
    <row r="776" spans="1:3" x14ac:dyDescent="0.25">
      <c r="A776" s="37" t="s">
        <v>771</v>
      </c>
      <c r="B776" s="5">
        <v>105</v>
      </c>
      <c r="C776" s="33">
        <v>0.7137</v>
      </c>
    </row>
    <row r="777" spans="1:3" x14ac:dyDescent="0.25">
      <c r="A777" s="37" t="s">
        <v>772</v>
      </c>
      <c r="B777" s="5">
        <v>105</v>
      </c>
      <c r="C777" s="33">
        <v>0.69479999999999997</v>
      </c>
    </row>
    <row r="778" spans="1:3" x14ac:dyDescent="0.25">
      <c r="A778" s="37" t="s">
        <v>773</v>
      </c>
      <c r="B778" s="5">
        <v>103</v>
      </c>
      <c r="C778" s="33">
        <v>0.35870000000000002</v>
      </c>
    </row>
    <row r="779" spans="1:3" x14ac:dyDescent="0.25">
      <c r="A779" s="37" t="s">
        <v>774</v>
      </c>
      <c r="B779" s="5">
        <v>105</v>
      </c>
      <c r="C779" s="33">
        <v>0.80989999999999995</v>
      </c>
    </row>
    <row r="780" spans="1:3" x14ac:dyDescent="0.25">
      <c r="A780" s="37" t="s">
        <v>775</v>
      </c>
      <c r="B780" s="5">
        <v>109</v>
      </c>
      <c r="C780" s="33">
        <v>0.84750000000000003</v>
      </c>
    </row>
    <row r="781" spans="1:3" x14ac:dyDescent="0.25">
      <c r="A781" s="37" t="s">
        <v>776</v>
      </c>
      <c r="B781" s="5">
        <v>106</v>
      </c>
      <c r="C781" s="33">
        <v>0.2913</v>
      </c>
    </row>
    <row r="782" spans="1:3" x14ac:dyDescent="0.25">
      <c r="A782" s="37" t="s">
        <v>777</v>
      </c>
      <c r="B782" s="5">
        <v>110</v>
      </c>
      <c r="C782" s="33">
        <v>0.33489999999999998</v>
      </c>
    </row>
    <row r="783" spans="1:3" x14ac:dyDescent="0.25">
      <c r="A783" s="37" t="s">
        <v>778</v>
      </c>
      <c r="B783" s="5">
        <v>105</v>
      </c>
      <c r="C783" s="33">
        <v>0.44700000000000001</v>
      </c>
    </row>
    <row r="784" spans="1:3" x14ac:dyDescent="0.25">
      <c r="A784" s="37" t="s">
        <v>779</v>
      </c>
      <c r="B784" s="5">
        <v>104</v>
      </c>
      <c r="C784" s="33">
        <v>0.85370000000000001</v>
      </c>
    </row>
    <row r="785" spans="1:3" x14ac:dyDescent="0.25">
      <c r="A785" s="37" t="s">
        <v>780</v>
      </c>
      <c r="B785" s="5">
        <v>110</v>
      </c>
      <c r="C785" s="33">
        <v>0.85609999999999997</v>
      </c>
    </row>
    <row r="786" spans="1:3" x14ac:dyDescent="0.25">
      <c r="A786" s="37" t="s">
        <v>781</v>
      </c>
      <c r="B786" s="5">
        <v>106</v>
      </c>
      <c r="C786" s="33">
        <v>0.81130000000000002</v>
      </c>
    </row>
    <row r="787" spans="1:3" x14ac:dyDescent="0.25">
      <c r="A787" s="37" t="s">
        <v>782</v>
      </c>
      <c r="B787" s="5">
        <v>104</v>
      </c>
      <c r="C787" s="33">
        <v>0.76670000000000005</v>
      </c>
    </row>
    <row r="788" spans="1:3" x14ac:dyDescent="0.25">
      <c r="A788" s="37" t="s">
        <v>783</v>
      </c>
      <c r="B788" s="5">
        <v>104</v>
      </c>
      <c r="C788" s="33">
        <v>0.2218</v>
      </c>
    </row>
    <row r="789" spans="1:3" x14ac:dyDescent="0.25">
      <c r="A789" s="37" t="s">
        <v>784</v>
      </c>
      <c r="B789" s="5">
        <v>104</v>
      </c>
      <c r="C789" s="33">
        <v>0.54769999999999996</v>
      </c>
    </row>
    <row r="790" spans="1:3" x14ac:dyDescent="0.25">
      <c r="A790" s="37" t="s">
        <v>785</v>
      </c>
      <c r="B790" s="5">
        <v>106</v>
      </c>
      <c r="C790" s="33">
        <v>0.43380000000000002</v>
      </c>
    </row>
    <row r="791" spans="1:3" x14ac:dyDescent="0.25">
      <c r="A791" s="37" t="s">
        <v>786</v>
      </c>
      <c r="B791" s="5">
        <v>104</v>
      </c>
      <c r="C791" s="33">
        <v>0.45929999999999999</v>
      </c>
    </row>
    <row r="792" spans="1:3" x14ac:dyDescent="0.25">
      <c r="A792" s="37" t="s">
        <v>787</v>
      </c>
      <c r="B792" s="5">
        <v>105</v>
      </c>
      <c r="C792" s="33">
        <v>0.73350000000000004</v>
      </c>
    </row>
    <row r="793" spans="1:3" x14ac:dyDescent="0.25">
      <c r="A793" s="37" t="s">
        <v>788</v>
      </c>
      <c r="B793" s="5">
        <v>104</v>
      </c>
      <c r="C793" s="33">
        <v>0.32590000000000002</v>
      </c>
    </row>
    <row r="794" spans="1:3" x14ac:dyDescent="0.25">
      <c r="A794" s="37" t="s">
        <v>789</v>
      </c>
      <c r="B794" s="5">
        <v>105</v>
      </c>
      <c r="C794" s="33">
        <v>0.49469999999999997</v>
      </c>
    </row>
    <row r="795" spans="1:3" x14ac:dyDescent="0.25">
      <c r="A795" s="37" t="s">
        <v>790</v>
      </c>
      <c r="B795" s="5">
        <v>110</v>
      </c>
      <c r="C795" s="33">
        <v>0.32129999999999997</v>
      </c>
    </row>
    <row r="796" spans="1:3" x14ac:dyDescent="0.25">
      <c r="A796" s="37" t="s">
        <v>791</v>
      </c>
      <c r="B796" s="5">
        <v>105</v>
      </c>
      <c r="C796" s="33">
        <v>0.73260000000000003</v>
      </c>
    </row>
    <row r="797" spans="1:3" x14ac:dyDescent="0.25">
      <c r="A797" s="37" t="s">
        <v>792</v>
      </c>
      <c r="B797" s="5">
        <v>103</v>
      </c>
      <c r="C797" s="33">
        <v>0.45150000000000001</v>
      </c>
    </row>
    <row r="798" spans="1:3" x14ac:dyDescent="0.25">
      <c r="A798" s="37" t="s">
        <v>793</v>
      </c>
      <c r="B798" s="5">
        <v>103</v>
      </c>
      <c r="C798" s="33">
        <v>0.40749999999999997</v>
      </c>
    </row>
    <row r="799" spans="1:3" x14ac:dyDescent="0.25">
      <c r="A799" s="37" t="s">
        <v>794</v>
      </c>
      <c r="B799" s="5">
        <v>105</v>
      </c>
      <c r="C799" s="33">
        <v>0.61939999999999995</v>
      </c>
    </row>
    <row r="800" spans="1:3" x14ac:dyDescent="0.25">
      <c r="A800" s="37" t="s">
        <v>795</v>
      </c>
      <c r="B800" s="5">
        <v>108</v>
      </c>
      <c r="C800" s="33">
        <v>0.67069999999999996</v>
      </c>
    </row>
    <row r="801" spans="1:3" x14ac:dyDescent="0.25">
      <c r="A801" s="37" t="s">
        <v>796</v>
      </c>
      <c r="B801" s="5">
        <v>105</v>
      </c>
      <c r="C801" s="33">
        <v>0.46700000000000003</v>
      </c>
    </row>
    <row r="802" spans="1:3" x14ac:dyDescent="0.25">
      <c r="A802" s="37" t="s">
        <v>797</v>
      </c>
      <c r="B802" s="5">
        <v>110</v>
      </c>
      <c r="C802" s="33">
        <v>0.77749999999999997</v>
      </c>
    </row>
    <row r="803" spans="1:3" x14ac:dyDescent="0.25">
      <c r="A803" s="37" t="s">
        <v>798</v>
      </c>
      <c r="B803" s="5">
        <v>106</v>
      </c>
      <c r="C803" s="33">
        <v>0.30159999999999998</v>
      </c>
    </row>
    <row r="804" spans="1:3" x14ac:dyDescent="0.25">
      <c r="A804" s="37" t="s">
        <v>799</v>
      </c>
      <c r="B804" s="5">
        <v>104</v>
      </c>
      <c r="C804" s="33">
        <v>0.30709999999999998</v>
      </c>
    </row>
    <row r="805" spans="1:3" x14ac:dyDescent="0.25">
      <c r="A805" s="37" t="s">
        <v>800</v>
      </c>
      <c r="B805" s="5">
        <v>103</v>
      </c>
      <c r="C805" s="33">
        <v>0.31809999999999999</v>
      </c>
    </row>
    <row r="806" spans="1:3" x14ac:dyDescent="0.25">
      <c r="A806" s="37" t="s">
        <v>801</v>
      </c>
      <c r="B806" s="5">
        <v>109</v>
      </c>
      <c r="C806" s="33">
        <v>0.84040000000000004</v>
      </c>
    </row>
    <row r="807" spans="1:3" x14ac:dyDescent="0.25">
      <c r="A807" s="37" t="s">
        <v>802</v>
      </c>
      <c r="B807" s="5">
        <v>104</v>
      </c>
      <c r="C807" s="33">
        <v>0.1704</v>
      </c>
    </row>
    <row r="808" spans="1:3" x14ac:dyDescent="0.25">
      <c r="A808" s="37" t="s">
        <v>803</v>
      </c>
      <c r="B808" s="5">
        <v>104</v>
      </c>
      <c r="C808" s="33">
        <v>0.83740000000000003</v>
      </c>
    </row>
    <row r="809" spans="1:3" x14ac:dyDescent="0.25">
      <c r="A809" s="37" t="s">
        <v>804</v>
      </c>
      <c r="B809" s="5">
        <v>110</v>
      </c>
      <c r="C809" s="33">
        <v>0.3972</v>
      </c>
    </row>
    <row r="810" spans="1:3" x14ac:dyDescent="0.25">
      <c r="A810" s="37" t="s">
        <v>805</v>
      </c>
      <c r="B810" s="5">
        <v>105</v>
      </c>
      <c r="C810" s="33">
        <v>0.42720000000000002</v>
      </c>
    </row>
    <row r="811" spans="1:3" x14ac:dyDescent="0.25">
      <c r="A811" s="37" t="s">
        <v>806</v>
      </c>
      <c r="B811" s="5">
        <v>110</v>
      </c>
      <c r="C811" s="33">
        <v>0.52980000000000005</v>
      </c>
    </row>
    <row r="812" spans="1:3" x14ac:dyDescent="0.25">
      <c r="A812" s="37" t="s">
        <v>807</v>
      </c>
      <c r="B812" s="5">
        <v>109</v>
      </c>
      <c r="C812" s="33">
        <v>0.88949999999999996</v>
      </c>
    </row>
    <row r="813" spans="1:3" x14ac:dyDescent="0.25">
      <c r="A813" s="37" t="s">
        <v>808</v>
      </c>
      <c r="B813" s="5">
        <v>106</v>
      </c>
      <c r="C813" s="33">
        <v>0.54630000000000001</v>
      </c>
    </row>
    <row r="814" spans="1:3" x14ac:dyDescent="0.25">
      <c r="A814" s="37" t="s">
        <v>809</v>
      </c>
      <c r="B814" s="5">
        <v>105</v>
      </c>
      <c r="C814" s="33">
        <v>0.80989999999999995</v>
      </c>
    </row>
    <row r="815" spans="1:3" x14ac:dyDescent="0.25">
      <c r="A815" s="37" t="s">
        <v>810</v>
      </c>
      <c r="B815" s="5">
        <v>110</v>
      </c>
      <c r="C815" s="33">
        <v>0.31759999999999999</v>
      </c>
    </row>
    <row r="816" spans="1:3" x14ac:dyDescent="0.25">
      <c r="A816" s="37" t="s">
        <v>811</v>
      </c>
      <c r="B816" s="5">
        <v>110</v>
      </c>
      <c r="C816" s="33">
        <v>0.45290000000000002</v>
      </c>
    </row>
    <row r="817" spans="1:3" x14ac:dyDescent="0.25">
      <c r="A817" s="37" t="s">
        <v>812</v>
      </c>
      <c r="B817" s="5">
        <v>110</v>
      </c>
      <c r="C817" s="33">
        <v>0.75729999999999997</v>
      </c>
    </row>
    <row r="818" spans="1:3" x14ac:dyDescent="0.25">
      <c r="A818" s="37" t="s">
        <v>813</v>
      </c>
      <c r="B818" s="5">
        <v>110</v>
      </c>
      <c r="C818" s="33">
        <v>0.60640000000000005</v>
      </c>
    </row>
    <row r="819" spans="1:3" x14ac:dyDescent="0.25">
      <c r="A819" s="37" t="s">
        <v>814</v>
      </c>
      <c r="B819" s="5">
        <v>103</v>
      </c>
      <c r="C819" s="33">
        <v>0.34870000000000001</v>
      </c>
    </row>
    <row r="820" spans="1:3" x14ac:dyDescent="0.25">
      <c r="A820" s="37" t="s">
        <v>815</v>
      </c>
      <c r="B820" s="5">
        <v>105</v>
      </c>
      <c r="C820" s="33">
        <v>0.59150000000000003</v>
      </c>
    </row>
    <row r="821" spans="1:3" x14ac:dyDescent="0.25">
      <c r="A821" s="37" t="s">
        <v>816</v>
      </c>
      <c r="B821" s="5">
        <v>105</v>
      </c>
      <c r="C821" s="33">
        <v>0.46510000000000001</v>
      </c>
    </row>
    <row r="822" spans="1:3" x14ac:dyDescent="0.25">
      <c r="A822" s="37" t="s">
        <v>817</v>
      </c>
      <c r="B822" s="5">
        <v>105</v>
      </c>
      <c r="C822" s="33">
        <v>0.37159999999999999</v>
      </c>
    </row>
    <row r="823" spans="1:3" x14ac:dyDescent="0.25">
      <c r="A823" s="37" t="s">
        <v>818</v>
      </c>
      <c r="B823" s="5">
        <v>105</v>
      </c>
      <c r="C823" s="33">
        <v>0.65780000000000005</v>
      </c>
    </row>
    <row r="824" spans="1:3" x14ac:dyDescent="0.25">
      <c r="A824" s="37" t="s">
        <v>819</v>
      </c>
      <c r="B824" s="5">
        <v>110</v>
      </c>
      <c r="C824" s="33">
        <v>0.37140000000000001</v>
      </c>
    </row>
    <row r="825" spans="1:3" x14ac:dyDescent="0.25">
      <c r="A825" s="37" t="s">
        <v>820</v>
      </c>
      <c r="B825" s="5">
        <v>110</v>
      </c>
      <c r="C825" s="33">
        <v>0.2427</v>
      </c>
    </row>
    <row r="826" spans="1:3" x14ac:dyDescent="0.25">
      <c r="A826" s="37" t="s">
        <v>821</v>
      </c>
      <c r="B826" s="5">
        <v>105</v>
      </c>
      <c r="C826" s="33">
        <v>0.4481</v>
      </c>
    </row>
    <row r="827" spans="1:3" x14ac:dyDescent="0.25">
      <c r="A827" s="37" t="s">
        <v>822</v>
      </c>
      <c r="B827" s="5">
        <v>103</v>
      </c>
      <c r="C827" s="33">
        <v>0.76790000000000003</v>
      </c>
    </row>
    <row r="828" spans="1:3" x14ac:dyDescent="0.25">
      <c r="A828" s="37" t="s">
        <v>823</v>
      </c>
      <c r="B828" s="5">
        <v>104</v>
      </c>
      <c r="C828" s="33">
        <v>0.35460000000000003</v>
      </c>
    </row>
    <row r="829" spans="1:3" x14ac:dyDescent="0.25">
      <c r="A829" s="37" t="s">
        <v>824</v>
      </c>
      <c r="B829" s="5">
        <v>105</v>
      </c>
      <c r="C829" s="33">
        <v>0.37080000000000002</v>
      </c>
    </row>
    <row r="830" spans="1:3" x14ac:dyDescent="0.25">
      <c r="A830" s="37" t="s">
        <v>825</v>
      </c>
      <c r="B830" s="5">
        <v>106</v>
      </c>
      <c r="C830" s="33">
        <v>0.62139999999999995</v>
      </c>
    </row>
    <row r="831" spans="1:3" x14ac:dyDescent="0.25">
      <c r="A831" s="37" t="s">
        <v>826</v>
      </c>
      <c r="B831" s="5">
        <v>110</v>
      </c>
      <c r="C831" s="33">
        <v>0.60440000000000005</v>
      </c>
    </row>
    <row r="832" spans="1:3" x14ac:dyDescent="0.25">
      <c r="A832" s="37" t="s">
        <v>827</v>
      </c>
      <c r="B832" s="6">
        <v>108</v>
      </c>
      <c r="C832" s="33">
        <v>0.2321</v>
      </c>
    </row>
    <row r="833" spans="1:3" x14ac:dyDescent="0.25">
      <c r="A833" s="37" t="s">
        <v>828</v>
      </c>
      <c r="B833" s="5">
        <v>106</v>
      </c>
      <c r="C833" s="33">
        <v>0.7258</v>
      </c>
    </row>
    <row r="834" spans="1:3" x14ac:dyDescent="0.25">
      <c r="A834" s="37" t="s">
        <v>829</v>
      </c>
      <c r="B834" s="5">
        <v>103</v>
      </c>
      <c r="C834" s="33">
        <v>0.54910000000000003</v>
      </c>
    </row>
    <row r="835" spans="1:3" x14ac:dyDescent="0.25">
      <c r="A835" s="37" t="s">
        <v>830</v>
      </c>
      <c r="B835" s="5">
        <v>109</v>
      </c>
      <c r="C835" s="33">
        <v>0.5837</v>
      </c>
    </row>
    <row r="836" spans="1:3" x14ac:dyDescent="0.25">
      <c r="A836" s="37" t="s">
        <v>831</v>
      </c>
      <c r="B836" s="5">
        <v>110</v>
      </c>
      <c r="C836" s="33">
        <v>0.4884</v>
      </c>
    </row>
    <row r="837" spans="1:3" x14ac:dyDescent="0.25">
      <c r="A837" s="37" t="s">
        <v>832</v>
      </c>
      <c r="B837" s="5">
        <v>104</v>
      </c>
      <c r="C837" s="33">
        <v>0.65329999999999999</v>
      </c>
    </row>
    <row r="838" spans="1:3" x14ac:dyDescent="0.25">
      <c r="A838" s="37" t="s">
        <v>833</v>
      </c>
      <c r="B838" s="5">
        <v>105</v>
      </c>
      <c r="C838" s="33">
        <v>0.30420000000000003</v>
      </c>
    </row>
    <row r="839" spans="1:3" x14ac:dyDescent="0.25">
      <c r="A839" s="37" t="s">
        <v>834</v>
      </c>
      <c r="B839" s="5">
        <v>106</v>
      </c>
      <c r="C839" s="33">
        <v>0.54630000000000001</v>
      </c>
    </row>
    <row r="840" spans="1:3" x14ac:dyDescent="0.25">
      <c r="A840" s="37" t="s">
        <v>835</v>
      </c>
      <c r="B840" s="5">
        <v>103</v>
      </c>
      <c r="C840" s="33">
        <v>0.3609</v>
      </c>
    </row>
    <row r="841" spans="1:3" x14ac:dyDescent="0.25">
      <c r="A841" s="37" t="s">
        <v>836</v>
      </c>
      <c r="B841" s="5">
        <v>105</v>
      </c>
      <c r="C841" s="33">
        <v>0.78159999999999996</v>
      </c>
    </row>
    <row r="842" spans="1:3" x14ac:dyDescent="0.25">
      <c r="A842" s="37" t="s">
        <v>837</v>
      </c>
      <c r="B842" s="5">
        <v>103</v>
      </c>
      <c r="C842" s="33">
        <v>0.45810000000000001</v>
      </c>
    </row>
    <row r="843" spans="1:3" x14ac:dyDescent="0.25">
      <c r="A843" s="37" t="s">
        <v>838</v>
      </c>
      <c r="B843" s="5">
        <v>106</v>
      </c>
      <c r="C843" s="33">
        <v>0.80159999999999998</v>
      </c>
    </row>
    <row r="844" spans="1:3" x14ac:dyDescent="0.25">
      <c r="A844" s="37" t="s">
        <v>839</v>
      </c>
      <c r="B844" s="5">
        <v>105</v>
      </c>
      <c r="C844" s="33">
        <v>0.30420000000000003</v>
      </c>
    </row>
    <row r="845" spans="1:3" x14ac:dyDescent="0.25">
      <c r="A845" s="37" t="s">
        <v>840</v>
      </c>
      <c r="B845" s="5">
        <v>104</v>
      </c>
      <c r="C845" s="33">
        <v>0.45910000000000001</v>
      </c>
    </row>
    <row r="846" spans="1:3" x14ac:dyDescent="0.25">
      <c r="A846" s="37" t="s">
        <v>841</v>
      </c>
      <c r="B846" s="5">
        <v>104</v>
      </c>
      <c r="C846" s="33">
        <v>0.80689999999999995</v>
      </c>
    </row>
    <row r="847" spans="1:3" x14ac:dyDescent="0.25">
      <c r="A847" s="37" t="s">
        <v>842</v>
      </c>
      <c r="B847" s="5">
        <v>105</v>
      </c>
      <c r="C847" s="33">
        <v>0.50470000000000004</v>
      </c>
    </row>
    <row r="848" spans="1:3" x14ac:dyDescent="0.25">
      <c r="A848" s="37" t="s">
        <v>843</v>
      </c>
      <c r="B848" s="5">
        <v>110</v>
      </c>
      <c r="C848" s="33">
        <v>0.21579999999999999</v>
      </c>
    </row>
    <row r="849" spans="1:3" x14ac:dyDescent="0.25">
      <c r="A849" s="37" t="s">
        <v>844</v>
      </c>
      <c r="B849" s="5">
        <v>103</v>
      </c>
      <c r="C849" s="33">
        <v>0.40920000000000001</v>
      </c>
    </row>
    <row r="850" spans="1:3" x14ac:dyDescent="0.25">
      <c r="A850" s="37" t="s">
        <v>845</v>
      </c>
      <c r="B850" s="5">
        <v>105</v>
      </c>
      <c r="C850" s="33">
        <v>0.89549999999999996</v>
      </c>
    </row>
    <row r="851" spans="1:3" x14ac:dyDescent="0.25">
      <c r="A851" s="37" t="s">
        <v>846</v>
      </c>
      <c r="B851" s="5">
        <v>105</v>
      </c>
      <c r="C851" s="33">
        <v>0.56110000000000004</v>
      </c>
    </row>
    <row r="852" spans="1:3" x14ac:dyDescent="0.25">
      <c r="A852" s="37" t="s">
        <v>847</v>
      </c>
      <c r="B852" s="5">
        <v>104</v>
      </c>
      <c r="C852" s="33">
        <v>0.65259999999999996</v>
      </c>
    </row>
    <row r="853" spans="1:3" x14ac:dyDescent="0.25">
      <c r="A853" s="37" t="s">
        <v>848</v>
      </c>
      <c r="B853" s="5">
        <v>100</v>
      </c>
      <c r="C853" s="33">
        <v>0.67410000000000003</v>
      </c>
    </row>
    <row r="854" spans="1:3" x14ac:dyDescent="0.25">
      <c r="A854" s="37" t="s">
        <v>849</v>
      </c>
      <c r="B854" s="5">
        <v>106</v>
      </c>
      <c r="C854" s="33">
        <v>0.69730000000000003</v>
      </c>
    </row>
    <row r="855" spans="1:3" x14ac:dyDescent="0.25">
      <c r="A855" s="37" t="s">
        <v>850</v>
      </c>
      <c r="B855" s="5">
        <v>108</v>
      </c>
      <c r="C855" s="33">
        <v>0.41970000000000002</v>
      </c>
    </row>
    <row r="856" spans="1:3" x14ac:dyDescent="0.25">
      <c r="A856" s="37" t="s">
        <v>851</v>
      </c>
      <c r="B856" s="5">
        <v>105</v>
      </c>
      <c r="C856" s="33">
        <v>0.30480000000000002</v>
      </c>
    </row>
    <row r="857" spans="1:3" x14ac:dyDescent="0.25">
      <c r="A857" s="37" t="s">
        <v>852</v>
      </c>
      <c r="B857" s="5">
        <v>110</v>
      </c>
      <c r="C857" s="33">
        <v>0.86070000000000002</v>
      </c>
    </row>
    <row r="858" spans="1:3" x14ac:dyDescent="0.25">
      <c r="A858" s="37" t="s">
        <v>853</v>
      </c>
      <c r="B858" s="5">
        <v>105</v>
      </c>
      <c r="C858" s="33">
        <v>0.57240000000000002</v>
      </c>
    </row>
    <row r="859" spans="1:3" x14ac:dyDescent="0.25">
      <c r="A859" s="37" t="s">
        <v>854</v>
      </c>
      <c r="B859" s="5">
        <v>109</v>
      </c>
      <c r="C859" s="33">
        <v>0.3528</v>
      </c>
    </row>
    <row r="860" spans="1:3" x14ac:dyDescent="0.25">
      <c r="A860" s="37" t="s">
        <v>855</v>
      </c>
      <c r="B860" s="5">
        <v>110</v>
      </c>
      <c r="C860" s="33">
        <v>0.191</v>
      </c>
    </row>
    <row r="861" spans="1:3" x14ac:dyDescent="0.25">
      <c r="A861" s="37" t="s">
        <v>856</v>
      </c>
      <c r="B861" s="5">
        <v>103</v>
      </c>
      <c r="C861" s="33">
        <v>0.83509999999999995</v>
      </c>
    </row>
    <row r="862" spans="1:3" x14ac:dyDescent="0.25">
      <c r="A862" s="37" t="s">
        <v>857</v>
      </c>
      <c r="B862" s="5">
        <v>110</v>
      </c>
      <c r="C862" s="33">
        <v>0.66579999999999995</v>
      </c>
    </row>
    <row r="863" spans="1:3" x14ac:dyDescent="0.25">
      <c r="A863" s="37" t="s">
        <v>858</v>
      </c>
      <c r="B863" s="5">
        <v>103</v>
      </c>
      <c r="C863" s="33">
        <v>0.78280000000000005</v>
      </c>
    </row>
    <row r="864" spans="1:3" x14ac:dyDescent="0.25">
      <c r="A864" s="37" t="s">
        <v>859</v>
      </c>
      <c r="B864" s="5">
        <v>105</v>
      </c>
      <c r="C864" s="33">
        <v>0.41930000000000001</v>
      </c>
    </row>
    <row r="865" spans="1:3" x14ac:dyDescent="0.25">
      <c r="A865" s="37" t="s">
        <v>860</v>
      </c>
      <c r="B865" s="5">
        <v>108</v>
      </c>
      <c r="C865" s="33">
        <v>0.4728</v>
      </c>
    </row>
    <row r="866" spans="1:3" x14ac:dyDescent="0.25">
      <c r="A866" s="37" t="s">
        <v>861</v>
      </c>
      <c r="B866" s="5">
        <v>105</v>
      </c>
      <c r="C866" s="33">
        <v>0.64749999999999996</v>
      </c>
    </row>
    <row r="867" spans="1:3" x14ac:dyDescent="0.25">
      <c r="A867" s="37" t="s">
        <v>862</v>
      </c>
      <c r="B867" s="5">
        <v>110</v>
      </c>
      <c r="C867" s="33">
        <v>0.64590000000000003</v>
      </c>
    </row>
    <row r="868" spans="1:3" x14ac:dyDescent="0.25">
      <c r="A868" s="37" t="s">
        <v>863</v>
      </c>
      <c r="B868" s="5">
        <v>106</v>
      </c>
      <c r="C868" s="33">
        <v>0.53669999999999995</v>
      </c>
    </row>
    <row r="869" spans="1:3" x14ac:dyDescent="0.25">
      <c r="A869" s="37" t="s">
        <v>864</v>
      </c>
      <c r="B869" s="5">
        <v>105</v>
      </c>
      <c r="C869" s="33">
        <v>0.26690000000000003</v>
      </c>
    </row>
    <row r="870" spans="1:3" x14ac:dyDescent="0.25">
      <c r="A870" s="37" t="s">
        <v>865</v>
      </c>
      <c r="B870" s="5">
        <v>104</v>
      </c>
      <c r="C870" s="33">
        <v>0.60429999999999995</v>
      </c>
    </row>
    <row r="871" spans="1:3" x14ac:dyDescent="0.25">
      <c r="A871" s="37" t="s">
        <v>866</v>
      </c>
      <c r="B871" s="5">
        <v>106</v>
      </c>
      <c r="C871" s="33">
        <v>0.57509999999999994</v>
      </c>
    </row>
    <row r="872" spans="1:3" x14ac:dyDescent="0.25">
      <c r="C872" s="34"/>
    </row>
    <row r="873" spans="1:3" x14ac:dyDescent="0.25">
      <c r="C873" s="1"/>
    </row>
  </sheetData>
  <sortState ref="A2:C873">
    <sortCondition ref="A6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871"/>
  <sheetViews>
    <sheetView topLeftCell="A821" zoomScale="50" zoomScaleNormal="50" workbookViewId="0">
      <selection activeCell="S250" sqref="S250"/>
    </sheetView>
  </sheetViews>
  <sheetFormatPr defaultRowHeight="15" x14ac:dyDescent="0.25"/>
  <cols>
    <col min="1" max="1" width="41" style="2" customWidth="1"/>
    <col min="2" max="2" width="22.42578125" style="1" bestFit="1" customWidth="1"/>
    <col min="3" max="3" width="21.42578125" style="5" bestFit="1" customWidth="1"/>
    <col min="4" max="4" width="15.28515625" style="7" bestFit="1" customWidth="1"/>
  </cols>
  <sheetData>
    <row r="1" spans="1:4" s="4" customFormat="1" x14ac:dyDescent="0.25">
      <c r="A1" s="3"/>
      <c r="B1" s="9" t="s">
        <v>869</v>
      </c>
      <c r="C1" s="9" t="s">
        <v>867</v>
      </c>
      <c r="D1" s="9" t="s">
        <v>868</v>
      </c>
    </row>
    <row r="2" spans="1:4" x14ac:dyDescent="0.25">
      <c r="A2" s="2" t="s">
        <v>2</v>
      </c>
      <c r="B2" s="1">
        <v>102</v>
      </c>
      <c r="C2" s="52">
        <v>1.411764705882353</v>
      </c>
      <c r="D2" s="52">
        <v>0.87147242165905003</v>
      </c>
    </row>
    <row r="3" spans="1:4" x14ac:dyDescent="0.25">
      <c r="A3" s="2" t="s">
        <v>3</v>
      </c>
      <c r="B3" s="1">
        <v>103</v>
      </c>
      <c r="C3" s="32">
        <v>3.3689320388349513</v>
      </c>
      <c r="D3" s="32">
        <v>1.4818529157657478</v>
      </c>
    </row>
    <row r="4" spans="1:4" x14ac:dyDescent="0.25">
      <c r="A4" s="2" t="s">
        <v>4</v>
      </c>
      <c r="B4" s="1">
        <v>102</v>
      </c>
      <c r="C4" s="32">
        <v>2.1862745098039214</v>
      </c>
      <c r="D4" s="32">
        <v>1.3477549514087444</v>
      </c>
    </row>
    <row r="5" spans="1:4" x14ac:dyDescent="0.25">
      <c r="A5" s="2" t="s">
        <v>5</v>
      </c>
      <c r="B5" s="1">
        <v>106</v>
      </c>
      <c r="C5" s="32">
        <v>2.2547169811320753</v>
      </c>
      <c r="D5" s="32">
        <v>1.5185288667448722</v>
      </c>
    </row>
    <row r="6" spans="1:4" x14ac:dyDescent="0.25">
      <c r="A6" s="2" t="s">
        <v>6</v>
      </c>
      <c r="B6" s="1">
        <v>106</v>
      </c>
      <c r="C6" s="32">
        <v>3.5849056603773586</v>
      </c>
      <c r="D6" s="32">
        <v>1.3513162861821015</v>
      </c>
    </row>
    <row r="7" spans="1:4" x14ac:dyDescent="0.25">
      <c r="A7" s="2" t="s">
        <v>7</v>
      </c>
      <c r="B7" s="1">
        <v>107</v>
      </c>
      <c r="C7" s="32">
        <v>1.4485981308411215</v>
      </c>
      <c r="D7" s="32">
        <v>1.011571212574617</v>
      </c>
    </row>
    <row r="8" spans="1:4" x14ac:dyDescent="0.25">
      <c r="A8" s="2" t="s">
        <v>8</v>
      </c>
      <c r="B8" s="1">
        <v>106</v>
      </c>
      <c r="C8" s="32">
        <v>2.2924528301886791</v>
      </c>
      <c r="D8" s="32">
        <v>1.3235376917803825</v>
      </c>
    </row>
    <row r="9" spans="1:4" x14ac:dyDescent="0.25">
      <c r="A9" s="2" t="s">
        <v>9</v>
      </c>
      <c r="B9" s="1">
        <v>101</v>
      </c>
      <c r="C9" s="32">
        <v>1.4158415841584158</v>
      </c>
      <c r="D9" s="32">
        <v>0.85167278614117126</v>
      </c>
    </row>
    <row r="10" spans="1:4" x14ac:dyDescent="0.25">
      <c r="A10" s="2" t="s">
        <v>10</v>
      </c>
      <c r="B10" s="1">
        <v>101</v>
      </c>
      <c r="C10" s="32">
        <v>2.6435643564356437</v>
      </c>
      <c r="D10" s="32">
        <v>1.4112700550627548</v>
      </c>
    </row>
    <row r="11" spans="1:4" x14ac:dyDescent="0.25">
      <c r="A11" s="2" t="s">
        <v>11</v>
      </c>
      <c r="B11" s="1">
        <v>102</v>
      </c>
      <c r="C11" s="32">
        <v>1.2647058823529411</v>
      </c>
      <c r="D11" s="32">
        <v>0.52513969076479106</v>
      </c>
    </row>
    <row r="12" spans="1:4" x14ac:dyDescent="0.25">
      <c r="A12" s="2" t="s">
        <v>12</v>
      </c>
      <c r="B12" s="1">
        <v>107</v>
      </c>
      <c r="C12" s="32">
        <v>2.1401869158878504</v>
      </c>
      <c r="D12" s="32">
        <v>1.3349340887611736</v>
      </c>
    </row>
    <row r="13" spans="1:4" x14ac:dyDescent="0.25">
      <c r="A13" s="2" t="s">
        <v>13</v>
      </c>
      <c r="B13" s="1">
        <v>107</v>
      </c>
      <c r="C13" s="32">
        <v>1.485981308411215</v>
      </c>
      <c r="D13" s="32">
        <v>1.0672172064228838</v>
      </c>
    </row>
    <row r="14" spans="1:4" x14ac:dyDescent="0.25">
      <c r="A14" s="2" t="s">
        <v>14</v>
      </c>
      <c r="B14" s="1">
        <v>102</v>
      </c>
      <c r="C14" s="32">
        <v>2.607843137254902</v>
      </c>
      <c r="D14" s="32">
        <v>1.6054169610150546</v>
      </c>
    </row>
    <row r="15" spans="1:4" x14ac:dyDescent="0.25">
      <c r="A15" s="2" t="s">
        <v>15</v>
      </c>
      <c r="B15" s="1">
        <v>100</v>
      </c>
      <c r="C15" s="32">
        <v>4.67</v>
      </c>
      <c r="D15" s="32">
        <v>0.8047209190618565</v>
      </c>
    </row>
    <row r="16" spans="1:4" x14ac:dyDescent="0.25">
      <c r="A16" s="2" t="s">
        <v>16</v>
      </c>
      <c r="B16" s="1">
        <v>105</v>
      </c>
      <c r="C16" s="32">
        <v>1.8476190476190477</v>
      </c>
      <c r="D16" s="32">
        <v>1.2540775983608921</v>
      </c>
    </row>
    <row r="17" spans="1:4" x14ac:dyDescent="0.25">
      <c r="A17" s="2" t="s">
        <v>17</v>
      </c>
      <c r="B17" s="1">
        <v>107</v>
      </c>
      <c r="C17" s="32">
        <v>1.9813084112149533</v>
      </c>
      <c r="D17" s="32">
        <v>1.3102016869890534</v>
      </c>
    </row>
    <row r="18" spans="1:4" x14ac:dyDescent="0.25">
      <c r="A18" s="2" t="s">
        <v>18</v>
      </c>
      <c r="B18" s="1">
        <v>106</v>
      </c>
      <c r="C18" s="32">
        <v>4.0283018867924527</v>
      </c>
      <c r="D18" s="32">
        <v>1.253243769620118</v>
      </c>
    </row>
    <row r="19" spans="1:4" x14ac:dyDescent="0.25">
      <c r="A19" s="2" t="s">
        <v>19</v>
      </c>
      <c r="B19" s="1">
        <v>105</v>
      </c>
      <c r="C19" s="32">
        <v>4.0857142857142854</v>
      </c>
      <c r="D19" s="32">
        <v>1.1776303268909083</v>
      </c>
    </row>
    <row r="20" spans="1:4" x14ac:dyDescent="0.25">
      <c r="A20" s="2" t="s">
        <v>20</v>
      </c>
      <c r="B20" s="1">
        <v>106</v>
      </c>
      <c r="C20" s="32">
        <v>1.5</v>
      </c>
      <c r="D20" s="32">
        <v>1.0165300454651272</v>
      </c>
    </row>
    <row r="21" spans="1:4" x14ac:dyDescent="0.25">
      <c r="A21" s="2" t="s">
        <v>21</v>
      </c>
      <c r="B21" s="1">
        <v>106</v>
      </c>
      <c r="C21" s="32">
        <v>2.9811320754716979</v>
      </c>
      <c r="D21" s="32">
        <v>1.5367320432873544</v>
      </c>
    </row>
    <row r="22" spans="1:4" x14ac:dyDescent="0.25">
      <c r="A22" s="2" t="s">
        <v>22</v>
      </c>
      <c r="B22" s="1">
        <v>102</v>
      </c>
      <c r="C22" s="32">
        <v>4</v>
      </c>
      <c r="D22" s="32">
        <v>1.2820157395428666</v>
      </c>
    </row>
    <row r="23" spans="1:4" x14ac:dyDescent="0.25">
      <c r="A23" s="2" t="s">
        <v>23</v>
      </c>
      <c r="B23" s="1">
        <v>104</v>
      </c>
      <c r="C23" s="32">
        <v>1.5961538461538463</v>
      </c>
      <c r="D23" s="32">
        <v>1.0750410312262575</v>
      </c>
    </row>
    <row r="24" spans="1:4" x14ac:dyDescent="0.25">
      <c r="A24" s="2" t="s">
        <v>24</v>
      </c>
      <c r="B24" s="1">
        <v>106</v>
      </c>
      <c r="C24" s="32">
        <v>2.358490566037736</v>
      </c>
      <c r="D24" s="32">
        <v>1.4019624289869916</v>
      </c>
    </row>
    <row r="25" spans="1:4" x14ac:dyDescent="0.25">
      <c r="A25" s="2" t="s">
        <v>25</v>
      </c>
      <c r="B25" s="1">
        <v>103</v>
      </c>
      <c r="C25" s="32">
        <v>2.7281553398058254</v>
      </c>
      <c r="D25" s="32">
        <v>1.5029002990771891</v>
      </c>
    </row>
    <row r="26" spans="1:4" x14ac:dyDescent="0.25">
      <c r="A26" s="2" t="s">
        <v>26</v>
      </c>
      <c r="B26" s="1">
        <v>105</v>
      </c>
      <c r="C26" s="32">
        <v>1.8761904761904762</v>
      </c>
      <c r="D26" s="32">
        <v>1.253420229237693</v>
      </c>
    </row>
    <row r="27" spans="1:4" x14ac:dyDescent="0.25">
      <c r="A27" s="2" t="s">
        <v>27</v>
      </c>
      <c r="B27" s="1">
        <v>101</v>
      </c>
      <c r="C27" s="32">
        <v>2.6633663366336635</v>
      </c>
      <c r="D27" s="32">
        <v>1.4918259129186104</v>
      </c>
    </row>
    <row r="28" spans="1:4" x14ac:dyDescent="0.25">
      <c r="A28" s="2" t="s">
        <v>28</v>
      </c>
      <c r="B28" s="1">
        <v>106</v>
      </c>
      <c r="C28" s="32">
        <v>1.3962264150943395</v>
      </c>
      <c r="D28" s="32">
        <v>0.82438138750065326</v>
      </c>
    </row>
    <row r="29" spans="1:4" x14ac:dyDescent="0.25">
      <c r="A29" s="2" t="s">
        <v>29</v>
      </c>
      <c r="B29" s="1">
        <v>105</v>
      </c>
      <c r="C29" s="32">
        <v>2.9428571428571431</v>
      </c>
      <c r="D29" s="32">
        <v>1.3288845194124528</v>
      </c>
    </row>
    <row r="30" spans="1:4" x14ac:dyDescent="0.25">
      <c r="A30" s="2" t="s">
        <v>30</v>
      </c>
      <c r="B30" s="1">
        <v>105</v>
      </c>
      <c r="C30" s="32">
        <v>2.9714285714285715</v>
      </c>
      <c r="D30" s="32">
        <v>1.649342193218154</v>
      </c>
    </row>
    <row r="31" spans="1:4" x14ac:dyDescent="0.25">
      <c r="A31" s="2" t="s">
        <v>31</v>
      </c>
      <c r="B31" s="1">
        <v>106</v>
      </c>
      <c r="C31" s="32">
        <v>1.7264150943396226</v>
      </c>
      <c r="D31" s="32">
        <v>1.1341707175429525</v>
      </c>
    </row>
    <row r="32" spans="1:4" x14ac:dyDescent="0.25">
      <c r="A32" s="2" t="s">
        <v>32</v>
      </c>
      <c r="B32" s="1">
        <v>102</v>
      </c>
      <c r="C32" s="32">
        <v>3.3333333333333335</v>
      </c>
      <c r="D32" s="32">
        <v>1.569090884754756</v>
      </c>
    </row>
    <row r="33" spans="1:4" x14ac:dyDescent="0.25">
      <c r="A33" s="2" t="s">
        <v>33</v>
      </c>
      <c r="B33" s="1">
        <v>106</v>
      </c>
      <c r="C33" s="32">
        <v>3.1226415094339623</v>
      </c>
      <c r="D33" s="32">
        <v>1.5350063141714669</v>
      </c>
    </row>
    <row r="34" spans="1:4" x14ac:dyDescent="0.25">
      <c r="A34" s="2" t="s">
        <v>34</v>
      </c>
      <c r="B34" s="1">
        <v>106</v>
      </c>
      <c r="C34" s="32">
        <v>1.9622641509433962</v>
      </c>
      <c r="D34" s="32">
        <v>1.178574831871805</v>
      </c>
    </row>
    <row r="35" spans="1:4" x14ac:dyDescent="0.25">
      <c r="A35" s="2" t="s">
        <v>35</v>
      </c>
      <c r="B35" s="1">
        <v>105</v>
      </c>
      <c r="C35" s="32">
        <v>4.3047619047619046</v>
      </c>
      <c r="D35" s="32">
        <v>1.1276576260601983</v>
      </c>
    </row>
    <row r="36" spans="1:4" x14ac:dyDescent="0.25">
      <c r="A36" s="2" t="s">
        <v>36</v>
      </c>
      <c r="B36" s="1">
        <v>106</v>
      </c>
      <c r="C36" s="32">
        <v>1.8113207547169812</v>
      </c>
      <c r="D36" s="32">
        <v>1.1473630848678722</v>
      </c>
    </row>
    <row r="37" spans="1:4" x14ac:dyDescent="0.25">
      <c r="A37" s="2" t="s">
        <v>37</v>
      </c>
      <c r="B37" s="1">
        <v>100</v>
      </c>
      <c r="C37" s="32">
        <v>4.28</v>
      </c>
      <c r="D37" s="32">
        <v>0.98555219613835376</v>
      </c>
    </row>
    <row r="38" spans="1:4" x14ac:dyDescent="0.25">
      <c r="A38" s="2" t="s">
        <v>38</v>
      </c>
      <c r="B38" s="1">
        <v>106</v>
      </c>
      <c r="C38" s="32">
        <v>1.5094339622641511</v>
      </c>
      <c r="D38" s="32">
        <v>1.1147947324945002</v>
      </c>
    </row>
    <row r="39" spans="1:4" x14ac:dyDescent="0.25">
      <c r="A39" s="2" t="s">
        <v>39</v>
      </c>
      <c r="B39" s="1">
        <v>107</v>
      </c>
      <c r="C39" s="32">
        <v>3.514018691588785</v>
      </c>
      <c r="D39" s="32">
        <v>1.369233954548615</v>
      </c>
    </row>
    <row r="40" spans="1:4" x14ac:dyDescent="0.25">
      <c r="A40" s="2" t="s">
        <v>40</v>
      </c>
      <c r="B40" s="1">
        <v>102</v>
      </c>
      <c r="C40" s="32">
        <v>4.3137254901960782</v>
      </c>
      <c r="D40" s="32">
        <v>1.0898305087304441</v>
      </c>
    </row>
    <row r="41" spans="1:4" x14ac:dyDescent="0.25">
      <c r="A41" s="2" t="s">
        <v>41</v>
      </c>
      <c r="B41" s="1">
        <v>101</v>
      </c>
      <c r="C41" s="32">
        <v>1.5742574257425743</v>
      </c>
      <c r="D41" s="32">
        <v>1.0521077383373372</v>
      </c>
    </row>
    <row r="42" spans="1:4" x14ac:dyDescent="0.25">
      <c r="A42" s="2" t="s">
        <v>42</v>
      </c>
      <c r="B42" s="1">
        <v>106</v>
      </c>
      <c r="C42" s="32">
        <v>2.141509433962264</v>
      </c>
      <c r="D42" s="32">
        <v>1.2531003778839946</v>
      </c>
    </row>
    <row r="43" spans="1:4" x14ac:dyDescent="0.25">
      <c r="A43" s="2" t="s">
        <v>43</v>
      </c>
      <c r="B43" s="1">
        <v>105</v>
      </c>
      <c r="C43" s="32">
        <v>1.9619047619047618</v>
      </c>
      <c r="D43" s="32">
        <v>1.5122818312061865</v>
      </c>
    </row>
    <row r="44" spans="1:4" x14ac:dyDescent="0.25">
      <c r="A44" s="2" t="s">
        <v>44</v>
      </c>
      <c r="B44" s="1">
        <v>101</v>
      </c>
      <c r="C44" s="32">
        <v>2.108910891089109</v>
      </c>
      <c r="D44" s="32">
        <v>1.2798514765316318</v>
      </c>
    </row>
    <row r="45" spans="1:4" x14ac:dyDescent="0.25">
      <c r="A45" s="2" t="s">
        <v>45</v>
      </c>
      <c r="B45" s="1">
        <v>106</v>
      </c>
      <c r="C45" s="32">
        <v>3.4622641509433962</v>
      </c>
      <c r="D45" s="32">
        <v>1.4682320324077933</v>
      </c>
    </row>
    <row r="46" spans="1:4" x14ac:dyDescent="0.25">
      <c r="A46" s="2" t="s">
        <v>46</v>
      </c>
      <c r="B46" s="1">
        <v>102</v>
      </c>
      <c r="C46" s="32">
        <v>2.6372549019607843</v>
      </c>
      <c r="D46" s="32">
        <v>1.5207424950864863</v>
      </c>
    </row>
    <row r="47" spans="1:4" x14ac:dyDescent="0.25">
      <c r="A47" s="2" t="s">
        <v>47</v>
      </c>
      <c r="B47" s="1">
        <v>105</v>
      </c>
      <c r="C47" s="32">
        <v>2.9904761904761905</v>
      </c>
      <c r="D47" s="32">
        <v>1.4243435606462997</v>
      </c>
    </row>
    <row r="48" spans="1:4" x14ac:dyDescent="0.25">
      <c r="A48" s="2" t="s">
        <v>48</v>
      </c>
      <c r="B48" s="1">
        <v>102</v>
      </c>
      <c r="C48" s="32">
        <v>2.0196078431372548</v>
      </c>
      <c r="D48" s="32">
        <v>1.193882029404872</v>
      </c>
    </row>
    <row r="49" spans="1:4" x14ac:dyDescent="0.25">
      <c r="A49" s="2" t="s">
        <v>49</v>
      </c>
      <c r="B49" s="1">
        <v>104</v>
      </c>
      <c r="C49" s="32">
        <v>3.5769230769230771</v>
      </c>
      <c r="D49" s="32">
        <v>1.3559814107348236</v>
      </c>
    </row>
    <row r="50" spans="1:4" x14ac:dyDescent="0.25">
      <c r="A50" s="2" t="s">
        <v>50</v>
      </c>
      <c r="B50" s="1">
        <v>106</v>
      </c>
      <c r="C50" s="32">
        <v>2.8490566037735849</v>
      </c>
      <c r="D50" s="32">
        <v>1.3786981632456492</v>
      </c>
    </row>
    <row r="51" spans="1:4" x14ac:dyDescent="0.25">
      <c r="A51" s="2" t="s">
        <v>51</v>
      </c>
      <c r="B51" s="1">
        <v>102</v>
      </c>
      <c r="C51" s="32">
        <v>1.7745098039215685</v>
      </c>
      <c r="D51" s="32">
        <v>1.0891622972743418</v>
      </c>
    </row>
    <row r="52" spans="1:4" x14ac:dyDescent="0.25">
      <c r="A52" s="2" t="s">
        <v>52</v>
      </c>
      <c r="B52" s="1">
        <v>100</v>
      </c>
      <c r="C52" s="32">
        <v>3.66</v>
      </c>
      <c r="D52" s="32">
        <v>1.4229000000000001</v>
      </c>
    </row>
    <row r="53" spans="1:4" x14ac:dyDescent="0.25">
      <c r="A53" s="2" t="s">
        <v>53</v>
      </c>
      <c r="B53" s="1">
        <v>100</v>
      </c>
      <c r="C53" s="32">
        <v>3.58</v>
      </c>
      <c r="D53" s="32">
        <v>1.4919311598926355</v>
      </c>
    </row>
    <row r="54" spans="1:4" x14ac:dyDescent="0.25">
      <c r="A54" s="2" t="s">
        <v>54</v>
      </c>
      <c r="B54" s="1">
        <v>102</v>
      </c>
      <c r="C54" s="32">
        <v>1.4607843137254901</v>
      </c>
      <c r="D54" s="32">
        <v>0.89742832392519667</v>
      </c>
    </row>
    <row r="55" spans="1:4" x14ac:dyDescent="0.25">
      <c r="A55" s="2" t="s">
        <v>55</v>
      </c>
      <c r="B55" s="1">
        <v>104</v>
      </c>
      <c r="C55" s="32">
        <v>2.8269230769230771</v>
      </c>
      <c r="D55" s="32">
        <v>1.3965443321625328</v>
      </c>
    </row>
    <row r="56" spans="1:4" x14ac:dyDescent="0.25">
      <c r="A56" s="2" t="s">
        <v>56</v>
      </c>
      <c r="B56" s="1">
        <v>107</v>
      </c>
      <c r="C56" s="32">
        <v>4.3457943925233646</v>
      </c>
      <c r="D56" s="32">
        <v>1.0288554158679017</v>
      </c>
    </row>
    <row r="57" spans="1:4" x14ac:dyDescent="0.25">
      <c r="A57" s="2" t="s">
        <v>57</v>
      </c>
      <c r="B57" s="1">
        <v>104</v>
      </c>
      <c r="C57" s="32">
        <v>1.7019230769230769</v>
      </c>
      <c r="D57" s="32">
        <v>1.069250782905413</v>
      </c>
    </row>
    <row r="58" spans="1:4" x14ac:dyDescent="0.25">
      <c r="A58" s="2" t="s">
        <v>58</v>
      </c>
      <c r="B58" s="1">
        <v>101</v>
      </c>
      <c r="C58" s="32">
        <v>3.4554455445544554</v>
      </c>
      <c r="D58" s="32">
        <v>1.4319549746779576</v>
      </c>
    </row>
    <row r="59" spans="1:4" x14ac:dyDescent="0.25">
      <c r="A59" s="2" t="s">
        <v>59</v>
      </c>
      <c r="B59" s="1">
        <v>102</v>
      </c>
      <c r="C59" s="32">
        <v>4.215686274509804</v>
      </c>
      <c r="D59" s="32">
        <v>1.207464006231407</v>
      </c>
    </row>
    <row r="60" spans="1:4" x14ac:dyDescent="0.25">
      <c r="A60" s="2" t="s">
        <v>60</v>
      </c>
      <c r="B60" s="1">
        <v>103</v>
      </c>
      <c r="C60" s="32">
        <v>2.5242718446601944</v>
      </c>
      <c r="D60" s="32">
        <v>1.3921675876282433</v>
      </c>
    </row>
    <row r="61" spans="1:4" x14ac:dyDescent="0.25">
      <c r="A61" s="2" t="s">
        <v>61</v>
      </c>
      <c r="B61" s="1">
        <v>105</v>
      </c>
      <c r="C61" s="32">
        <v>3.9142857142857141</v>
      </c>
      <c r="D61" s="32">
        <v>1.3805955077588645</v>
      </c>
    </row>
    <row r="62" spans="1:4" x14ac:dyDescent="0.25">
      <c r="A62" s="2" t="s">
        <v>62</v>
      </c>
      <c r="B62" s="1">
        <v>102</v>
      </c>
      <c r="C62" s="32">
        <v>2.6176470588235294</v>
      </c>
      <c r="D62" s="32">
        <v>1.6652780081704719</v>
      </c>
    </row>
    <row r="63" spans="1:4" x14ac:dyDescent="0.25">
      <c r="A63" s="2" t="s">
        <v>63</v>
      </c>
      <c r="B63" s="1">
        <v>107</v>
      </c>
      <c r="C63" s="32">
        <v>3.7289719626168223</v>
      </c>
      <c r="D63" s="32">
        <v>1.3072374259811164</v>
      </c>
    </row>
    <row r="64" spans="1:4" x14ac:dyDescent="0.25">
      <c r="A64" s="2" t="s">
        <v>64</v>
      </c>
      <c r="B64" s="1">
        <v>102</v>
      </c>
      <c r="C64" s="32">
        <v>2.5098039215686274</v>
      </c>
      <c r="D64" s="32">
        <v>1.419420450965158</v>
      </c>
    </row>
    <row r="65" spans="1:4" x14ac:dyDescent="0.25">
      <c r="A65" s="2" t="s">
        <v>65</v>
      </c>
      <c r="B65" s="1">
        <v>105</v>
      </c>
      <c r="C65" s="32">
        <v>1.5142857142857142</v>
      </c>
      <c r="D65" s="32">
        <v>1.0295096453604065</v>
      </c>
    </row>
    <row r="66" spans="1:4" x14ac:dyDescent="0.25">
      <c r="A66" s="2" t="s">
        <v>66</v>
      </c>
      <c r="B66" s="1">
        <v>104</v>
      </c>
      <c r="C66" s="32">
        <v>2.0769230769230771</v>
      </c>
      <c r="D66" s="32">
        <v>1.2282461068042352</v>
      </c>
    </row>
    <row r="67" spans="1:4" x14ac:dyDescent="0.25">
      <c r="A67" s="2" t="s">
        <v>67</v>
      </c>
      <c r="B67" s="1">
        <v>105</v>
      </c>
      <c r="C67" s="32">
        <v>2.3904761904761904</v>
      </c>
      <c r="D67" s="32">
        <v>1.2671533670703228</v>
      </c>
    </row>
    <row r="68" spans="1:4" x14ac:dyDescent="0.25">
      <c r="A68" s="2" t="s">
        <v>68</v>
      </c>
      <c r="B68" s="1">
        <v>106</v>
      </c>
      <c r="C68" s="32">
        <v>1.5</v>
      </c>
      <c r="D68" s="32">
        <v>0.88640526042791834</v>
      </c>
    </row>
    <row r="69" spans="1:4" x14ac:dyDescent="0.25">
      <c r="A69" s="2" t="s">
        <v>69</v>
      </c>
      <c r="B69" s="1">
        <v>105</v>
      </c>
      <c r="C69" s="32">
        <v>1.9428571428571428</v>
      </c>
      <c r="D69" s="32">
        <v>1.1834481190780821</v>
      </c>
    </row>
    <row r="70" spans="1:4" x14ac:dyDescent="0.25">
      <c r="A70" s="2" t="s">
        <v>70</v>
      </c>
      <c r="B70" s="1">
        <v>106</v>
      </c>
      <c r="C70" s="32">
        <v>2.8113207547169812</v>
      </c>
      <c r="D70" s="32">
        <v>1.5982919904112507</v>
      </c>
    </row>
    <row r="71" spans="1:4" x14ac:dyDescent="0.25">
      <c r="A71" s="2" t="s">
        <v>71</v>
      </c>
      <c r="B71" s="1">
        <v>102</v>
      </c>
      <c r="C71" s="32">
        <v>1.4705882352941178</v>
      </c>
      <c r="D71" s="32">
        <v>0.81697197926839948</v>
      </c>
    </row>
    <row r="72" spans="1:4" x14ac:dyDescent="0.25">
      <c r="A72" s="2" t="s">
        <v>72</v>
      </c>
      <c r="B72" s="1">
        <v>102</v>
      </c>
      <c r="C72" s="32">
        <v>4.1862745098039218</v>
      </c>
      <c r="D72" s="32">
        <v>1.1056147625218258</v>
      </c>
    </row>
    <row r="73" spans="1:4" x14ac:dyDescent="0.25">
      <c r="A73" s="2" t="s">
        <v>73</v>
      </c>
      <c r="B73" s="18">
        <v>102</v>
      </c>
      <c r="C73" s="32">
        <v>3.6568627450980391</v>
      </c>
      <c r="D73" s="53">
        <v>1.5253313098264734</v>
      </c>
    </row>
    <row r="74" spans="1:4" x14ac:dyDescent="0.25">
      <c r="A74" s="2" t="s">
        <v>74</v>
      </c>
      <c r="B74" s="18">
        <v>106</v>
      </c>
      <c r="C74" s="32">
        <v>3.0471698113207548</v>
      </c>
      <c r="D74" s="53">
        <v>1.3478877689022013</v>
      </c>
    </row>
    <row r="75" spans="1:4" x14ac:dyDescent="0.25">
      <c r="A75" s="2" t="s">
        <v>75</v>
      </c>
      <c r="B75" s="18">
        <v>106</v>
      </c>
      <c r="C75" s="32">
        <v>2.4905660377358489</v>
      </c>
      <c r="D75" s="53">
        <v>1.2051104120043501</v>
      </c>
    </row>
    <row r="76" spans="1:4" x14ac:dyDescent="0.25">
      <c r="A76" s="2" t="s">
        <v>76</v>
      </c>
      <c r="B76" s="18">
        <v>102</v>
      </c>
      <c r="C76" s="32">
        <v>4.3921568627450984</v>
      </c>
      <c r="D76" s="53">
        <v>1.0450909548280125</v>
      </c>
    </row>
    <row r="77" spans="1:4" x14ac:dyDescent="0.25">
      <c r="A77" s="2" t="s">
        <v>77</v>
      </c>
      <c r="B77" s="1">
        <v>104</v>
      </c>
      <c r="C77" s="32">
        <v>4.384615384615385</v>
      </c>
      <c r="D77" s="32">
        <v>0.93795576424655813</v>
      </c>
    </row>
    <row r="78" spans="1:4" x14ac:dyDescent="0.25">
      <c r="A78" s="2" t="s">
        <v>78</v>
      </c>
      <c r="B78" s="1">
        <v>105</v>
      </c>
      <c r="C78" s="32">
        <v>3.342857142857143</v>
      </c>
      <c r="D78" s="32">
        <v>1.4599036548069468</v>
      </c>
    </row>
    <row r="79" spans="1:4" x14ac:dyDescent="0.25">
      <c r="A79" s="2" t="s">
        <v>79</v>
      </c>
      <c r="B79" s="1">
        <v>102</v>
      </c>
      <c r="C79" s="32">
        <v>1.8235294117647058</v>
      </c>
      <c r="D79" s="32">
        <v>1.0187525346467392</v>
      </c>
    </row>
    <row r="80" spans="1:4" x14ac:dyDescent="0.25">
      <c r="A80" s="2" t="s">
        <v>80</v>
      </c>
      <c r="B80" s="1">
        <v>103</v>
      </c>
      <c r="C80" s="32">
        <v>3.0485436893203883</v>
      </c>
      <c r="D80" s="32">
        <v>1.6999344899528783</v>
      </c>
    </row>
    <row r="81" spans="1:4" x14ac:dyDescent="0.25">
      <c r="A81" s="2" t="s">
        <v>81</v>
      </c>
      <c r="B81" s="1">
        <v>102</v>
      </c>
      <c r="C81" s="32">
        <v>3.0588235294117645</v>
      </c>
      <c r="D81" s="32">
        <v>1.5403711100473834</v>
      </c>
    </row>
    <row r="82" spans="1:4" x14ac:dyDescent="0.25">
      <c r="A82" s="2" t="s">
        <v>82</v>
      </c>
      <c r="B82" s="1">
        <v>106</v>
      </c>
      <c r="C82" s="32">
        <v>1.7641509433962264</v>
      </c>
      <c r="D82" s="32">
        <v>1.2386773805917253</v>
      </c>
    </row>
    <row r="83" spans="1:4" x14ac:dyDescent="0.25">
      <c r="A83" s="2" t="s">
        <v>83</v>
      </c>
      <c r="B83" s="1">
        <v>106</v>
      </c>
      <c r="C83" s="32">
        <v>1.7924528301886793</v>
      </c>
      <c r="D83" s="32">
        <v>1.1768964928559671</v>
      </c>
    </row>
    <row r="84" spans="1:4" x14ac:dyDescent="0.25">
      <c r="A84" s="2" t="s">
        <v>84</v>
      </c>
      <c r="B84" s="1">
        <v>105</v>
      </c>
      <c r="C84" s="32">
        <v>1.5238095238095237</v>
      </c>
      <c r="D84" s="32">
        <v>0.99126219165301199</v>
      </c>
    </row>
    <row r="85" spans="1:4" x14ac:dyDescent="0.25">
      <c r="A85" s="2" t="s">
        <v>85</v>
      </c>
      <c r="B85" s="1">
        <v>102</v>
      </c>
      <c r="C85" s="32">
        <v>1.5098039215686274</v>
      </c>
      <c r="D85" s="32">
        <v>0.96210472700587191</v>
      </c>
    </row>
    <row r="86" spans="1:4" x14ac:dyDescent="0.25">
      <c r="A86" s="2" t="s">
        <v>86</v>
      </c>
      <c r="B86" s="1">
        <v>105</v>
      </c>
      <c r="C86" s="32">
        <v>1.8571428571428572</v>
      </c>
      <c r="D86" s="32">
        <v>1.1963773156152206</v>
      </c>
    </row>
    <row r="87" spans="1:4" x14ac:dyDescent="0.25">
      <c r="A87" s="2" t="s">
        <v>87</v>
      </c>
      <c r="B87" s="1">
        <v>104</v>
      </c>
      <c r="C87" s="32">
        <v>3.5096153846153846</v>
      </c>
      <c r="D87" s="32">
        <v>1.3509808900195102</v>
      </c>
    </row>
    <row r="88" spans="1:4" x14ac:dyDescent="0.25">
      <c r="A88" s="2" t="s">
        <v>0</v>
      </c>
      <c r="B88" s="1">
        <v>100</v>
      </c>
      <c r="C88" s="32">
        <v>3.39</v>
      </c>
      <c r="D88" s="32">
        <v>1.3918594495396175</v>
      </c>
    </row>
    <row r="89" spans="1:4" x14ac:dyDescent="0.25">
      <c r="A89" s="2" t="s">
        <v>1</v>
      </c>
      <c r="B89" s="1">
        <v>105</v>
      </c>
      <c r="C89" s="32">
        <v>2.0285714285714285</v>
      </c>
      <c r="D89" s="32">
        <v>1.3968174186696345</v>
      </c>
    </row>
    <row r="90" spans="1:4" x14ac:dyDescent="0.25">
      <c r="A90" s="2" t="s">
        <v>88</v>
      </c>
      <c r="B90" s="1">
        <v>102</v>
      </c>
      <c r="C90" s="32">
        <v>2.6176470588235294</v>
      </c>
      <c r="D90" s="32">
        <v>1.4145223988235189</v>
      </c>
    </row>
    <row r="91" spans="1:4" x14ac:dyDescent="0.25">
      <c r="A91" s="2" t="s">
        <v>89</v>
      </c>
      <c r="B91" s="1">
        <v>104</v>
      </c>
      <c r="C91" s="32">
        <v>4.5192307692307692</v>
      </c>
      <c r="D91" s="32">
        <v>0.83585627545578733</v>
      </c>
    </row>
    <row r="92" spans="1:4" x14ac:dyDescent="0.25">
      <c r="A92" s="2" t="s">
        <v>90</v>
      </c>
      <c r="B92" s="1">
        <v>103</v>
      </c>
      <c r="C92" s="32">
        <v>2.0388349514563107</v>
      </c>
      <c r="D92" s="32">
        <v>1.3055111694920041</v>
      </c>
    </row>
    <row r="93" spans="1:4" x14ac:dyDescent="0.25">
      <c r="A93" s="2" t="s">
        <v>91</v>
      </c>
      <c r="B93" s="1">
        <v>103</v>
      </c>
      <c r="C93" s="32">
        <v>4.4271844660194173</v>
      </c>
      <c r="D93" s="32">
        <v>1.0058840784922352</v>
      </c>
    </row>
    <row r="94" spans="1:4" x14ac:dyDescent="0.25">
      <c r="A94" s="2" t="s">
        <v>92</v>
      </c>
      <c r="B94" s="1">
        <v>106</v>
      </c>
      <c r="C94" s="32">
        <v>1.4339622641509433</v>
      </c>
      <c r="D94" s="32">
        <v>1.0602683211565638</v>
      </c>
    </row>
    <row r="95" spans="1:4" x14ac:dyDescent="0.25">
      <c r="A95" s="2" t="s">
        <v>93</v>
      </c>
      <c r="B95" s="1">
        <v>105</v>
      </c>
      <c r="C95" s="32">
        <v>3.1047619047619048</v>
      </c>
      <c r="D95" s="32">
        <v>1.4930854058974754</v>
      </c>
    </row>
    <row r="96" spans="1:4" x14ac:dyDescent="0.25">
      <c r="A96" s="2" t="s">
        <v>94</v>
      </c>
      <c r="B96" s="1">
        <v>105</v>
      </c>
      <c r="C96" s="32">
        <v>4.0571428571428569</v>
      </c>
      <c r="D96" s="32">
        <v>1.1336511082184126</v>
      </c>
    </row>
    <row r="97" spans="1:4" x14ac:dyDescent="0.25">
      <c r="A97" s="2" t="s">
        <v>95</v>
      </c>
      <c r="B97" s="1">
        <v>104</v>
      </c>
      <c r="C97" s="32">
        <v>2.9519230769230771</v>
      </c>
      <c r="D97" s="32">
        <v>1.4837619970629738</v>
      </c>
    </row>
    <row r="98" spans="1:4" x14ac:dyDescent="0.25">
      <c r="A98" s="2" t="s">
        <v>96</v>
      </c>
      <c r="B98" s="1">
        <v>105</v>
      </c>
      <c r="C98" s="32">
        <v>4.4571428571428573</v>
      </c>
      <c r="D98" s="32">
        <v>1.000274687548101</v>
      </c>
    </row>
    <row r="99" spans="1:4" x14ac:dyDescent="0.25">
      <c r="A99" s="2" t="s">
        <v>97</v>
      </c>
      <c r="B99" s="1">
        <v>106</v>
      </c>
      <c r="C99" s="32">
        <v>2.7452830188679247</v>
      </c>
      <c r="D99" s="32">
        <v>1.447897133643705</v>
      </c>
    </row>
    <row r="100" spans="1:4" x14ac:dyDescent="0.25">
      <c r="A100" s="2" t="s">
        <v>98</v>
      </c>
      <c r="B100" s="1">
        <v>102</v>
      </c>
      <c r="C100" s="32">
        <v>1.7254901960784315</v>
      </c>
      <c r="D100" s="32">
        <v>1.2035990808519603</v>
      </c>
    </row>
    <row r="101" spans="1:4" x14ac:dyDescent="0.25">
      <c r="A101" s="2" t="s">
        <v>99</v>
      </c>
      <c r="B101" s="1">
        <v>102</v>
      </c>
      <c r="C101" s="32">
        <v>2.0686274509803924</v>
      </c>
      <c r="D101" s="32">
        <v>1.3734382952729076</v>
      </c>
    </row>
    <row r="102" spans="1:4" x14ac:dyDescent="0.25">
      <c r="A102" s="2" t="s">
        <v>100</v>
      </c>
      <c r="B102" s="1">
        <v>104</v>
      </c>
      <c r="C102" s="32">
        <v>1.9423076923076923</v>
      </c>
      <c r="D102" s="32">
        <v>1.1727233517526967</v>
      </c>
    </row>
    <row r="103" spans="1:4" x14ac:dyDescent="0.25">
      <c r="A103" s="2" t="s">
        <v>101</v>
      </c>
      <c r="B103" s="1">
        <v>102</v>
      </c>
      <c r="C103" s="32">
        <v>1.5686274509803921</v>
      </c>
      <c r="D103" s="32">
        <v>1.1214365250137979</v>
      </c>
    </row>
    <row r="104" spans="1:4" x14ac:dyDescent="0.25">
      <c r="A104" s="2" t="s">
        <v>102</v>
      </c>
      <c r="B104" s="1">
        <v>104</v>
      </c>
      <c r="C104" s="32">
        <v>2.4807692307692308</v>
      </c>
      <c r="D104" s="32">
        <v>1.3863465238145209</v>
      </c>
    </row>
    <row r="105" spans="1:4" x14ac:dyDescent="0.25">
      <c r="A105" s="2" t="s">
        <v>103</v>
      </c>
      <c r="B105" s="1">
        <v>106</v>
      </c>
      <c r="C105" s="32">
        <v>4.1132075471698117</v>
      </c>
      <c r="D105" s="32">
        <v>1.2522038075175883</v>
      </c>
    </row>
    <row r="106" spans="1:4" x14ac:dyDescent="0.25">
      <c r="A106" s="2" t="s">
        <v>104</v>
      </c>
      <c r="B106" s="1">
        <v>100</v>
      </c>
      <c r="C106" s="32">
        <v>2.14</v>
      </c>
      <c r="D106" s="32">
        <v>1.1808232019838678</v>
      </c>
    </row>
    <row r="107" spans="1:4" x14ac:dyDescent="0.25">
      <c r="A107" s="2" t="s">
        <v>105</v>
      </c>
      <c r="B107" s="1">
        <v>100</v>
      </c>
      <c r="C107" s="32">
        <v>4.24</v>
      </c>
      <c r="D107" s="32">
        <v>1.1557497894257112</v>
      </c>
    </row>
    <row r="108" spans="1:4" x14ac:dyDescent="0.25">
      <c r="A108" s="2" t="s">
        <v>106</v>
      </c>
      <c r="B108" s="1">
        <v>104</v>
      </c>
      <c r="C108" s="32">
        <v>3.2884615384615383</v>
      </c>
      <c r="D108" s="32">
        <v>1.498692484652836</v>
      </c>
    </row>
    <row r="109" spans="1:4" x14ac:dyDescent="0.25">
      <c r="A109" s="2" t="s">
        <v>107</v>
      </c>
      <c r="B109" s="1">
        <v>103</v>
      </c>
      <c r="C109" s="32">
        <v>1.5339805825242718</v>
      </c>
      <c r="D109" s="32">
        <v>0.96827655647306865</v>
      </c>
    </row>
    <row r="110" spans="1:4" x14ac:dyDescent="0.25">
      <c r="A110" s="2" t="s">
        <v>108</v>
      </c>
      <c r="B110" s="1">
        <v>106</v>
      </c>
      <c r="C110" s="32">
        <v>3.641509433962264</v>
      </c>
      <c r="D110" s="32">
        <v>1.3322996891896783</v>
      </c>
    </row>
    <row r="111" spans="1:4" x14ac:dyDescent="0.25">
      <c r="A111" s="2" t="s">
        <v>109</v>
      </c>
      <c r="B111" s="1">
        <v>102</v>
      </c>
      <c r="C111" s="32">
        <v>1.7352941176470589</v>
      </c>
      <c r="D111" s="32">
        <v>1.0140251191865481</v>
      </c>
    </row>
    <row r="112" spans="1:4" x14ac:dyDescent="0.25">
      <c r="A112" s="2" t="s">
        <v>110</v>
      </c>
      <c r="B112" s="1">
        <v>101</v>
      </c>
      <c r="C112" s="32">
        <v>2.3366336633663365</v>
      </c>
      <c r="D112" s="32">
        <v>1.3804146313537269</v>
      </c>
    </row>
    <row r="113" spans="1:4" x14ac:dyDescent="0.25">
      <c r="A113" s="2" t="s">
        <v>111</v>
      </c>
      <c r="B113" s="1">
        <v>105</v>
      </c>
      <c r="C113" s="32">
        <v>1.7238095238095239</v>
      </c>
      <c r="D113" s="32">
        <v>1.0423276291295778</v>
      </c>
    </row>
    <row r="114" spans="1:4" x14ac:dyDescent="0.25">
      <c r="A114" s="2" t="s">
        <v>112</v>
      </c>
      <c r="B114" s="1">
        <v>102</v>
      </c>
      <c r="C114" s="32">
        <v>2.784313725490196</v>
      </c>
      <c r="D114" s="32">
        <v>1.4393855329559946</v>
      </c>
    </row>
    <row r="115" spans="1:4" x14ac:dyDescent="0.25">
      <c r="A115" s="2" t="s">
        <v>113</v>
      </c>
      <c r="B115" s="1">
        <v>106</v>
      </c>
      <c r="C115" s="32">
        <v>4.2264150943396226</v>
      </c>
      <c r="D115" s="32">
        <v>1.2211081529880146</v>
      </c>
    </row>
    <row r="116" spans="1:4" x14ac:dyDescent="0.25">
      <c r="A116" s="2" t="s">
        <v>114</v>
      </c>
      <c r="B116" s="1">
        <v>107</v>
      </c>
      <c r="C116" s="32">
        <v>1.7289719626168225</v>
      </c>
      <c r="D116" s="32">
        <v>1.0690331856573387</v>
      </c>
    </row>
    <row r="117" spans="1:4" x14ac:dyDescent="0.25">
      <c r="A117" s="2" t="s">
        <v>115</v>
      </c>
      <c r="B117" s="1">
        <v>104</v>
      </c>
      <c r="C117" s="32">
        <v>1.7307692307692308</v>
      </c>
      <c r="D117" s="32">
        <v>0.9876004973394017</v>
      </c>
    </row>
    <row r="118" spans="1:4" x14ac:dyDescent="0.25">
      <c r="A118" s="2" t="s">
        <v>116</v>
      </c>
      <c r="B118" s="1">
        <v>101</v>
      </c>
      <c r="C118" s="32">
        <v>1.9603960396039604</v>
      </c>
      <c r="D118" s="32">
        <v>1.2955368931775577</v>
      </c>
    </row>
    <row r="119" spans="1:4" x14ac:dyDescent="0.25">
      <c r="A119" s="2" t="s">
        <v>117</v>
      </c>
      <c r="B119" s="1">
        <v>103</v>
      </c>
      <c r="C119" s="32">
        <v>4.6796116504854366</v>
      </c>
      <c r="D119" s="32">
        <v>0.854212080854995</v>
      </c>
    </row>
    <row r="120" spans="1:4" x14ac:dyDescent="0.25">
      <c r="A120" s="2" t="s">
        <v>118</v>
      </c>
      <c r="B120" s="1">
        <v>104</v>
      </c>
      <c r="C120" s="32">
        <v>1.9615384615384615</v>
      </c>
      <c r="D120" s="32">
        <v>1.0696435929701427</v>
      </c>
    </row>
    <row r="121" spans="1:4" x14ac:dyDescent="0.25">
      <c r="A121" s="2" t="s">
        <v>119</v>
      </c>
      <c r="B121" s="1">
        <v>102</v>
      </c>
      <c r="C121" s="32">
        <v>4.2254901960784315</v>
      </c>
      <c r="D121" s="32">
        <v>1.1424037775637998</v>
      </c>
    </row>
    <row r="122" spans="1:4" x14ac:dyDescent="0.25">
      <c r="A122" s="2" t="s">
        <v>120</v>
      </c>
      <c r="B122" s="1">
        <v>106</v>
      </c>
      <c r="C122" s="32">
        <v>3.9150943396226414</v>
      </c>
      <c r="D122" s="32">
        <v>1.2041034960129098</v>
      </c>
    </row>
    <row r="123" spans="1:4" x14ac:dyDescent="0.25">
      <c r="A123" s="2" t="s">
        <v>121</v>
      </c>
      <c r="B123" s="1">
        <v>106</v>
      </c>
      <c r="C123" s="32">
        <v>3.1132075471698113</v>
      </c>
      <c r="D123" s="32">
        <v>1.3892152955774375</v>
      </c>
    </row>
    <row r="124" spans="1:4" x14ac:dyDescent="0.25">
      <c r="A124" s="2" t="s">
        <v>122</v>
      </c>
      <c r="B124" s="1">
        <v>102</v>
      </c>
      <c r="C124" s="32">
        <v>4.5392156862745097</v>
      </c>
      <c r="D124" s="32">
        <v>0.89742832392519745</v>
      </c>
    </row>
    <row r="125" spans="1:4" x14ac:dyDescent="0.25">
      <c r="A125" s="2" t="s">
        <v>123</v>
      </c>
      <c r="B125" s="1">
        <v>105</v>
      </c>
      <c r="C125" s="32">
        <v>3.1619047619047618</v>
      </c>
      <c r="D125" s="32">
        <v>1.4486320438727009</v>
      </c>
    </row>
    <row r="126" spans="1:4" x14ac:dyDescent="0.25">
      <c r="A126" s="2" t="s">
        <v>124</v>
      </c>
      <c r="B126" s="1">
        <v>106</v>
      </c>
      <c r="C126" s="32">
        <v>3.4528301886792452</v>
      </c>
      <c r="D126" s="32">
        <v>1.3029788250422707</v>
      </c>
    </row>
    <row r="127" spans="1:4" x14ac:dyDescent="0.25">
      <c r="A127" s="2" t="s">
        <v>125</v>
      </c>
      <c r="B127" s="1">
        <v>106</v>
      </c>
      <c r="C127" s="32">
        <v>3.0660377358490565</v>
      </c>
      <c r="D127" s="32">
        <v>1.2593941697311926</v>
      </c>
    </row>
    <row r="128" spans="1:4" x14ac:dyDescent="0.25">
      <c r="A128" s="2" t="s">
        <v>126</v>
      </c>
      <c r="B128" s="1">
        <v>102</v>
      </c>
      <c r="C128" s="32">
        <v>2.4313725490196076</v>
      </c>
      <c r="D128" s="32">
        <v>1.4522758099444726</v>
      </c>
    </row>
    <row r="129" spans="1:4" x14ac:dyDescent="0.25">
      <c r="A129" s="2" t="s">
        <v>127</v>
      </c>
      <c r="B129" s="1">
        <v>104</v>
      </c>
      <c r="C129" s="32">
        <v>1.8653846153846154</v>
      </c>
      <c r="D129" s="32">
        <v>1.0708647472699258</v>
      </c>
    </row>
    <row r="130" spans="1:4" x14ac:dyDescent="0.25">
      <c r="A130" s="2" t="s">
        <v>128</v>
      </c>
      <c r="B130" s="1">
        <v>104</v>
      </c>
      <c r="C130" s="32">
        <v>1.6826923076923077</v>
      </c>
      <c r="D130" s="32">
        <v>1.0452334999677426</v>
      </c>
    </row>
    <row r="131" spans="1:4" x14ac:dyDescent="0.25">
      <c r="A131" s="2" t="s">
        <v>129</v>
      </c>
      <c r="B131" s="1">
        <v>102</v>
      </c>
      <c r="C131" s="32">
        <v>2.6568627450980391</v>
      </c>
      <c r="D131" s="32">
        <v>1.4791963167040425</v>
      </c>
    </row>
    <row r="132" spans="1:4" x14ac:dyDescent="0.25">
      <c r="A132" s="2" t="s">
        <v>130</v>
      </c>
      <c r="B132" s="1">
        <v>100</v>
      </c>
      <c r="C132" s="32">
        <v>1.74</v>
      </c>
      <c r="D132" s="32">
        <v>1.078907041426834</v>
      </c>
    </row>
    <row r="133" spans="1:4" x14ac:dyDescent="0.25">
      <c r="A133" s="2" t="s">
        <v>131</v>
      </c>
      <c r="B133" s="1">
        <v>106</v>
      </c>
      <c r="C133" s="32">
        <v>3.7169811320754715</v>
      </c>
      <c r="D133" s="32">
        <v>1.5415188365537853</v>
      </c>
    </row>
    <row r="134" spans="1:4" x14ac:dyDescent="0.25">
      <c r="A134" s="2" t="s">
        <v>132</v>
      </c>
      <c r="B134" s="1">
        <v>107</v>
      </c>
      <c r="C134" s="32">
        <v>1.719626168224299</v>
      </c>
      <c r="D134" s="32">
        <v>1.097117944188184</v>
      </c>
    </row>
    <row r="135" spans="1:4" x14ac:dyDescent="0.25">
      <c r="A135" s="2" t="s">
        <v>133</v>
      </c>
      <c r="B135" s="1">
        <v>100</v>
      </c>
      <c r="C135" s="32">
        <v>4.43</v>
      </c>
      <c r="D135" s="32">
        <v>0.99752218273605575</v>
      </c>
    </row>
    <row r="136" spans="1:4" x14ac:dyDescent="0.25">
      <c r="A136" s="2" t="s">
        <v>134</v>
      </c>
      <c r="B136" s="1">
        <v>107</v>
      </c>
      <c r="C136" s="32">
        <v>1.2616822429906542</v>
      </c>
      <c r="D136" s="32">
        <v>0.64918597210647366</v>
      </c>
    </row>
    <row r="137" spans="1:4" x14ac:dyDescent="0.25">
      <c r="A137" s="2" t="s">
        <v>135</v>
      </c>
      <c r="B137" s="1">
        <v>100</v>
      </c>
      <c r="C137" s="32">
        <v>4.6900000000000004</v>
      </c>
      <c r="D137" s="32">
        <v>0.614554121031473</v>
      </c>
    </row>
    <row r="138" spans="1:4" x14ac:dyDescent="0.25">
      <c r="A138" s="2" t="s">
        <v>136</v>
      </c>
      <c r="B138" s="1">
        <v>101</v>
      </c>
      <c r="C138" s="32">
        <v>3.9009900990099009</v>
      </c>
      <c r="D138" s="32">
        <v>1.3453992009440874</v>
      </c>
    </row>
    <row r="139" spans="1:4" x14ac:dyDescent="0.25">
      <c r="A139" s="2" t="s">
        <v>137</v>
      </c>
      <c r="B139" s="1">
        <v>104</v>
      </c>
      <c r="C139" s="32">
        <v>3.1923076923076925</v>
      </c>
      <c r="D139" s="32">
        <v>1.4009492141126239</v>
      </c>
    </row>
    <row r="140" spans="1:4" x14ac:dyDescent="0.25">
      <c r="A140" s="2" t="s">
        <v>138</v>
      </c>
      <c r="B140" s="1">
        <v>102</v>
      </c>
      <c r="C140" s="32">
        <v>4.0882352941176467</v>
      </c>
      <c r="D140" s="32">
        <v>1.3133204926314652</v>
      </c>
    </row>
    <row r="141" spans="1:4" x14ac:dyDescent="0.25">
      <c r="A141" s="2" t="s">
        <v>139</v>
      </c>
      <c r="B141" s="1">
        <v>102</v>
      </c>
      <c r="C141" s="32">
        <v>3.5490196078431371</v>
      </c>
      <c r="D141" s="32">
        <v>1.5196889401648124</v>
      </c>
    </row>
    <row r="142" spans="1:4" x14ac:dyDescent="0.25">
      <c r="A142" s="2" t="s">
        <v>140</v>
      </c>
      <c r="B142" s="1">
        <v>106</v>
      </c>
      <c r="C142" s="32">
        <v>1.6603773584905661</v>
      </c>
      <c r="D142" s="32">
        <v>1.1287312089061194</v>
      </c>
    </row>
    <row r="143" spans="1:4" x14ac:dyDescent="0.25">
      <c r="A143" s="2" t="s">
        <v>141</v>
      </c>
      <c r="B143" s="1">
        <v>101</v>
      </c>
      <c r="C143" s="32">
        <v>1.9801980198019802</v>
      </c>
      <c r="D143" s="32">
        <v>1.326500644702459</v>
      </c>
    </row>
    <row r="144" spans="1:4" x14ac:dyDescent="0.25">
      <c r="A144" s="2" t="s">
        <v>142</v>
      </c>
      <c r="B144" s="1">
        <v>104</v>
      </c>
      <c r="C144" s="32">
        <v>3.8365384615384617</v>
      </c>
      <c r="D144" s="32">
        <v>1.2626876630539627</v>
      </c>
    </row>
    <row r="145" spans="1:4" x14ac:dyDescent="0.25">
      <c r="A145" s="2" t="s">
        <v>143</v>
      </c>
      <c r="B145" s="1">
        <v>101</v>
      </c>
      <c r="C145" s="32">
        <v>2.7029702970297032</v>
      </c>
      <c r="D145" s="32">
        <v>1.5201615338867482</v>
      </c>
    </row>
    <row r="146" spans="1:4" x14ac:dyDescent="0.25">
      <c r="A146" s="2" t="s">
        <v>144</v>
      </c>
      <c r="B146" s="1">
        <v>105</v>
      </c>
      <c r="C146" s="32">
        <v>3.2476190476190476</v>
      </c>
      <c r="D146" s="32">
        <v>1.5614401167176533</v>
      </c>
    </row>
    <row r="147" spans="1:4" x14ac:dyDescent="0.25">
      <c r="A147" s="2" t="s">
        <v>145</v>
      </c>
      <c r="B147" s="1">
        <v>107</v>
      </c>
      <c r="C147" s="32">
        <v>1.7289719626168225</v>
      </c>
      <c r="D147" s="32">
        <v>0.99593601993815983</v>
      </c>
    </row>
    <row r="148" spans="1:4" x14ac:dyDescent="0.25">
      <c r="A148" s="2" t="s">
        <v>146</v>
      </c>
      <c r="B148" s="1">
        <v>105</v>
      </c>
      <c r="C148" s="32">
        <v>3.5523809523809522</v>
      </c>
      <c r="D148" s="32">
        <v>1.4004185664193982</v>
      </c>
    </row>
    <row r="149" spans="1:4" x14ac:dyDescent="0.25">
      <c r="A149" s="2" t="s">
        <v>147</v>
      </c>
      <c r="B149" s="1">
        <v>101</v>
      </c>
      <c r="C149" s="32">
        <v>1.891089108910891</v>
      </c>
      <c r="D149" s="32">
        <v>1.173890881632615</v>
      </c>
    </row>
    <row r="150" spans="1:4" x14ac:dyDescent="0.25">
      <c r="A150" s="2" t="s">
        <v>148</v>
      </c>
      <c r="B150" s="1">
        <v>106</v>
      </c>
      <c r="C150" s="32">
        <v>4.0943396226415096</v>
      </c>
      <c r="D150" s="32">
        <v>1.2461621226545538</v>
      </c>
    </row>
    <row r="151" spans="1:4" x14ac:dyDescent="0.25">
      <c r="A151" s="2" t="s">
        <v>149</v>
      </c>
      <c r="B151" s="1">
        <v>103</v>
      </c>
      <c r="C151" s="32">
        <v>2.70873786407767</v>
      </c>
      <c r="D151" s="32">
        <v>1.4728328576893954</v>
      </c>
    </row>
    <row r="152" spans="1:4" x14ac:dyDescent="0.25">
      <c r="A152" s="2" t="s">
        <v>150</v>
      </c>
      <c r="B152" s="1">
        <v>103</v>
      </c>
      <c r="C152" s="32">
        <v>3.5048543689320391</v>
      </c>
      <c r="D152" s="32">
        <v>1.3993961331257119</v>
      </c>
    </row>
    <row r="153" spans="1:4" x14ac:dyDescent="0.25">
      <c r="A153" s="2" t="s">
        <v>151</v>
      </c>
      <c r="B153" s="1">
        <v>106</v>
      </c>
      <c r="C153" s="32">
        <v>4.7641509433962268</v>
      </c>
      <c r="D153" s="32">
        <v>0.64071220480029556</v>
      </c>
    </row>
    <row r="154" spans="1:4" x14ac:dyDescent="0.25">
      <c r="A154" s="2" t="s">
        <v>152</v>
      </c>
      <c r="B154" s="1">
        <v>104</v>
      </c>
      <c r="C154" s="32">
        <v>3.7692307692307692</v>
      </c>
      <c r="D154" s="32">
        <v>1.3162964315620904</v>
      </c>
    </row>
    <row r="155" spans="1:4" x14ac:dyDescent="0.25">
      <c r="A155" s="2" t="s">
        <v>153</v>
      </c>
      <c r="B155" s="1">
        <v>105</v>
      </c>
      <c r="C155" s="32">
        <v>2.638095238095238</v>
      </c>
      <c r="D155" s="32">
        <v>1.6532241781289625</v>
      </c>
    </row>
    <row r="156" spans="1:4" x14ac:dyDescent="0.25">
      <c r="A156" s="2" t="s">
        <v>154</v>
      </c>
      <c r="B156" s="1">
        <v>106</v>
      </c>
      <c r="C156" s="32">
        <v>2.9245283018867925</v>
      </c>
      <c r="D156" s="32">
        <v>1.3711178144478091</v>
      </c>
    </row>
    <row r="157" spans="1:4" x14ac:dyDescent="0.25">
      <c r="A157" s="2" t="s">
        <v>155</v>
      </c>
      <c r="B157" s="1">
        <v>105</v>
      </c>
      <c r="C157" s="32">
        <v>4.4571428571428573</v>
      </c>
      <c r="D157" s="32">
        <v>1.0654411458005721</v>
      </c>
    </row>
    <row r="158" spans="1:4" x14ac:dyDescent="0.25">
      <c r="A158" s="2" t="s">
        <v>156</v>
      </c>
      <c r="B158" s="1">
        <v>102</v>
      </c>
      <c r="C158" s="32">
        <v>4.6078431372549016</v>
      </c>
      <c r="D158" s="32">
        <v>0.83437132015843707</v>
      </c>
    </row>
    <row r="159" spans="1:4" x14ac:dyDescent="0.25">
      <c r="A159" s="2" t="s">
        <v>157</v>
      </c>
      <c r="B159" s="1">
        <v>104</v>
      </c>
      <c r="C159" s="32">
        <v>1.2980769230769231</v>
      </c>
      <c r="D159" s="32">
        <v>0.85763060023099491</v>
      </c>
    </row>
    <row r="160" spans="1:4" x14ac:dyDescent="0.25">
      <c r="A160" s="2" t="s">
        <v>158</v>
      </c>
      <c r="B160" s="1">
        <v>101</v>
      </c>
      <c r="C160" s="32">
        <v>4.5841584158415838</v>
      </c>
      <c r="D160" s="32">
        <v>0.89741101768000542</v>
      </c>
    </row>
    <row r="161" spans="1:4" x14ac:dyDescent="0.25">
      <c r="A161" s="2" t="s">
        <v>159</v>
      </c>
      <c r="B161" s="1">
        <v>106</v>
      </c>
      <c r="C161" s="32">
        <v>2.0471698113207548</v>
      </c>
      <c r="D161" s="32">
        <v>1.1822663906702817</v>
      </c>
    </row>
    <row r="162" spans="1:4" x14ac:dyDescent="0.25">
      <c r="A162" s="2" t="s">
        <v>160</v>
      </c>
      <c r="B162" s="1">
        <v>103</v>
      </c>
      <c r="C162" s="32">
        <v>4.5242718446601939</v>
      </c>
      <c r="D162" s="32">
        <v>0.91656498752481752</v>
      </c>
    </row>
    <row r="163" spans="1:4" x14ac:dyDescent="0.25">
      <c r="A163" s="2" t="s">
        <v>161</v>
      </c>
      <c r="B163" s="1">
        <v>103</v>
      </c>
      <c r="C163" s="32">
        <v>2.941747572815534</v>
      </c>
      <c r="D163" s="32">
        <v>1.4674590732740205</v>
      </c>
    </row>
    <row r="164" spans="1:4" x14ac:dyDescent="0.25">
      <c r="A164" s="2" t="s">
        <v>162</v>
      </c>
      <c r="B164" s="1">
        <v>102</v>
      </c>
      <c r="C164" s="32">
        <v>2.1568627450980391</v>
      </c>
      <c r="D164" s="32">
        <v>1.5204552343257034</v>
      </c>
    </row>
    <row r="165" spans="1:4" x14ac:dyDescent="0.25">
      <c r="A165" s="2" t="s">
        <v>163</v>
      </c>
      <c r="B165" s="1">
        <v>107</v>
      </c>
      <c r="C165" s="32">
        <v>2.457943925233645</v>
      </c>
      <c r="D165" s="32">
        <v>1.3755299070277764</v>
      </c>
    </row>
    <row r="166" spans="1:4" x14ac:dyDescent="0.25">
      <c r="A166" s="2" t="s">
        <v>164</v>
      </c>
      <c r="B166" s="1">
        <v>104</v>
      </c>
      <c r="C166" s="32">
        <v>1.7115384615384615</v>
      </c>
      <c r="D166" s="32">
        <v>1.0490224476119312</v>
      </c>
    </row>
    <row r="167" spans="1:4" x14ac:dyDescent="0.25">
      <c r="A167" s="2" t="s">
        <v>165</v>
      </c>
      <c r="B167" s="1">
        <v>106</v>
      </c>
      <c r="C167" s="32">
        <v>1.5849056603773586</v>
      </c>
      <c r="D167" s="32">
        <v>0.94483986578025758</v>
      </c>
    </row>
    <row r="168" spans="1:4" x14ac:dyDescent="0.25">
      <c r="A168" s="2" t="s">
        <v>166</v>
      </c>
      <c r="B168" s="1">
        <v>102</v>
      </c>
      <c r="C168" s="32">
        <v>3.9313725490196076</v>
      </c>
      <c r="D168" s="32">
        <v>1.2917085463617297</v>
      </c>
    </row>
    <row r="169" spans="1:4" x14ac:dyDescent="0.25">
      <c r="A169" s="2" t="s">
        <v>167</v>
      </c>
      <c r="B169" s="1">
        <v>105</v>
      </c>
      <c r="C169" s="32">
        <v>3.676190476190476</v>
      </c>
      <c r="D169" s="32">
        <v>1.3480415858630312</v>
      </c>
    </row>
    <row r="170" spans="1:4" x14ac:dyDescent="0.25">
      <c r="A170" s="2" t="s">
        <v>168</v>
      </c>
      <c r="B170" s="1">
        <v>105</v>
      </c>
      <c r="C170" s="32">
        <v>2.2571428571428571</v>
      </c>
      <c r="D170" s="32">
        <v>1.3230833120213745</v>
      </c>
    </row>
    <row r="171" spans="1:4" x14ac:dyDescent="0.25">
      <c r="A171" s="2" t="s">
        <v>169</v>
      </c>
      <c r="B171" s="1">
        <v>102</v>
      </c>
      <c r="C171" s="32">
        <v>4.5098039215686274</v>
      </c>
      <c r="D171" s="32">
        <v>0.93071991766212026</v>
      </c>
    </row>
    <row r="172" spans="1:4" x14ac:dyDescent="0.25">
      <c r="A172" s="2" t="s">
        <v>170</v>
      </c>
      <c r="B172" s="1">
        <v>106</v>
      </c>
      <c r="C172" s="32">
        <v>2.5566037735849059</v>
      </c>
      <c r="D172" s="32">
        <v>1.5249055469843762</v>
      </c>
    </row>
    <row r="173" spans="1:4" x14ac:dyDescent="0.25">
      <c r="A173" s="2" t="s">
        <v>171</v>
      </c>
      <c r="B173" s="1">
        <v>101</v>
      </c>
      <c r="C173" s="32">
        <v>4.217821782178218</v>
      </c>
      <c r="D173" s="32">
        <v>1.1454602602974895</v>
      </c>
    </row>
    <row r="174" spans="1:4" x14ac:dyDescent="0.25">
      <c r="A174" s="2" t="s">
        <v>172</v>
      </c>
      <c r="B174" s="1">
        <v>105</v>
      </c>
      <c r="C174" s="32">
        <v>3.7904761904761903</v>
      </c>
      <c r="D174" s="32">
        <v>1.3706766864416198</v>
      </c>
    </row>
    <row r="175" spans="1:4" x14ac:dyDescent="0.25">
      <c r="A175" s="2" t="s">
        <v>173</v>
      </c>
      <c r="B175" s="1">
        <v>104</v>
      </c>
      <c r="C175" s="32">
        <v>4.8076923076923075</v>
      </c>
      <c r="D175" s="32">
        <v>0.6547351510332301</v>
      </c>
    </row>
    <row r="176" spans="1:4" x14ac:dyDescent="0.25">
      <c r="A176" s="2" t="s">
        <v>174</v>
      </c>
      <c r="B176" s="1">
        <v>106</v>
      </c>
      <c r="C176" s="32">
        <v>2.8207547169811322</v>
      </c>
      <c r="D176" s="32">
        <v>1.4915455059789862</v>
      </c>
    </row>
    <row r="177" spans="1:4" x14ac:dyDescent="0.25">
      <c r="A177" s="2" t="s">
        <v>175</v>
      </c>
      <c r="B177" s="1">
        <v>103</v>
      </c>
      <c r="C177" s="32">
        <v>3.679611650485437</v>
      </c>
      <c r="D177" s="32">
        <v>1.4294767466715579</v>
      </c>
    </row>
    <row r="178" spans="1:4" x14ac:dyDescent="0.25">
      <c r="A178" s="2" t="s">
        <v>176</v>
      </c>
      <c r="B178" s="1">
        <v>106</v>
      </c>
      <c r="C178" s="32">
        <v>2.4622641509433962</v>
      </c>
      <c r="D178" s="32">
        <v>1.4552010386517327</v>
      </c>
    </row>
    <row r="179" spans="1:4" x14ac:dyDescent="0.25">
      <c r="A179" s="2" t="s">
        <v>177</v>
      </c>
      <c r="B179" s="1">
        <v>103</v>
      </c>
      <c r="C179" s="32">
        <v>3.8155339805825244</v>
      </c>
      <c r="D179" s="32">
        <v>1.3191468783191271</v>
      </c>
    </row>
    <row r="180" spans="1:4" x14ac:dyDescent="0.25">
      <c r="A180" s="2" t="s">
        <v>178</v>
      </c>
      <c r="B180" s="1">
        <v>102</v>
      </c>
      <c r="C180" s="32">
        <v>3.4509803921568629</v>
      </c>
      <c r="D180" s="32">
        <v>1.5326638363500622</v>
      </c>
    </row>
    <row r="181" spans="1:4" x14ac:dyDescent="0.25">
      <c r="A181" s="2" t="s">
        <v>179</v>
      </c>
      <c r="B181" s="1">
        <v>105</v>
      </c>
      <c r="C181" s="32">
        <v>3.323809523809524</v>
      </c>
      <c r="D181" s="32">
        <v>1.2207755896531678</v>
      </c>
    </row>
    <row r="182" spans="1:4" x14ac:dyDescent="0.25">
      <c r="A182" s="2" t="s">
        <v>180</v>
      </c>
      <c r="B182" s="1">
        <v>102</v>
      </c>
      <c r="C182" s="32">
        <v>2.3529411764705883</v>
      </c>
      <c r="D182" s="32">
        <v>1.4735090388574621</v>
      </c>
    </row>
    <row r="183" spans="1:4" x14ac:dyDescent="0.25">
      <c r="A183" s="2" t="s">
        <v>181</v>
      </c>
      <c r="B183" s="1">
        <v>102</v>
      </c>
      <c r="C183" s="32">
        <v>2.3529411764705883</v>
      </c>
      <c r="D183" s="32">
        <v>1.4735090388574621</v>
      </c>
    </row>
    <row r="184" spans="1:4" x14ac:dyDescent="0.25">
      <c r="A184" s="2" t="s">
        <v>182</v>
      </c>
      <c r="B184" s="1">
        <v>106</v>
      </c>
      <c r="C184" s="32">
        <v>3.7735849056603774</v>
      </c>
      <c r="D184" s="32">
        <v>1.2366084098812518</v>
      </c>
    </row>
    <row r="185" spans="1:4" x14ac:dyDescent="0.25">
      <c r="A185" s="2" t="s">
        <v>183</v>
      </c>
      <c r="B185" s="1">
        <v>103</v>
      </c>
      <c r="C185" s="32">
        <v>2.8058252427184467</v>
      </c>
      <c r="D185" s="32">
        <v>1.5343022456234578</v>
      </c>
    </row>
    <row r="186" spans="1:4" x14ac:dyDescent="0.25">
      <c r="A186" s="2" t="s">
        <v>184</v>
      </c>
      <c r="B186" s="1">
        <v>103</v>
      </c>
      <c r="C186" s="32">
        <v>2.941747572815534</v>
      </c>
      <c r="D186" s="32">
        <v>1.5328126314415589</v>
      </c>
    </row>
    <row r="187" spans="1:4" x14ac:dyDescent="0.25">
      <c r="A187" s="2" t="s">
        <v>185</v>
      </c>
      <c r="B187" s="1">
        <v>105</v>
      </c>
      <c r="C187" s="32">
        <v>2.5333333333333332</v>
      </c>
      <c r="D187" s="32">
        <v>1.3732798097610828</v>
      </c>
    </row>
    <row r="188" spans="1:4" x14ac:dyDescent="0.25">
      <c r="A188" s="2" t="s">
        <v>186</v>
      </c>
      <c r="B188" s="1">
        <v>105</v>
      </c>
      <c r="C188" s="32">
        <v>4.038095238095238</v>
      </c>
      <c r="D188" s="32">
        <v>1.2704012806666298</v>
      </c>
    </row>
    <row r="189" spans="1:4" x14ac:dyDescent="0.25">
      <c r="A189" s="2" t="s">
        <v>187</v>
      </c>
      <c r="B189" s="1">
        <v>106</v>
      </c>
      <c r="C189" s="32">
        <v>3.2264150943396226</v>
      </c>
      <c r="D189" s="32">
        <v>1.4754048281770282</v>
      </c>
    </row>
    <row r="190" spans="1:4" x14ac:dyDescent="0.25">
      <c r="A190" s="2" t="s">
        <v>188</v>
      </c>
      <c r="B190" s="1">
        <v>102</v>
      </c>
      <c r="C190" s="32">
        <v>3.9313725490196076</v>
      </c>
      <c r="D190" s="32">
        <v>1.4573800167761284</v>
      </c>
    </row>
    <row r="191" spans="1:4" x14ac:dyDescent="0.25">
      <c r="A191" s="2" t="s">
        <v>189</v>
      </c>
      <c r="B191" s="1">
        <v>107</v>
      </c>
      <c r="C191" s="32">
        <v>3.1682242990654204</v>
      </c>
      <c r="D191" s="32">
        <v>1.2993901422083112</v>
      </c>
    </row>
    <row r="192" spans="1:4" x14ac:dyDescent="0.25">
      <c r="A192" s="2" t="s">
        <v>190</v>
      </c>
      <c r="B192" s="1">
        <v>107</v>
      </c>
      <c r="C192" s="32">
        <v>3.9345794392523366</v>
      </c>
      <c r="D192" s="32">
        <v>1.2074534878137728</v>
      </c>
    </row>
    <row r="193" spans="1:4" x14ac:dyDescent="0.25">
      <c r="A193" s="2" t="s">
        <v>191</v>
      </c>
      <c r="B193" s="1">
        <v>107</v>
      </c>
      <c r="C193" s="32">
        <v>1.7850467289719627</v>
      </c>
      <c r="D193" s="32">
        <v>1.0463597038644383</v>
      </c>
    </row>
    <row r="194" spans="1:4" x14ac:dyDescent="0.25">
      <c r="A194" s="2" t="s">
        <v>192</v>
      </c>
      <c r="B194" s="1">
        <v>102</v>
      </c>
      <c r="C194" s="32">
        <v>4.2745098039215685</v>
      </c>
      <c r="D194" s="32">
        <v>1.0823229761283857</v>
      </c>
    </row>
    <row r="195" spans="1:4" x14ac:dyDescent="0.25">
      <c r="A195" s="2" t="s">
        <v>193</v>
      </c>
      <c r="B195" s="1">
        <v>105</v>
      </c>
      <c r="C195" s="32">
        <v>2.0476190476190474</v>
      </c>
      <c r="D195" s="32">
        <v>1.368470176039881</v>
      </c>
    </row>
    <row r="196" spans="1:4" x14ac:dyDescent="0.25">
      <c r="A196" s="2" t="s">
        <v>194</v>
      </c>
      <c r="B196" s="1">
        <v>105</v>
      </c>
      <c r="C196" s="32">
        <v>2.5142857142857142</v>
      </c>
      <c r="D196" s="32">
        <v>1.4419156976470153</v>
      </c>
    </row>
    <row r="197" spans="1:4" x14ac:dyDescent="0.25">
      <c r="A197" s="2" t="s">
        <v>195</v>
      </c>
      <c r="B197" s="1">
        <v>102</v>
      </c>
      <c r="C197" s="32">
        <v>4.2647058823529411</v>
      </c>
      <c r="D197" s="32">
        <v>1.226170651701372</v>
      </c>
    </row>
    <row r="198" spans="1:4" x14ac:dyDescent="0.25">
      <c r="A198" s="2" t="s">
        <v>196</v>
      </c>
      <c r="B198" s="1">
        <v>105</v>
      </c>
      <c r="C198" s="32">
        <v>1.8</v>
      </c>
      <c r="D198" s="32">
        <v>1.2356872892941309</v>
      </c>
    </row>
    <row r="199" spans="1:4" x14ac:dyDescent="0.25">
      <c r="A199" s="2" t="s">
        <v>197</v>
      </c>
      <c r="B199" s="1">
        <v>105</v>
      </c>
      <c r="C199" s="32">
        <v>3.1764705882352939</v>
      </c>
      <c r="D199" s="32">
        <v>1.5051842077056159</v>
      </c>
    </row>
    <row r="200" spans="1:4" x14ac:dyDescent="0.25">
      <c r="A200" s="2" t="s">
        <v>198</v>
      </c>
      <c r="B200" s="1">
        <v>101</v>
      </c>
      <c r="C200" s="32">
        <v>3.2574257425742572</v>
      </c>
      <c r="D200" s="32">
        <v>1.4673340815678932</v>
      </c>
    </row>
    <row r="201" spans="1:4" x14ac:dyDescent="0.25">
      <c r="A201" s="2" t="s">
        <v>199</v>
      </c>
      <c r="B201" s="1">
        <v>106</v>
      </c>
      <c r="C201" s="32">
        <v>3.4056603773584904</v>
      </c>
      <c r="D201" s="32">
        <v>1.2632407445914835</v>
      </c>
    </row>
    <row r="202" spans="1:4" x14ac:dyDescent="0.25">
      <c r="A202" s="2" t="s">
        <v>200</v>
      </c>
      <c r="B202" s="1">
        <v>101</v>
      </c>
      <c r="C202" s="32">
        <v>4.1287128712871288</v>
      </c>
      <c r="D202" s="32">
        <v>1.1105256983666218</v>
      </c>
    </row>
    <row r="203" spans="1:4" x14ac:dyDescent="0.25">
      <c r="A203" s="2" t="s">
        <v>870</v>
      </c>
      <c r="B203" s="1">
        <v>106</v>
      </c>
      <c r="C203" s="32">
        <v>2.8301886792452828</v>
      </c>
      <c r="D203" s="32">
        <v>1.4571446188527659</v>
      </c>
    </row>
    <row r="204" spans="1:4" x14ac:dyDescent="0.25">
      <c r="A204" s="2" t="s">
        <v>201</v>
      </c>
      <c r="B204" s="1">
        <v>106</v>
      </c>
      <c r="C204" s="32">
        <v>3.5566037735849059</v>
      </c>
      <c r="D204" s="32">
        <v>1.3386573848040384</v>
      </c>
    </row>
    <row r="205" spans="1:4" x14ac:dyDescent="0.25">
      <c r="A205" s="2" t="s">
        <v>202</v>
      </c>
      <c r="B205" s="1">
        <v>107</v>
      </c>
      <c r="C205" s="32">
        <v>4.2803738317757007</v>
      </c>
      <c r="D205" s="32">
        <v>1.0260235802520785</v>
      </c>
    </row>
    <row r="206" spans="1:4" x14ac:dyDescent="0.25">
      <c r="A206" s="2" t="s">
        <v>203</v>
      </c>
      <c r="B206" s="1">
        <v>102</v>
      </c>
      <c r="C206" s="32">
        <v>4.7058823529411766</v>
      </c>
      <c r="D206" s="32">
        <v>0.68344258588439444</v>
      </c>
    </row>
    <row r="207" spans="1:4" x14ac:dyDescent="0.25">
      <c r="A207" s="2" t="s">
        <v>204</v>
      </c>
      <c r="B207" s="1">
        <v>104</v>
      </c>
      <c r="C207" s="32">
        <v>4.009615384615385</v>
      </c>
      <c r="D207" s="32">
        <v>1.389944416767362</v>
      </c>
    </row>
    <row r="208" spans="1:4" x14ac:dyDescent="0.25">
      <c r="A208" s="2" t="s">
        <v>205</v>
      </c>
      <c r="B208" s="1">
        <v>102</v>
      </c>
      <c r="C208" s="32">
        <v>2.2745098039215685</v>
      </c>
      <c r="D208" s="32">
        <v>1.306168630002245</v>
      </c>
    </row>
    <row r="209" spans="1:4" x14ac:dyDescent="0.25">
      <c r="A209" s="2" t="s">
        <v>206</v>
      </c>
      <c r="B209" s="1">
        <v>103</v>
      </c>
      <c r="C209" s="32">
        <v>4.29126213592233</v>
      </c>
      <c r="D209" s="32">
        <v>1.1684669691788723</v>
      </c>
    </row>
    <row r="210" spans="1:4" x14ac:dyDescent="0.25">
      <c r="A210" s="2" t="s">
        <v>871</v>
      </c>
      <c r="B210" s="1">
        <v>105</v>
      </c>
      <c r="C210" s="32">
        <v>3.1238095238095238</v>
      </c>
      <c r="D210" s="32">
        <v>1.3706766864416198</v>
      </c>
    </row>
    <row r="211" spans="1:4" x14ac:dyDescent="0.25">
      <c r="A211" s="2" t="s">
        <v>207</v>
      </c>
      <c r="B211" s="1">
        <v>107</v>
      </c>
      <c r="C211" s="32">
        <v>1.5420560747663552</v>
      </c>
      <c r="D211" s="32">
        <v>0.92430875581227712</v>
      </c>
    </row>
    <row r="212" spans="1:4" x14ac:dyDescent="0.25">
      <c r="A212" s="2" t="s">
        <v>208</v>
      </c>
      <c r="B212" s="1">
        <v>106</v>
      </c>
      <c r="C212" s="32">
        <v>3.7169811320754715</v>
      </c>
      <c r="D212" s="32">
        <v>1.4655063612549442</v>
      </c>
    </row>
    <row r="213" spans="1:4" x14ac:dyDescent="0.25">
      <c r="A213" s="2" t="s">
        <v>209</v>
      </c>
      <c r="B213" s="1">
        <v>106</v>
      </c>
      <c r="C213" s="32">
        <v>2.4811320754716979</v>
      </c>
      <c r="D213" s="32">
        <v>1.4943138707429235</v>
      </c>
    </row>
    <row r="214" spans="1:4" x14ac:dyDescent="0.25">
      <c r="A214" s="2" t="s">
        <v>210</v>
      </c>
      <c r="B214" s="1">
        <v>102</v>
      </c>
      <c r="C214" s="32">
        <v>1.5784313725490196</v>
      </c>
      <c r="D214" s="32">
        <v>1.0477347040616376</v>
      </c>
    </row>
    <row r="215" spans="1:4" x14ac:dyDescent="0.25">
      <c r="A215" s="2" t="s">
        <v>211</v>
      </c>
      <c r="B215" s="1">
        <v>107</v>
      </c>
      <c r="C215" s="32">
        <v>4.009345794392523</v>
      </c>
      <c r="D215" s="32">
        <v>1.169545364844929</v>
      </c>
    </row>
    <row r="216" spans="1:4" x14ac:dyDescent="0.25">
      <c r="A216" s="2" t="s">
        <v>212</v>
      </c>
      <c r="B216" s="1">
        <v>107</v>
      </c>
      <c r="C216" s="32">
        <v>2.8224299065420562</v>
      </c>
      <c r="D216" s="32">
        <v>1.3375074262685704</v>
      </c>
    </row>
    <row r="217" spans="1:4" x14ac:dyDescent="0.25">
      <c r="A217" s="2" t="s">
        <v>213</v>
      </c>
      <c r="B217" s="1">
        <v>104</v>
      </c>
      <c r="C217" s="32">
        <v>1.1057692307692308</v>
      </c>
      <c r="D217" s="32">
        <v>0.36651783704112612</v>
      </c>
    </row>
    <row r="218" spans="1:4" x14ac:dyDescent="0.25">
      <c r="A218" s="2" t="s">
        <v>214</v>
      </c>
      <c r="B218" s="1">
        <v>102</v>
      </c>
      <c r="C218" s="32">
        <v>2.1764705882352939</v>
      </c>
      <c r="D218" s="32">
        <v>1.3454121876108927</v>
      </c>
    </row>
    <row r="219" spans="1:4" x14ac:dyDescent="0.25">
      <c r="A219" s="2" t="s">
        <v>215</v>
      </c>
      <c r="B219" s="1">
        <v>105</v>
      </c>
      <c r="C219" s="32">
        <v>1.6952380952380952</v>
      </c>
      <c r="D219" s="32">
        <v>1.1777080864952643</v>
      </c>
    </row>
    <row r="220" spans="1:4" x14ac:dyDescent="0.25">
      <c r="A220" s="2" t="s">
        <v>216</v>
      </c>
      <c r="B220" s="1">
        <v>106</v>
      </c>
      <c r="C220" s="32">
        <v>4.5283018867924527</v>
      </c>
      <c r="D220" s="32">
        <v>0.97792342839607294</v>
      </c>
    </row>
    <row r="221" spans="1:4" x14ac:dyDescent="0.25">
      <c r="A221" s="2" t="s">
        <v>217</v>
      </c>
      <c r="B221" s="1">
        <v>102</v>
      </c>
      <c r="C221" s="32">
        <v>2.5490196078431371</v>
      </c>
      <c r="D221" s="32">
        <v>1.3975045013504945</v>
      </c>
    </row>
    <row r="222" spans="1:4" x14ac:dyDescent="0.25">
      <c r="A222" s="2" t="s">
        <v>218</v>
      </c>
      <c r="B222" s="1">
        <v>105</v>
      </c>
      <c r="C222" s="32">
        <v>2.8476190476190477</v>
      </c>
      <c r="D222" s="32">
        <v>1.5240441669159799</v>
      </c>
    </row>
    <row r="223" spans="1:4" x14ac:dyDescent="0.25">
      <c r="A223" s="2" t="s">
        <v>219</v>
      </c>
      <c r="B223" s="1">
        <v>107</v>
      </c>
      <c r="C223" s="32">
        <v>2.0467289719626169</v>
      </c>
      <c r="D223" s="32">
        <v>1.2986435417358875</v>
      </c>
    </row>
    <row r="224" spans="1:4" x14ac:dyDescent="0.25">
      <c r="A224" s="2" t="s">
        <v>220</v>
      </c>
      <c r="B224" s="1">
        <v>101</v>
      </c>
      <c r="C224" s="32">
        <v>2.5544554455445545</v>
      </c>
      <c r="D224" s="32">
        <v>1.4931526882723849</v>
      </c>
    </row>
    <row r="225" spans="1:4" x14ac:dyDescent="0.25">
      <c r="A225" s="2" t="s">
        <v>221</v>
      </c>
      <c r="B225" s="1">
        <v>106</v>
      </c>
      <c r="C225" s="32">
        <v>2.7735849056603774</v>
      </c>
      <c r="D225" s="32">
        <v>1.3682315236268243</v>
      </c>
    </row>
    <row r="226" spans="1:4" x14ac:dyDescent="0.25">
      <c r="A226" s="2" t="s">
        <v>222</v>
      </c>
      <c r="B226" s="1">
        <v>101</v>
      </c>
      <c r="C226" s="32">
        <v>2.8217821782178216</v>
      </c>
      <c r="D226" s="32">
        <v>1.4449639414460169</v>
      </c>
    </row>
    <row r="227" spans="1:4" x14ac:dyDescent="0.25">
      <c r="A227" s="2" t="s">
        <v>223</v>
      </c>
      <c r="B227" s="1">
        <v>106</v>
      </c>
      <c r="C227" s="32">
        <v>1.2358490566037736</v>
      </c>
      <c r="D227" s="32">
        <v>0.69764074248178065</v>
      </c>
    </row>
    <row r="228" spans="1:4" x14ac:dyDescent="0.25">
      <c r="A228" s="2" t="s">
        <v>224</v>
      </c>
      <c r="B228" s="1">
        <v>105</v>
      </c>
      <c r="C228" s="32">
        <v>1.7714285714285714</v>
      </c>
      <c r="D228" s="32">
        <v>1.1287939688782114</v>
      </c>
    </row>
    <row r="229" spans="1:4" x14ac:dyDescent="0.25">
      <c r="A229" s="2" t="s">
        <v>225</v>
      </c>
      <c r="B229" s="1">
        <v>104</v>
      </c>
      <c r="C229" s="32">
        <v>3</v>
      </c>
      <c r="D229" s="32">
        <v>1.5948947678101995</v>
      </c>
    </row>
    <row r="230" spans="1:4" x14ac:dyDescent="0.25">
      <c r="A230" s="2" t="s">
        <v>226</v>
      </c>
      <c r="B230" s="1">
        <v>102</v>
      </c>
      <c r="C230" s="32">
        <v>4.2647058823529411</v>
      </c>
      <c r="D230" s="32">
        <v>1.0237426056091012</v>
      </c>
    </row>
    <row r="231" spans="1:4" x14ac:dyDescent="0.25">
      <c r="A231" s="2" t="s">
        <v>227</v>
      </c>
      <c r="B231" s="1">
        <v>104</v>
      </c>
      <c r="C231" s="32">
        <v>2</v>
      </c>
      <c r="D231" s="32">
        <v>1.2618371565731998</v>
      </c>
    </row>
    <row r="232" spans="1:4" x14ac:dyDescent="0.25">
      <c r="A232" s="2" t="s">
        <v>228</v>
      </c>
      <c r="B232" s="1">
        <v>104</v>
      </c>
      <c r="C232" s="32">
        <v>4.1634615384615383</v>
      </c>
      <c r="D232" s="53">
        <v>1.3005643056263902</v>
      </c>
    </row>
    <row r="233" spans="1:4" x14ac:dyDescent="0.25">
      <c r="A233" s="2" t="s">
        <v>229</v>
      </c>
      <c r="B233" s="1">
        <v>104</v>
      </c>
      <c r="C233" s="54">
        <v>2.9326923076923075</v>
      </c>
      <c r="D233" s="32">
        <v>1.5904107247306629</v>
      </c>
    </row>
    <row r="234" spans="1:4" x14ac:dyDescent="0.25">
      <c r="A234" s="2" t="s">
        <v>230</v>
      </c>
      <c r="B234" s="1">
        <v>102</v>
      </c>
      <c r="C234" s="32">
        <v>2.5784313725490198</v>
      </c>
      <c r="D234" s="32">
        <v>1.3747098668504272</v>
      </c>
    </row>
    <row r="235" spans="1:4" x14ac:dyDescent="0.25">
      <c r="A235" s="2" t="s">
        <v>231</v>
      </c>
      <c r="B235" s="1">
        <v>105</v>
      </c>
      <c r="C235" s="32">
        <v>2.1047619047619048</v>
      </c>
      <c r="D235" s="32">
        <v>1.1842216652219095</v>
      </c>
    </row>
    <row r="236" spans="1:4" x14ac:dyDescent="0.25">
      <c r="A236" s="2" t="s">
        <v>232</v>
      </c>
      <c r="B236" s="1">
        <v>101</v>
      </c>
      <c r="C236" s="32">
        <v>1.613861386138614</v>
      </c>
      <c r="D236" s="32">
        <v>0.98964940286651992</v>
      </c>
    </row>
    <row r="237" spans="1:4" x14ac:dyDescent="0.25">
      <c r="A237" s="2" t="s">
        <v>233</v>
      </c>
      <c r="B237" s="1">
        <v>102</v>
      </c>
      <c r="C237" s="32">
        <v>1.7450980392156863</v>
      </c>
      <c r="D237" s="32">
        <v>1.0594812340681887</v>
      </c>
    </row>
    <row r="238" spans="1:4" x14ac:dyDescent="0.25">
      <c r="A238" s="2" t="s">
        <v>234</v>
      </c>
      <c r="B238" s="1">
        <v>106</v>
      </c>
      <c r="C238" s="32">
        <v>3.4716981132075473</v>
      </c>
      <c r="D238" s="32">
        <v>1.5194456831972907</v>
      </c>
    </row>
    <row r="239" spans="1:4" x14ac:dyDescent="0.25">
      <c r="A239" s="2" t="s">
        <v>235</v>
      </c>
      <c r="B239" s="1">
        <v>107</v>
      </c>
      <c r="C239" s="32">
        <v>3</v>
      </c>
      <c r="D239" s="32">
        <v>1.4075269359666613</v>
      </c>
    </row>
    <row r="240" spans="1:4" x14ac:dyDescent="0.25">
      <c r="A240" s="2" t="s">
        <v>236</v>
      </c>
      <c r="B240" s="1">
        <v>105</v>
      </c>
      <c r="C240" s="32">
        <v>3.361904761904762</v>
      </c>
      <c r="D240" s="32">
        <v>1.4419792055726841</v>
      </c>
    </row>
    <row r="241" spans="1:4" x14ac:dyDescent="0.25">
      <c r="A241" s="2" t="s">
        <v>237</v>
      </c>
      <c r="B241" s="1">
        <v>100</v>
      </c>
      <c r="C241" s="32">
        <v>2.66</v>
      </c>
      <c r="D241" s="32">
        <v>1.4786015779318737</v>
      </c>
    </row>
    <row r="242" spans="1:4" x14ac:dyDescent="0.25">
      <c r="A242" s="2" t="s">
        <v>238</v>
      </c>
      <c r="B242" s="1">
        <v>105</v>
      </c>
      <c r="C242" s="32">
        <v>4.4380952380952383</v>
      </c>
      <c r="D242" s="32">
        <v>0.94993734129202012</v>
      </c>
    </row>
    <row r="243" spans="1:4" x14ac:dyDescent="0.25">
      <c r="A243" s="2" t="s">
        <v>239</v>
      </c>
      <c r="B243" s="1">
        <v>105</v>
      </c>
      <c r="C243" s="32">
        <v>4.6190476190476186</v>
      </c>
      <c r="D243" s="32">
        <v>0.7891201573338632</v>
      </c>
    </row>
    <row r="244" spans="1:4" x14ac:dyDescent="0.25">
      <c r="A244" s="2" t="s">
        <v>240</v>
      </c>
      <c r="B244" s="1">
        <v>105</v>
      </c>
      <c r="C244" s="32">
        <v>2.3047619047619046</v>
      </c>
      <c r="D244" s="32">
        <v>1.4486320438727009</v>
      </c>
    </row>
    <row r="245" spans="1:4" x14ac:dyDescent="0.25">
      <c r="A245" s="2" t="s">
        <v>241</v>
      </c>
      <c r="B245" s="1">
        <v>101</v>
      </c>
      <c r="C245" s="32">
        <v>2.9108910891089108</v>
      </c>
      <c r="D245" s="32">
        <v>1.4906308054041422</v>
      </c>
    </row>
    <row r="246" spans="1:4" x14ac:dyDescent="0.25">
      <c r="A246" s="2" t="s">
        <v>242</v>
      </c>
      <c r="B246" s="1">
        <v>103</v>
      </c>
      <c r="C246" s="32">
        <v>3.2524271844660193</v>
      </c>
      <c r="D246" s="32">
        <v>1.4734143793825982</v>
      </c>
    </row>
    <row r="247" spans="1:4" x14ac:dyDescent="0.25">
      <c r="A247" s="2" t="s">
        <v>243</v>
      </c>
      <c r="B247" s="1">
        <v>103</v>
      </c>
      <c r="C247" s="32">
        <v>2.2718446601941746</v>
      </c>
      <c r="D247" s="32">
        <v>1.3372064439241185</v>
      </c>
    </row>
    <row r="248" spans="1:4" x14ac:dyDescent="0.25">
      <c r="A248" s="2" t="s">
        <v>244</v>
      </c>
      <c r="B248" s="1">
        <v>106</v>
      </c>
      <c r="C248" s="32">
        <v>3.4528301886792452</v>
      </c>
      <c r="D248" s="32">
        <v>1.3810422252894174</v>
      </c>
    </row>
    <row r="249" spans="1:4" x14ac:dyDescent="0.25">
      <c r="A249" s="2" t="s">
        <v>245</v>
      </c>
      <c r="B249" s="1">
        <v>102</v>
      </c>
      <c r="C249" s="32">
        <v>3.215686274509804</v>
      </c>
      <c r="D249" s="32">
        <v>1.3832624013175716</v>
      </c>
    </row>
    <row r="250" spans="1:4" x14ac:dyDescent="0.25">
      <c r="A250" s="2" t="s">
        <v>246</v>
      </c>
      <c r="B250" s="1">
        <v>104</v>
      </c>
      <c r="C250" s="32">
        <v>2.9326923076923075</v>
      </c>
      <c r="D250" s="32">
        <v>1.5904107247306629</v>
      </c>
    </row>
    <row r="251" spans="1:4" x14ac:dyDescent="0.25">
      <c r="A251" s="2" t="s">
        <v>247</v>
      </c>
      <c r="B251" s="1">
        <v>104</v>
      </c>
      <c r="C251" s="32">
        <v>3.7692307692307692</v>
      </c>
      <c r="D251" s="32">
        <v>1.2324950558656955</v>
      </c>
    </row>
    <row r="252" spans="1:4" x14ac:dyDescent="0.25">
      <c r="A252" s="2" t="s">
        <v>248</v>
      </c>
      <c r="B252" s="1">
        <v>106</v>
      </c>
      <c r="C252" s="32">
        <v>4.0471698113207548</v>
      </c>
      <c r="D252" s="32">
        <v>1.0987618613841426</v>
      </c>
    </row>
    <row r="253" spans="1:4" x14ac:dyDescent="0.25">
      <c r="A253" s="2" t="s">
        <v>249</v>
      </c>
      <c r="B253" s="1">
        <v>102</v>
      </c>
      <c r="C253" s="32">
        <v>4.4019607843137258</v>
      </c>
      <c r="D253" s="32">
        <v>1.0074947256483677</v>
      </c>
    </row>
    <row r="254" spans="1:4" x14ac:dyDescent="0.25">
      <c r="A254" s="2" t="s">
        <v>250</v>
      </c>
      <c r="B254" s="1">
        <v>106</v>
      </c>
      <c r="C254" s="32">
        <v>2.1886792452830188</v>
      </c>
      <c r="D254" s="32">
        <v>1.3530438879811826</v>
      </c>
    </row>
    <row r="255" spans="1:4" x14ac:dyDescent="0.25">
      <c r="A255" s="2" t="s">
        <v>251</v>
      </c>
      <c r="B255" s="1">
        <v>106</v>
      </c>
      <c r="C255" s="32">
        <v>1.5660377358490567</v>
      </c>
      <c r="D255" s="32">
        <v>1.0512474940757477</v>
      </c>
    </row>
    <row r="256" spans="1:4" x14ac:dyDescent="0.25">
      <c r="A256" s="2" t="s">
        <v>252</v>
      </c>
      <c r="B256" s="1">
        <v>106</v>
      </c>
      <c r="C256" s="32">
        <v>1.5943396226415094</v>
      </c>
      <c r="D256" s="32">
        <v>1.0581052417437364</v>
      </c>
    </row>
    <row r="257" spans="1:4" x14ac:dyDescent="0.25">
      <c r="A257" s="2" t="s">
        <v>253</v>
      </c>
      <c r="B257" s="1">
        <v>105</v>
      </c>
      <c r="C257" s="32">
        <v>4.3619047619047615</v>
      </c>
      <c r="D257" s="32">
        <v>1.0295985917207056</v>
      </c>
    </row>
    <row r="258" spans="1:4" x14ac:dyDescent="0.25">
      <c r="A258" s="2" t="s">
        <v>254</v>
      </c>
      <c r="B258" s="1">
        <v>106</v>
      </c>
      <c r="C258" s="32">
        <v>2.2547169811320753</v>
      </c>
      <c r="D258" s="32">
        <v>1.4804202798029185</v>
      </c>
    </row>
    <row r="259" spans="1:4" x14ac:dyDescent="0.25">
      <c r="A259" s="2" t="s">
        <v>255</v>
      </c>
      <c r="B259" s="1">
        <v>106</v>
      </c>
      <c r="C259" s="32">
        <v>4.4056603773584904</v>
      </c>
      <c r="D259" s="32">
        <v>1.1445797888665343</v>
      </c>
    </row>
    <row r="260" spans="1:4" x14ac:dyDescent="0.25">
      <c r="A260" s="2" t="s">
        <v>256</v>
      </c>
      <c r="B260" s="1">
        <v>102</v>
      </c>
      <c r="C260" s="32">
        <v>4.5392156862745097</v>
      </c>
      <c r="D260" s="32">
        <v>0.98172981933286896</v>
      </c>
    </row>
    <row r="261" spans="1:4" x14ac:dyDescent="0.25">
      <c r="A261" s="2" t="s">
        <v>257</v>
      </c>
      <c r="B261" s="1">
        <v>102</v>
      </c>
      <c r="C261" s="32">
        <v>1.7745098039215685</v>
      </c>
      <c r="D261" s="32">
        <v>1.0891622972743418</v>
      </c>
    </row>
    <row r="262" spans="1:4" x14ac:dyDescent="0.25">
      <c r="A262" s="2" t="s">
        <v>258</v>
      </c>
      <c r="B262" s="1">
        <v>105</v>
      </c>
      <c r="C262" s="32">
        <v>4.7047619047619049</v>
      </c>
      <c r="D262" s="32">
        <v>0.77116058294537082</v>
      </c>
    </row>
    <row r="263" spans="1:4" x14ac:dyDescent="0.25">
      <c r="A263" s="2" t="s">
        <v>259</v>
      </c>
      <c r="B263" s="1">
        <v>106</v>
      </c>
      <c r="C263" s="32">
        <v>3.3773584905660377</v>
      </c>
      <c r="D263" s="32">
        <v>1.334186609270156</v>
      </c>
    </row>
    <row r="264" spans="1:4" x14ac:dyDescent="0.25">
      <c r="A264" s="2" t="s">
        <v>260</v>
      </c>
      <c r="B264" s="1">
        <v>100</v>
      </c>
      <c r="C264" s="32">
        <v>3.43</v>
      </c>
      <c r="D264" s="32">
        <v>1.5126069542282945</v>
      </c>
    </row>
    <row r="265" spans="1:4" x14ac:dyDescent="0.25">
      <c r="A265" s="2" t="s">
        <v>261</v>
      </c>
      <c r="B265" s="1">
        <v>106</v>
      </c>
      <c r="C265" s="32">
        <v>3.6509433962264151</v>
      </c>
      <c r="D265" s="32">
        <v>1.1795273696752944</v>
      </c>
    </row>
    <row r="266" spans="1:4" x14ac:dyDescent="0.25">
      <c r="A266" s="2" t="s">
        <v>262</v>
      </c>
      <c r="B266" s="1">
        <v>102</v>
      </c>
      <c r="C266" s="32">
        <v>4.166666666666667</v>
      </c>
      <c r="D266" s="32">
        <v>1.20299406460379</v>
      </c>
    </row>
    <row r="267" spans="1:4" x14ac:dyDescent="0.25">
      <c r="A267" s="2" t="s">
        <v>263</v>
      </c>
      <c r="B267" s="1">
        <v>103</v>
      </c>
      <c r="C267" s="32">
        <v>3.9223300970873787</v>
      </c>
      <c r="D267" s="32">
        <v>1.3840075398493299</v>
      </c>
    </row>
    <row r="268" spans="1:4" x14ac:dyDescent="0.25">
      <c r="A268" s="2" t="s">
        <v>264</v>
      </c>
      <c r="B268" s="1">
        <v>100</v>
      </c>
      <c r="C268" s="32">
        <v>4.37</v>
      </c>
      <c r="D268" s="32">
        <v>1.1690883956175753</v>
      </c>
    </row>
    <row r="269" spans="1:4" x14ac:dyDescent="0.25">
      <c r="A269" s="2" t="s">
        <v>265</v>
      </c>
      <c r="B269" s="1">
        <v>106</v>
      </c>
      <c r="C269" s="32">
        <v>3.3962264150943398</v>
      </c>
      <c r="D269" s="32">
        <v>1.2473151759871997</v>
      </c>
    </row>
    <row r="270" spans="1:4" x14ac:dyDescent="0.25">
      <c r="A270" s="2" t="s">
        <v>266</v>
      </c>
      <c r="B270" s="1">
        <v>107</v>
      </c>
      <c r="C270" s="32">
        <v>2.7009345794392523</v>
      </c>
      <c r="D270" s="32">
        <v>1.4550818771686629</v>
      </c>
    </row>
    <row r="271" spans="1:4" x14ac:dyDescent="0.25">
      <c r="A271" s="2" t="s">
        <v>267</v>
      </c>
      <c r="B271" s="1">
        <v>107</v>
      </c>
      <c r="C271" s="32">
        <v>2.0093457943925235</v>
      </c>
      <c r="D271" s="32">
        <v>1.2476039458551251</v>
      </c>
    </row>
    <row r="272" spans="1:4" x14ac:dyDescent="0.25">
      <c r="A272" s="2" t="s">
        <v>268</v>
      </c>
      <c r="B272" s="1">
        <v>106</v>
      </c>
      <c r="C272" s="32">
        <v>2.7264150943396226</v>
      </c>
      <c r="D272" s="32">
        <v>1.3630010227290612</v>
      </c>
    </row>
    <row r="273" spans="1:4" x14ac:dyDescent="0.25">
      <c r="A273" s="2" t="s">
        <v>269</v>
      </c>
      <c r="B273" s="1">
        <v>107</v>
      </c>
      <c r="C273" s="32">
        <v>4.2149532710280377</v>
      </c>
      <c r="D273" s="32">
        <v>1.1494710627984062</v>
      </c>
    </row>
    <row r="274" spans="1:4" x14ac:dyDescent="0.25">
      <c r="A274" s="2" t="s">
        <v>270</v>
      </c>
      <c r="B274" s="1">
        <v>102</v>
      </c>
      <c r="C274" s="32">
        <v>4.2647058823529411</v>
      </c>
      <c r="D274" s="32">
        <v>1.1162744843986669</v>
      </c>
    </row>
    <row r="275" spans="1:4" x14ac:dyDescent="0.25">
      <c r="A275" s="2" t="s">
        <v>271</v>
      </c>
      <c r="B275" s="1">
        <v>104</v>
      </c>
      <c r="C275" s="32">
        <v>2.5192307692307692</v>
      </c>
      <c r="D275" s="32">
        <v>1.6778440236171395</v>
      </c>
    </row>
    <row r="276" spans="1:4" x14ac:dyDescent="0.25">
      <c r="A276" s="2" t="s">
        <v>272</v>
      </c>
      <c r="B276" s="1">
        <v>102</v>
      </c>
      <c r="C276" s="32">
        <v>1.5588235294117647</v>
      </c>
      <c r="D276" s="32">
        <v>1.0299815379655095</v>
      </c>
    </row>
    <row r="277" spans="1:4" x14ac:dyDescent="0.25">
      <c r="A277" s="2" t="s">
        <v>273</v>
      </c>
      <c r="B277" s="1">
        <v>105</v>
      </c>
      <c r="C277" s="32">
        <v>3.9904761904761905</v>
      </c>
      <c r="D277" s="32">
        <v>1.2207755896531678</v>
      </c>
    </row>
    <row r="278" spans="1:4" x14ac:dyDescent="0.25">
      <c r="A278" s="2" t="s">
        <v>274</v>
      </c>
      <c r="B278" s="1">
        <v>105</v>
      </c>
      <c r="C278" s="32">
        <v>3.1333333333333333</v>
      </c>
      <c r="D278" s="32">
        <v>1.4614709835974975</v>
      </c>
    </row>
    <row r="279" spans="1:4" x14ac:dyDescent="0.25">
      <c r="A279" s="2" t="s">
        <v>275</v>
      </c>
      <c r="B279" s="1">
        <v>107</v>
      </c>
      <c r="C279" s="32">
        <v>2.94392523364486</v>
      </c>
      <c r="D279" s="32">
        <v>1.406398959077084</v>
      </c>
    </row>
    <row r="280" spans="1:4" x14ac:dyDescent="0.25">
      <c r="A280" s="2" t="s">
        <v>276</v>
      </c>
      <c r="B280" s="1">
        <v>106</v>
      </c>
      <c r="C280" s="32">
        <v>4.4716981132075473</v>
      </c>
      <c r="D280" s="32">
        <v>0.97792342839607294</v>
      </c>
    </row>
    <row r="281" spans="1:4" x14ac:dyDescent="0.25">
      <c r="A281" s="2" t="s">
        <v>277</v>
      </c>
      <c r="B281" s="1">
        <v>106</v>
      </c>
      <c r="C281" s="32">
        <v>1.8773584905660377</v>
      </c>
      <c r="D281" s="32">
        <v>1.1928583533735002</v>
      </c>
    </row>
    <row r="282" spans="1:4" x14ac:dyDescent="0.25">
      <c r="A282" s="2" t="s">
        <v>278</v>
      </c>
      <c r="B282" s="1">
        <v>106</v>
      </c>
      <c r="C282" s="32">
        <v>2.0377358490566038</v>
      </c>
      <c r="D282" s="32">
        <v>1.2025728632663013</v>
      </c>
    </row>
    <row r="283" spans="1:4" x14ac:dyDescent="0.25">
      <c r="A283" s="2" t="s">
        <v>279</v>
      </c>
      <c r="B283" s="1">
        <v>100</v>
      </c>
      <c r="C283" s="32">
        <v>1.53</v>
      </c>
      <c r="D283" s="32">
        <v>0.86986589004665915</v>
      </c>
    </row>
    <row r="284" spans="1:4" x14ac:dyDescent="0.25">
      <c r="A284" s="2" t="s">
        <v>280</v>
      </c>
      <c r="B284" s="1">
        <v>106</v>
      </c>
      <c r="C284" s="32">
        <v>3.6792452830188678</v>
      </c>
      <c r="D284" s="32">
        <v>1.3770027479401341</v>
      </c>
    </row>
    <row r="285" spans="1:4" x14ac:dyDescent="0.25">
      <c r="A285" s="2" t="s">
        <v>281</v>
      </c>
      <c r="B285" s="1">
        <v>104</v>
      </c>
      <c r="C285" s="32">
        <v>2.3942307692307692</v>
      </c>
      <c r="D285" s="32">
        <v>1.2260780414411869</v>
      </c>
    </row>
    <row r="286" spans="1:4" x14ac:dyDescent="0.25">
      <c r="A286" s="2" t="s">
        <v>282</v>
      </c>
      <c r="B286" s="1">
        <v>106</v>
      </c>
      <c r="C286" s="32">
        <v>2.1320754716981134</v>
      </c>
      <c r="D286" s="32">
        <v>1.2878588483593203</v>
      </c>
    </row>
    <row r="287" spans="1:4" x14ac:dyDescent="0.25">
      <c r="A287" s="2" t="s">
        <v>283</v>
      </c>
      <c r="B287" s="1">
        <v>105</v>
      </c>
      <c r="C287" s="32">
        <v>2.9142857142857141</v>
      </c>
      <c r="D287" s="32">
        <v>1.5696293396009975</v>
      </c>
    </row>
    <row r="288" spans="1:4" x14ac:dyDescent="0.25">
      <c r="A288" s="2" t="s">
        <v>284</v>
      </c>
      <c r="B288" s="1">
        <v>106</v>
      </c>
      <c r="C288" s="32">
        <v>2.0566037735849059</v>
      </c>
      <c r="D288" s="32">
        <v>1.2484671643888168</v>
      </c>
    </row>
    <row r="289" spans="1:4" x14ac:dyDescent="0.25">
      <c r="A289" s="2" t="s">
        <v>285</v>
      </c>
      <c r="B289" s="1">
        <v>102</v>
      </c>
      <c r="C289" s="32">
        <v>4.4803921568627452</v>
      </c>
      <c r="D289" s="32">
        <v>1.0121087891753511</v>
      </c>
    </row>
    <row r="290" spans="1:4" x14ac:dyDescent="0.25">
      <c r="A290" s="2" t="s">
        <v>286</v>
      </c>
      <c r="B290" s="1">
        <v>104</v>
      </c>
      <c r="C290" s="32">
        <v>3.0961538461538463</v>
      </c>
      <c r="D290" s="32">
        <v>1.4040111108543762</v>
      </c>
    </row>
    <row r="291" spans="1:4" x14ac:dyDescent="0.25">
      <c r="A291" s="2" t="s">
        <v>287</v>
      </c>
      <c r="B291" s="1">
        <v>107</v>
      </c>
      <c r="C291" s="32">
        <v>3.4205607476635516</v>
      </c>
      <c r="D291" s="32">
        <v>1.090589101474996</v>
      </c>
    </row>
    <row r="292" spans="1:4" x14ac:dyDescent="0.25">
      <c r="A292" s="2" t="s">
        <v>288</v>
      </c>
      <c r="B292" s="1">
        <v>107</v>
      </c>
      <c r="C292" s="32">
        <v>2.7570093457943927</v>
      </c>
      <c r="D292" s="32">
        <v>1.4330408458761976</v>
      </c>
    </row>
    <row r="293" spans="1:4" x14ac:dyDescent="0.25">
      <c r="A293" s="2" t="s">
        <v>289</v>
      </c>
      <c r="B293" s="1">
        <v>105</v>
      </c>
      <c r="C293" s="32">
        <v>4.3904761904761909</v>
      </c>
      <c r="D293" s="32">
        <v>1.1050168646053644</v>
      </c>
    </row>
    <row r="294" spans="1:4" x14ac:dyDescent="0.25">
      <c r="A294" s="2" t="s">
        <v>290</v>
      </c>
      <c r="B294" s="1">
        <v>107</v>
      </c>
      <c r="C294" s="32">
        <v>2.485981308411215</v>
      </c>
      <c r="D294" s="32">
        <v>1.3761066625872935</v>
      </c>
    </row>
    <row r="295" spans="1:4" x14ac:dyDescent="0.25">
      <c r="A295" s="2" t="s">
        <v>291</v>
      </c>
      <c r="B295" s="1">
        <v>105</v>
      </c>
      <c r="C295" s="32">
        <v>2.5523809523809522</v>
      </c>
      <c r="D295" s="32">
        <v>1.4674739702903945</v>
      </c>
    </row>
    <row r="296" spans="1:4" x14ac:dyDescent="0.25">
      <c r="A296" s="2" t="s">
        <v>292</v>
      </c>
      <c r="B296" s="1">
        <v>107</v>
      </c>
      <c r="C296" s="32">
        <v>2.3831775700934581</v>
      </c>
      <c r="D296" s="32">
        <v>1.3433614541415446</v>
      </c>
    </row>
    <row r="297" spans="1:4" x14ac:dyDescent="0.25">
      <c r="A297" s="2" t="s">
        <v>293</v>
      </c>
      <c r="B297" s="1">
        <v>106</v>
      </c>
      <c r="C297" s="32">
        <v>3.8490566037735849</v>
      </c>
      <c r="D297" s="32">
        <v>1.102313176743634</v>
      </c>
    </row>
    <row r="298" spans="1:4" x14ac:dyDescent="0.25">
      <c r="A298" s="2" t="s">
        <v>294</v>
      </c>
      <c r="B298" s="1">
        <v>103</v>
      </c>
      <c r="C298" s="32">
        <v>4.7184466019417473</v>
      </c>
      <c r="D298" s="32">
        <v>0.71971502704883672</v>
      </c>
    </row>
    <row r="299" spans="1:4" x14ac:dyDescent="0.25">
      <c r="A299" s="2" t="s">
        <v>295</v>
      </c>
      <c r="B299" s="1">
        <v>107</v>
      </c>
      <c r="C299" s="32">
        <v>3.2616822429906542</v>
      </c>
      <c r="D299" s="32">
        <v>1.4558693739230166</v>
      </c>
    </row>
    <row r="300" spans="1:4" x14ac:dyDescent="0.25">
      <c r="A300" s="2" t="s">
        <v>296</v>
      </c>
      <c r="B300" s="1">
        <v>102</v>
      </c>
      <c r="C300" s="32">
        <v>1.9803921568627452</v>
      </c>
      <c r="D300" s="32">
        <v>1.2266059762319663</v>
      </c>
    </row>
    <row r="301" spans="1:4" x14ac:dyDescent="0.25">
      <c r="A301" s="2" t="s">
        <v>297</v>
      </c>
      <c r="B301" s="1">
        <v>105</v>
      </c>
      <c r="C301" s="32">
        <v>2.7428571428571429</v>
      </c>
      <c r="D301" s="32">
        <v>1.5065789789387807</v>
      </c>
    </row>
    <row r="302" spans="1:4" x14ac:dyDescent="0.25">
      <c r="A302" s="2" t="s">
        <v>298</v>
      </c>
      <c r="B302" s="1">
        <v>103</v>
      </c>
      <c r="C302" s="32">
        <v>1.4466019417475728</v>
      </c>
      <c r="D302" s="32">
        <v>0.92596695976931487</v>
      </c>
    </row>
    <row r="303" spans="1:4" x14ac:dyDescent="0.25">
      <c r="A303" s="2" t="s">
        <v>299</v>
      </c>
      <c r="B303" s="1">
        <v>105</v>
      </c>
      <c r="C303" s="32">
        <v>3.6095238095238096</v>
      </c>
      <c r="D303" s="32">
        <v>1.3551556687137039</v>
      </c>
    </row>
    <row r="304" spans="1:4" x14ac:dyDescent="0.25">
      <c r="A304" s="2" t="s">
        <v>300</v>
      </c>
      <c r="B304" s="1">
        <v>106</v>
      </c>
      <c r="C304" s="32">
        <v>2.0471698113207548</v>
      </c>
      <c r="D304" s="32">
        <v>1.2602499787679926</v>
      </c>
    </row>
    <row r="305" spans="1:4" x14ac:dyDescent="0.25">
      <c r="A305" s="2" t="s">
        <v>301</v>
      </c>
      <c r="B305" s="1">
        <v>106</v>
      </c>
      <c r="C305" s="32">
        <v>3.0754716981132075</v>
      </c>
      <c r="D305" s="32">
        <v>1.4322683521340225</v>
      </c>
    </row>
    <row r="306" spans="1:4" x14ac:dyDescent="0.25">
      <c r="A306" s="2" t="s">
        <v>302</v>
      </c>
      <c r="B306" s="1">
        <v>106</v>
      </c>
      <c r="C306" s="32">
        <v>2.9150943396226414</v>
      </c>
      <c r="D306" s="32">
        <v>1.5251412083151477</v>
      </c>
    </row>
    <row r="307" spans="1:4" x14ac:dyDescent="0.25">
      <c r="A307" s="2" t="s">
        <v>303</v>
      </c>
      <c r="B307" s="1">
        <v>106</v>
      </c>
      <c r="C307" s="32">
        <v>4.1037735849056602</v>
      </c>
      <c r="D307" s="32">
        <v>1.1120915111627998</v>
      </c>
    </row>
    <row r="308" spans="1:4" x14ac:dyDescent="0.25">
      <c r="A308" s="2" t="s">
        <v>304</v>
      </c>
      <c r="B308" s="1">
        <v>103</v>
      </c>
      <c r="C308" s="32">
        <v>3.4174757281553396</v>
      </c>
      <c r="D308" s="32">
        <v>1.4316059256533855</v>
      </c>
    </row>
    <row r="309" spans="1:4" x14ac:dyDescent="0.25">
      <c r="A309" s="2" t="s">
        <v>305</v>
      </c>
      <c r="B309" s="1">
        <v>105</v>
      </c>
      <c r="C309" s="32">
        <v>4.6571428571428575</v>
      </c>
      <c r="D309" s="32">
        <v>0.78236047451792445</v>
      </c>
    </row>
    <row r="310" spans="1:4" x14ac:dyDescent="0.25">
      <c r="A310" s="2" t="s">
        <v>306</v>
      </c>
      <c r="B310" s="1">
        <v>104</v>
      </c>
      <c r="C310" s="32">
        <v>4.490384615384615</v>
      </c>
      <c r="D310" s="32">
        <v>0.87016561650605717</v>
      </c>
    </row>
    <row r="311" spans="1:4" x14ac:dyDescent="0.25">
      <c r="A311" s="2" t="s">
        <v>307</v>
      </c>
      <c r="B311" s="1">
        <v>106</v>
      </c>
      <c r="C311" s="32">
        <v>4.2075471698113205</v>
      </c>
      <c r="D311" s="32">
        <v>1.2322413271068331</v>
      </c>
    </row>
    <row r="312" spans="1:4" x14ac:dyDescent="0.25">
      <c r="A312" s="2" t="s">
        <v>308</v>
      </c>
      <c r="B312" s="1">
        <v>102</v>
      </c>
      <c r="C312" s="32">
        <v>1.7450980392156863</v>
      </c>
      <c r="D312" s="32">
        <v>1.1229934758175537</v>
      </c>
    </row>
    <row r="313" spans="1:4" x14ac:dyDescent="0.25">
      <c r="A313" s="2" t="s">
        <v>309</v>
      </c>
      <c r="B313" s="1">
        <v>102</v>
      </c>
      <c r="C313" s="32">
        <v>4.8627450980392153</v>
      </c>
      <c r="D313" s="32">
        <v>0.50813609477906241</v>
      </c>
    </row>
    <row r="314" spans="1:4" x14ac:dyDescent="0.25">
      <c r="A314" s="2" t="s">
        <v>310</v>
      </c>
      <c r="B314" s="1">
        <v>104</v>
      </c>
      <c r="C314" s="32">
        <v>4.740384615384615</v>
      </c>
      <c r="D314" s="32">
        <v>0.59111860895940704</v>
      </c>
    </row>
    <row r="315" spans="1:4" x14ac:dyDescent="0.25">
      <c r="A315" s="2" t="s">
        <v>311</v>
      </c>
      <c r="B315" s="1">
        <v>104</v>
      </c>
      <c r="C315" s="32">
        <v>3.2692307692307692</v>
      </c>
      <c r="D315" s="32">
        <v>1.5405885222122806</v>
      </c>
    </row>
    <row r="316" spans="1:4" x14ac:dyDescent="0.25">
      <c r="A316" s="2" t="s">
        <v>312</v>
      </c>
      <c r="B316" s="1">
        <v>106</v>
      </c>
      <c r="C316" s="32">
        <v>2.5283018867924527</v>
      </c>
      <c r="D316" s="32">
        <v>1.531930292892637</v>
      </c>
    </row>
    <row r="317" spans="1:4" x14ac:dyDescent="0.25">
      <c r="A317" s="2" t="s">
        <v>313</v>
      </c>
      <c r="B317" s="1">
        <v>105</v>
      </c>
      <c r="C317" s="32">
        <v>3.8571428571428572</v>
      </c>
      <c r="D317" s="32">
        <v>1.243665267145182</v>
      </c>
    </row>
    <row r="318" spans="1:4" x14ac:dyDescent="0.25">
      <c r="A318" s="2" t="s">
        <v>314</v>
      </c>
      <c r="B318" s="1">
        <v>106</v>
      </c>
      <c r="C318" s="32">
        <v>4.0566037735849054</v>
      </c>
      <c r="D318" s="32">
        <v>1.3510503052158054</v>
      </c>
    </row>
    <row r="319" spans="1:4" x14ac:dyDescent="0.25">
      <c r="A319" s="2" t="s">
        <v>315</v>
      </c>
      <c r="B319" s="1">
        <v>102</v>
      </c>
      <c r="C319" s="32">
        <v>4.6960784313725492</v>
      </c>
      <c r="D319" s="32">
        <v>0.74180961084236996</v>
      </c>
    </row>
    <row r="320" spans="1:4" x14ac:dyDescent="0.25">
      <c r="A320" s="2" t="s">
        <v>316</v>
      </c>
      <c r="B320" s="1">
        <v>105</v>
      </c>
      <c r="C320" s="32">
        <v>2.0476190476190474</v>
      </c>
      <c r="D320" s="32">
        <v>1.2510069204518075</v>
      </c>
    </row>
    <row r="321" spans="1:4" x14ac:dyDescent="0.25">
      <c r="A321" s="2" t="s">
        <v>317</v>
      </c>
      <c r="B321" s="1">
        <v>107</v>
      </c>
      <c r="C321" s="32">
        <v>1.794392523364486</v>
      </c>
      <c r="D321" s="32">
        <v>1.034666273395467</v>
      </c>
    </row>
    <row r="322" spans="1:4" x14ac:dyDescent="0.25">
      <c r="A322" s="2" t="s">
        <v>318</v>
      </c>
      <c r="B322" s="1">
        <v>102</v>
      </c>
      <c r="C322" s="32">
        <v>3.6274509803921569</v>
      </c>
      <c r="D322" s="32">
        <v>1.4345218172296788</v>
      </c>
    </row>
    <row r="323" spans="1:4" x14ac:dyDescent="0.25">
      <c r="A323" s="2" t="s">
        <v>319</v>
      </c>
      <c r="B323" s="1">
        <v>102</v>
      </c>
      <c r="C323" s="32">
        <v>3.3823529411764706</v>
      </c>
      <c r="D323" s="32">
        <v>1.5609347139229997</v>
      </c>
    </row>
    <row r="324" spans="1:4" x14ac:dyDescent="0.25">
      <c r="A324" s="2" t="s">
        <v>320</v>
      </c>
      <c r="B324" s="1">
        <v>102</v>
      </c>
      <c r="C324" s="32">
        <v>4.3725490196078427</v>
      </c>
      <c r="D324" s="32">
        <v>1.142531223460955</v>
      </c>
    </row>
    <row r="325" spans="1:4" x14ac:dyDescent="0.25">
      <c r="A325" s="2" t="s">
        <v>321</v>
      </c>
      <c r="B325" s="1">
        <v>100</v>
      </c>
      <c r="C325" s="32">
        <v>2.76</v>
      </c>
      <c r="D325" s="32">
        <v>1.3715728639821223</v>
      </c>
    </row>
    <row r="326" spans="1:4" x14ac:dyDescent="0.25">
      <c r="A326" s="2" t="s">
        <v>322</v>
      </c>
      <c r="B326" s="1">
        <v>106</v>
      </c>
      <c r="C326" s="32">
        <v>2.8476190476190477</v>
      </c>
      <c r="D326" s="32">
        <v>1.4127234498611347</v>
      </c>
    </row>
    <row r="327" spans="1:4" x14ac:dyDescent="0.25">
      <c r="A327" s="2" t="s">
        <v>323</v>
      </c>
      <c r="B327" s="1">
        <v>104</v>
      </c>
      <c r="C327" s="32">
        <v>2.9423076923076925</v>
      </c>
      <c r="D327" s="32">
        <v>1.4932009214385431</v>
      </c>
    </row>
    <row r="328" spans="1:4" x14ac:dyDescent="0.25">
      <c r="A328" s="2" t="s">
        <v>324</v>
      </c>
      <c r="B328" s="1">
        <v>102</v>
      </c>
      <c r="C328" s="32">
        <v>4.1078431372549016</v>
      </c>
      <c r="D328" s="32">
        <v>1.1337038461582549</v>
      </c>
    </row>
    <row r="329" spans="1:4" x14ac:dyDescent="0.25">
      <c r="A329" s="2" t="s">
        <v>325</v>
      </c>
      <c r="B329" s="1">
        <v>104</v>
      </c>
      <c r="C329" s="32">
        <v>1.9711538461538463</v>
      </c>
      <c r="D329" s="32">
        <v>1.2421147858189725</v>
      </c>
    </row>
    <row r="330" spans="1:4" x14ac:dyDescent="0.25">
      <c r="A330" s="2" t="s">
        <v>326</v>
      </c>
      <c r="B330" s="1">
        <v>107</v>
      </c>
      <c r="C330" s="32">
        <v>4.6915887850467293</v>
      </c>
      <c r="D330" s="32">
        <v>0.90503012514512804</v>
      </c>
    </row>
    <row r="331" spans="1:4" x14ac:dyDescent="0.25">
      <c r="A331" s="2" t="s">
        <v>327</v>
      </c>
      <c r="B331" s="1">
        <v>104</v>
      </c>
      <c r="C331" s="32">
        <v>1.8076923076923077</v>
      </c>
      <c r="D331" s="32">
        <v>1.1067043972321042</v>
      </c>
    </row>
    <row r="332" spans="1:4" x14ac:dyDescent="0.25">
      <c r="A332" s="2" t="s">
        <v>328</v>
      </c>
      <c r="B332" s="1">
        <v>105</v>
      </c>
      <c r="C332" s="32">
        <v>2.0285714285714285</v>
      </c>
      <c r="D332" s="32">
        <v>1.2204754973207941</v>
      </c>
    </row>
    <row r="333" spans="1:4" x14ac:dyDescent="0.25">
      <c r="A333" s="2" t="s">
        <v>329</v>
      </c>
      <c r="B333" s="1">
        <v>102</v>
      </c>
      <c r="C333" s="32">
        <v>3.9215686274509802</v>
      </c>
      <c r="D333" s="32">
        <v>1.0116771146727357</v>
      </c>
    </row>
    <row r="334" spans="1:4" x14ac:dyDescent="0.25">
      <c r="A334" s="2" t="s">
        <v>330</v>
      </c>
      <c r="B334" s="1">
        <v>107</v>
      </c>
      <c r="C334" s="32">
        <v>2.8691588785046731</v>
      </c>
      <c r="D334" s="32">
        <v>1.421427080865423</v>
      </c>
    </row>
    <row r="335" spans="1:4" x14ac:dyDescent="0.25">
      <c r="A335" s="2" t="s">
        <v>331</v>
      </c>
      <c r="B335" s="1">
        <v>107</v>
      </c>
      <c r="C335" s="32">
        <v>2.9626168224299065</v>
      </c>
      <c r="D335" s="32">
        <v>1.4070257245429654</v>
      </c>
    </row>
    <row r="336" spans="1:4" x14ac:dyDescent="0.25">
      <c r="A336" s="2" t="s">
        <v>332</v>
      </c>
      <c r="B336" s="1">
        <v>107</v>
      </c>
      <c r="C336" s="32">
        <v>3.4953271028037385</v>
      </c>
      <c r="D336" s="32">
        <v>1.2617286119081097</v>
      </c>
    </row>
    <row r="337" spans="1:4" x14ac:dyDescent="0.25">
      <c r="A337" s="2" t="s">
        <v>333</v>
      </c>
      <c r="B337" s="1">
        <v>107</v>
      </c>
      <c r="C337" s="32">
        <v>4.5887850467289724</v>
      </c>
      <c r="D337" s="32">
        <v>0.88970284447808867</v>
      </c>
    </row>
    <row r="338" spans="1:4" x14ac:dyDescent="0.25">
      <c r="A338" s="2" t="s">
        <v>334</v>
      </c>
      <c r="B338" s="1">
        <v>100</v>
      </c>
      <c r="C338" s="32">
        <v>3.33</v>
      </c>
      <c r="D338" s="32">
        <v>1.550855091603182</v>
      </c>
    </row>
    <row r="339" spans="1:4" x14ac:dyDescent="0.25">
      <c r="A339" s="2" t="s">
        <v>335</v>
      </c>
      <c r="B339" s="1">
        <v>104</v>
      </c>
      <c r="C339" s="32">
        <v>2.125</v>
      </c>
      <c r="D339" s="32">
        <v>1.2594304460920775</v>
      </c>
    </row>
    <row r="340" spans="1:4" x14ac:dyDescent="0.25">
      <c r="A340" s="2" t="s">
        <v>336</v>
      </c>
      <c r="B340" s="1">
        <v>106</v>
      </c>
      <c r="C340" s="32">
        <v>2.4811320754716979</v>
      </c>
      <c r="D340" s="32">
        <v>1.4358082646600581</v>
      </c>
    </row>
    <row r="341" spans="1:4" x14ac:dyDescent="0.25">
      <c r="A341" s="2" t="s">
        <v>337</v>
      </c>
      <c r="B341" s="1">
        <v>106</v>
      </c>
      <c r="C341" s="32">
        <v>3.2075471698113209</v>
      </c>
      <c r="D341" s="32">
        <v>1.5100739882981797</v>
      </c>
    </row>
    <row r="342" spans="1:4" x14ac:dyDescent="0.25">
      <c r="A342" s="2" t="s">
        <v>338</v>
      </c>
      <c r="B342" s="1">
        <v>105</v>
      </c>
      <c r="C342" s="32">
        <v>3.1904761904761907</v>
      </c>
      <c r="D342" s="32">
        <v>1.4283882666463763</v>
      </c>
    </row>
    <row r="343" spans="1:4" x14ac:dyDescent="0.25">
      <c r="A343" s="2" t="s">
        <v>339</v>
      </c>
      <c r="B343" s="1">
        <v>106</v>
      </c>
      <c r="C343" s="32">
        <v>1.9056603773584906</v>
      </c>
      <c r="D343" s="32">
        <v>1.1914641004266855</v>
      </c>
    </row>
    <row r="344" spans="1:4" x14ac:dyDescent="0.25">
      <c r="A344" s="2" t="s">
        <v>340</v>
      </c>
      <c r="B344" s="1">
        <v>104</v>
      </c>
      <c r="C344" s="32">
        <v>2.3846153846153846</v>
      </c>
      <c r="D344" s="32">
        <v>1.4094527775658894</v>
      </c>
    </row>
    <row r="345" spans="1:4" x14ac:dyDescent="0.25">
      <c r="A345" s="2" t="s">
        <v>341</v>
      </c>
      <c r="B345" s="1">
        <v>105</v>
      </c>
      <c r="C345" s="32">
        <v>3.5809523809523811</v>
      </c>
      <c r="D345" s="32">
        <v>1.3066468563946447</v>
      </c>
    </row>
    <row r="346" spans="1:4" x14ac:dyDescent="0.25">
      <c r="A346" s="2" t="s">
        <v>342</v>
      </c>
      <c r="B346" s="1">
        <v>105</v>
      </c>
      <c r="C346" s="32">
        <v>2.3142857142857145</v>
      </c>
      <c r="D346" s="32">
        <v>1.1792622018276258</v>
      </c>
    </row>
    <row r="347" spans="1:4" x14ac:dyDescent="0.25">
      <c r="A347" s="2" t="s">
        <v>343</v>
      </c>
      <c r="B347" s="1">
        <v>101</v>
      </c>
      <c r="C347" s="32">
        <v>1.8316831683168318</v>
      </c>
      <c r="D347" s="32">
        <v>1.2654588648446308</v>
      </c>
    </row>
    <row r="348" spans="1:4" x14ac:dyDescent="0.25">
      <c r="A348" s="2" t="s">
        <v>344</v>
      </c>
      <c r="B348" s="1">
        <v>105</v>
      </c>
      <c r="C348" s="32">
        <v>3.1238095238095238</v>
      </c>
      <c r="D348" s="32">
        <v>1.4256930709660942</v>
      </c>
    </row>
    <row r="349" spans="1:4" x14ac:dyDescent="0.25">
      <c r="A349" s="2" t="s">
        <v>345</v>
      </c>
      <c r="B349" s="1">
        <v>103</v>
      </c>
      <c r="C349" s="32">
        <v>2.233009708737864</v>
      </c>
      <c r="D349" s="32">
        <v>1.3299261625910035</v>
      </c>
    </row>
    <row r="350" spans="1:4" x14ac:dyDescent="0.25">
      <c r="A350" s="2" t="s">
        <v>346</v>
      </c>
      <c r="B350" s="1">
        <v>106</v>
      </c>
      <c r="C350" s="32">
        <v>4.5188679245283021</v>
      </c>
      <c r="D350" s="32">
        <v>0.81918812393121221</v>
      </c>
    </row>
    <row r="351" spans="1:4" x14ac:dyDescent="0.25">
      <c r="A351" s="2" t="s">
        <v>347</v>
      </c>
      <c r="B351" s="1">
        <v>105</v>
      </c>
      <c r="C351" s="32">
        <v>1.6095238095238096</v>
      </c>
      <c r="D351" s="32">
        <v>0.9951346844990584</v>
      </c>
    </row>
    <row r="352" spans="1:4" x14ac:dyDescent="0.25">
      <c r="A352" s="2" t="s">
        <v>348</v>
      </c>
      <c r="B352" s="1">
        <v>104</v>
      </c>
      <c r="C352" s="32">
        <v>4.6538461538461542</v>
      </c>
      <c r="D352" s="32">
        <v>0.58739561384941275</v>
      </c>
    </row>
    <row r="353" spans="1:4" x14ac:dyDescent="0.25">
      <c r="A353" s="2" t="s">
        <v>349</v>
      </c>
      <c r="B353" s="1">
        <v>105</v>
      </c>
      <c r="C353" s="32">
        <v>4.4952380952380953</v>
      </c>
      <c r="D353" s="32">
        <v>0.95195961375843385</v>
      </c>
    </row>
    <row r="354" spans="1:4" x14ac:dyDescent="0.25">
      <c r="A354" s="2" t="s">
        <v>350</v>
      </c>
      <c r="B354" s="1">
        <v>101</v>
      </c>
      <c r="C354" s="32">
        <v>4.5841584158415838</v>
      </c>
      <c r="D354" s="32">
        <v>0.88619779657447983</v>
      </c>
    </row>
    <row r="355" spans="1:4" x14ac:dyDescent="0.25">
      <c r="A355" s="2" t="s">
        <v>351</v>
      </c>
      <c r="B355" s="1">
        <v>106</v>
      </c>
      <c r="C355" s="32">
        <v>2.2169811320754715</v>
      </c>
      <c r="D355" s="32">
        <v>1.3732458385059625</v>
      </c>
    </row>
    <row r="356" spans="1:4" x14ac:dyDescent="0.25">
      <c r="A356" s="2" t="s">
        <v>352</v>
      </c>
      <c r="B356" s="1">
        <v>105</v>
      </c>
      <c r="C356" s="32">
        <v>1.9142857142857144</v>
      </c>
      <c r="D356" s="32">
        <v>1.3381552005127586</v>
      </c>
    </row>
    <row r="357" spans="1:4" x14ac:dyDescent="0.25">
      <c r="A357" s="2" t="s">
        <v>353</v>
      </c>
      <c r="B357" s="1">
        <v>105</v>
      </c>
      <c r="C357" s="32">
        <v>2.5142857142857142</v>
      </c>
      <c r="D357" s="32">
        <v>1.3524499543868078</v>
      </c>
    </row>
    <row r="358" spans="1:4" x14ac:dyDescent="0.25">
      <c r="A358" s="2" t="s">
        <v>354</v>
      </c>
      <c r="B358" s="1">
        <v>105</v>
      </c>
      <c r="C358" s="32">
        <v>1.9333333333333333</v>
      </c>
      <c r="D358" s="32">
        <v>1.3175346051992092</v>
      </c>
    </row>
    <row r="359" spans="1:4" x14ac:dyDescent="0.25">
      <c r="A359" s="2" t="s">
        <v>355</v>
      </c>
      <c r="B359" s="1">
        <v>104</v>
      </c>
      <c r="C359" s="32">
        <v>3.4711538461538463</v>
      </c>
      <c r="D359" s="32">
        <v>1.461192030795011</v>
      </c>
    </row>
    <row r="360" spans="1:4" x14ac:dyDescent="0.25">
      <c r="A360" s="2" t="s">
        <v>356</v>
      </c>
      <c r="B360" s="1">
        <v>105</v>
      </c>
      <c r="C360" s="32">
        <v>1.5238095238095237</v>
      </c>
      <c r="D360" s="32">
        <v>1.0009153319994164</v>
      </c>
    </row>
    <row r="361" spans="1:4" x14ac:dyDescent="0.25">
      <c r="A361" s="2" t="s">
        <v>357</v>
      </c>
      <c r="B361" s="1">
        <v>106</v>
      </c>
      <c r="C361" s="32">
        <v>3.7452830188679247</v>
      </c>
      <c r="D361" s="32">
        <v>1.3242163594958773</v>
      </c>
    </row>
    <row r="362" spans="1:4" x14ac:dyDescent="0.25">
      <c r="A362" s="2" t="s">
        <v>358</v>
      </c>
      <c r="B362" s="1">
        <v>102</v>
      </c>
      <c r="C362" s="32">
        <v>3.0490196078431371</v>
      </c>
      <c r="D362" s="32">
        <v>1.4307614186982707</v>
      </c>
    </row>
    <row r="363" spans="1:4" x14ac:dyDescent="0.25">
      <c r="A363" s="2" t="s">
        <v>359</v>
      </c>
      <c r="B363" s="1">
        <v>102</v>
      </c>
      <c r="C363" s="32">
        <v>3.3529411764705883</v>
      </c>
      <c r="D363" s="32">
        <v>1.5456554175406816</v>
      </c>
    </row>
    <row r="364" spans="1:4" x14ac:dyDescent="0.25">
      <c r="A364" s="2" t="s">
        <v>360</v>
      </c>
      <c r="B364" s="1">
        <v>106</v>
      </c>
      <c r="C364" s="32">
        <v>2.7358490566037736</v>
      </c>
      <c r="D364" s="32">
        <v>1.5814513333821703</v>
      </c>
    </row>
    <row r="365" spans="1:4" x14ac:dyDescent="0.25">
      <c r="A365" s="2" t="s">
        <v>361</v>
      </c>
      <c r="B365" s="1">
        <v>101</v>
      </c>
      <c r="C365" s="32">
        <v>4.2079207920792081</v>
      </c>
      <c r="D365" s="32">
        <v>1.107400845973745</v>
      </c>
    </row>
    <row r="366" spans="1:4" x14ac:dyDescent="0.25">
      <c r="A366" s="2" t="s">
        <v>362</v>
      </c>
      <c r="B366" s="1">
        <v>107</v>
      </c>
      <c r="C366" s="32">
        <v>3.1775700934579438</v>
      </c>
      <c r="D366" s="32">
        <v>1.3515405892462795</v>
      </c>
    </row>
    <row r="367" spans="1:4" x14ac:dyDescent="0.25">
      <c r="A367" s="2" t="s">
        <v>363</v>
      </c>
      <c r="B367" s="1">
        <v>106</v>
      </c>
      <c r="C367" s="32">
        <v>3.0943396226415096</v>
      </c>
      <c r="D367" s="32">
        <v>1.7266995872213362</v>
      </c>
    </row>
    <row r="368" spans="1:4" x14ac:dyDescent="0.25">
      <c r="A368" s="2" t="s">
        <v>364</v>
      </c>
      <c r="B368" s="1">
        <v>102</v>
      </c>
      <c r="C368" s="32">
        <v>4.2450980392156863</v>
      </c>
      <c r="D368" s="32">
        <v>1.1295865756449588</v>
      </c>
    </row>
    <row r="369" spans="1:4" x14ac:dyDescent="0.25">
      <c r="A369" s="2" t="s">
        <v>365</v>
      </c>
      <c r="B369" s="1">
        <v>105</v>
      </c>
      <c r="C369" s="32">
        <v>3.361904761904762</v>
      </c>
      <c r="D369" s="32">
        <v>1.4150551057753733</v>
      </c>
    </row>
    <row r="370" spans="1:4" x14ac:dyDescent="0.25">
      <c r="A370" s="2" t="s">
        <v>366</v>
      </c>
      <c r="B370" s="1">
        <v>107</v>
      </c>
      <c r="C370" s="32">
        <v>2.5981308411214954</v>
      </c>
      <c r="D370" s="32">
        <v>1.2727908207105891</v>
      </c>
    </row>
    <row r="371" spans="1:4" x14ac:dyDescent="0.25">
      <c r="A371" s="2" t="s">
        <v>367</v>
      </c>
      <c r="B371" s="1">
        <v>105</v>
      </c>
      <c r="C371" s="32">
        <v>4.4571428571428573</v>
      </c>
      <c r="D371" s="32">
        <v>0.99061530440362267</v>
      </c>
    </row>
    <row r="372" spans="1:4" x14ac:dyDescent="0.25">
      <c r="A372" s="2" t="s">
        <v>368</v>
      </c>
      <c r="B372" s="1">
        <v>107</v>
      </c>
      <c r="C372" s="32">
        <v>4.4299065420560746</v>
      </c>
      <c r="D372" s="32">
        <v>1.0738060463349399</v>
      </c>
    </row>
    <row r="373" spans="1:4" x14ac:dyDescent="0.25">
      <c r="A373" s="2" t="s">
        <v>369</v>
      </c>
      <c r="B373" s="1">
        <v>105</v>
      </c>
      <c r="C373" s="32">
        <v>3.1047619047619048</v>
      </c>
      <c r="D373" s="32">
        <v>1.5186267172110155</v>
      </c>
    </row>
    <row r="374" spans="1:4" x14ac:dyDescent="0.25">
      <c r="A374" s="2" t="s">
        <v>370</v>
      </c>
      <c r="B374" s="1">
        <v>103</v>
      </c>
      <c r="C374" s="32">
        <v>4.4951456310679614</v>
      </c>
      <c r="D374" s="32">
        <v>1.0085301516657605</v>
      </c>
    </row>
    <row r="375" spans="1:4" x14ac:dyDescent="0.25">
      <c r="A375" s="2" t="s">
        <v>371</v>
      </c>
      <c r="B375" s="1">
        <v>102</v>
      </c>
      <c r="C375" s="32">
        <v>2.8431372549019609</v>
      </c>
      <c r="D375" s="32">
        <v>1.405400461157635</v>
      </c>
    </row>
    <row r="376" spans="1:4" x14ac:dyDescent="0.25">
      <c r="A376" s="2" t="s">
        <v>372</v>
      </c>
      <c r="B376" s="1">
        <v>107</v>
      </c>
      <c r="C376" s="32">
        <v>3.8691588785046731</v>
      </c>
      <c r="D376" s="32">
        <v>1.2818332401882708</v>
      </c>
    </row>
    <row r="377" spans="1:4" x14ac:dyDescent="0.25">
      <c r="A377" s="2" t="s">
        <v>373</v>
      </c>
      <c r="B377" s="1">
        <v>106</v>
      </c>
      <c r="C377" s="32">
        <v>2</v>
      </c>
      <c r="D377" s="32">
        <v>1.2649110640673518</v>
      </c>
    </row>
    <row r="378" spans="1:4" x14ac:dyDescent="0.25">
      <c r="A378" s="2" t="s">
        <v>374</v>
      </c>
      <c r="B378" s="1">
        <v>104</v>
      </c>
      <c r="C378" s="32">
        <v>2.4423076923076925</v>
      </c>
      <c r="D378" s="32">
        <v>1.3992156129741904</v>
      </c>
    </row>
    <row r="379" spans="1:4" x14ac:dyDescent="0.25">
      <c r="A379" s="2" t="s">
        <v>375</v>
      </c>
      <c r="B379" s="1">
        <v>103</v>
      </c>
      <c r="C379" s="32">
        <v>1.6116504854368932</v>
      </c>
      <c r="D379" s="32">
        <v>1.0500514432658352</v>
      </c>
    </row>
    <row r="380" spans="1:4" x14ac:dyDescent="0.25">
      <c r="A380" s="2" t="s">
        <v>376</v>
      </c>
      <c r="B380" s="1">
        <v>102</v>
      </c>
      <c r="C380" s="32">
        <v>3.607843137254902</v>
      </c>
      <c r="D380" s="32">
        <v>1.3287145783034069</v>
      </c>
    </row>
    <row r="381" spans="1:4" x14ac:dyDescent="0.25">
      <c r="A381" s="2" t="s">
        <v>377</v>
      </c>
      <c r="B381" s="1">
        <v>105</v>
      </c>
      <c r="C381" s="32">
        <v>2.1142857142857143</v>
      </c>
      <c r="D381" s="32">
        <v>1.211438160857754</v>
      </c>
    </row>
    <row r="382" spans="1:4" x14ac:dyDescent="0.25">
      <c r="A382" s="2" t="s">
        <v>378</v>
      </c>
      <c r="B382" s="1">
        <v>100</v>
      </c>
      <c r="C382" s="32">
        <v>4.8</v>
      </c>
      <c r="D382" s="32">
        <v>0.58603271532768841</v>
      </c>
    </row>
    <row r="383" spans="1:4" x14ac:dyDescent="0.25">
      <c r="A383" s="2" t="s">
        <v>379</v>
      </c>
      <c r="B383" s="1">
        <v>106</v>
      </c>
      <c r="C383" s="32">
        <v>2.3490566037735849</v>
      </c>
      <c r="D383" s="32">
        <v>1.3525457677684536</v>
      </c>
    </row>
    <row r="384" spans="1:4" x14ac:dyDescent="0.25">
      <c r="A384" s="2" t="s">
        <v>380</v>
      </c>
      <c r="B384" s="1">
        <v>105</v>
      </c>
      <c r="C384" s="32">
        <v>4.0857142857142854</v>
      </c>
      <c r="D384" s="32">
        <v>1.2177713385389861</v>
      </c>
    </row>
    <row r="385" spans="1:4" x14ac:dyDescent="0.25">
      <c r="A385" s="2" t="s">
        <v>381</v>
      </c>
      <c r="B385" s="1">
        <v>103</v>
      </c>
      <c r="C385" s="32">
        <v>4.2233009708737868</v>
      </c>
      <c r="D385" s="32">
        <v>1.1625870309817199</v>
      </c>
    </row>
    <row r="386" spans="1:4" x14ac:dyDescent="0.25">
      <c r="A386" s="2" t="s">
        <v>382</v>
      </c>
      <c r="B386" s="1">
        <v>106</v>
      </c>
      <c r="C386" s="32">
        <v>3.6132075471698113</v>
      </c>
      <c r="D386" s="32">
        <v>1.2311106461974053</v>
      </c>
    </row>
    <row r="387" spans="1:4" x14ac:dyDescent="0.25">
      <c r="A387" s="2" t="s">
        <v>383</v>
      </c>
      <c r="B387" s="1">
        <v>105</v>
      </c>
      <c r="C387" s="32">
        <v>3.676190476190476</v>
      </c>
      <c r="D387" s="32">
        <v>1.251885025557905</v>
      </c>
    </row>
    <row r="388" spans="1:4" x14ac:dyDescent="0.25">
      <c r="A388" s="2" t="s">
        <v>872</v>
      </c>
      <c r="B388" s="1">
        <v>106</v>
      </c>
      <c r="C388" s="32">
        <v>2.5377358490566038</v>
      </c>
      <c r="D388" s="32">
        <v>1.4617310566382244</v>
      </c>
    </row>
    <row r="389" spans="1:4" x14ac:dyDescent="0.25">
      <c r="A389" s="2" t="s">
        <v>384</v>
      </c>
      <c r="B389" s="1">
        <v>102</v>
      </c>
      <c r="C389" s="32">
        <v>2.3137254901960786</v>
      </c>
      <c r="D389" s="32">
        <v>1.3714225624111454</v>
      </c>
    </row>
    <row r="390" spans="1:4" x14ac:dyDescent="0.25">
      <c r="A390" s="2" t="s">
        <v>385</v>
      </c>
      <c r="B390" s="5">
        <v>103</v>
      </c>
      <c r="C390" s="32">
        <v>2.233009708737864</v>
      </c>
      <c r="D390" s="32">
        <v>1.2303664645786305</v>
      </c>
    </row>
    <row r="391" spans="1:4" x14ac:dyDescent="0.25">
      <c r="A391" s="2" t="s">
        <v>386</v>
      </c>
      <c r="B391" s="1">
        <v>102</v>
      </c>
      <c r="C391" s="32">
        <v>4.7352941176470589</v>
      </c>
      <c r="D391" s="32">
        <v>0.68832513886733782</v>
      </c>
    </row>
    <row r="392" spans="1:4" x14ac:dyDescent="0.25">
      <c r="A392" s="2" t="s">
        <v>387</v>
      </c>
      <c r="B392" s="1">
        <v>106</v>
      </c>
      <c r="C392" s="32">
        <v>3.0094339622641511</v>
      </c>
      <c r="D392" s="32">
        <v>1.362737322407807</v>
      </c>
    </row>
    <row r="393" spans="1:4" x14ac:dyDescent="0.25">
      <c r="A393" s="2" t="s">
        <v>388</v>
      </c>
      <c r="B393" s="1">
        <v>105</v>
      </c>
      <c r="C393" s="32">
        <v>3.6476190476190475</v>
      </c>
      <c r="D393" s="32">
        <v>1.4609069389420686</v>
      </c>
    </row>
    <row r="394" spans="1:4" x14ac:dyDescent="0.25">
      <c r="A394" s="2" t="s">
        <v>389</v>
      </c>
      <c r="B394" s="1">
        <v>105</v>
      </c>
      <c r="C394" s="32">
        <v>4.4761904761904763</v>
      </c>
      <c r="D394" s="32">
        <v>1.0293317295817754</v>
      </c>
    </row>
    <row r="395" spans="1:4" x14ac:dyDescent="0.25">
      <c r="A395" s="2" t="s">
        <v>390</v>
      </c>
      <c r="B395" s="1">
        <v>101</v>
      </c>
      <c r="C395" s="32">
        <v>4.1584158415841586</v>
      </c>
      <c r="D395" s="32">
        <v>1.1893920570386094</v>
      </c>
    </row>
    <row r="396" spans="1:4" x14ac:dyDescent="0.25">
      <c r="A396" s="2" t="s">
        <v>391</v>
      </c>
      <c r="B396" s="1">
        <v>102</v>
      </c>
      <c r="C396" s="32">
        <v>2.2549019607843137</v>
      </c>
      <c r="D396" s="32">
        <v>1.3765092491754003</v>
      </c>
    </row>
    <row r="397" spans="1:4" x14ac:dyDescent="0.25">
      <c r="A397" s="2" t="s">
        <v>392</v>
      </c>
      <c r="B397" s="1">
        <v>104</v>
      </c>
      <c r="C397" s="32">
        <v>3.6923076923076925</v>
      </c>
      <c r="D397" s="32">
        <v>1.3003130547405128</v>
      </c>
    </row>
    <row r="398" spans="1:4" x14ac:dyDescent="0.25">
      <c r="A398" s="2" t="s">
        <v>393</v>
      </c>
      <c r="B398" s="1">
        <v>103</v>
      </c>
      <c r="C398" s="32">
        <v>3.029126213592233</v>
      </c>
      <c r="D398" s="32">
        <v>1.4311404384274065</v>
      </c>
    </row>
    <row r="399" spans="1:4" x14ac:dyDescent="0.25">
      <c r="A399" s="2" t="s">
        <v>394</v>
      </c>
      <c r="B399" s="1">
        <v>101</v>
      </c>
      <c r="C399" s="32">
        <v>4.3861386138613865</v>
      </c>
      <c r="D399" s="32">
        <v>0.97949269552868967</v>
      </c>
    </row>
    <row r="400" spans="1:4" x14ac:dyDescent="0.25">
      <c r="A400" s="2" t="s">
        <v>395</v>
      </c>
      <c r="B400" s="1">
        <v>105</v>
      </c>
      <c r="C400" s="32">
        <v>3.3523809523809525</v>
      </c>
      <c r="D400" s="32">
        <v>1.4609069389420686</v>
      </c>
    </row>
    <row r="401" spans="1:4" x14ac:dyDescent="0.25">
      <c r="A401" s="2" t="s">
        <v>396</v>
      </c>
      <c r="B401" s="1">
        <v>104</v>
      </c>
      <c r="C401" s="32">
        <v>3.4807692307692308</v>
      </c>
      <c r="D401" s="32">
        <v>1.4140815347798121</v>
      </c>
    </row>
    <row r="402" spans="1:4" x14ac:dyDescent="0.25">
      <c r="A402" s="2" t="s">
        <v>397</v>
      </c>
      <c r="B402" s="1">
        <v>107</v>
      </c>
      <c r="C402" s="32">
        <v>3.7009345794392523</v>
      </c>
      <c r="D402" s="32">
        <v>1.2974209051474921</v>
      </c>
    </row>
    <row r="403" spans="1:4" x14ac:dyDescent="0.25">
      <c r="A403" s="2" t="s">
        <v>398</v>
      </c>
      <c r="B403" s="1">
        <v>102</v>
      </c>
      <c r="C403" s="32">
        <v>2.7450980392156863</v>
      </c>
      <c r="D403" s="32">
        <v>1.340062614983093</v>
      </c>
    </row>
    <row r="404" spans="1:4" x14ac:dyDescent="0.25">
      <c r="A404" s="2" t="s">
        <v>399</v>
      </c>
      <c r="B404" s="1">
        <v>101</v>
      </c>
      <c r="C404" s="32">
        <v>3.108910891089109</v>
      </c>
      <c r="D404" s="32">
        <v>1.5026708894432601</v>
      </c>
    </row>
    <row r="405" spans="1:4" x14ac:dyDescent="0.25">
      <c r="A405" s="2" t="s">
        <v>400</v>
      </c>
      <c r="B405" s="1">
        <v>102</v>
      </c>
      <c r="C405" s="32">
        <v>4.4803921568627452</v>
      </c>
      <c r="D405" s="32">
        <v>0.88698389993830085</v>
      </c>
    </row>
    <row r="406" spans="1:4" x14ac:dyDescent="0.25">
      <c r="A406" s="2" t="s">
        <v>401</v>
      </c>
      <c r="B406" s="1">
        <v>106</v>
      </c>
      <c r="C406" s="32">
        <v>2.3679245283018866</v>
      </c>
      <c r="D406" s="32">
        <v>1.2292116846492906</v>
      </c>
    </row>
    <row r="407" spans="1:4" x14ac:dyDescent="0.25">
      <c r="A407" s="2" t="s">
        <v>402</v>
      </c>
      <c r="B407" s="1">
        <v>106</v>
      </c>
      <c r="C407" s="32">
        <v>3.7547169811320753</v>
      </c>
      <c r="D407" s="32">
        <v>1.4593626838270846</v>
      </c>
    </row>
    <row r="408" spans="1:4" x14ac:dyDescent="0.25">
      <c r="A408" s="2" t="s">
        <v>403</v>
      </c>
      <c r="B408" s="1">
        <v>105</v>
      </c>
      <c r="C408" s="32">
        <v>2.1333333333333333</v>
      </c>
      <c r="D408" s="32">
        <v>1.293970237045263</v>
      </c>
    </row>
    <row r="409" spans="1:4" x14ac:dyDescent="0.25">
      <c r="A409" s="2" t="s">
        <v>404</v>
      </c>
      <c r="B409" s="1">
        <v>105</v>
      </c>
      <c r="C409" s="32">
        <v>3.0285714285714285</v>
      </c>
      <c r="D409" s="32">
        <v>1.3899165916946714</v>
      </c>
    </row>
    <row r="410" spans="1:4" x14ac:dyDescent="0.25">
      <c r="A410" s="2" t="s">
        <v>405</v>
      </c>
      <c r="B410" s="1">
        <v>102</v>
      </c>
      <c r="C410" s="32">
        <v>3.2647058823529411</v>
      </c>
      <c r="D410" s="32">
        <v>1.4753853035144551</v>
      </c>
    </row>
    <row r="411" spans="1:4" x14ac:dyDescent="0.25">
      <c r="A411" s="2" t="s">
        <v>406</v>
      </c>
      <c r="B411" s="1">
        <v>102</v>
      </c>
      <c r="C411" s="32">
        <v>3.8823529411764706</v>
      </c>
      <c r="D411" s="32">
        <v>1.1798146997237882</v>
      </c>
    </row>
    <row r="412" spans="1:4" x14ac:dyDescent="0.25">
      <c r="A412" s="2" t="s">
        <v>407</v>
      </c>
      <c r="B412" s="1">
        <v>105</v>
      </c>
      <c r="C412" s="32">
        <v>4.0857142857142854</v>
      </c>
      <c r="D412" s="32">
        <v>1.1275764148954928</v>
      </c>
    </row>
    <row r="413" spans="1:4" x14ac:dyDescent="0.25">
      <c r="A413" s="2" t="s">
        <v>408</v>
      </c>
      <c r="B413" s="1">
        <v>105</v>
      </c>
      <c r="C413" s="32">
        <v>2.8476190476190477</v>
      </c>
      <c r="D413" s="32">
        <v>1.4661629171526946</v>
      </c>
    </row>
    <row r="414" spans="1:4" x14ac:dyDescent="0.25">
      <c r="A414" s="2" t="s">
        <v>409</v>
      </c>
      <c r="B414" s="1">
        <v>106</v>
      </c>
      <c r="C414" s="32">
        <v>2.9245283018867925</v>
      </c>
      <c r="D414" s="32">
        <v>1.4189071126854886</v>
      </c>
    </row>
    <row r="415" spans="1:4" x14ac:dyDescent="0.25">
      <c r="A415" s="2" t="s">
        <v>410</v>
      </c>
      <c r="B415" s="1">
        <v>101</v>
      </c>
      <c r="C415" s="32">
        <v>3.3564356435643563</v>
      </c>
      <c r="D415" s="32">
        <v>1.4183381713529504</v>
      </c>
    </row>
    <row r="416" spans="1:4" x14ac:dyDescent="0.25">
      <c r="A416" s="2" t="s">
        <v>411</v>
      </c>
      <c r="B416" s="1">
        <v>102</v>
      </c>
      <c r="C416" s="32">
        <v>4.5294117647058822</v>
      </c>
      <c r="D416" s="32">
        <v>0.93030264800758522</v>
      </c>
    </row>
    <row r="417" spans="1:4" x14ac:dyDescent="0.25">
      <c r="A417" s="2" t="s">
        <v>412</v>
      </c>
      <c r="B417" s="1">
        <v>105</v>
      </c>
      <c r="C417" s="32">
        <v>2.4476190476190478</v>
      </c>
      <c r="D417" s="32">
        <v>1.2324221958665256</v>
      </c>
    </row>
    <row r="418" spans="1:4" x14ac:dyDescent="0.25">
      <c r="A418" s="2" t="s">
        <v>413</v>
      </c>
      <c r="B418" s="1">
        <v>105</v>
      </c>
      <c r="C418" s="32">
        <v>4.6952380952380954</v>
      </c>
      <c r="D418" s="32">
        <v>0.7222269183654968</v>
      </c>
    </row>
    <row r="419" spans="1:4" x14ac:dyDescent="0.25">
      <c r="A419" s="2" t="s">
        <v>414</v>
      </c>
      <c r="B419" s="1">
        <v>107</v>
      </c>
      <c r="C419" s="32">
        <v>4.5420560747663554</v>
      </c>
      <c r="D419" s="32">
        <v>0.74327645167757705</v>
      </c>
    </row>
    <row r="420" spans="1:4" x14ac:dyDescent="0.25">
      <c r="A420" s="2" t="s">
        <v>415</v>
      </c>
      <c r="B420" s="1">
        <v>107</v>
      </c>
      <c r="C420" s="32">
        <v>3.7570093457943927</v>
      </c>
      <c r="D420" s="32">
        <v>1.3235253203081299</v>
      </c>
    </row>
    <row r="421" spans="1:4" x14ac:dyDescent="0.25">
      <c r="A421" s="2" t="s">
        <v>416</v>
      </c>
      <c r="B421" s="1">
        <v>101</v>
      </c>
      <c r="C421" s="32">
        <v>2.6435643564356437</v>
      </c>
      <c r="D421" s="32">
        <v>1.4183381713529504</v>
      </c>
    </row>
    <row r="422" spans="1:4" x14ac:dyDescent="0.25">
      <c r="A422" s="2" t="s">
        <v>417</v>
      </c>
      <c r="B422" s="1">
        <v>106</v>
      </c>
      <c r="C422" s="32">
        <v>3.8962264150943398</v>
      </c>
      <c r="D422" s="32">
        <v>1.1034944087546346</v>
      </c>
    </row>
    <row r="423" spans="1:4" x14ac:dyDescent="0.25">
      <c r="A423" s="2" t="s">
        <v>418</v>
      </c>
      <c r="B423" s="1">
        <v>103</v>
      </c>
      <c r="C423" s="32">
        <v>4.5242718446601939</v>
      </c>
      <c r="D423" s="32">
        <v>0.90580546102301362</v>
      </c>
    </row>
    <row r="424" spans="1:4" x14ac:dyDescent="0.25">
      <c r="A424" s="2" t="s">
        <v>419</v>
      </c>
      <c r="B424" s="1">
        <v>107</v>
      </c>
      <c r="C424" s="32">
        <v>2.1588785046728973</v>
      </c>
      <c r="D424" s="32">
        <v>1.346900934222359</v>
      </c>
    </row>
    <row r="425" spans="1:4" x14ac:dyDescent="0.25">
      <c r="A425" s="2" t="s">
        <v>420</v>
      </c>
      <c r="B425" s="1">
        <v>104</v>
      </c>
      <c r="C425" s="32">
        <v>3.9326923076923075</v>
      </c>
      <c r="D425" s="32">
        <v>1.2791412704792098</v>
      </c>
    </row>
    <row r="426" spans="1:4" x14ac:dyDescent="0.25">
      <c r="A426" s="2" t="s">
        <v>421</v>
      </c>
      <c r="B426" s="1">
        <v>102</v>
      </c>
      <c r="C426" s="32">
        <v>1.7941176470588236</v>
      </c>
      <c r="D426" s="32">
        <v>1.0839808855692785</v>
      </c>
    </row>
    <row r="427" spans="1:4" x14ac:dyDescent="0.25">
      <c r="A427" s="2" t="s">
        <v>422</v>
      </c>
      <c r="B427" s="1">
        <v>104</v>
      </c>
      <c r="C427" s="32">
        <v>4.8557692307692308</v>
      </c>
      <c r="D427" s="32">
        <v>0.47086512468646896</v>
      </c>
    </row>
    <row r="428" spans="1:4" x14ac:dyDescent="0.25">
      <c r="A428" s="2" t="s">
        <v>423</v>
      </c>
      <c r="B428" s="1">
        <v>102</v>
      </c>
      <c r="C428" s="32">
        <v>1.4313725490196079</v>
      </c>
      <c r="D428" s="32">
        <v>0.76442956045822108</v>
      </c>
    </row>
    <row r="429" spans="1:4" x14ac:dyDescent="0.25">
      <c r="A429" s="2" t="s">
        <v>424</v>
      </c>
      <c r="B429" s="1">
        <v>102</v>
      </c>
      <c r="C429" s="32">
        <v>1.8137254901960784</v>
      </c>
      <c r="D429" s="32">
        <v>1.0505104101902436</v>
      </c>
    </row>
    <row r="430" spans="1:4" x14ac:dyDescent="0.25">
      <c r="A430" s="2" t="s">
        <v>425</v>
      </c>
      <c r="B430" s="1">
        <v>100</v>
      </c>
      <c r="C430" s="32">
        <v>2.85</v>
      </c>
      <c r="D430" s="32">
        <v>1.5067189585991212</v>
      </c>
    </row>
    <row r="431" spans="1:4" x14ac:dyDescent="0.25">
      <c r="A431" s="2" t="s">
        <v>426</v>
      </c>
      <c r="B431" s="1">
        <v>106</v>
      </c>
      <c r="C431" s="32">
        <v>4.4245283018867925</v>
      </c>
      <c r="D431" s="32">
        <v>1.0136977403127534</v>
      </c>
    </row>
    <row r="432" spans="1:4" x14ac:dyDescent="0.25">
      <c r="A432" s="2" t="s">
        <v>427</v>
      </c>
      <c r="B432" s="1">
        <v>107</v>
      </c>
      <c r="C432" s="32">
        <v>2.7009345794392523</v>
      </c>
      <c r="D432" s="32">
        <v>1.4485839101468641</v>
      </c>
    </row>
    <row r="433" spans="1:4" x14ac:dyDescent="0.25">
      <c r="A433" s="2" t="s">
        <v>428</v>
      </c>
      <c r="B433" s="1">
        <v>102</v>
      </c>
      <c r="C433" s="32">
        <v>2.9411764705882355</v>
      </c>
      <c r="D433" s="32">
        <v>1.7452823506244717</v>
      </c>
    </row>
    <row r="434" spans="1:4" x14ac:dyDescent="0.25">
      <c r="A434" s="2" t="s">
        <v>429</v>
      </c>
      <c r="B434" s="1">
        <v>103</v>
      </c>
      <c r="C434" s="32">
        <v>4.6699029126213594</v>
      </c>
      <c r="D434" s="32">
        <v>0.78451120681535425</v>
      </c>
    </row>
    <row r="435" spans="1:4" x14ac:dyDescent="0.25">
      <c r="A435" s="2" t="s">
        <v>430</v>
      </c>
      <c r="B435" s="1">
        <v>103</v>
      </c>
      <c r="C435" s="32">
        <v>1.5533980582524272</v>
      </c>
      <c r="D435" s="32">
        <v>0.98745221120212057</v>
      </c>
    </row>
    <row r="436" spans="1:4" x14ac:dyDescent="0.25">
      <c r="A436" s="2" t="s">
        <v>431</v>
      </c>
      <c r="B436" s="1">
        <v>105</v>
      </c>
      <c r="C436" s="32">
        <v>2.5333333333333332</v>
      </c>
      <c r="D436" s="32">
        <v>1.2173952858670358</v>
      </c>
    </row>
    <row r="437" spans="1:4" x14ac:dyDescent="0.25">
      <c r="A437" s="2" t="s">
        <v>432</v>
      </c>
      <c r="B437" s="1">
        <v>105</v>
      </c>
      <c r="C437" s="32">
        <v>2.9333333333333331</v>
      </c>
      <c r="D437" s="32">
        <v>1.5271055242029876</v>
      </c>
    </row>
    <row r="438" spans="1:4" x14ac:dyDescent="0.25">
      <c r="A438" s="2" t="s">
        <v>433</v>
      </c>
      <c r="B438" s="1">
        <v>105</v>
      </c>
      <c r="C438" s="32">
        <v>2.5142857142857142</v>
      </c>
      <c r="D438" s="32">
        <v>1.3944552680188398</v>
      </c>
    </row>
    <row r="439" spans="1:4" x14ac:dyDescent="0.25">
      <c r="A439" s="2" t="s">
        <v>434</v>
      </c>
      <c r="B439" s="1">
        <v>106</v>
      </c>
      <c r="C439" s="32">
        <v>4.0471698113207548</v>
      </c>
      <c r="D439" s="32">
        <v>1.1329025131152379</v>
      </c>
    </row>
    <row r="440" spans="1:4" x14ac:dyDescent="0.25">
      <c r="A440" s="2" t="s">
        <v>435</v>
      </c>
      <c r="B440" s="1">
        <v>106</v>
      </c>
      <c r="C440" s="32">
        <v>2.2924528301886791</v>
      </c>
      <c r="D440" s="32">
        <v>1.4926293906237471</v>
      </c>
    </row>
    <row r="441" spans="1:4" x14ac:dyDescent="0.25">
      <c r="A441" s="2" t="s">
        <v>436</v>
      </c>
      <c r="B441" s="1">
        <v>102</v>
      </c>
      <c r="C441" s="32">
        <v>2.1666666666666665</v>
      </c>
      <c r="D441" s="32">
        <v>1.2980055785119666</v>
      </c>
    </row>
    <row r="442" spans="1:4" x14ac:dyDescent="0.25">
      <c r="A442" s="2" t="s">
        <v>437</v>
      </c>
      <c r="B442" s="1">
        <v>107</v>
      </c>
      <c r="C442" s="32">
        <v>4.2710280373831777</v>
      </c>
      <c r="D442" s="32">
        <v>1.1539112605914272</v>
      </c>
    </row>
    <row r="443" spans="1:4" x14ac:dyDescent="0.25">
      <c r="A443" s="2" t="s">
        <v>438</v>
      </c>
      <c r="B443" s="1">
        <v>100</v>
      </c>
      <c r="C443" s="32">
        <v>2.2000000000000002</v>
      </c>
      <c r="D443" s="32">
        <v>1.2060453783110545</v>
      </c>
    </row>
    <row r="444" spans="1:4" x14ac:dyDescent="0.25">
      <c r="A444" s="2" t="s">
        <v>439</v>
      </c>
      <c r="B444" s="1">
        <v>107</v>
      </c>
      <c r="C444" s="32">
        <v>1.5046728971962617</v>
      </c>
      <c r="D444" s="32">
        <v>0.8397420063789689</v>
      </c>
    </row>
    <row r="445" spans="1:4" x14ac:dyDescent="0.25">
      <c r="A445" s="2" t="s">
        <v>440</v>
      </c>
      <c r="B445" s="1">
        <v>106</v>
      </c>
      <c r="C445" s="32">
        <v>1.9811320754716981</v>
      </c>
      <c r="D445" s="32">
        <v>1.3018750731923017</v>
      </c>
    </row>
    <row r="446" spans="1:4" x14ac:dyDescent="0.25">
      <c r="A446" s="2" t="s">
        <v>441</v>
      </c>
      <c r="B446" s="1">
        <v>107</v>
      </c>
      <c r="C446" s="32">
        <v>3.8504672897196262</v>
      </c>
      <c r="D446" s="32">
        <v>1.1558198782254423</v>
      </c>
    </row>
    <row r="447" spans="1:4" x14ac:dyDescent="0.25">
      <c r="A447" s="2" t="s">
        <v>442</v>
      </c>
      <c r="B447" s="1">
        <v>104</v>
      </c>
      <c r="C447" s="32">
        <v>2.3076923076923075</v>
      </c>
      <c r="D447" s="32">
        <v>1.2928250324774999</v>
      </c>
    </row>
    <row r="448" spans="1:4" x14ac:dyDescent="0.25">
      <c r="A448" s="2" t="s">
        <v>443</v>
      </c>
      <c r="B448" s="1">
        <v>107</v>
      </c>
      <c r="C448" s="32">
        <v>4.4672897196261685</v>
      </c>
      <c r="D448" s="32">
        <v>1.1186055757677054</v>
      </c>
    </row>
    <row r="449" spans="1:4" x14ac:dyDescent="0.25">
      <c r="A449" s="2" t="s">
        <v>444</v>
      </c>
      <c r="B449" s="1">
        <v>100</v>
      </c>
      <c r="C449" s="32">
        <v>1.33</v>
      </c>
      <c r="D449" s="32">
        <v>0.72550922555377373</v>
      </c>
    </row>
    <row r="450" spans="1:4" x14ac:dyDescent="0.25">
      <c r="A450" s="2" t="s">
        <v>445</v>
      </c>
      <c r="B450" s="1">
        <v>107</v>
      </c>
      <c r="C450" s="32">
        <v>3.6261682242990654</v>
      </c>
      <c r="D450" s="32">
        <v>1.2996615269527514</v>
      </c>
    </row>
    <row r="451" spans="1:4" x14ac:dyDescent="0.25">
      <c r="A451" s="2" t="s">
        <v>446</v>
      </c>
      <c r="B451" s="1">
        <v>105</v>
      </c>
      <c r="C451" s="32">
        <v>3.5904761904761906</v>
      </c>
      <c r="D451" s="32">
        <v>1.2986326988209123</v>
      </c>
    </row>
    <row r="452" spans="1:4" x14ac:dyDescent="0.25">
      <c r="A452" s="2" t="s">
        <v>447</v>
      </c>
      <c r="B452" s="1">
        <v>101</v>
      </c>
      <c r="C452" s="32">
        <v>3.3366336633663365</v>
      </c>
      <c r="D452" s="32">
        <v>1.4647677476157939</v>
      </c>
    </row>
    <row r="453" spans="1:4" x14ac:dyDescent="0.25">
      <c r="A453" s="2" t="s">
        <v>448</v>
      </c>
      <c r="B453" s="1">
        <v>101</v>
      </c>
      <c r="C453" s="32">
        <v>2.9504950495049505</v>
      </c>
      <c r="D453" s="32">
        <v>1.4722515927908679</v>
      </c>
    </row>
    <row r="454" spans="1:4" x14ac:dyDescent="0.25">
      <c r="A454" s="2" t="s">
        <v>449</v>
      </c>
      <c r="B454" s="1">
        <v>100</v>
      </c>
      <c r="C454" s="32">
        <v>2.0299999999999998</v>
      </c>
      <c r="D454" s="32">
        <v>1.1051303684693186</v>
      </c>
    </row>
    <row r="455" spans="1:4" x14ac:dyDescent="0.25">
      <c r="A455" s="2" t="s">
        <v>450</v>
      </c>
      <c r="B455" s="1">
        <v>107</v>
      </c>
      <c r="C455" s="32">
        <v>4.3551401869158877</v>
      </c>
      <c r="D455" s="32">
        <v>1.0023777057915293</v>
      </c>
    </row>
    <row r="456" spans="1:4" x14ac:dyDescent="0.25">
      <c r="A456" s="2" t="s">
        <v>451</v>
      </c>
      <c r="B456" s="1">
        <v>106</v>
      </c>
      <c r="C456" s="32">
        <v>2.9811320754716979</v>
      </c>
      <c r="D456" s="32">
        <v>1.4734548457248147</v>
      </c>
    </row>
    <row r="457" spans="1:4" x14ac:dyDescent="0.25">
      <c r="A457" s="2" t="s">
        <v>452</v>
      </c>
      <c r="B457" s="1">
        <v>100</v>
      </c>
      <c r="C457" s="32">
        <v>4.41</v>
      </c>
      <c r="D457" s="32">
        <v>0.97540460395373463</v>
      </c>
    </row>
    <row r="458" spans="1:4" x14ac:dyDescent="0.25">
      <c r="A458" s="2" t="s">
        <v>453</v>
      </c>
      <c r="B458" s="1">
        <v>102</v>
      </c>
      <c r="C458" s="32">
        <v>1.8627450980392157</v>
      </c>
      <c r="D458" s="32">
        <v>1.2351230803003337</v>
      </c>
    </row>
    <row r="459" spans="1:4" x14ac:dyDescent="0.25">
      <c r="A459" s="2" t="s">
        <v>454</v>
      </c>
      <c r="B459" s="1">
        <v>103</v>
      </c>
      <c r="C459" s="32">
        <v>1.1359223300970873</v>
      </c>
      <c r="D459" s="32">
        <v>0.44388091693386272</v>
      </c>
    </row>
    <row r="460" spans="1:4" x14ac:dyDescent="0.25">
      <c r="A460" s="2" t="s">
        <v>455</v>
      </c>
      <c r="B460" s="1">
        <v>102</v>
      </c>
      <c r="C460" s="32">
        <v>3.6764705882352939</v>
      </c>
      <c r="D460" s="32">
        <v>1.3212787438418749</v>
      </c>
    </row>
    <row r="461" spans="1:4" x14ac:dyDescent="0.25">
      <c r="A461" s="2" t="s">
        <v>456</v>
      </c>
      <c r="B461" s="1">
        <v>103</v>
      </c>
      <c r="C461" s="32">
        <v>1.3592233009708738</v>
      </c>
      <c r="D461" s="32">
        <v>0.81474606812808448</v>
      </c>
    </row>
    <row r="462" spans="1:4" x14ac:dyDescent="0.25">
      <c r="A462" s="2" t="s">
        <v>457</v>
      </c>
      <c r="B462" s="1">
        <v>105</v>
      </c>
      <c r="C462" s="32">
        <v>4.6380952380952385</v>
      </c>
      <c r="D462" s="32">
        <v>0.85624189523182259</v>
      </c>
    </row>
    <row r="463" spans="1:4" x14ac:dyDescent="0.25">
      <c r="A463" s="2" t="s">
        <v>458</v>
      </c>
      <c r="B463" s="1">
        <v>106</v>
      </c>
      <c r="C463" s="32">
        <v>2.141509433962264</v>
      </c>
      <c r="D463" s="32">
        <v>1.3052179474656114</v>
      </c>
    </row>
    <row r="464" spans="1:4" x14ac:dyDescent="0.25">
      <c r="A464" s="2" t="s">
        <v>459</v>
      </c>
      <c r="B464" s="1">
        <v>104</v>
      </c>
      <c r="C464" s="32">
        <v>2.0288461538461537</v>
      </c>
      <c r="D464" s="32">
        <v>1.2023983377023337</v>
      </c>
    </row>
    <row r="465" spans="1:4" x14ac:dyDescent="0.25">
      <c r="A465" s="2" t="s">
        <v>460</v>
      </c>
      <c r="B465" s="1">
        <v>105</v>
      </c>
      <c r="C465" s="32">
        <v>4.4190476190476193</v>
      </c>
      <c r="D465" s="32">
        <v>0.91757364387900331</v>
      </c>
    </row>
    <row r="466" spans="1:4" x14ac:dyDescent="0.25">
      <c r="A466" s="2" t="s">
        <v>461</v>
      </c>
      <c r="B466" s="1">
        <v>102</v>
      </c>
      <c r="C466" s="32">
        <v>2.9705882352941178</v>
      </c>
      <c r="D466" s="32">
        <v>1.4654832768447774</v>
      </c>
    </row>
    <row r="467" spans="1:4" x14ac:dyDescent="0.25">
      <c r="A467" s="2" t="s">
        <v>462</v>
      </c>
      <c r="B467" s="1">
        <v>106</v>
      </c>
      <c r="C467" s="32">
        <v>4.1981132075471699</v>
      </c>
      <c r="D467" s="32">
        <v>1.1077201926286402</v>
      </c>
    </row>
    <row r="468" spans="1:4" x14ac:dyDescent="0.25">
      <c r="A468" s="2" t="s">
        <v>463</v>
      </c>
      <c r="B468" s="1">
        <v>102</v>
      </c>
      <c r="C468" s="32">
        <v>2.6568627450980391</v>
      </c>
      <c r="D468" s="32">
        <v>1.4724876105260736</v>
      </c>
    </row>
    <row r="469" spans="1:4" x14ac:dyDescent="0.25">
      <c r="A469" s="2" t="s">
        <v>464</v>
      </c>
      <c r="B469" s="1">
        <v>106</v>
      </c>
      <c r="C469" s="32">
        <v>4.3773584905660377</v>
      </c>
      <c r="D469" s="32">
        <v>0.97054555290339561</v>
      </c>
    </row>
    <row r="470" spans="1:4" x14ac:dyDescent="0.25">
      <c r="A470" s="2" t="s">
        <v>465</v>
      </c>
      <c r="B470" s="1">
        <v>104</v>
      </c>
      <c r="C470" s="32">
        <v>3.0673076923076925</v>
      </c>
      <c r="D470" s="32">
        <v>1.2942323366766406</v>
      </c>
    </row>
    <row r="471" spans="1:4" x14ac:dyDescent="0.25">
      <c r="A471" s="2" t="s">
        <v>466</v>
      </c>
      <c r="B471" s="1">
        <v>102</v>
      </c>
      <c r="C471" s="32">
        <v>2.1176470588235294</v>
      </c>
      <c r="D471" s="32">
        <v>1.3951409144702507</v>
      </c>
    </row>
    <row r="472" spans="1:4" x14ac:dyDescent="0.25">
      <c r="A472" s="2" t="s">
        <v>467</v>
      </c>
      <c r="B472" s="1">
        <v>102</v>
      </c>
      <c r="C472" s="32">
        <v>3.8431372549019609</v>
      </c>
      <c r="D472" s="32">
        <v>1.3478629806615858</v>
      </c>
    </row>
    <row r="473" spans="1:4" x14ac:dyDescent="0.25">
      <c r="A473" s="2" t="s">
        <v>468</v>
      </c>
      <c r="B473" s="1">
        <v>104</v>
      </c>
      <c r="C473" s="32">
        <v>2.0192307692307692</v>
      </c>
      <c r="D473" s="32">
        <v>1.1573385037438035</v>
      </c>
    </row>
    <row r="474" spans="1:4" x14ac:dyDescent="0.25">
      <c r="A474" s="2" t="s">
        <v>469</v>
      </c>
      <c r="B474" s="1">
        <v>106</v>
      </c>
      <c r="C474" s="32">
        <v>4.1981132075471699</v>
      </c>
      <c r="D474" s="32">
        <v>0.95038650103403088</v>
      </c>
    </row>
    <row r="475" spans="1:4" x14ac:dyDescent="0.25">
      <c r="A475" s="2" t="s">
        <v>470</v>
      </c>
      <c r="B475" s="1">
        <v>106</v>
      </c>
      <c r="C475" s="32">
        <v>1.6037735849056605</v>
      </c>
      <c r="D475" s="32">
        <v>1.0839016409691415</v>
      </c>
    </row>
    <row r="476" spans="1:4" x14ac:dyDescent="0.25">
      <c r="A476" s="2" t="s">
        <v>471</v>
      </c>
      <c r="B476" s="1">
        <v>104</v>
      </c>
      <c r="C476" s="32">
        <v>4.7019230769230766</v>
      </c>
      <c r="D476" s="32">
        <v>0.69505615743373983</v>
      </c>
    </row>
    <row r="477" spans="1:4" x14ac:dyDescent="0.25">
      <c r="A477" s="2" t="s">
        <v>472</v>
      </c>
      <c r="B477" s="1">
        <v>105</v>
      </c>
      <c r="C477" s="32">
        <v>3.7333333333333334</v>
      </c>
      <c r="D477" s="32">
        <v>1.3676669260140863</v>
      </c>
    </row>
    <row r="478" spans="1:4" x14ac:dyDescent="0.25">
      <c r="A478" s="2" t="s">
        <v>473</v>
      </c>
      <c r="B478" s="1">
        <v>104</v>
      </c>
      <c r="C478" s="32">
        <v>4.0576923076923075</v>
      </c>
      <c r="D478" s="32">
        <v>1.1560471912036154</v>
      </c>
    </row>
    <row r="479" spans="1:4" x14ac:dyDescent="0.25">
      <c r="A479" s="2" t="s">
        <v>474</v>
      </c>
      <c r="B479" s="1">
        <v>102</v>
      </c>
      <c r="C479" s="32">
        <v>2.7549019607843137</v>
      </c>
      <c r="D479" s="32">
        <v>1.4311684246097933</v>
      </c>
    </row>
    <row r="480" spans="1:4" x14ac:dyDescent="0.25">
      <c r="A480" s="2" t="s">
        <v>475</v>
      </c>
      <c r="B480" s="1">
        <v>105</v>
      </c>
      <c r="C480" s="32">
        <v>2.5333333333333332</v>
      </c>
      <c r="D480" s="32">
        <v>1.4875552133687384</v>
      </c>
    </row>
    <row r="481" spans="1:4" x14ac:dyDescent="0.25">
      <c r="A481" s="2" t="s">
        <v>476</v>
      </c>
      <c r="B481" s="1">
        <v>100</v>
      </c>
      <c r="C481" s="32">
        <v>3.93</v>
      </c>
      <c r="D481" s="32">
        <v>1.3276773978370171</v>
      </c>
    </row>
    <row r="482" spans="1:4" x14ac:dyDescent="0.25">
      <c r="A482" s="2" t="s">
        <v>477</v>
      </c>
      <c r="B482" s="1">
        <v>107</v>
      </c>
      <c r="C482" s="32">
        <v>4.4859813084112146</v>
      </c>
      <c r="D482" s="32">
        <v>0.88343760370912983</v>
      </c>
    </row>
    <row r="483" spans="1:4" x14ac:dyDescent="0.25">
      <c r="A483" s="2" t="s">
        <v>478</v>
      </c>
      <c r="B483" s="1">
        <v>102</v>
      </c>
      <c r="C483" s="32">
        <v>4.0784313725490193</v>
      </c>
      <c r="D483" s="32">
        <v>1.0962246148188473</v>
      </c>
    </row>
    <row r="484" spans="1:4" x14ac:dyDescent="0.25">
      <c r="A484" s="2" t="s">
        <v>479</v>
      </c>
      <c r="B484" s="1">
        <v>104</v>
      </c>
      <c r="C484" s="32">
        <v>3.3076923076923075</v>
      </c>
      <c r="D484" s="32">
        <v>1.3658591881603321</v>
      </c>
    </row>
    <row r="485" spans="1:4" x14ac:dyDescent="0.25">
      <c r="A485" s="2" t="s">
        <v>480</v>
      </c>
      <c r="B485" s="1">
        <v>102</v>
      </c>
      <c r="C485" s="32">
        <v>3.7058823529411766</v>
      </c>
      <c r="D485" s="32">
        <v>1.3901224057088697</v>
      </c>
    </row>
    <row r="486" spans="1:4" x14ac:dyDescent="0.25">
      <c r="A486" s="2" t="s">
        <v>481</v>
      </c>
      <c r="B486" s="1">
        <v>105</v>
      </c>
      <c r="C486" s="32">
        <v>2.323809523809524</v>
      </c>
      <c r="D486" s="32">
        <v>1.326470432962533</v>
      </c>
    </row>
    <row r="487" spans="1:4" x14ac:dyDescent="0.25">
      <c r="A487" s="2" t="s">
        <v>482</v>
      </c>
      <c r="B487" s="1">
        <v>107</v>
      </c>
      <c r="C487" s="32">
        <v>2.3084112149532712</v>
      </c>
      <c r="D487" s="32">
        <v>1.4692522482302492</v>
      </c>
    </row>
    <row r="488" spans="1:4" x14ac:dyDescent="0.25">
      <c r="A488" s="2" t="s">
        <v>483</v>
      </c>
      <c r="B488" s="1">
        <v>104</v>
      </c>
      <c r="C488" s="32">
        <v>4.2115384615384617</v>
      </c>
      <c r="D488" s="32">
        <v>1.1879089642073637</v>
      </c>
    </row>
    <row r="489" spans="1:4" x14ac:dyDescent="0.25">
      <c r="A489" s="2" t="s">
        <v>484</v>
      </c>
      <c r="B489" s="1">
        <v>102</v>
      </c>
      <c r="C489" s="32">
        <v>4.7549019607843137</v>
      </c>
      <c r="D489" s="32">
        <v>0.68123758246187105</v>
      </c>
    </row>
    <row r="490" spans="1:4" x14ac:dyDescent="0.25">
      <c r="A490" s="2" t="s">
        <v>485</v>
      </c>
      <c r="B490" s="1">
        <v>106</v>
      </c>
      <c r="C490" s="32">
        <v>4.0849056603773581</v>
      </c>
      <c r="D490" s="32">
        <v>1.0521445177604494</v>
      </c>
    </row>
    <row r="491" spans="1:4" x14ac:dyDescent="0.25">
      <c r="A491" s="2" t="s">
        <v>486</v>
      </c>
      <c r="B491" s="1">
        <v>104</v>
      </c>
      <c r="C491" s="32">
        <v>4.5192307692307692</v>
      </c>
      <c r="D491" s="32">
        <v>0.96522817092990254</v>
      </c>
    </row>
    <row r="492" spans="1:4" x14ac:dyDescent="0.25">
      <c r="A492" s="2" t="s">
        <v>487</v>
      </c>
      <c r="B492" s="1">
        <v>102</v>
      </c>
      <c r="C492" s="32">
        <v>3.9901960784313726</v>
      </c>
      <c r="D492" s="32">
        <v>1.1730901735297223</v>
      </c>
    </row>
    <row r="493" spans="1:4" x14ac:dyDescent="0.25">
      <c r="A493" s="2" t="s">
        <v>488</v>
      </c>
      <c r="B493" s="1">
        <v>107</v>
      </c>
      <c r="C493" s="32">
        <v>2.4392523364485981</v>
      </c>
      <c r="D493" s="32">
        <v>1.3816695540107764</v>
      </c>
    </row>
    <row r="494" spans="1:4" x14ac:dyDescent="0.25">
      <c r="A494" s="2" t="s">
        <v>489</v>
      </c>
      <c r="B494" s="1">
        <v>102</v>
      </c>
      <c r="C494" s="32">
        <v>2.6862745098039214</v>
      </c>
      <c r="D494" s="32">
        <v>1.521986665200056</v>
      </c>
    </row>
    <row r="495" spans="1:4" x14ac:dyDescent="0.25">
      <c r="A495" s="2" t="s">
        <v>490</v>
      </c>
      <c r="B495" s="1">
        <v>107</v>
      </c>
      <c r="C495" s="32">
        <v>2.4672897196261681</v>
      </c>
      <c r="D495" s="32">
        <v>1.368911956106952</v>
      </c>
    </row>
    <row r="496" spans="1:4" x14ac:dyDescent="0.25">
      <c r="A496" s="2" t="s">
        <v>491</v>
      </c>
      <c r="B496" s="1">
        <v>105</v>
      </c>
      <c r="C496" s="32">
        <v>1.4476190476190476</v>
      </c>
      <c r="D496" s="32">
        <v>0.87684917110325689</v>
      </c>
    </row>
    <row r="497" spans="1:4" x14ac:dyDescent="0.25">
      <c r="A497" s="2" t="s">
        <v>492</v>
      </c>
      <c r="B497" s="1">
        <v>105</v>
      </c>
      <c r="C497" s="32">
        <v>2.676190476190476</v>
      </c>
      <c r="D497" s="32">
        <v>1.3692729548590468</v>
      </c>
    </row>
    <row r="498" spans="1:4" x14ac:dyDescent="0.25">
      <c r="A498" s="2" t="s">
        <v>493</v>
      </c>
      <c r="B498" s="1">
        <v>105</v>
      </c>
      <c r="C498" s="32">
        <v>2.4285714285714284</v>
      </c>
      <c r="D498" s="32">
        <v>1.3577211029539877</v>
      </c>
    </row>
    <row r="499" spans="1:4" x14ac:dyDescent="0.25">
      <c r="A499" s="2" t="s">
        <v>494</v>
      </c>
      <c r="B499" s="1">
        <v>107</v>
      </c>
      <c r="C499" s="32">
        <v>3.6074766355140189</v>
      </c>
      <c r="D499" s="32">
        <v>1.4905805463023418</v>
      </c>
    </row>
    <row r="500" spans="1:4" x14ac:dyDescent="0.25">
      <c r="A500" s="2" t="s">
        <v>495</v>
      </c>
      <c r="B500" s="1">
        <v>106</v>
      </c>
      <c r="C500" s="32">
        <v>2.7264150943396226</v>
      </c>
      <c r="D500" s="32">
        <v>1.5948310486301527</v>
      </c>
    </row>
    <row r="501" spans="1:4" x14ac:dyDescent="0.25">
      <c r="A501" s="2" t="s">
        <v>496</v>
      </c>
      <c r="B501" s="1">
        <v>102</v>
      </c>
      <c r="C501" s="32">
        <v>3.0098039215686274</v>
      </c>
      <c r="D501" s="32">
        <v>1.5318085993148636</v>
      </c>
    </row>
    <row r="502" spans="1:4" x14ac:dyDescent="0.25">
      <c r="A502" s="2" t="s">
        <v>497</v>
      </c>
      <c r="B502" s="1">
        <v>100</v>
      </c>
      <c r="C502" s="32">
        <v>1.3</v>
      </c>
      <c r="D502" s="32">
        <v>0.70352647068144847</v>
      </c>
    </row>
    <row r="503" spans="1:4" x14ac:dyDescent="0.25">
      <c r="A503" s="2" t="s">
        <v>498</v>
      </c>
      <c r="B503" s="1">
        <v>102</v>
      </c>
      <c r="C503" s="32">
        <v>1.6764705882352942</v>
      </c>
      <c r="D503" s="32">
        <v>1.0731813048072396</v>
      </c>
    </row>
    <row r="504" spans="1:4" x14ac:dyDescent="0.25">
      <c r="A504" s="2" t="s">
        <v>499</v>
      </c>
      <c r="B504" s="1">
        <v>106</v>
      </c>
      <c r="C504" s="32">
        <v>3.4622641509433962</v>
      </c>
      <c r="D504" s="32">
        <v>1.5317250051704809</v>
      </c>
    </row>
    <row r="505" spans="1:4" x14ac:dyDescent="0.25">
      <c r="A505" s="2" t="s">
        <v>500</v>
      </c>
      <c r="B505" s="1">
        <v>107</v>
      </c>
      <c r="C505" s="32">
        <v>2.2616822429906542</v>
      </c>
      <c r="D505" s="32">
        <v>1.2689056984909661</v>
      </c>
    </row>
    <row r="506" spans="1:4" x14ac:dyDescent="0.25">
      <c r="A506" s="2" t="s">
        <v>501</v>
      </c>
      <c r="B506" s="1">
        <v>104</v>
      </c>
      <c r="C506" s="32">
        <v>3.1538461538461537</v>
      </c>
      <c r="D506" s="32">
        <v>1.3988152460587573</v>
      </c>
    </row>
    <row r="507" spans="1:4" x14ac:dyDescent="0.25">
      <c r="A507" s="2" t="s">
        <v>502</v>
      </c>
      <c r="B507" s="1">
        <v>107</v>
      </c>
      <c r="C507" s="32">
        <v>1.9626168224299065</v>
      </c>
      <c r="D507" s="32">
        <v>1.1810231704536107</v>
      </c>
    </row>
    <row r="508" spans="1:4" x14ac:dyDescent="0.25">
      <c r="A508" s="2" t="s">
        <v>503</v>
      </c>
      <c r="B508" s="1">
        <v>105</v>
      </c>
      <c r="C508" s="32">
        <v>3.1809523809523808</v>
      </c>
      <c r="D508" s="32">
        <v>1.4727065114490629</v>
      </c>
    </row>
    <row r="509" spans="1:4" x14ac:dyDescent="0.25">
      <c r="A509" s="2" t="s">
        <v>504</v>
      </c>
      <c r="B509" s="1">
        <v>107</v>
      </c>
      <c r="C509" s="32">
        <v>2.6728971962616823</v>
      </c>
      <c r="D509" s="32">
        <v>1.3014918938314777</v>
      </c>
    </row>
    <row r="510" spans="1:4" x14ac:dyDescent="0.25">
      <c r="A510" s="2" t="s">
        <v>505</v>
      </c>
      <c r="B510" s="1">
        <v>104</v>
      </c>
      <c r="C510" s="32">
        <v>3.8173076923076925</v>
      </c>
      <c r="D510" s="32">
        <v>1.2048802307390105</v>
      </c>
    </row>
    <row r="511" spans="1:4" x14ac:dyDescent="0.25">
      <c r="A511" s="2" t="s">
        <v>506</v>
      </c>
      <c r="B511" s="1">
        <v>102</v>
      </c>
      <c r="C511" s="32">
        <v>3.0882352941176472</v>
      </c>
      <c r="D511" s="32">
        <v>1.5227836754793336</v>
      </c>
    </row>
    <row r="512" spans="1:4" x14ac:dyDescent="0.25">
      <c r="A512" s="2" t="s">
        <v>507</v>
      </c>
      <c r="B512" s="1">
        <v>106</v>
      </c>
      <c r="C512" s="32">
        <v>3.7830188679245285</v>
      </c>
      <c r="D512" s="32">
        <v>1.1547394427285285</v>
      </c>
    </row>
    <row r="513" spans="1:4" x14ac:dyDescent="0.25">
      <c r="A513" s="2" t="s">
        <v>508</v>
      </c>
      <c r="B513" s="1">
        <v>105</v>
      </c>
      <c r="C513" s="32">
        <v>3.4476190476190478</v>
      </c>
      <c r="D513" s="32">
        <v>1.5315964043401078</v>
      </c>
    </row>
    <row r="514" spans="1:4" x14ac:dyDescent="0.25">
      <c r="A514" s="2" t="s">
        <v>509</v>
      </c>
      <c r="B514" s="1">
        <v>101</v>
      </c>
      <c r="C514" s="32">
        <v>3.8316831683168315</v>
      </c>
      <c r="D514" s="32">
        <v>1.2334448259301514</v>
      </c>
    </row>
    <row r="515" spans="1:4" x14ac:dyDescent="0.25">
      <c r="A515" s="2" t="s">
        <v>510</v>
      </c>
      <c r="B515" s="1">
        <v>106</v>
      </c>
      <c r="C515" s="32">
        <v>4.4150943396226419</v>
      </c>
      <c r="D515" s="32">
        <v>1.0034979253856833</v>
      </c>
    </row>
    <row r="516" spans="1:4" x14ac:dyDescent="0.25">
      <c r="A516" s="2" t="s">
        <v>511</v>
      </c>
      <c r="B516" s="1">
        <v>107</v>
      </c>
      <c r="C516" s="32">
        <v>4.5233644859813085</v>
      </c>
      <c r="D516" s="32">
        <v>0.91472023140724568</v>
      </c>
    </row>
    <row r="517" spans="1:4" x14ac:dyDescent="0.25">
      <c r="A517" s="2" t="s">
        <v>512</v>
      </c>
      <c r="B517" s="1">
        <v>104</v>
      </c>
      <c r="C517" s="32">
        <v>3.8942307692307692</v>
      </c>
      <c r="D517" s="32">
        <v>1.3139894727805259</v>
      </c>
    </row>
    <row r="518" spans="1:4" x14ac:dyDescent="0.25">
      <c r="A518" s="2" t="s">
        <v>513</v>
      </c>
      <c r="B518" s="1">
        <v>107</v>
      </c>
      <c r="C518" s="32">
        <v>1.7383177570093458</v>
      </c>
      <c r="D518" s="32">
        <v>1.0845088323807706</v>
      </c>
    </row>
    <row r="519" spans="1:4" x14ac:dyDescent="0.25">
      <c r="A519" s="2" t="s">
        <v>514</v>
      </c>
      <c r="B519" s="1">
        <v>107</v>
      </c>
      <c r="C519" s="32">
        <v>2.0747663551401869</v>
      </c>
      <c r="D519" s="32">
        <v>1.2863648839681536</v>
      </c>
    </row>
    <row r="520" spans="1:4" x14ac:dyDescent="0.25">
      <c r="A520" s="2" t="s">
        <v>515</v>
      </c>
      <c r="B520" s="1">
        <v>104</v>
      </c>
      <c r="C520" s="32">
        <v>2.8653846153846154</v>
      </c>
      <c r="D520" s="32">
        <v>1.6013204036359561</v>
      </c>
    </row>
    <row r="521" spans="1:4" x14ac:dyDescent="0.25">
      <c r="A521" s="2" t="s">
        <v>516</v>
      </c>
      <c r="B521" s="1">
        <v>102</v>
      </c>
      <c r="C521" s="32">
        <v>3.7745098039215685</v>
      </c>
      <c r="D521" s="32">
        <v>1.4549802676018846</v>
      </c>
    </row>
    <row r="522" spans="1:4" x14ac:dyDescent="0.25">
      <c r="A522" s="2" t="s">
        <v>517</v>
      </c>
      <c r="B522" s="1">
        <v>107</v>
      </c>
      <c r="C522" s="32">
        <v>1.6635514018691588</v>
      </c>
      <c r="D522" s="32">
        <v>1.0634930452234195</v>
      </c>
    </row>
    <row r="523" spans="1:4" x14ac:dyDescent="0.25">
      <c r="A523" s="2" t="s">
        <v>518</v>
      </c>
      <c r="B523" s="1">
        <v>106</v>
      </c>
      <c r="C523" s="32">
        <v>3.5377358490566038</v>
      </c>
      <c r="D523" s="32">
        <v>1.381334953358262</v>
      </c>
    </row>
    <row r="524" spans="1:4" x14ac:dyDescent="0.25">
      <c r="A524" s="2" t="s">
        <v>519</v>
      </c>
      <c r="B524" s="1">
        <v>102</v>
      </c>
      <c r="C524" s="32">
        <v>1.803921568627451</v>
      </c>
      <c r="D524" s="32">
        <v>1.2823185659884611</v>
      </c>
    </row>
    <row r="525" spans="1:4" x14ac:dyDescent="0.25">
      <c r="A525" s="2" t="s">
        <v>520</v>
      </c>
      <c r="B525" s="1">
        <v>104</v>
      </c>
      <c r="C525" s="32">
        <v>3.9134615384615383</v>
      </c>
      <c r="D525" s="32">
        <v>1.3005643056263902</v>
      </c>
    </row>
    <row r="526" spans="1:4" x14ac:dyDescent="0.25">
      <c r="A526" s="2" t="s">
        <v>521</v>
      </c>
      <c r="B526" s="1">
        <v>101</v>
      </c>
      <c r="C526" s="32">
        <v>3.386138613861386</v>
      </c>
      <c r="D526" s="32">
        <v>1.3854262667475519</v>
      </c>
    </row>
    <row r="527" spans="1:4" x14ac:dyDescent="0.25">
      <c r="A527" s="2" t="s">
        <v>522</v>
      </c>
      <c r="B527" s="1">
        <v>104</v>
      </c>
      <c r="C527" s="32">
        <v>3.1153846153846154</v>
      </c>
      <c r="D527" s="32">
        <v>1.4701409502974871</v>
      </c>
    </row>
    <row r="528" spans="1:4" x14ac:dyDescent="0.25">
      <c r="A528" s="2" t="s">
        <v>523</v>
      </c>
      <c r="B528" s="1">
        <v>105</v>
      </c>
      <c r="C528" s="32">
        <v>4.2761904761904761</v>
      </c>
      <c r="D528" s="32">
        <v>1.0962807586706522</v>
      </c>
    </row>
    <row r="529" spans="1:4" x14ac:dyDescent="0.25">
      <c r="A529" s="2" t="s">
        <v>524</v>
      </c>
      <c r="B529" s="1">
        <v>106</v>
      </c>
      <c r="C529" s="32">
        <v>1.9528301886792452</v>
      </c>
      <c r="D529" s="32">
        <v>1.2218804825950165</v>
      </c>
    </row>
    <row r="530" spans="1:4" x14ac:dyDescent="0.25">
      <c r="A530" s="2" t="s">
        <v>525</v>
      </c>
      <c r="B530" s="1">
        <v>104</v>
      </c>
      <c r="C530" s="32">
        <v>1.6346153846153846</v>
      </c>
      <c r="D530" s="32">
        <v>0.97600028159008667</v>
      </c>
    </row>
    <row r="531" spans="1:4" x14ac:dyDescent="0.25">
      <c r="A531" s="2" t="s">
        <v>526</v>
      </c>
      <c r="B531" s="1">
        <v>100</v>
      </c>
      <c r="C531" s="32">
        <v>1.21</v>
      </c>
      <c r="D531" s="32">
        <v>0.6711214796175432</v>
      </c>
    </row>
    <row r="532" spans="1:4" x14ac:dyDescent="0.25">
      <c r="A532" s="2" t="s">
        <v>527</v>
      </c>
      <c r="B532" s="1">
        <v>102</v>
      </c>
      <c r="C532" s="32">
        <v>4.0294117647058822</v>
      </c>
      <c r="D532" s="32">
        <v>1.1811714469910601</v>
      </c>
    </row>
    <row r="533" spans="1:4" x14ac:dyDescent="0.25">
      <c r="A533" s="2" t="s">
        <v>528</v>
      </c>
      <c r="B533" s="1">
        <v>102</v>
      </c>
      <c r="C533" s="32">
        <v>3.1666666666666665</v>
      </c>
      <c r="D533" s="32">
        <v>1.5675125867344597</v>
      </c>
    </row>
    <row r="534" spans="1:4" x14ac:dyDescent="0.25">
      <c r="A534" s="2" t="s">
        <v>529</v>
      </c>
      <c r="B534" s="1">
        <v>107</v>
      </c>
      <c r="C534" s="32">
        <v>4.3364485981308407</v>
      </c>
      <c r="D534" s="32">
        <v>1.0273975662446235</v>
      </c>
    </row>
    <row r="535" spans="1:4" x14ac:dyDescent="0.25">
      <c r="A535" s="2" t="s">
        <v>530</v>
      </c>
      <c r="B535" s="1">
        <v>105</v>
      </c>
      <c r="C535" s="32">
        <v>2</v>
      </c>
      <c r="D535" s="32">
        <v>1.3082577962842268</v>
      </c>
    </row>
    <row r="536" spans="1:4" x14ac:dyDescent="0.25">
      <c r="A536" s="2" t="s">
        <v>531</v>
      </c>
      <c r="B536" s="1">
        <v>101</v>
      </c>
      <c r="C536" s="32">
        <v>4.7029702970297027</v>
      </c>
      <c r="D536" s="32">
        <v>0.75557335124321912</v>
      </c>
    </row>
    <row r="537" spans="1:4" x14ac:dyDescent="0.25">
      <c r="A537" s="2" t="s">
        <v>532</v>
      </c>
      <c r="B537" s="1">
        <v>101</v>
      </c>
      <c r="C537" s="32">
        <v>1.8217821782178218</v>
      </c>
      <c r="D537" s="32">
        <v>1.062036153847508</v>
      </c>
    </row>
    <row r="538" spans="1:4" x14ac:dyDescent="0.25">
      <c r="A538" s="2" t="s">
        <v>533</v>
      </c>
      <c r="B538" s="1">
        <v>104</v>
      </c>
      <c r="C538" s="32">
        <v>2.0384615384615383</v>
      </c>
      <c r="D538" s="32">
        <v>1.2379365615996578</v>
      </c>
    </row>
    <row r="539" spans="1:4" x14ac:dyDescent="0.25">
      <c r="A539" s="2" t="s">
        <v>534</v>
      </c>
      <c r="B539" s="1">
        <v>102</v>
      </c>
      <c r="C539" s="32">
        <v>2.0882352941176472</v>
      </c>
      <c r="D539" s="32">
        <v>1.2828105064948896</v>
      </c>
    </row>
    <row r="540" spans="1:4" x14ac:dyDescent="0.25">
      <c r="A540" s="2" t="s">
        <v>535</v>
      </c>
      <c r="B540" s="1">
        <v>105</v>
      </c>
      <c r="C540" s="32">
        <v>3.8857142857142857</v>
      </c>
      <c r="D540" s="32">
        <v>1.3538711286407701</v>
      </c>
    </row>
    <row r="541" spans="1:4" x14ac:dyDescent="0.25">
      <c r="A541" s="2" t="s">
        <v>536</v>
      </c>
      <c r="B541" s="1">
        <v>104</v>
      </c>
      <c r="C541" s="32">
        <v>4.2307692307692308</v>
      </c>
      <c r="D541" s="32">
        <v>1.1842884819014547</v>
      </c>
    </row>
    <row r="542" spans="1:4" x14ac:dyDescent="0.25">
      <c r="A542" s="2" t="s">
        <v>537</v>
      </c>
      <c r="B542" s="1">
        <v>102</v>
      </c>
      <c r="C542" s="32">
        <v>4.5392156862745097</v>
      </c>
      <c r="D542" s="32">
        <v>0.88632703692551851</v>
      </c>
    </row>
    <row r="543" spans="1:4" x14ac:dyDescent="0.25">
      <c r="A543" s="2" t="s">
        <v>538</v>
      </c>
      <c r="B543" s="1">
        <v>105</v>
      </c>
      <c r="C543" s="32">
        <v>4.371428571428571</v>
      </c>
      <c r="D543" s="32">
        <v>1.0584562675565159</v>
      </c>
    </row>
    <row r="544" spans="1:4" x14ac:dyDescent="0.25">
      <c r="A544" s="2" t="s">
        <v>539</v>
      </c>
      <c r="B544" s="1">
        <v>106</v>
      </c>
      <c r="C544" s="32">
        <v>2.8301886792452828</v>
      </c>
      <c r="D544" s="32">
        <v>1.3414398668751606</v>
      </c>
    </row>
    <row r="545" spans="1:4" x14ac:dyDescent="0.25">
      <c r="A545" s="2" t="s">
        <v>540</v>
      </c>
      <c r="B545" s="1">
        <v>100</v>
      </c>
      <c r="C545" s="32">
        <v>3.93</v>
      </c>
      <c r="D545" s="32">
        <v>1.3046536751648738</v>
      </c>
    </row>
    <row r="546" spans="1:4" x14ac:dyDescent="0.25">
      <c r="A546" s="2" t="s">
        <v>541</v>
      </c>
      <c r="B546" s="1">
        <v>106</v>
      </c>
      <c r="C546" s="32">
        <v>2.8679245283018866</v>
      </c>
      <c r="D546" s="32">
        <v>1.4545526014690056</v>
      </c>
    </row>
    <row r="547" spans="1:4" x14ac:dyDescent="0.25">
      <c r="A547" s="2" t="s">
        <v>542</v>
      </c>
      <c r="B547" s="1">
        <v>100</v>
      </c>
      <c r="C547" s="32">
        <v>1.61</v>
      </c>
      <c r="D547" s="32">
        <v>1.0239061667867024</v>
      </c>
    </row>
    <row r="548" spans="1:4" x14ac:dyDescent="0.25">
      <c r="A548" s="2" t="s">
        <v>543</v>
      </c>
      <c r="B548" s="1">
        <v>102</v>
      </c>
      <c r="C548" s="32">
        <v>2.3823529411764706</v>
      </c>
      <c r="D548" s="32">
        <v>1.4215046946709189</v>
      </c>
    </row>
    <row r="549" spans="1:4" x14ac:dyDescent="0.25">
      <c r="A549" s="2" t="s">
        <v>544</v>
      </c>
      <c r="B549" s="1">
        <v>106</v>
      </c>
      <c r="C549" s="32">
        <v>4.1981132075471699</v>
      </c>
      <c r="D549" s="32">
        <v>1.2299424014446845</v>
      </c>
    </row>
    <row r="550" spans="1:4" x14ac:dyDescent="0.25">
      <c r="A550" s="2" t="s">
        <v>545</v>
      </c>
      <c r="B550" s="1">
        <v>105</v>
      </c>
      <c r="C550" s="32">
        <v>1.8476190476190477</v>
      </c>
      <c r="D550" s="32">
        <v>1.2463867190723164</v>
      </c>
    </row>
    <row r="551" spans="1:4" x14ac:dyDescent="0.25">
      <c r="A551" s="2" t="s">
        <v>546</v>
      </c>
      <c r="B551" s="1">
        <v>107</v>
      </c>
      <c r="C551" s="32">
        <v>2.0654205607476634</v>
      </c>
      <c r="D551" s="32">
        <v>1.2152414779631029</v>
      </c>
    </row>
    <row r="552" spans="1:4" s="50" customFormat="1" x14ac:dyDescent="0.25">
      <c r="A552" s="51" t="s">
        <v>547</v>
      </c>
      <c r="B552" s="48">
        <v>102</v>
      </c>
      <c r="C552" s="49">
        <v>4.0776699029126213</v>
      </c>
      <c r="D552" s="49">
        <v>1.234228507049929</v>
      </c>
    </row>
    <row r="553" spans="1:4" x14ac:dyDescent="0.25">
      <c r="A553" s="2" t="s">
        <v>548</v>
      </c>
      <c r="B553" s="1">
        <v>102</v>
      </c>
      <c r="C553" s="32">
        <v>4.6601941747572813</v>
      </c>
      <c r="D553" s="32">
        <v>0.70784674948045667</v>
      </c>
    </row>
    <row r="554" spans="1:4" x14ac:dyDescent="0.25">
      <c r="A554" s="2" t="s">
        <v>549</v>
      </c>
      <c r="B554" s="1">
        <v>105</v>
      </c>
      <c r="C554" s="32">
        <v>3.342857142857143</v>
      </c>
      <c r="D554" s="32">
        <v>1.2772308645341615</v>
      </c>
    </row>
    <row r="555" spans="1:4" x14ac:dyDescent="0.25">
      <c r="A555" s="2" t="s">
        <v>550</v>
      </c>
      <c r="B555" s="1">
        <v>102</v>
      </c>
      <c r="C555" s="32">
        <v>4.284313725490196</v>
      </c>
      <c r="D555" s="32">
        <v>1.0565912965421196</v>
      </c>
    </row>
    <row r="556" spans="1:4" x14ac:dyDescent="0.25">
      <c r="A556" s="2" t="s">
        <v>551</v>
      </c>
      <c r="B556" s="1">
        <v>105</v>
      </c>
      <c r="C556" s="32">
        <v>3.4952380952380953</v>
      </c>
      <c r="D556" s="32">
        <v>1.3310190538124245</v>
      </c>
    </row>
    <row r="557" spans="1:4" x14ac:dyDescent="0.25">
      <c r="A557" s="2" t="s">
        <v>552</v>
      </c>
      <c r="B557" s="1">
        <v>105</v>
      </c>
      <c r="C557" s="32">
        <v>3.2190476190476192</v>
      </c>
      <c r="D557" s="32">
        <v>1.4476835102285122</v>
      </c>
    </row>
    <row r="558" spans="1:4" x14ac:dyDescent="0.25">
      <c r="A558" s="2" t="s">
        <v>553</v>
      </c>
      <c r="B558" s="1">
        <v>103</v>
      </c>
      <c r="C558" s="32">
        <v>4.0776699029126213</v>
      </c>
      <c r="D558" s="32">
        <v>1.234228507049929</v>
      </c>
    </row>
    <row r="559" spans="1:4" x14ac:dyDescent="0.25">
      <c r="A559" s="2" t="s">
        <v>554</v>
      </c>
      <c r="B559" s="1">
        <v>106</v>
      </c>
      <c r="C559" s="32">
        <v>3.7169811320754715</v>
      </c>
      <c r="D559" s="32">
        <v>1.4192869905503163</v>
      </c>
    </row>
    <row r="560" spans="1:4" x14ac:dyDescent="0.25">
      <c r="A560" s="2" t="s">
        <v>555</v>
      </c>
      <c r="B560" s="1">
        <v>106</v>
      </c>
      <c r="C560" s="32">
        <v>4.3113207547169807</v>
      </c>
      <c r="D560" s="32">
        <v>1.115801719432691</v>
      </c>
    </row>
    <row r="561" spans="1:4" x14ac:dyDescent="0.25">
      <c r="A561" s="2" t="s">
        <v>556</v>
      </c>
      <c r="B561" s="1">
        <v>107</v>
      </c>
      <c r="C561" s="32">
        <v>4.5700934579439254</v>
      </c>
      <c r="D561" s="32">
        <v>0.92259017591379389</v>
      </c>
    </row>
    <row r="562" spans="1:4" x14ac:dyDescent="0.25">
      <c r="A562" s="2" t="s">
        <v>557</v>
      </c>
      <c r="B562" s="1">
        <v>101</v>
      </c>
      <c r="C562" s="32">
        <v>4.2970297029702973</v>
      </c>
      <c r="D562" s="32">
        <v>1.1184324249184263</v>
      </c>
    </row>
    <row r="563" spans="1:4" x14ac:dyDescent="0.25">
      <c r="A563" s="2" t="s">
        <v>558</v>
      </c>
      <c r="B563" s="1">
        <v>105</v>
      </c>
      <c r="C563" s="32">
        <v>3.0666666666666669</v>
      </c>
      <c r="D563" s="32">
        <v>1.4561980704948143</v>
      </c>
    </row>
    <row r="564" spans="1:4" x14ac:dyDescent="0.25">
      <c r="A564" s="2" t="s">
        <v>559</v>
      </c>
      <c r="B564" s="1">
        <v>100</v>
      </c>
      <c r="C564" s="32">
        <v>4.8600000000000003</v>
      </c>
      <c r="D564" s="32">
        <v>0.55084874823706653</v>
      </c>
    </row>
    <row r="565" spans="1:4" x14ac:dyDescent="0.25">
      <c r="A565" s="2" t="s">
        <v>560</v>
      </c>
      <c r="B565" s="1">
        <v>106</v>
      </c>
      <c r="C565" s="32">
        <v>4.4528301886792452</v>
      </c>
      <c r="D565" s="32">
        <v>1.0340127610126992</v>
      </c>
    </row>
    <row r="566" spans="1:4" x14ac:dyDescent="0.25">
      <c r="A566" s="2" t="s">
        <v>561</v>
      </c>
      <c r="B566" s="1">
        <v>105</v>
      </c>
      <c r="C566" s="32">
        <v>4.4095238095238098</v>
      </c>
      <c r="D566" s="32">
        <v>1.089241427070641</v>
      </c>
    </row>
    <row r="567" spans="1:4" x14ac:dyDescent="0.25">
      <c r="A567" s="2" t="s">
        <v>562</v>
      </c>
      <c r="B567" s="1">
        <v>104</v>
      </c>
      <c r="C567" s="32">
        <v>2.4519230769230771</v>
      </c>
      <c r="D567" s="32">
        <v>1.385639298616365</v>
      </c>
    </row>
    <row r="568" spans="1:4" x14ac:dyDescent="0.25">
      <c r="A568" s="2" t="s">
        <v>563</v>
      </c>
      <c r="B568" s="1">
        <v>102</v>
      </c>
      <c r="C568" s="32">
        <v>2.9411764705882355</v>
      </c>
      <c r="D568" s="32">
        <v>1.5013098532549798</v>
      </c>
    </row>
    <row r="569" spans="1:4" x14ac:dyDescent="0.25">
      <c r="A569" s="2" t="s">
        <v>564</v>
      </c>
      <c r="B569" s="1">
        <v>106</v>
      </c>
      <c r="C569" s="32">
        <v>4.3773584905660377</v>
      </c>
      <c r="D569" s="32">
        <v>1.0993749755780438</v>
      </c>
    </row>
    <row r="570" spans="1:4" x14ac:dyDescent="0.25">
      <c r="A570" s="2" t="s">
        <v>565</v>
      </c>
      <c r="B570" s="1">
        <v>105</v>
      </c>
      <c r="C570" s="32">
        <v>3.323809523809524</v>
      </c>
      <c r="D570" s="32">
        <v>1.3622325996971496</v>
      </c>
    </row>
    <row r="571" spans="1:4" x14ac:dyDescent="0.25">
      <c r="A571" s="2" t="s">
        <v>566</v>
      </c>
      <c r="B571" s="1">
        <v>101</v>
      </c>
      <c r="C571" s="32">
        <v>4.5148514851485144</v>
      </c>
      <c r="D571" s="32">
        <v>0.95513204727030832</v>
      </c>
    </row>
    <row r="572" spans="1:4" x14ac:dyDescent="0.25">
      <c r="A572" s="2" t="s">
        <v>567</v>
      </c>
      <c r="B572" s="1">
        <v>102</v>
      </c>
      <c r="C572" s="32">
        <v>4.117647058823529</v>
      </c>
      <c r="D572" s="32">
        <v>1.2371647372401426</v>
      </c>
    </row>
    <row r="573" spans="1:4" x14ac:dyDescent="0.25">
      <c r="A573" s="2" t="s">
        <v>568</v>
      </c>
      <c r="B573" s="1">
        <v>106</v>
      </c>
      <c r="C573" s="32">
        <v>4.2547169811320753</v>
      </c>
      <c r="D573" s="32">
        <v>1.1132220140074487</v>
      </c>
    </row>
    <row r="574" spans="1:4" x14ac:dyDescent="0.25">
      <c r="A574" s="2" t="s">
        <v>569</v>
      </c>
      <c r="B574" s="1">
        <v>107</v>
      </c>
      <c r="C574" s="32">
        <v>2.8504672897196262</v>
      </c>
      <c r="D574" s="32">
        <v>1.2944273762596763</v>
      </c>
    </row>
    <row r="575" spans="1:4" x14ac:dyDescent="0.25">
      <c r="A575" s="2" t="s">
        <v>570</v>
      </c>
      <c r="B575" s="1">
        <v>102</v>
      </c>
      <c r="C575" s="32">
        <v>3.2549019607843137</v>
      </c>
      <c r="D575" s="32">
        <v>1.5394886286744369</v>
      </c>
    </row>
    <row r="576" spans="1:4" x14ac:dyDescent="0.25">
      <c r="A576" s="2" t="s">
        <v>571</v>
      </c>
      <c r="B576" s="1">
        <v>105</v>
      </c>
      <c r="C576" s="32">
        <v>2.0666666666666669</v>
      </c>
      <c r="D576" s="32">
        <v>1.4227996957966271</v>
      </c>
    </row>
    <row r="577" spans="1:4" x14ac:dyDescent="0.25">
      <c r="A577" s="2" t="s">
        <v>572</v>
      </c>
      <c r="B577" s="1">
        <v>105</v>
      </c>
      <c r="C577" s="32">
        <v>3.980952380952381</v>
      </c>
      <c r="D577" s="32">
        <v>1.2858770755713216</v>
      </c>
    </row>
    <row r="578" spans="1:4" x14ac:dyDescent="0.25">
      <c r="A578" s="2" t="s">
        <v>573</v>
      </c>
      <c r="B578" s="1">
        <v>104</v>
      </c>
      <c r="C578" s="32">
        <v>4.4711538461538458</v>
      </c>
      <c r="D578" s="32">
        <v>0.79996032388543359</v>
      </c>
    </row>
    <row r="579" spans="1:4" x14ac:dyDescent="0.25">
      <c r="A579" s="2" t="s">
        <v>574</v>
      </c>
      <c r="B579" s="1">
        <v>105</v>
      </c>
      <c r="C579" s="32">
        <v>3.8857142857142857</v>
      </c>
      <c r="D579" s="32">
        <v>1.3105656860998678</v>
      </c>
    </row>
    <row r="580" spans="1:4" x14ac:dyDescent="0.25">
      <c r="A580" s="2" t="s">
        <v>575</v>
      </c>
      <c r="B580" s="1">
        <v>102</v>
      </c>
      <c r="C580" s="32">
        <v>4.4901960784313726</v>
      </c>
      <c r="D580" s="32">
        <v>0.98247110192772735</v>
      </c>
    </row>
    <row r="581" spans="1:4" x14ac:dyDescent="0.25">
      <c r="A581" s="2" t="s">
        <v>576</v>
      </c>
      <c r="B581" s="1">
        <v>107</v>
      </c>
      <c r="C581" s="32">
        <v>3.9345794392523366</v>
      </c>
      <c r="D581" s="32">
        <v>1.0839396003971424</v>
      </c>
    </row>
    <row r="582" spans="1:4" x14ac:dyDescent="0.25">
      <c r="A582" s="2" t="s">
        <v>577</v>
      </c>
      <c r="B582" s="1">
        <v>106</v>
      </c>
      <c r="C582" s="32">
        <v>2.5377358490566038</v>
      </c>
      <c r="D582" s="32">
        <v>1.3393283910540974</v>
      </c>
    </row>
    <row r="583" spans="1:4" x14ac:dyDescent="0.25">
      <c r="A583" s="2" t="s">
        <v>578</v>
      </c>
      <c r="B583" s="1">
        <v>105</v>
      </c>
      <c r="C583" s="32">
        <v>2.8666666666666667</v>
      </c>
      <c r="D583" s="32">
        <v>1.3662601021279464</v>
      </c>
    </row>
    <row r="584" spans="1:4" x14ac:dyDescent="0.25">
      <c r="A584" s="2" t="s">
        <v>579</v>
      </c>
      <c r="B584" s="1">
        <v>104</v>
      </c>
      <c r="C584" s="32">
        <v>3.7692307692307692</v>
      </c>
      <c r="D584" s="32">
        <v>1.3598312947244688</v>
      </c>
    </row>
    <row r="585" spans="1:4" x14ac:dyDescent="0.25">
      <c r="A585" s="2" t="s">
        <v>580</v>
      </c>
      <c r="B585" s="1">
        <v>100</v>
      </c>
      <c r="C585" s="32">
        <v>4.83</v>
      </c>
      <c r="D585" s="32">
        <v>0.55149017592466276</v>
      </c>
    </row>
    <row r="586" spans="1:4" x14ac:dyDescent="0.25">
      <c r="A586" s="2" t="s">
        <v>581</v>
      </c>
      <c r="B586" s="1">
        <v>103</v>
      </c>
      <c r="C586" s="32">
        <v>4.7281553398058254</v>
      </c>
      <c r="D586" s="32">
        <v>0.6743795224788901</v>
      </c>
    </row>
    <row r="587" spans="1:4" x14ac:dyDescent="0.25">
      <c r="A587" s="2" t="s">
        <v>582</v>
      </c>
      <c r="B587" s="1">
        <v>102</v>
      </c>
      <c r="C587" s="32">
        <v>3.8333333333333335</v>
      </c>
      <c r="D587" s="32">
        <v>1.290355184300108</v>
      </c>
    </row>
    <row r="588" spans="1:4" x14ac:dyDescent="0.25">
      <c r="A588" s="2" t="s">
        <v>583</v>
      </c>
      <c r="B588" s="1">
        <v>102</v>
      </c>
      <c r="C588" s="32">
        <v>4.1372549019607847</v>
      </c>
      <c r="D588" s="32">
        <v>1.1943697595386802</v>
      </c>
    </row>
    <row r="589" spans="1:4" x14ac:dyDescent="0.25">
      <c r="A589" s="2" t="s">
        <v>584</v>
      </c>
      <c r="B589" s="1">
        <v>105</v>
      </c>
      <c r="C589" s="32">
        <v>4.3809523809523814</v>
      </c>
      <c r="D589" s="32">
        <v>1.0595803993612865</v>
      </c>
    </row>
    <row r="590" spans="1:4" x14ac:dyDescent="0.25">
      <c r="A590" s="2" t="s">
        <v>585</v>
      </c>
      <c r="B590" s="1">
        <v>104</v>
      </c>
      <c r="C590" s="32">
        <v>2.5865384615384617</v>
      </c>
      <c r="D590" s="32">
        <v>1.4655300040194008</v>
      </c>
    </row>
    <row r="591" spans="1:4" x14ac:dyDescent="0.25">
      <c r="A591" s="2" t="s">
        <v>586</v>
      </c>
      <c r="B591" s="1">
        <v>107</v>
      </c>
      <c r="C591" s="32">
        <v>4.009345794392523</v>
      </c>
      <c r="D591" s="32">
        <v>1.1201021441192078</v>
      </c>
    </row>
    <row r="592" spans="1:4" x14ac:dyDescent="0.25">
      <c r="A592" s="2" t="s">
        <v>587</v>
      </c>
      <c r="B592" s="1">
        <v>107</v>
      </c>
      <c r="C592" s="32">
        <v>2.6074766355140189</v>
      </c>
      <c r="D592" s="32">
        <v>1.3581133511047416</v>
      </c>
    </row>
    <row r="593" spans="1:4" x14ac:dyDescent="0.25">
      <c r="A593" s="2" t="s">
        <v>588</v>
      </c>
      <c r="B593" s="1">
        <v>104</v>
      </c>
      <c r="C593" s="32">
        <v>3.2211538461538463</v>
      </c>
      <c r="D593" s="32">
        <v>1.4678213878353878</v>
      </c>
    </row>
    <row r="594" spans="1:4" x14ac:dyDescent="0.25">
      <c r="A594" s="2" t="s">
        <v>589</v>
      </c>
      <c r="B594" s="1">
        <v>106</v>
      </c>
      <c r="C594" s="32">
        <v>4.5188679245283021</v>
      </c>
      <c r="D594" s="32">
        <v>0.86444181908351436</v>
      </c>
    </row>
    <row r="595" spans="1:4" x14ac:dyDescent="0.25">
      <c r="A595" s="2" t="s">
        <v>590</v>
      </c>
      <c r="B595" s="1">
        <v>105</v>
      </c>
      <c r="C595" s="32">
        <v>2.2000000000000002</v>
      </c>
      <c r="D595" s="32">
        <v>1.3964240043768943</v>
      </c>
    </row>
    <row r="596" spans="1:4" x14ac:dyDescent="0.25">
      <c r="A596" s="2" t="s">
        <v>591</v>
      </c>
      <c r="B596" s="1">
        <v>106</v>
      </c>
      <c r="C596" s="32">
        <v>3.8679245283018866</v>
      </c>
      <c r="D596" s="32">
        <v>1.1303220923015767</v>
      </c>
    </row>
    <row r="597" spans="1:4" x14ac:dyDescent="0.25">
      <c r="A597" s="2" t="s">
        <v>592</v>
      </c>
      <c r="B597" s="1">
        <v>102</v>
      </c>
      <c r="C597" s="32">
        <v>2.9117647058823528</v>
      </c>
      <c r="D597" s="32">
        <v>1.5162678332367039</v>
      </c>
    </row>
    <row r="598" spans="1:4" x14ac:dyDescent="0.25">
      <c r="A598" s="2" t="s">
        <v>593</v>
      </c>
      <c r="B598" s="1">
        <v>103</v>
      </c>
      <c r="C598" s="32">
        <v>2.6310679611650487</v>
      </c>
      <c r="D598" s="32">
        <v>1.4141462557284874</v>
      </c>
    </row>
    <row r="599" spans="1:4" x14ac:dyDescent="0.25">
      <c r="A599" s="2" t="s">
        <v>594</v>
      </c>
      <c r="B599" s="1">
        <v>104</v>
      </c>
      <c r="C599" s="32">
        <v>4.6923076923076925</v>
      </c>
      <c r="D599" s="32">
        <v>0.81344196273389457</v>
      </c>
    </row>
    <row r="600" spans="1:4" x14ac:dyDescent="0.25">
      <c r="A600" s="2" t="s">
        <v>595</v>
      </c>
      <c r="B600" s="1">
        <v>102</v>
      </c>
      <c r="C600" s="32">
        <v>4.0196078431372548</v>
      </c>
      <c r="D600" s="32">
        <v>1.168737934501074</v>
      </c>
    </row>
    <row r="601" spans="1:4" x14ac:dyDescent="0.25">
      <c r="A601" s="2" t="s">
        <v>596</v>
      </c>
      <c r="B601" s="1">
        <v>101</v>
      </c>
      <c r="C601" s="32">
        <v>4.1287128712871288</v>
      </c>
      <c r="D601" s="32">
        <v>1.0262881304646727</v>
      </c>
    </row>
    <row r="602" spans="1:4" x14ac:dyDescent="0.25">
      <c r="A602" s="2" t="s">
        <v>597</v>
      </c>
      <c r="B602" s="1">
        <v>102</v>
      </c>
      <c r="C602" s="32">
        <v>4.5490199999999996</v>
      </c>
      <c r="D602" s="32">
        <v>0.82806999999999997</v>
      </c>
    </row>
    <row r="603" spans="1:4" x14ac:dyDescent="0.25">
      <c r="A603" s="2" t="s">
        <v>598</v>
      </c>
      <c r="B603" s="1">
        <v>105</v>
      </c>
      <c r="C603" s="32">
        <v>2.4666666666666668</v>
      </c>
      <c r="D603" s="32">
        <v>1.263897107139619</v>
      </c>
    </row>
    <row r="604" spans="1:4" x14ac:dyDescent="0.25">
      <c r="A604" s="2" t="s">
        <v>599</v>
      </c>
      <c r="B604" s="1">
        <v>105</v>
      </c>
      <c r="C604" s="32">
        <v>2.342857142857143</v>
      </c>
      <c r="D604" s="32">
        <v>1.4400091574800395</v>
      </c>
    </row>
    <row r="605" spans="1:4" x14ac:dyDescent="0.25">
      <c r="A605" s="2" t="s">
        <v>600</v>
      </c>
      <c r="B605" s="1">
        <v>100</v>
      </c>
      <c r="C605" s="32">
        <v>1.49</v>
      </c>
      <c r="D605" s="32">
        <v>0.97953813069984652</v>
      </c>
    </row>
    <row r="606" spans="1:4" x14ac:dyDescent="0.25">
      <c r="A606" s="2" t="s">
        <v>601</v>
      </c>
      <c r="B606" s="1">
        <v>103</v>
      </c>
      <c r="C606" s="32">
        <v>2.203883495145631</v>
      </c>
      <c r="D606" s="32">
        <v>1.3816672459208148</v>
      </c>
    </row>
    <row r="607" spans="1:4" x14ac:dyDescent="0.25">
      <c r="A607" s="2" t="s">
        <v>602</v>
      </c>
      <c r="B607" s="1">
        <v>105</v>
      </c>
      <c r="C607" s="32">
        <v>4.0476190476190474</v>
      </c>
      <c r="D607" s="32">
        <v>1.3183683999911553</v>
      </c>
    </row>
    <row r="608" spans="1:4" x14ac:dyDescent="0.25">
      <c r="A608" s="2" t="s">
        <v>603</v>
      </c>
      <c r="B608" s="1">
        <v>104</v>
      </c>
      <c r="C608" s="32">
        <v>3.0865384615384617</v>
      </c>
      <c r="D608" s="32">
        <v>1.3154096185317201</v>
      </c>
    </row>
    <row r="609" spans="1:4" x14ac:dyDescent="0.25">
      <c r="A609" s="2" t="s">
        <v>604</v>
      </c>
      <c r="B609" s="1">
        <v>102</v>
      </c>
      <c r="C609" s="32">
        <v>3.6176470588235294</v>
      </c>
      <c r="D609" s="32">
        <v>1.4895285827910987</v>
      </c>
    </row>
    <row r="610" spans="1:4" x14ac:dyDescent="0.25">
      <c r="A610" s="2" t="s">
        <v>605</v>
      </c>
      <c r="B610" s="1">
        <v>101</v>
      </c>
      <c r="C610" s="32">
        <v>4.782178217821782</v>
      </c>
      <c r="D610" s="32">
        <v>0.57626314121310263</v>
      </c>
    </row>
    <row r="611" spans="1:4" x14ac:dyDescent="0.25">
      <c r="A611" s="2" t="s">
        <v>606</v>
      </c>
      <c r="B611" s="1">
        <v>102</v>
      </c>
      <c r="C611" s="32">
        <v>3.3431372549019609</v>
      </c>
      <c r="D611" s="32">
        <v>1.5057322684139054</v>
      </c>
    </row>
    <row r="612" spans="1:4" x14ac:dyDescent="0.25">
      <c r="A612" s="2" t="s">
        <v>607</v>
      </c>
      <c r="B612" s="1">
        <v>106</v>
      </c>
      <c r="C612" s="32">
        <v>4.2547169811320753</v>
      </c>
      <c r="D612" s="32">
        <v>1.0959781085293459</v>
      </c>
    </row>
    <row r="613" spans="1:4" x14ac:dyDescent="0.25">
      <c r="A613" s="2" t="s">
        <v>608</v>
      </c>
      <c r="B613" s="1">
        <v>107</v>
      </c>
      <c r="C613" s="32">
        <v>2.457943925233645</v>
      </c>
      <c r="D613" s="32">
        <v>1.395953544611263</v>
      </c>
    </row>
    <row r="614" spans="1:4" x14ac:dyDescent="0.25">
      <c r="A614" s="2" t="s">
        <v>609</v>
      </c>
      <c r="B614" s="1">
        <v>105</v>
      </c>
      <c r="C614" s="32">
        <v>2</v>
      </c>
      <c r="D614" s="32">
        <v>1.1519214716824566</v>
      </c>
    </row>
    <row r="615" spans="1:4" x14ac:dyDescent="0.25">
      <c r="A615" s="2" t="s">
        <v>610</v>
      </c>
      <c r="B615" s="1">
        <v>105</v>
      </c>
      <c r="C615" s="32">
        <v>1.7238095238095239</v>
      </c>
      <c r="D615" s="32">
        <v>1.1560479602710636</v>
      </c>
    </row>
    <row r="616" spans="1:4" x14ac:dyDescent="0.25">
      <c r="A616" s="2" t="s">
        <v>611</v>
      </c>
      <c r="B616" s="1">
        <v>100</v>
      </c>
      <c r="C616" s="32">
        <v>4.46</v>
      </c>
      <c r="D616" s="32">
        <v>0.9365744589575975</v>
      </c>
    </row>
    <row r="617" spans="1:4" x14ac:dyDescent="0.25">
      <c r="A617" s="2" t="s">
        <v>612</v>
      </c>
      <c r="B617" s="1">
        <v>103</v>
      </c>
      <c r="C617" s="32">
        <v>1.7572815533980584</v>
      </c>
      <c r="D617" s="32">
        <v>1.1754516813738549</v>
      </c>
    </row>
    <row r="618" spans="1:4" x14ac:dyDescent="0.25">
      <c r="A618" s="2" t="s">
        <v>613</v>
      </c>
      <c r="B618" s="1">
        <v>106</v>
      </c>
      <c r="C618" s="32">
        <v>2.5377358490566038</v>
      </c>
      <c r="D618" s="32">
        <v>1.3105762331482596</v>
      </c>
    </row>
    <row r="619" spans="1:4" x14ac:dyDescent="0.25">
      <c r="A619" s="2" t="s">
        <v>614</v>
      </c>
      <c r="B619" s="1">
        <v>106</v>
      </c>
      <c r="C619" s="32">
        <v>3.0471698113207548</v>
      </c>
      <c r="D619" s="32">
        <v>1.3619459150977298</v>
      </c>
    </row>
    <row r="620" spans="1:4" x14ac:dyDescent="0.25">
      <c r="A620" s="2" t="s">
        <v>615</v>
      </c>
      <c r="B620" s="1">
        <v>106</v>
      </c>
      <c r="C620" s="32">
        <v>2.2358490566037736</v>
      </c>
      <c r="D620" s="32">
        <v>1.2987311521521803</v>
      </c>
    </row>
    <row r="621" spans="1:4" x14ac:dyDescent="0.25">
      <c r="A621" s="2" t="s">
        <v>616</v>
      </c>
      <c r="B621" s="1">
        <v>100</v>
      </c>
      <c r="C621" s="32">
        <v>4.47</v>
      </c>
      <c r="D621" s="32">
        <v>1.1232618446814493</v>
      </c>
    </row>
    <row r="622" spans="1:4" x14ac:dyDescent="0.25">
      <c r="A622" s="2" t="s">
        <v>617</v>
      </c>
      <c r="B622" s="1">
        <v>103</v>
      </c>
      <c r="C622" s="32">
        <v>1.8737864077669903</v>
      </c>
      <c r="D622" s="32">
        <v>1.1086081332674649</v>
      </c>
    </row>
    <row r="623" spans="1:4" x14ac:dyDescent="0.25">
      <c r="A623" s="2" t="s">
        <v>618</v>
      </c>
      <c r="B623" s="1">
        <v>104</v>
      </c>
      <c r="C623" s="32">
        <v>1.3557692307692308</v>
      </c>
      <c r="D623" s="32">
        <v>0.93391616462036264</v>
      </c>
    </row>
    <row r="624" spans="1:4" x14ac:dyDescent="0.25">
      <c r="A624" s="2" t="s">
        <v>619</v>
      </c>
      <c r="B624" s="1">
        <v>104</v>
      </c>
      <c r="C624" s="32">
        <v>1.25</v>
      </c>
      <c r="D624" s="32">
        <v>0.66464093525416712</v>
      </c>
    </row>
    <row r="625" spans="1:4" x14ac:dyDescent="0.25">
      <c r="A625" s="2" t="s">
        <v>620</v>
      </c>
      <c r="B625" s="1">
        <v>104</v>
      </c>
      <c r="C625" s="32">
        <v>2.3846153846153846</v>
      </c>
      <c r="D625" s="32">
        <v>1.3020349443336268</v>
      </c>
    </row>
    <row r="626" spans="1:4" x14ac:dyDescent="0.25">
      <c r="A626" s="2" t="s">
        <v>621</v>
      </c>
      <c r="B626" s="1">
        <v>100</v>
      </c>
      <c r="C626" s="32">
        <v>2.3199999999999998</v>
      </c>
      <c r="D626" s="32">
        <v>1.3549800000000001</v>
      </c>
    </row>
    <row r="627" spans="1:4" x14ac:dyDescent="0.25">
      <c r="A627" s="2" t="s">
        <v>622</v>
      </c>
      <c r="B627" s="1">
        <v>105</v>
      </c>
      <c r="C627" s="32">
        <v>2.7523809523809524</v>
      </c>
      <c r="D627" s="32">
        <v>1.4792211592913476</v>
      </c>
    </row>
    <row r="628" spans="1:4" x14ac:dyDescent="0.25">
      <c r="A628" s="2" t="s">
        <v>623</v>
      </c>
      <c r="B628" s="1">
        <v>103</v>
      </c>
      <c r="C628" s="32">
        <v>4.3203883495145634</v>
      </c>
      <c r="D628" s="32">
        <v>1.230443824223121</v>
      </c>
    </row>
    <row r="629" spans="1:4" x14ac:dyDescent="0.25">
      <c r="A629" s="2" t="s">
        <v>624</v>
      </c>
      <c r="B629" s="1">
        <v>106</v>
      </c>
      <c r="C629" s="32">
        <v>1.6509433962264151</v>
      </c>
      <c r="D629" s="32">
        <v>1.171425284329094</v>
      </c>
    </row>
    <row r="630" spans="1:4" x14ac:dyDescent="0.25">
      <c r="A630" s="2" t="s">
        <v>625</v>
      </c>
      <c r="B630" s="1">
        <v>107</v>
      </c>
      <c r="C630" s="32">
        <v>3.2523364485981308</v>
      </c>
      <c r="D630" s="32">
        <v>1.2596305084467869</v>
      </c>
    </row>
    <row r="631" spans="1:4" x14ac:dyDescent="0.25">
      <c r="A631" s="2" t="s">
        <v>626</v>
      </c>
      <c r="B631" s="1">
        <v>103</v>
      </c>
      <c r="C631" s="32">
        <v>3.4951456310679609</v>
      </c>
      <c r="D631" s="32">
        <v>1.4876866263402078</v>
      </c>
    </row>
    <row r="632" spans="1:4" x14ac:dyDescent="0.25">
      <c r="A632" s="2" t="s">
        <v>627</v>
      </c>
      <c r="B632" s="1">
        <v>104</v>
      </c>
      <c r="C632" s="32">
        <v>2.125</v>
      </c>
      <c r="D632" s="32">
        <v>1.3487678663437801</v>
      </c>
    </row>
    <row r="633" spans="1:4" x14ac:dyDescent="0.25">
      <c r="A633" s="2" t="s">
        <v>628</v>
      </c>
      <c r="B633" s="1">
        <v>104</v>
      </c>
      <c r="C633" s="32">
        <v>1.3557692307692308</v>
      </c>
      <c r="D633" s="32">
        <v>0.73627597757944507</v>
      </c>
    </row>
    <row r="634" spans="1:4" x14ac:dyDescent="0.25">
      <c r="A634" s="2" t="s">
        <v>629</v>
      </c>
      <c r="B634" s="1">
        <v>106</v>
      </c>
      <c r="C634" s="32">
        <v>4.5094339622641506</v>
      </c>
      <c r="D634" s="32">
        <v>0.97829086159648759</v>
      </c>
    </row>
    <row r="635" spans="1:4" x14ac:dyDescent="0.25">
      <c r="A635" s="2" t="s">
        <v>630</v>
      </c>
      <c r="B635" s="1">
        <v>107</v>
      </c>
      <c r="C635" s="32">
        <v>1.7850467289719627</v>
      </c>
      <c r="D635" s="32">
        <v>1.2288055051528359</v>
      </c>
    </row>
    <row r="636" spans="1:4" x14ac:dyDescent="0.25">
      <c r="A636" s="2" t="s">
        <v>631</v>
      </c>
      <c r="B636" s="1">
        <v>104</v>
      </c>
      <c r="C636" s="32">
        <v>1.5961538461538463</v>
      </c>
      <c r="D636" s="32">
        <v>1.0475976286893498</v>
      </c>
    </row>
    <row r="637" spans="1:4" x14ac:dyDescent="0.25">
      <c r="A637" s="2" t="s">
        <v>632</v>
      </c>
      <c r="B637" s="1">
        <v>103</v>
      </c>
      <c r="C637" s="32">
        <v>2.9320388349514563</v>
      </c>
      <c r="D637" s="32">
        <v>1.4090890947376016</v>
      </c>
    </row>
    <row r="638" spans="1:4" x14ac:dyDescent="0.25">
      <c r="A638" s="2" t="s">
        <v>633</v>
      </c>
      <c r="B638" s="1">
        <v>101</v>
      </c>
      <c r="C638" s="32">
        <v>2</v>
      </c>
      <c r="D638" s="32">
        <v>1.2247448713915889</v>
      </c>
    </row>
    <row r="639" spans="1:4" x14ac:dyDescent="0.25">
      <c r="A639" s="2" t="s">
        <v>634</v>
      </c>
      <c r="B639" s="1">
        <v>105</v>
      </c>
      <c r="C639" s="32">
        <v>3.3904761904761904</v>
      </c>
      <c r="D639" s="32">
        <v>1.4175767384955951</v>
      </c>
    </row>
    <row r="640" spans="1:4" x14ac:dyDescent="0.25">
      <c r="A640" s="2" t="s">
        <v>635</v>
      </c>
      <c r="B640" s="1">
        <v>102</v>
      </c>
      <c r="C640" s="32">
        <v>4.5294117647058822</v>
      </c>
      <c r="D640" s="32">
        <v>0.94088521993277419</v>
      </c>
    </row>
    <row r="641" spans="1:4" x14ac:dyDescent="0.25">
      <c r="A641" s="2" t="s">
        <v>636</v>
      </c>
      <c r="B641" s="1">
        <v>105</v>
      </c>
      <c r="C641" s="32">
        <v>1.8952380952380952</v>
      </c>
      <c r="D641" s="32">
        <v>1.1923136003634789</v>
      </c>
    </row>
    <row r="642" spans="1:4" x14ac:dyDescent="0.25">
      <c r="A642" s="2" t="s">
        <v>637</v>
      </c>
      <c r="B642" s="1">
        <v>100</v>
      </c>
      <c r="C642" s="32">
        <v>2.95</v>
      </c>
      <c r="D642" s="32">
        <v>1.5398740601789878</v>
      </c>
    </row>
    <row r="643" spans="1:4" x14ac:dyDescent="0.25">
      <c r="A643" s="2" t="s">
        <v>638</v>
      </c>
      <c r="B643" s="1">
        <v>104</v>
      </c>
      <c r="C643" s="32">
        <v>4.4230769230769234</v>
      </c>
      <c r="D643" s="32">
        <v>0.95217999942602571</v>
      </c>
    </row>
    <row r="644" spans="1:4" x14ac:dyDescent="0.25">
      <c r="A644" s="2" t="s">
        <v>639</v>
      </c>
      <c r="B644" s="1">
        <v>102</v>
      </c>
      <c r="C644" s="32">
        <v>2.9607843137254903</v>
      </c>
      <c r="D644" s="32">
        <v>1.5150830361680439</v>
      </c>
    </row>
    <row r="645" spans="1:4" x14ac:dyDescent="0.25">
      <c r="A645" s="2" t="s">
        <v>640</v>
      </c>
      <c r="B645" s="1">
        <v>105</v>
      </c>
      <c r="C645" s="32">
        <v>4.6761904761904765</v>
      </c>
      <c r="D645" s="32">
        <v>0.76579820217005456</v>
      </c>
    </row>
    <row r="646" spans="1:4" x14ac:dyDescent="0.25">
      <c r="A646" s="2" t="s">
        <v>641</v>
      </c>
      <c r="B646" s="1">
        <v>106</v>
      </c>
      <c r="C646" s="32">
        <v>4.5566037735849054</v>
      </c>
      <c r="D646" s="32">
        <v>0.95698125253314725</v>
      </c>
    </row>
    <row r="647" spans="1:4" x14ac:dyDescent="0.25">
      <c r="A647" s="2" t="s">
        <v>642</v>
      </c>
      <c r="B647" s="1">
        <v>104</v>
      </c>
      <c r="C647" s="32">
        <v>3.5096153846153846</v>
      </c>
      <c r="D647" s="32">
        <v>1.329246755878472</v>
      </c>
    </row>
    <row r="648" spans="1:4" x14ac:dyDescent="0.25">
      <c r="A648" s="2" t="s">
        <v>643</v>
      </c>
      <c r="B648" s="1">
        <v>104</v>
      </c>
      <c r="C648" s="32">
        <v>4.6538461538461542</v>
      </c>
      <c r="D648" s="32">
        <v>0.79768147972223757</v>
      </c>
    </row>
    <row r="649" spans="1:4" x14ac:dyDescent="0.25">
      <c r="A649" s="2" t="s">
        <v>644</v>
      </c>
      <c r="B649" s="1">
        <v>107</v>
      </c>
      <c r="C649" s="32">
        <v>4.1028037383177569</v>
      </c>
      <c r="D649" s="32">
        <v>1.302643027595966</v>
      </c>
    </row>
    <row r="650" spans="1:4" x14ac:dyDescent="0.25">
      <c r="A650" s="2" t="s">
        <v>645</v>
      </c>
      <c r="B650" s="1">
        <v>102</v>
      </c>
      <c r="C650" s="32">
        <v>3.7745098039215685</v>
      </c>
      <c r="D650" s="32">
        <v>1.4205483723269521</v>
      </c>
    </row>
    <row r="651" spans="1:4" x14ac:dyDescent="0.25">
      <c r="A651" s="2" t="s">
        <v>646</v>
      </c>
      <c r="B651" s="1">
        <v>101</v>
      </c>
      <c r="C651" s="32">
        <v>3.0891089108910892</v>
      </c>
      <c r="D651" s="32">
        <v>1.4567018219319292</v>
      </c>
    </row>
    <row r="652" spans="1:4" x14ac:dyDescent="0.25">
      <c r="A652" s="2" t="s">
        <v>647</v>
      </c>
      <c r="B652" s="1">
        <v>103</v>
      </c>
      <c r="C652" s="32">
        <v>3.6407766990291264</v>
      </c>
      <c r="D652" s="32">
        <v>1.4062491407024047</v>
      </c>
    </row>
    <row r="653" spans="1:4" x14ac:dyDescent="0.25">
      <c r="A653" s="2" t="s">
        <v>648</v>
      </c>
      <c r="B653" s="1">
        <v>107</v>
      </c>
      <c r="C653" s="32">
        <v>2.0467289719626169</v>
      </c>
      <c r="D653" s="32">
        <v>1.3130921131241835</v>
      </c>
    </row>
    <row r="654" spans="1:4" x14ac:dyDescent="0.25">
      <c r="A654" s="2" t="s">
        <v>649</v>
      </c>
      <c r="B654" s="1">
        <v>102</v>
      </c>
      <c r="C654" s="32">
        <v>1.4019607843137254</v>
      </c>
      <c r="D654" s="32">
        <v>0.73470953271126449</v>
      </c>
    </row>
    <row r="655" spans="1:4" x14ac:dyDescent="0.25">
      <c r="A655" s="2" t="s">
        <v>650</v>
      </c>
      <c r="B655" s="1">
        <v>106</v>
      </c>
      <c r="C655" s="32">
        <v>1.8113207547169812</v>
      </c>
      <c r="D655" s="32">
        <v>1.2657631430215552</v>
      </c>
    </row>
    <row r="656" spans="1:4" x14ac:dyDescent="0.25">
      <c r="A656" s="2" t="s">
        <v>651</v>
      </c>
      <c r="B656" s="1">
        <v>107</v>
      </c>
      <c r="C656" s="32">
        <v>4.1214953271028039</v>
      </c>
      <c r="D656" s="32">
        <v>1.2340322032878814</v>
      </c>
    </row>
    <row r="657" spans="1:4" x14ac:dyDescent="0.25">
      <c r="A657" s="2" t="s">
        <v>652</v>
      </c>
      <c r="B657" s="1">
        <v>101</v>
      </c>
      <c r="C657" s="32">
        <v>2.3564356435643563</v>
      </c>
      <c r="D657" s="32">
        <v>1.3235116804610496</v>
      </c>
    </row>
    <row r="658" spans="1:4" x14ac:dyDescent="0.25">
      <c r="A658" s="2" t="s">
        <v>653</v>
      </c>
      <c r="B658" s="1">
        <v>102</v>
      </c>
      <c r="C658" s="32">
        <v>3.5392156862745097</v>
      </c>
      <c r="D658" s="32">
        <f>STDEV(D549:D656)</f>
        <v>0.24251375571030381</v>
      </c>
    </row>
    <row r="659" spans="1:4" x14ac:dyDescent="0.25">
      <c r="A659" s="2" t="s">
        <v>654</v>
      </c>
      <c r="B659" s="1">
        <v>106</v>
      </c>
      <c r="C659" s="32">
        <v>3.5094339622641511</v>
      </c>
      <c r="D659" s="32">
        <v>1.5070961230687685</v>
      </c>
    </row>
    <row r="660" spans="1:4" x14ac:dyDescent="0.25">
      <c r="A660" s="2" t="s">
        <v>655</v>
      </c>
      <c r="B660" s="1">
        <v>102</v>
      </c>
      <c r="C660" s="32">
        <v>3.1862745098039214</v>
      </c>
      <c r="D660" s="32">
        <v>1.4673367276849318</v>
      </c>
    </row>
    <row r="661" spans="1:4" x14ac:dyDescent="0.25">
      <c r="A661" s="2" t="s">
        <v>656</v>
      </c>
      <c r="B661" s="1">
        <v>104</v>
      </c>
      <c r="C661" s="32">
        <v>4.5384615384615383</v>
      </c>
      <c r="D661" s="32">
        <v>0.83518589202314897</v>
      </c>
    </row>
    <row r="662" spans="1:4" x14ac:dyDescent="0.25">
      <c r="A662" s="2" t="s">
        <v>657</v>
      </c>
      <c r="B662" s="1">
        <v>107</v>
      </c>
      <c r="C662" s="32">
        <v>4.6915887850467293</v>
      </c>
      <c r="D662" s="32">
        <v>0.82885707798274422</v>
      </c>
    </row>
    <row r="663" spans="1:4" x14ac:dyDescent="0.25">
      <c r="A663" s="2" t="s">
        <v>658</v>
      </c>
      <c r="B663" s="1">
        <v>100</v>
      </c>
      <c r="C663" s="32">
        <v>2.0099999999999998</v>
      </c>
      <c r="D663" s="32">
        <v>1.3521027395068093</v>
      </c>
    </row>
    <row r="664" spans="1:4" x14ac:dyDescent="0.25">
      <c r="A664" s="2" t="s">
        <v>659</v>
      </c>
      <c r="B664" s="1">
        <v>107</v>
      </c>
      <c r="C664" s="32">
        <v>4.1775700934579438</v>
      </c>
      <c r="D664" s="32">
        <v>1.2724444170842433</v>
      </c>
    </row>
    <row r="665" spans="1:4" x14ac:dyDescent="0.25">
      <c r="A665" s="2" t="s">
        <v>660</v>
      </c>
      <c r="B665" s="1">
        <v>104</v>
      </c>
      <c r="C665" s="32">
        <v>4.115384615384615</v>
      </c>
      <c r="D665" s="32">
        <v>1.0999354995007598</v>
      </c>
    </row>
    <row r="666" spans="1:4" x14ac:dyDescent="0.25">
      <c r="A666" s="2" t="s">
        <v>661</v>
      </c>
      <c r="B666" s="1">
        <v>103</v>
      </c>
      <c r="C666" s="32">
        <v>3.4271844660194173</v>
      </c>
      <c r="D666" s="32">
        <v>1.6185320252065063</v>
      </c>
    </row>
    <row r="667" spans="1:4" x14ac:dyDescent="0.25">
      <c r="A667" s="2" t="s">
        <v>662</v>
      </c>
      <c r="B667" s="1">
        <v>104</v>
      </c>
      <c r="C667" s="32">
        <v>2.9423076923076925</v>
      </c>
      <c r="D667" s="32">
        <v>1.4801398718798855</v>
      </c>
    </row>
    <row r="668" spans="1:4" x14ac:dyDescent="0.25">
      <c r="A668" s="2" t="s">
        <v>663</v>
      </c>
      <c r="B668" s="1">
        <v>104</v>
      </c>
      <c r="C668" s="32">
        <v>2.9807692307692308</v>
      </c>
      <c r="D668" s="32">
        <v>1.4745792174578569</v>
      </c>
    </row>
    <row r="669" spans="1:4" x14ac:dyDescent="0.25">
      <c r="A669" s="2" t="s">
        <v>664</v>
      </c>
      <c r="B669" s="1">
        <v>104</v>
      </c>
      <c r="C669" s="32">
        <v>1.4711538461538463</v>
      </c>
      <c r="D669" s="32">
        <v>0.84711653431125411</v>
      </c>
    </row>
    <row r="670" spans="1:4" x14ac:dyDescent="0.25">
      <c r="A670" s="2" t="s">
        <v>665</v>
      </c>
      <c r="B670" s="1">
        <v>104</v>
      </c>
      <c r="C670" s="32">
        <v>3.8942307692307692</v>
      </c>
      <c r="D670" s="32">
        <v>1.2300309352078653</v>
      </c>
    </row>
    <row r="671" spans="1:4" x14ac:dyDescent="0.25">
      <c r="A671" s="2" t="s">
        <v>666</v>
      </c>
      <c r="B671" s="1">
        <v>102</v>
      </c>
      <c r="C671" s="32">
        <v>2.5098039215686274</v>
      </c>
      <c r="D671" s="32">
        <v>1.4741676492862985</v>
      </c>
    </row>
    <row r="672" spans="1:4" x14ac:dyDescent="0.25">
      <c r="A672" s="2" t="s">
        <v>667</v>
      </c>
      <c r="B672" s="1">
        <v>106</v>
      </c>
      <c r="C672" s="32">
        <v>4.6132075471698117</v>
      </c>
      <c r="D672" s="32">
        <v>0.81147431631428468</v>
      </c>
    </row>
    <row r="673" spans="1:4" x14ac:dyDescent="0.25">
      <c r="A673" s="2" t="s">
        <v>668</v>
      </c>
      <c r="B673" s="1">
        <v>104</v>
      </c>
      <c r="C673" s="32">
        <v>1.9230769230769231</v>
      </c>
      <c r="D673" s="32">
        <v>1.188066126206359</v>
      </c>
    </row>
    <row r="674" spans="1:4" x14ac:dyDescent="0.25">
      <c r="A674" s="2" t="s">
        <v>669</v>
      </c>
      <c r="B674" s="1">
        <v>105</v>
      </c>
      <c r="C674" s="32">
        <v>4.8190476190476188</v>
      </c>
      <c r="D674" s="32">
        <v>0.63216587983985639</v>
      </c>
    </row>
    <row r="675" spans="1:4" x14ac:dyDescent="0.25">
      <c r="A675" s="2" t="s">
        <v>670</v>
      </c>
      <c r="B675" s="1">
        <v>101</v>
      </c>
      <c r="C675" s="32">
        <v>4.0099009900990099</v>
      </c>
      <c r="D675" s="32">
        <v>1.204118345553713</v>
      </c>
    </row>
    <row r="676" spans="1:4" x14ac:dyDescent="0.25">
      <c r="A676" s="2" t="s">
        <v>671</v>
      </c>
      <c r="B676" s="1">
        <v>106</v>
      </c>
      <c r="C676" s="32">
        <v>4.1698113207547172</v>
      </c>
      <c r="D676" s="32">
        <v>1.2380606809746373</v>
      </c>
    </row>
    <row r="677" spans="1:4" x14ac:dyDescent="0.25">
      <c r="A677" s="2" t="s">
        <v>672</v>
      </c>
      <c r="B677" s="1">
        <v>101</v>
      </c>
      <c r="C677" s="32">
        <v>4.6435643564356432</v>
      </c>
      <c r="D677" s="32">
        <v>0.75609732727793133</v>
      </c>
    </row>
    <row r="678" spans="1:4" x14ac:dyDescent="0.25">
      <c r="A678" s="2" t="s">
        <v>673</v>
      </c>
      <c r="B678" s="1">
        <v>102</v>
      </c>
      <c r="C678" s="32">
        <v>1.911764705882353</v>
      </c>
      <c r="D678" s="32">
        <v>1.2356338107973397</v>
      </c>
    </row>
    <row r="679" spans="1:4" x14ac:dyDescent="0.25">
      <c r="A679" s="2" t="s">
        <v>674</v>
      </c>
      <c r="B679" s="1">
        <v>105</v>
      </c>
      <c r="C679" s="32">
        <v>4.7809523809523808</v>
      </c>
      <c r="D679" s="32">
        <v>0.67909657720545324</v>
      </c>
    </row>
    <row r="680" spans="1:4" x14ac:dyDescent="0.25">
      <c r="A680" s="2" t="s">
        <v>675</v>
      </c>
      <c r="B680" s="1">
        <v>106</v>
      </c>
      <c r="C680" s="32">
        <v>3.8773584905660377</v>
      </c>
      <c r="D680" s="32">
        <v>1.3144097367163876</v>
      </c>
    </row>
    <row r="681" spans="1:4" x14ac:dyDescent="0.25">
      <c r="A681" s="2" t="s">
        <v>676</v>
      </c>
      <c r="B681" s="1">
        <v>107</v>
      </c>
      <c r="C681" s="32">
        <v>3.485981308411215</v>
      </c>
      <c r="D681" s="32">
        <v>1.369233954548615</v>
      </c>
    </row>
    <row r="682" spans="1:4" x14ac:dyDescent="0.25">
      <c r="A682" s="2" t="s">
        <v>677</v>
      </c>
      <c r="B682" s="1">
        <v>105</v>
      </c>
      <c r="C682" s="32">
        <v>4.2285714285714286</v>
      </c>
      <c r="D682" s="32">
        <v>1.1457038721403374</v>
      </c>
    </row>
    <row r="683" spans="1:4" x14ac:dyDescent="0.25">
      <c r="A683" s="2" t="s">
        <v>678</v>
      </c>
      <c r="B683" s="1">
        <v>104</v>
      </c>
      <c r="C683" s="32">
        <v>4.2980769230769234</v>
      </c>
      <c r="D683" s="32">
        <v>1.0322922715157845</v>
      </c>
    </row>
    <row r="684" spans="1:4" x14ac:dyDescent="0.25">
      <c r="A684" s="2" t="s">
        <v>679</v>
      </c>
      <c r="B684" s="1">
        <v>102</v>
      </c>
      <c r="C684" s="32">
        <v>2.8333333333333335</v>
      </c>
      <c r="D684" s="32">
        <v>1.4007305967317418</v>
      </c>
    </row>
    <row r="685" spans="1:4" x14ac:dyDescent="0.25">
      <c r="A685" s="2" t="s">
        <v>680</v>
      </c>
      <c r="B685" s="1">
        <v>105</v>
      </c>
      <c r="C685" s="32">
        <v>2.5809523809523811</v>
      </c>
      <c r="D685" s="32">
        <v>1.3139850747085282</v>
      </c>
    </row>
    <row r="686" spans="1:4" x14ac:dyDescent="0.25">
      <c r="A686" s="2" t="s">
        <v>681</v>
      </c>
      <c r="B686" s="1">
        <v>102</v>
      </c>
      <c r="C686" s="32">
        <v>1.803921568627451</v>
      </c>
      <c r="D686" s="32">
        <v>1.1083768855945559</v>
      </c>
    </row>
    <row r="687" spans="1:4" x14ac:dyDescent="0.25">
      <c r="A687" s="2" t="s">
        <v>682</v>
      </c>
      <c r="B687" s="1">
        <v>101</v>
      </c>
      <c r="C687" s="32">
        <v>3.9900990099009901</v>
      </c>
      <c r="D687" s="32">
        <v>1.3152570053411656</v>
      </c>
    </row>
    <row r="688" spans="1:4" x14ac:dyDescent="0.25">
      <c r="A688" s="2" t="s">
        <v>683</v>
      </c>
      <c r="B688" s="1">
        <v>103</v>
      </c>
      <c r="C688" s="32">
        <v>4.5436893203883493</v>
      </c>
      <c r="D688" s="32">
        <v>0.84918298715243912</v>
      </c>
    </row>
    <row r="689" spans="1:4" x14ac:dyDescent="0.25">
      <c r="A689" s="2" t="s">
        <v>684</v>
      </c>
      <c r="B689" s="1">
        <v>105</v>
      </c>
      <c r="C689" s="32">
        <v>1.9904761904761905</v>
      </c>
      <c r="D689" s="32">
        <v>1.274718959186073</v>
      </c>
    </row>
    <row r="690" spans="1:4" x14ac:dyDescent="0.25">
      <c r="A690" s="2" t="s">
        <v>685</v>
      </c>
      <c r="B690" s="1">
        <v>106</v>
      </c>
      <c r="C690" s="32">
        <v>3.1886792452830188</v>
      </c>
      <c r="D690" s="32">
        <v>1.4743082804014831</v>
      </c>
    </row>
    <row r="691" spans="1:4" x14ac:dyDescent="0.25">
      <c r="A691" s="2" t="s">
        <v>686</v>
      </c>
      <c r="B691" s="1">
        <v>107</v>
      </c>
      <c r="C691" s="32">
        <v>4.2990654205607477</v>
      </c>
      <c r="D691" s="32">
        <v>1.0658945509725541</v>
      </c>
    </row>
    <row r="692" spans="1:4" x14ac:dyDescent="0.25">
      <c r="A692" s="2" t="s">
        <v>687</v>
      </c>
      <c r="B692" s="1">
        <v>106</v>
      </c>
      <c r="C692" s="32">
        <v>4.6509433962264151</v>
      </c>
      <c r="D692" s="32">
        <v>0.75646361232084347</v>
      </c>
    </row>
    <row r="693" spans="1:4" x14ac:dyDescent="0.25">
      <c r="A693" s="2" t="s">
        <v>688</v>
      </c>
      <c r="B693" s="1">
        <v>100</v>
      </c>
      <c r="C693" s="32">
        <v>2.82</v>
      </c>
      <c r="D693" s="32">
        <v>1.5529704349140623</v>
      </c>
    </row>
    <row r="694" spans="1:4" x14ac:dyDescent="0.25">
      <c r="A694" s="2" t="s">
        <v>689</v>
      </c>
      <c r="B694" s="1">
        <v>102</v>
      </c>
      <c r="C694" s="32">
        <v>2.5196078431372548</v>
      </c>
      <c r="D694" s="32">
        <v>1.3255328998002003</v>
      </c>
    </row>
    <row r="695" spans="1:4" x14ac:dyDescent="0.25">
      <c r="A695" s="2" t="s">
        <v>690</v>
      </c>
      <c r="B695" s="1">
        <v>106</v>
      </c>
      <c r="C695" s="32">
        <v>2.0754716981132075</v>
      </c>
      <c r="D695" s="32">
        <v>1.2850652250079402</v>
      </c>
    </row>
    <row r="696" spans="1:4" x14ac:dyDescent="0.25">
      <c r="A696" s="2" t="s">
        <v>691</v>
      </c>
      <c r="B696" s="1">
        <v>106</v>
      </c>
      <c r="C696" s="32">
        <v>4.2924528301886795</v>
      </c>
      <c r="D696" s="32">
        <v>1.1038200434083489</v>
      </c>
    </row>
    <row r="697" spans="1:4" x14ac:dyDescent="0.25">
      <c r="A697" s="2" t="s">
        <v>692</v>
      </c>
      <c r="B697" s="1">
        <v>105</v>
      </c>
      <c r="C697" s="32">
        <v>4.4476190476190478</v>
      </c>
      <c r="D697" s="32">
        <v>1.1178701622432279</v>
      </c>
    </row>
    <row r="698" spans="1:4" x14ac:dyDescent="0.25">
      <c r="A698" s="2" t="s">
        <v>693</v>
      </c>
      <c r="B698" s="1">
        <v>100</v>
      </c>
      <c r="C698" s="32">
        <v>4.74</v>
      </c>
      <c r="D698" s="32">
        <v>0.7052472881009435</v>
      </c>
    </row>
    <row r="699" spans="1:4" x14ac:dyDescent="0.25">
      <c r="A699" s="2" t="s">
        <v>694</v>
      </c>
      <c r="B699" s="1">
        <v>104</v>
      </c>
      <c r="C699" s="32">
        <v>4.4711538461538458</v>
      </c>
      <c r="D699" s="32">
        <v>0.92386619853775176</v>
      </c>
    </row>
    <row r="700" spans="1:4" x14ac:dyDescent="0.25">
      <c r="A700" s="2" t="s">
        <v>695</v>
      </c>
      <c r="B700" s="1">
        <v>105</v>
      </c>
      <c r="C700" s="32">
        <v>2.9523809523809526</v>
      </c>
      <c r="D700" s="32">
        <v>1.4700925689126387</v>
      </c>
    </row>
    <row r="701" spans="1:4" x14ac:dyDescent="0.25">
      <c r="A701" s="2" t="s">
        <v>696</v>
      </c>
      <c r="B701" s="1">
        <v>106</v>
      </c>
      <c r="C701" s="32">
        <v>1.4433962264150944</v>
      </c>
      <c r="D701" s="32">
        <v>0.90585596121117118</v>
      </c>
    </row>
    <row r="702" spans="1:4" x14ac:dyDescent="0.25">
      <c r="A702" s="2" t="s">
        <v>697</v>
      </c>
      <c r="B702" s="1">
        <v>100</v>
      </c>
      <c r="C702" s="32">
        <v>2.72</v>
      </c>
      <c r="D702" s="32">
        <v>1.371278250539999</v>
      </c>
    </row>
    <row r="703" spans="1:4" x14ac:dyDescent="0.25">
      <c r="A703" s="2" t="s">
        <v>698</v>
      </c>
      <c r="B703" s="1">
        <v>102</v>
      </c>
      <c r="C703" s="32">
        <v>4.784313725490196</v>
      </c>
      <c r="D703" s="32">
        <v>0.63911217782901919</v>
      </c>
    </row>
    <row r="704" spans="1:4" x14ac:dyDescent="0.25">
      <c r="A704" s="2" t="s">
        <v>699</v>
      </c>
      <c r="B704" s="1">
        <v>107</v>
      </c>
      <c r="C704" s="32">
        <v>4.7570093457943923</v>
      </c>
      <c r="D704" s="32">
        <v>0.68461697727430748</v>
      </c>
    </row>
    <row r="705" spans="1:4" x14ac:dyDescent="0.25">
      <c r="A705" s="2" t="s">
        <v>700</v>
      </c>
      <c r="B705" s="1">
        <v>105</v>
      </c>
      <c r="C705" s="32">
        <v>2.8</v>
      </c>
      <c r="D705" s="32">
        <v>1.5279448238124911</v>
      </c>
    </row>
    <row r="706" spans="1:4" x14ac:dyDescent="0.25">
      <c r="A706" s="2" t="s">
        <v>701</v>
      </c>
      <c r="B706" s="1">
        <v>102</v>
      </c>
      <c r="C706" s="32">
        <v>3.2549019607843137</v>
      </c>
      <c r="D706" s="32">
        <v>1.4120154439861918</v>
      </c>
    </row>
    <row r="707" spans="1:4" x14ac:dyDescent="0.25">
      <c r="A707" s="2" t="s">
        <v>702</v>
      </c>
      <c r="B707" s="1">
        <v>101</v>
      </c>
      <c r="C707" s="32">
        <v>4.673267326732673</v>
      </c>
      <c r="D707" s="32">
        <v>0.77600142900756541</v>
      </c>
    </row>
    <row r="708" spans="1:4" x14ac:dyDescent="0.25">
      <c r="A708" s="2" t="s">
        <v>703</v>
      </c>
      <c r="B708" s="1">
        <v>106</v>
      </c>
      <c r="C708" s="32">
        <v>4.0660377358490569</v>
      </c>
      <c r="D708" s="32">
        <v>1.2966540672018174</v>
      </c>
    </row>
    <row r="709" spans="1:4" x14ac:dyDescent="0.25">
      <c r="A709" s="2" t="s">
        <v>704</v>
      </c>
      <c r="B709" s="1">
        <v>105</v>
      </c>
      <c r="C709" s="32">
        <v>2.1142857142857143</v>
      </c>
      <c r="D709" s="32">
        <v>1.1710800875382399</v>
      </c>
    </row>
    <row r="710" spans="1:4" x14ac:dyDescent="0.25">
      <c r="A710" s="2" t="s">
        <v>705</v>
      </c>
      <c r="B710" s="1">
        <v>106</v>
      </c>
      <c r="C710" s="32">
        <v>3.7169811320754715</v>
      </c>
      <c r="D710" s="32">
        <v>1.2091296907959961</v>
      </c>
    </row>
    <row r="711" spans="1:4" x14ac:dyDescent="0.25">
      <c r="A711" s="2" t="s">
        <v>706</v>
      </c>
      <c r="B711" s="1">
        <v>105</v>
      </c>
      <c r="C711" s="32">
        <v>3.8</v>
      </c>
      <c r="D711" s="32">
        <v>1.2890067732709791</v>
      </c>
    </row>
    <row r="712" spans="1:4" x14ac:dyDescent="0.25">
      <c r="A712" s="2" t="s">
        <v>707</v>
      </c>
      <c r="B712" s="1">
        <v>105</v>
      </c>
      <c r="C712" s="32">
        <v>2.5428571428571427</v>
      </c>
      <c r="D712" s="32">
        <v>1.5192898861776702</v>
      </c>
    </row>
    <row r="713" spans="1:4" x14ac:dyDescent="0.25">
      <c r="A713" s="2" t="s">
        <v>708</v>
      </c>
      <c r="B713" s="1">
        <v>101</v>
      </c>
      <c r="C713" s="32">
        <v>4.2871287128712874</v>
      </c>
      <c r="D713" s="32">
        <v>0.98322564717735406</v>
      </c>
    </row>
    <row r="714" spans="1:4" x14ac:dyDescent="0.25">
      <c r="A714" s="2" t="s">
        <v>709</v>
      </c>
      <c r="B714" s="1">
        <v>106</v>
      </c>
      <c r="C714" s="32">
        <v>3.6320754716981134</v>
      </c>
      <c r="D714" s="32">
        <v>1.3754685553042383</v>
      </c>
    </row>
    <row r="715" spans="1:4" x14ac:dyDescent="0.25">
      <c r="A715" s="2" t="s">
        <v>710</v>
      </c>
      <c r="B715" s="1">
        <v>105</v>
      </c>
      <c r="C715" s="32">
        <v>1.4571428571428571</v>
      </c>
      <c r="D715" s="32">
        <v>0.86634257112844826</v>
      </c>
    </row>
    <row r="716" spans="1:4" x14ac:dyDescent="0.25">
      <c r="A716" s="2" t="s">
        <v>711</v>
      </c>
      <c r="B716" s="1">
        <v>105</v>
      </c>
      <c r="C716" s="32">
        <v>3.4380952380952383</v>
      </c>
      <c r="D716" s="32">
        <v>1.4473039227089259</v>
      </c>
    </row>
    <row r="717" spans="1:4" x14ac:dyDescent="0.25">
      <c r="A717" s="2" t="s">
        <v>712</v>
      </c>
      <c r="B717" s="1">
        <v>102</v>
      </c>
      <c r="C717" s="32">
        <v>3.5294117647058822</v>
      </c>
      <c r="D717" s="32">
        <v>1.405124161054472</v>
      </c>
    </row>
    <row r="718" spans="1:4" x14ac:dyDescent="0.25">
      <c r="A718" s="2" t="s">
        <v>713</v>
      </c>
      <c r="B718" s="1">
        <v>102</v>
      </c>
      <c r="C718" s="32">
        <v>1.4803921568627452</v>
      </c>
      <c r="D718" s="32">
        <v>0.84114952176035751</v>
      </c>
    </row>
    <row r="719" spans="1:4" x14ac:dyDescent="0.25">
      <c r="A719" s="2" t="s">
        <v>714</v>
      </c>
      <c r="B719" s="1">
        <v>105</v>
      </c>
      <c r="C719" s="32">
        <v>1.9619047619047618</v>
      </c>
      <c r="D719" s="32">
        <v>1.4136954405156714</v>
      </c>
    </row>
    <row r="720" spans="1:4" x14ac:dyDescent="0.25">
      <c r="A720" s="2" t="s">
        <v>715</v>
      </c>
      <c r="B720" s="1">
        <v>102</v>
      </c>
      <c r="C720" s="32">
        <v>2.8333333333333335</v>
      </c>
      <c r="D720" s="32">
        <v>1.4287246499632253</v>
      </c>
    </row>
    <row r="721" spans="1:4" x14ac:dyDescent="0.25">
      <c r="A721" s="2" t="s">
        <v>716</v>
      </c>
      <c r="B721" s="1">
        <v>102</v>
      </c>
      <c r="C721" s="32">
        <v>3.7647058823529411</v>
      </c>
      <c r="D721" s="32">
        <v>1.4703436022501426</v>
      </c>
    </row>
    <row r="722" spans="1:4" x14ac:dyDescent="0.25">
      <c r="A722" s="2" t="s">
        <v>717</v>
      </c>
      <c r="B722" s="1">
        <v>104</v>
      </c>
      <c r="C722" s="32">
        <v>4.4038461538461542</v>
      </c>
      <c r="D722" s="32">
        <v>1.1534602292118321</v>
      </c>
    </row>
    <row r="723" spans="1:4" x14ac:dyDescent="0.25">
      <c r="A723" s="2" t="s">
        <v>718</v>
      </c>
      <c r="B723" s="1">
        <v>101</v>
      </c>
      <c r="C723" s="32">
        <v>2.7722772277227721</v>
      </c>
      <c r="D723" s="32">
        <v>1.4756773910229288</v>
      </c>
    </row>
    <row r="724" spans="1:4" x14ac:dyDescent="0.25">
      <c r="A724" s="2" t="s">
        <v>719</v>
      </c>
      <c r="B724" s="1">
        <v>106</v>
      </c>
      <c r="C724" s="32">
        <v>2.141509433962264</v>
      </c>
      <c r="D724" s="32">
        <v>1.3831549804378946</v>
      </c>
    </row>
    <row r="725" spans="1:4" x14ac:dyDescent="0.25">
      <c r="A725" s="2" t="s">
        <v>720</v>
      </c>
      <c r="B725" s="1">
        <v>105</v>
      </c>
      <c r="C725" s="32">
        <v>1.5904761904761904</v>
      </c>
      <c r="D725" s="32">
        <v>0.98737451096755824</v>
      </c>
    </row>
    <row r="726" spans="1:4" x14ac:dyDescent="0.25">
      <c r="A726" s="2" t="s">
        <v>721</v>
      </c>
      <c r="B726" s="1">
        <v>102</v>
      </c>
      <c r="C726" s="32">
        <v>2.6470588235294117</v>
      </c>
      <c r="D726" s="32">
        <v>1.2870032643494447</v>
      </c>
    </row>
    <row r="727" spans="1:4" x14ac:dyDescent="0.25">
      <c r="A727" s="2" t="s">
        <v>722</v>
      </c>
      <c r="B727" s="1">
        <v>102</v>
      </c>
      <c r="C727" s="32">
        <v>4.0784313725490193</v>
      </c>
      <c r="D727" s="32">
        <v>1.3326536803976134</v>
      </c>
    </row>
    <row r="728" spans="1:4" x14ac:dyDescent="0.25">
      <c r="A728" s="2" t="s">
        <v>723</v>
      </c>
      <c r="B728" s="1">
        <v>102</v>
      </c>
      <c r="C728" s="32">
        <v>2.5882352941176472</v>
      </c>
      <c r="D728" s="32">
        <v>1.4443672853466378</v>
      </c>
    </row>
    <row r="729" spans="1:4" x14ac:dyDescent="0.25">
      <c r="A729" s="2" t="s">
        <v>724</v>
      </c>
      <c r="B729" s="1">
        <v>104</v>
      </c>
      <c r="C729" s="32">
        <v>3.3173076923076925</v>
      </c>
      <c r="D729" s="32">
        <v>1.4830068057698427</v>
      </c>
    </row>
    <row r="730" spans="1:4" x14ac:dyDescent="0.25">
      <c r="A730" s="2" t="s">
        <v>725</v>
      </c>
      <c r="B730" s="1">
        <v>102</v>
      </c>
      <c r="C730" s="32">
        <v>2.5882352941176472</v>
      </c>
      <c r="D730" s="32">
        <v>1.4443672853466378</v>
      </c>
    </row>
    <row r="731" spans="1:4" x14ac:dyDescent="0.25">
      <c r="A731" s="2" t="s">
        <v>726</v>
      </c>
      <c r="B731" s="1">
        <v>102</v>
      </c>
      <c r="C731" s="32">
        <v>2.8725490196078431</v>
      </c>
      <c r="D731" s="32">
        <v>1.339953956852316</v>
      </c>
    </row>
    <row r="732" spans="1:4" x14ac:dyDescent="0.25">
      <c r="A732" s="2" t="s">
        <v>727</v>
      </c>
      <c r="B732" s="1">
        <v>105</v>
      </c>
      <c r="C732" s="32">
        <v>4.647619047619048</v>
      </c>
      <c r="D732" s="32">
        <v>0.80838100761946063</v>
      </c>
    </row>
    <row r="733" spans="1:4" x14ac:dyDescent="0.25">
      <c r="A733" s="2" t="s">
        <v>728</v>
      </c>
      <c r="B733" s="1">
        <v>105</v>
      </c>
      <c r="C733" s="32">
        <v>4.6952380952380954</v>
      </c>
      <c r="D733" s="32">
        <v>0.74838042469940402</v>
      </c>
    </row>
    <row r="734" spans="1:4" x14ac:dyDescent="0.25">
      <c r="A734" s="2" t="s">
        <v>729</v>
      </c>
      <c r="B734" s="1">
        <v>104</v>
      </c>
      <c r="C734" s="32">
        <v>4.7788461538461542</v>
      </c>
      <c r="D734" s="32">
        <v>0.73678296746742933</v>
      </c>
    </row>
    <row r="735" spans="1:4" x14ac:dyDescent="0.25">
      <c r="A735" s="2" t="s">
        <v>730</v>
      </c>
      <c r="B735" s="1">
        <v>106</v>
      </c>
      <c r="C735" s="32">
        <v>2.641509433962264</v>
      </c>
      <c r="D735" s="32">
        <v>1.4221960165300571</v>
      </c>
    </row>
    <row r="736" spans="1:4" x14ac:dyDescent="0.25">
      <c r="A736" s="2" t="s">
        <v>731</v>
      </c>
      <c r="B736" s="1">
        <v>103</v>
      </c>
      <c r="C736" s="32">
        <v>4.2621359223300974</v>
      </c>
      <c r="D736" s="32">
        <v>1.0286214365719615</v>
      </c>
    </row>
    <row r="737" spans="1:4" x14ac:dyDescent="0.25">
      <c r="A737" s="2" t="s">
        <v>732</v>
      </c>
      <c r="B737" s="1">
        <v>104</v>
      </c>
      <c r="C737" s="32">
        <v>2.7307692307692308</v>
      </c>
      <c r="D737" s="32">
        <v>1.3382409061628471</v>
      </c>
    </row>
    <row r="738" spans="1:4" x14ac:dyDescent="0.25">
      <c r="A738" s="2" t="s">
        <v>733</v>
      </c>
      <c r="B738" s="1">
        <v>101</v>
      </c>
      <c r="C738" s="32">
        <v>3.5742574257425743</v>
      </c>
      <c r="D738" s="32">
        <v>1.3736559587718125</v>
      </c>
    </row>
    <row r="739" spans="1:4" x14ac:dyDescent="0.25">
      <c r="A739" s="2" t="s">
        <v>734</v>
      </c>
      <c r="B739" s="1">
        <v>101</v>
      </c>
      <c r="C739" s="32">
        <v>2.7326732673267329</v>
      </c>
      <c r="D739" s="32">
        <v>1.4689526140002671</v>
      </c>
    </row>
    <row r="740" spans="1:4" x14ac:dyDescent="0.25">
      <c r="A740" s="2" t="s">
        <v>735</v>
      </c>
      <c r="B740" s="1">
        <v>101</v>
      </c>
      <c r="C740" s="32">
        <v>4.4950495049504955</v>
      </c>
      <c r="D740" s="32">
        <v>0.86745331143800086</v>
      </c>
    </row>
    <row r="741" spans="1:4" x14ac:dyDescent="0.25">
      <c r="A741" s="2" t="s">
        <v>736</v>
      </c>
      <c r="B741" s="1">
        <v>104</v>
      </c>
      <c r="C741" s="32">
        <v>2.7884615384615383</v>
      </c>
      <c r="D741" s="32">
        <v>1.5307405208576887</v>
      </c>
    </row>
    <row r="742" spans="1:4" x14ac:dyDescent="0.25">
      <c r="A742" s="2" t="s">
        <v>737</v>
      </c>
      <c r="B742" s="1">
        <v>106</v>
      </c>
      <c r="C742" s="32">
        <v>1.9433962264150944</v>
      </c>
      <c r="D742" s="32">
        <v>1.24081531321524</v>
      </c>
    </row>
    <row r="743" spans="1:4" x14ac:dyDescent="0.25">
      <c r="A743" s="2" t="s">
        <v>738</v>
      </c>
      <c r="B743" s="1">
        <v>100</v>
      </c>
      <c r="C743" s="32">
        <v>1.1499999999999999</v>
      </c>
      <c r="D743" s="32">
        <v>0.47937248544110228</v>
      </c>
    </row>
    <row r="744" spans="1:4" x14ac:dyDescent="0.25">
      <c r="A744" s="2" t="s">
        <v>739</v>
      </c>
      <c r="B744" s="1">
        <v>105</v>
      </c>
      <c r="C744" s="32">
        <v>3.676190476190476</v>
      </c>
      <c r="D744" s="32">
        <v>1.2897170090256089</v>
      </c>
    </row>
    <row r="745" spans="1:4" x14ac:dyDescent="0.25">
      <c r="A745" s="2" t="s">
        <v>740</v>
      </c>
      <c r="B745" s="1">
        <v>107</v>
      </c>
      <c r="C745" s="32">
        <v>4.3925233644859816</v>
      </c>
      <c r="D745" s="32">
        <v>1.0439132594793854</v>
      </c>
    </row>
    <row r="746" spans="1:4" x14ac:dyDescent="0.25">
      <c r="A746" s="2" t="s">
        <v>741</v>
      </c>
      <c r="B746" s="1">
        <v>102</v>
      </c>
      <c r="C746" s="32">
        <v>4.2254901960784315</v>
      </c>
      <c r="D746" s="32">
        <v>1.1681148623256616</v>
      </c>
    </row>
    <row r="747" spans="1:4" x14ac:dyDescent="0.25">
      <c r="A747" s="2" t="s">
        <v>742</v>
      </c>
      <c r="B747" s="1">
        <v>105</v>
      </c>
      <c r="C747" s="32">
        <v>4.2190476190476192</v>
      </c>
      <c r="D747" s="32">
        <v>1.2632448479164864</v>
      </c>
    </row>
    <row r="748" spans="1:4" x14ac:dyDescent="0.25">
      <c r="A748" s="2" t="s">
        <v>743</v>
      </c>
      <c r="B748" s="1">
        <v>107</v>
      </c>
      <c r="C748" s="32">
        <v>4.7476635514018692</v>
      </c>
      <c r="D748" s="32">
        <v>0.64564517891423279</v>
      </c>
    </row>
    <row r="749" spans="1:4" x14ac:dyDescent="0.25">
      <c r="A749" s="2" t="s">
        <v>744</v>
      </c>
      <c r="B749" s="1">
        <v>106</v>
      </c>
      <c r="C749" s="32">
        <v>4.0283018867924527</v>
      </c>
      <c r="D749" s="32">
        <v>1.3053556141622775</v>
      </c>
    </row>
    <row r="750" spans="1:4" x14ac:dyDescent="0.25">
      <c r="A750" s="2" t="s">
        <v>745</v>
      </c>
      <c r="B750" s="1">
        <v>104</v>
      </c>
      <c r="C750" s="32">
        <v>3.2788461538461537</v>
      </c>
      <c r="D750" s="32">
        <v>1.3966445973981259</v>
      </c>
    </row>
    <row r="751" spans="1:4" x14ac:dyDescent="0.25">
      <c r="A751" s="2" t="s">
        <v>746</v>
      </c>
      <c r="B751" s="1">
        <v>107</v>
      </c>
      <c r="C751" s="32">
        <v>1.6728971962616823</v>
      </c>
      <c r="D751" s="32">
        <v>0.8983811534526186</v>
      </c>
    </row>
    <row r="752" spans="1:4" x14ac:dyDescent="0.25">
      <c r="A752" s="2" t="s">
        <v>747</v>
      </c>
      <c r="B752" s="1">
        <v>100</v>
      </c>
      <c r="C752" s="32">
        <v>2.84</v>
      </c>
      <c r="D752" s="32">
        <v>1.4544949486180956</v>
      </c>
    </row>
    <row r="753" spans="1:4" x14ac:dyDescent="0.25">
      <c r="A753" s="2" t="s">
        <v>748</v>
      </c>
      <c r="B753" s="1">
        <v>102</v>
      </c>
      <c r="C753" s="32">
        <v>4.0784313725490193</v>
      </c>
      <c r="D753" s="32">
        <v>1.1491389329941131</v>
      </c>
    </row>
    <row r="754" spans="1:4" x14ac:dyDescent="0.25">
      <c r="A754" s="2" t="s">
        <v>749</v>
      </c>
      <c r="B754" s="1">
        <v>103</v>
      </c>
      <c r="C754" s="32">
        <v>2.8932038834951457</v>
      </c>
      <c r="D754" s="32">
        <v>1.5075796818873861</v>
      </c>
    </row>
    <row r="755" spans="1:4" x14ac:dyDescent="0.25">
      <c r="A755" s="2" t="s">
        <v>750</v>
      </c>
      <c r="B755" s="1">
        <v>107</v>
      </c>
      <c r="C755" s="32">
        <v>4.1869158878504669</v>
      </c>
      <c r="D755" s="32">
        <v>1.03823908543205</v>
      </c>
    </row>
    <row r="756" spans="1:4" x14ac:dyDescent="0.25">
      <c r="A756" s="2" t="s">
        <v>751</v>
      </c>
      <c r="B756" s="1">
        <v>106</v>
      </c>
      <c r="C756" s="32">
        <v>4.0377358490566042</v>
      </c>
      <c r="D756" s="32">
        <v>1.2867421268413961</v>
      </c>
    </row>
    <row r="757" spans="1:4" x14ac:dyDescent="0.25">
      <c r="A757" s="2" t="s">
        <v>752</v>
      </c>
      <c r="B757" s="1">
        <v>107</v>
      </c>
      <c r="C757" s="32">
        <v>1.7757009345794392</v>
      </c>
      <c r="D757" s="32">
        <v>1.1185267535447443</v>
      </c>
    </row>
    <row r="758" spans="1:4" x14ac:dyDescent="0.25">
      <c r="A758" s="2" t="s">
        <v>753</v>
      </c>
      <c r="B758" s="1">
        <v>107</v>
      </c>
      <c r="C758" s="32">
        <v>3.8691588785046731</v>
      </c>
      <c r="D758" s="32">
        <v>1.099606380256416</v>
      </c>
    </row>
    <row r="759" spans="1:4" x14ac:dyDescent="0.25">
      <c r="A759" s="2" t="s">
        <v>754</v>
      </c>
      <c r="B759" s="1">
        <v>106</v>
      </c>
      <c r="C759" s="32">
        <v>4.4811320754716979</v>
      </c>
      <c r="D759" s="32">
        <v>0.95848225336152515</v>
      </c>
    </row>
    <row r="760" spans="1:4" x14ac:dyDescent="0.25">
      <c r="A760" s="2" t="s">
        <v>755</v>
      </c>
      <c r="B760" s="1">
        <v>107</v>
      </c>
      <c r="C760" s="32">
        <v>4.5233644859813085</v>
      </c>
      <c r="D760" s="32">
        <v>0.9550836611831095</v>
      </c>
    </row>
    <row r="761" spans="1:4" x14ac:dyDescent="0.25">
      <c r="A761" s="2" t="s">
        <v>756</v>
      </c>
      <c r="B761" s="1">
        <v>105</v>
      </c>
      <c r="C761" s="32">
        <v>1.8952380952380952</v>
      </c>
      <c r="D761" s="32">
        <v>1.322321745466964</v>
      </c>
    </row>
    <row r="762" spans="1:4" x14ac:dyDescent="0.25">
      <c r="A762" s="2" t="s">
        <v>757</v>
      </c>
      <c r="B762" s="1">
        <v>106</v>
      </c>
      <c r="C762" s="32">
        <v>4.6792452830188678</v>
      </c>
      <c r="D762" s="32">
        <v>0.79937082176661001</v>
      </c>
    </row>
    <row r="763" spans="1:4" x14ac:dyDescent="0.25">
      <c r="A763" s="2" t="s">
        <v>758</v>
      </c>
      <c r="B763" s="1">
        <v>106</v>
      </c>
      <c r="C763" s="32">
        <v>2.0943396226415096</v>
      </c>
      <c r="D763" s="32">
        <v>1.2763661356089719</v>
      </c>
    </row>
    <row r="764" spans="1:4" x14ac:dyDescent="0.25">
      <c r="A764" s="2" t="s">
        <v>759</v>
      </c>
      <c r="B764" s="1">
        <v>102</v>
      </c>
      <c r="C764" s="32">
        <v>4.7745098039215685</v>
      </c>
      <c r="D764" s="32">
        <v>0.57860985239543905</v>
      </c>
    </row>
    <row r="765" spans="1:4" x14ac:dyDescent="0.25">
      <c r="A765" s="2" t="s">
        <v>760</v>
      </c>
      <c r="B765" s="1">
        <v>102</v>
      </c>
      <c r="C765" s="32">
        <v>3.715686274509804</v>
      </c>
      <c r="D765" s="32">
        <v>1.3377789408797072</v>
      </c>
    </row>
    <row r="766" spans="1:4" x14ac:dyDescent="0.25">
      <c r="A766" s="2" t="s">
        <v>761</v>
      </c>
      <c r="B766" s="1">
        <v>101</v>
      </c>
      <c r="C766" s="32">
        <v>4.7623762376237622</v>
      </c>
      <c r="D766" s="32">
        <v>0.68041920683480206</v>
      </c>
    </row>
    <row r="767" spans="1:4" x14ac:dyDescent="0.25">
      <c r="A767" s="2" t="s">
        <v>762</v>
      </c>
      <c r="B767" s="1">
        <v>103</v>
      </c>
      <c r="C767" s="32">
        <v>3.650485436893204</v>
      </c>
      <c r="D767" s="32">
        <v>1.3482649552264268</v>
      </c>
    </row>
    <row r="768" spans="1:4" x14ac:dyDescent="0.25">
      <c r="A768" s="2" t="s">
        <v>763</v>
      </c>
      <c r="B768" s="1">
        <v>102</v>
      </c>
      <c r="C768" s="32">
        <v>4.5294117647058822</v>
      </c>
      <c r="D768" s="32">
        <v>0.90876787822517446</v>
      </c>
    </row>
    <row r="769" spans="1:4" x14ac:dyDescent="0.25">
      <c r="A769" s="2" t="s">
        <v>764</v>
      </c>
      <c r="B769" s="1">
        <v>106</v>
      </c>
      <c r="C769" s="32">
        <v>3.9245283018867925</v>
      </c>
      <c r="D769" s="32">
        <v>1.3849401789215934</v>
      </c>
    </row>
    <row r="770" spans="1:4" x14ac:dyDescent="0.25">
      <c r="A770" s="2" t="s">
        <v>765</v>
      </c>
      <c r="B770" s="1">
        <v>100</v>
      </c>
      <c r="C770" s="32">
        <v>3.62</v>
      </c>
      <c r="D770" s="32">
        <v>1.4197737762607026</v>
      </c>
    </row>
    <row r="771" spans="1:4" x14ac:dyDescent="0.25">
      <c r="A771" s="2" t="s">
        <v>766</v>
      </c>
      <c r="B771" s="1">
        <v>105</v>
      </c>
      <c r="C771" s="32">
        <v>1.7333333333333334</v>
      </c>
      <c r="D771" s="32">
        <v>1.0025608236552062</v>
      </c>
    </row>
    <row r="772" spans="1:4" x14ac:dyDescent="0.25">
      <c r="A772" s="2" t="s">
        <v>767</v>
      </c>
      <c r="B772" s="1">
        <v>102</v>
      </c>
      <c r="C772" s="32">
        <v>4.333333333333333</v>
      </c>
      <c r="D772" s="32">
        <v>0.99834847120982628</v>
      </c>
    </row>
    <row r="773" spans="1:4" x14ac:dyDescent="0.25">
      <c r="A773" s="2" t="s">
        <v>768</v>
      </c>
      <c r="B773" s="1">
        <v>106</v>
      </c>
      <c r="C773" s="32">
        <v>3.3962264150943398</v>
      </c>
      <c r="D773" s="32">
        <v>1.4254773321377141</v>
      </c>
    </row>
    <row r="774" spans="1:4" x14ac:dyDescent="0.25">
      <c r="A774" s="2" t="s">
        <v>769</v>
      </c>
      <c r="B774" s="1">
        <v>102</v>
      </c>
      <c r="C774" s="32">
        <v>3.4509803921568629</v>
      </c>
      <c r="D774" s="32">
        <v>1.368872130807993</v>
      </c>
    </row>
    <row r="775" spans="1:4" x14ac:dyDescent="0.25">
      <c r="A775" s="2" t="s">
        <v>770</v>
      </c>
      <c r="B775" s="1">
        <v>105</v>
      </c>
      <c r="C775" s="32">
        <v>2.9333333333333331</v>
      </c>
      <c r="D775" s="32">
        <v>1.4561980704948143</v>
      </c>
    </row>
    <row r="776" spans="1:4" x14ac:dyDescent="0.25">
      <c r="A776" s="2" t="s">
        <v>771</v>
      </c>
      <c r="B776" s="1">
        <v>106</v>
      </c>
      <c r="C776" s="32">
        <v>4.6981132075471699</v>
      </c>
      <c r="D776" s="32">
        <v>0.69240521195192051</v>
      </c>
    </row>
    <row r="777" spans="1:4" x14ac:dyDescent="0.25">
      <c r="A777" s="2" t="s">
        <v>772</v>
      </c>
      <c r="B777" s="1">
        <v>106</v>
      </c>
      <c r="C777" s="32">
        <v>2.6132075471698113</v>
      </c>
      <c r="D777" s="32">
        <v>1.3702328944691682</v>
      </c>
    </row>
    <row r="778" spans="1:4" x14ac:dyDescent="0.25">
      <c r="A778" s="2" t="s">
        <v>773</v>
      </c>
      <c r="B778" s="1">
        <v>104</v>
      </c>
      <c r="C778" s="32">
        <v>4.6923076923076925</v>
      </c>
      <c r="D778" s="32">
        <v>0.77681104494716391</v>
      </c>
    </row>
    <row r="779" spans="1:4" x14ac:dyDescent="0.25">
      <c r="A779" s="2" t="s">
        <v>774</v>
      </c>
      <c r="B779" s="1">
        <v>106</v>
      </c>
      <c r="C779" s="32">
        <v>4.7358490566037732</v>
      </c>
      <c r="D779" s="32">
        <v>0.69421949036931196</v>
      </c>
    </row>
    <row r="780" spans="1:4" x14ac:dyDescent="0.25">
      <c r="A780" s="2" t="s">
        <v>775</v>
      </c>
      <c r="B780" s="1">
        <v>102</v>
      </c>
      <c r="C780" s="32">
        <v>2.0686274509803924</v>
      </c>
      <c r="D780" s="32">
        <v>1.3589439983038709</v>
      </c>
    </row>
    <row r="781" spans="1:4" x14ac:dyDescent="0.25">
      <c r="A781" s="2" t="s">
        <v>776</v>
      </c>
      <c r="B781" s="1">
        <v>104</v>
      </c>
      <c r="C781" s="32">
        <v>2.4903846153846154</v>
      </c>
      <c r="D781" s="32">
        <v>1.4210292475805917</v>
      </c>
    </row>
    <row r="782" spans="1:4" x14ac:dyDescent="0.25">
      <c r="A782" s="2" t="s">
        <v>777</v>
      </c>
      <c r="B782" s="1">
        <v>102</v>
      </c>
      <c r="C782" s="32">
        <v>2.4509803921568629</v>
      </c>
      <c r="D782" s="32">
        <v>1.5196889401648124</v>
      </c>
    </row>
    <row r="783" spans="1:4" x14ac:dyDescent="0.25">
      <c r="A783" s="2" t="s">
        <v>778</v>
      </c>
      <c r="B783" s="1">
        <v>107</v>
      </c>
      <c r="C783" s="32">
        <v>1.4579439252336448</v>
      </c>
      <c r="D783" s="32">
        <v>0.88253893849395237</v>
      </c>
    </row>
    <row r="784" spans="1:4" x14ac:dyDescent="0.25">
      <c r="A784" s="2" t="s">
        <v>779</v>
      </c>
      <c r="B784" s="1">
        <v>102</v>
      </c>
      <c r="C784" s="32">
        <v>3.7745098039215685</v>
      </c>
      <c r="D784" s="32">
        <v>1.3342915407603073</v>
      </c>
    </row>
    <row r="785" spans="1:4" x14ac:dyDescent="0.25">
      <c r="A785" s="2" t="s">
        <v>780</v>
      </c>
      <c r="B785" s="1">
        <v>102</v>
      </c>
      <c r="C785" s="32">
        <v>4.2254901960784315</v>
      </c>
      <c r="D785" s="32">
        <v>1.0521723190674814</v>
      </c>
    </row>
    <row r="786" spans="1:4" x14ac:dyDescent="0.25">
      <c r="A786" s="2" t="s">
        <v>781</v>
      </c>
      <c r="B786" s="1">
        <v>104</v>
      </c>
      <c r="C786" s="32">
        <v>2.25</v>
      </c>
      <c r="D786" s="32">
        <v>1.2828215261528648</v>
      </c>
    </row>
    <row r="787" spans="1:4" x14ac:dyDescent="0.25">
      <c r="A787" s="2" t="s">
        <v>782</v>
      </c>
      <c r="B787" s="1">
        <v>102</v>
      </c>
      <c r="C787" s="32">
        <v>4.2745098039215685</v>
      </c>
      <c r="D787" s="32">
        <v>1.1004667123777283</v>
      </c>
    </row>
    <row r="788" spans="1:4" x14ac:dyDescent="0.25">
      <c r="A788" s="2" t="s">
        <v>783</v>
      </c>
      <c r="B788" s="1">
        <v>107</v>
      </c>
      <c r="C788" s="32">
        <v>1.3177570093457944</v>
      </c>
      <c r="D788" s="32">
        <v>0.72160893136967263</v>
      </c>
    </row>
    <row r="789" spans="1:4" x14ac:dyDescent="0.25">
      <c r="A789" s="2" t="s">
        <v>784</v>
      </c>
      <c r="B789" s="1">
        <v>107</v>
      </c>
      <c r="C789" s="32">
        <v>1.9065420560747663</v>
      </c>
      <c r="D789" s="32">
        <v>1.0508999762142226</v>
      </c>
    </row>
    <row r="790" spans="1:4" x14ac:dyDescent="0.25">
      <c r="A790" s="2" t="s">
        <v>785</v>
      </c>
      <c r="B790" s="1">
        <v>104</v>
      </c>
      <c r="C790" s="32">
        <v>3.9711538461538463</v>
      </c>
      <c r="D790" s="32">
        <v>1.2023983377023333</v>
      </c>
    </row>
    <row r="791" spans="1:4" x14ac:dyDescent="0.25">
      <c r="A791" s="2" t="s">
        <v>786</v>
      </c>
      <c r="B791" s="1">
        <v>102</v>
      </c>
      <c r="C791" s="32">
        <v>1.8823529411764706</v>
      </c>
      <c r="D791" s="32">
        <v>1.0926769530397056</v>
      </c>
    </row>
    <row r="792" spans="1:4" x14ac:dyDescent="0.25">
      <c r="A792" s="2" t="s">
        <v>787</v>
      </c>
      <c r="B792" s="1">
        <v>107</v>
      </c>
      <c r="C792" s="32">
        <v>4.4112149532710276</v>
      </c>
      <c r="D792" s="32">
        <v>0.95119855899923089</v>
      </c>
    </row>
    <row r="793" spans="1:4" x14ac:dyDescent="0.25">
      <c r="A793" s="2" t="s">
        <v>788</v>
      </c>
      <c r="B793" s="1">
        <v>106</v>
      </c>
      <c r="C793" s="32">
        <v>3.8490566037735849</v>
      </c>
      <c r="D793" s="32">
        <v>1.426233486730087</v>
      </c>
    </row>
    <row r="794" spans="1:4" x14ac:dyDescent="0.25">
      <c r="A794" s="2" t="s">
        <v>789</v>
      </c>
      <c r="B794" s="1">
        <v>106</v>
      </c>
      <c r="C794" s="32">
        <v>1.4150943396226414</v>
      </c>
      <c r="D794" s="32">
        <v>0.9746102960211902</v>
      </c>
    </row>
    <row r="795" spans="1:4" x14ac:dyDescent="0.25">
      <c r="A795" s="2" t="s">
        <v>790</v>
      </c>
      <c r="B795" s="1">
        <v>102</v>
      </c>
      <c r="C795" s="32">
        <v>4.1960784313725492</v>
      </c>
      <c r="D795" s="32">
        <v>1.251052750241421</v>
      </c>
    </row>
    <row r="796" spans="1:4" x14ac:dyDescent="0.25">
      <c r="A796" s="2" t="s">
        <v>791</v>
      </c>
      <c r="B796" s="1">
        <v>105</v>
      </c>
      <c r="C796" s="32">
        <v>4.4285714285714288</v>
      </c>
      <c r="D796" s="32">
        <v>0.99862542890352435</v>
      </c>
    </row>
    <row r="797" spans="1:4" x14ac:dyDescent="0.25">
      <c r="A797" s="2" t="s">
        <v>792</v>
      </c>
      <c r="B797" s="1">
        <v>104</v>
      </c>
      <c r="C797" s="32">
        <v>4.5288461538461542</v>
      </c>
      <c r="D797" s="32">
        <v>0.93431591473588405</v>
      </c>
    </row>
    <row r="798" spans="1:4" x14ac:dyDescent="0.25">
      <c r="A798" s="2" t="s">
        <v>793</v>
      </c>
      <c r="B798" s="1">
        <v>104</v>
      </c>
      <c r="C798" s="32">
        <v>2.7596153846153846</v>
      </c>
      <c r="D798" s="32">
        <v>1.567232377907934</v>
      </c>
    </row>
    <row r="799" spans="1:4" x14ac:dyDescent="0.25">
      <c r="A799" s="2" t="s">
        <v>794</v>
      </c>
      <c r="B799" s="1">
        <v>106</v>
      </c>
      <c r="C799" s="32">
        <v>2.358490566037736</v>
      </c>
      <c r="D799" s="32">
        <v>1.4421457508091267</v>
      </c>
    </row>
    <row r="800" spans="1:4" x14ac:dyDescent="0.25">
      <c r="A800" s="2" t="s">
        <v>795</v>
      </c>
      <c r="B800" s="1">
        <v>100</v>
      </c>
      <c r="C800" s="32">
        <v>2.42</v>
      </c>
      <c r="D800" s="32">
        <v>1.364632632697248</v>
      </c>
    </row>
    <row r="801" spans="1:4" x14ac:dyDescent="0.25">
      <c r="A801" s="2" t="s">
        <v>796</v>
      </c>
      <c r="B801" s="1">
        <v>107</v>
      </c>
      <c r="C801" s="32">
        <v>2.3271028037383177</v>
      </c>
      <c r="D801" s="32">
        <v>1.3925387493987271</v>
      </c>
    </row>
    <row r="802" spans="1:4" x14ac:dyDescent="0.25">
      <c r="A802" s="2" t="s">
        <v>797</v>
      </c>
      <c r="B802" s="1">
        <v>102</v>
      </c>
      <c r="C802" s="32">
        <v>1.8333333333333333</v>
      </c>
      <c r="D802" s="32">
        <v>1.1087709129002843</v>
      </c>
    </row>
    <row r="803" spans="1:4" x14ac:dyDescent="0.25">
      <c r="A803" s="2" t="s">
        <v>798</v>
      </c>
      <c r="B803" s="1">
        <v>105</v>
      </c>
      <c r="C803" s="32">
        <v>2.0571428571428569</v>
      </c>
      <c r="D803" s="32">
        <v>1.0815637844252273</v>
      </c>
    </row>
    <row r="804" spans="1:4" x14ac:dyDescent="0.25">
      <c r="A804" s="2" t="s">
        <v>799</v>
      </c>
      <c r="B804" s="1">
        <v>106</v>
      </c>
      <c r="C804" s="32">
        <v>2.1037735849056602</v>
      </c>
      <c r="D804" s="32">
        <v>1.3087925753880314</v>
      </c>
    </row>
    <row r="805" spans="1:4" x14ac:dyDescent="0.25">
      <c r="A805" s="2" t="s">
        <v>800</v>
      </c>
      <c r="B805" s="1">
        <v>104</v>
      </c>
      <c r="C805" s="32">
        <v>1.4807692307692308</v>
      </c>
      <c r="D805" s="32">
        <v>0.85877276661240864</v>
      </c>
    </row>
    <row r="806" spans="1:4" x14ac:dyDescent="0.25">
      <c r="A806" s="2" t="s">
        <v>801</v>
      </c>
      <c r="B806" s="1">
        <v>102</v>
      </c>
      <c r="C806" s="32">
        <v>3.3627450980392157</v>
      </c>
      <c r="D806" s="32">
        <v>1.4336080335250683</v>
      </c>
    </row>
    <row r="807" spans="1:4" x14ac:dyDescent="0.25">
      <c r="A807" s="2" t="s">
        <v>802</v>
      </c>
      <c r="B807" s="1">
        <v>102</v>
      </c>
      <c r="C807" s="32">
        <v>4.0784313725490193</v>
      </c>
      <c r="D807" s="32">
        <v>1.3177108451709976</v>
      </c>
    </row>
    <row r="808" spans="1:4" x14ac:dyDescent="0.25">
      <c r="A808" s="2" t="s">
        <v>803</v>
      </c>
      <c r="B808" s="1">
        <v>107</v>
      </c>
      <c r="C808" s="32">
        <v>3.7102803738317758</v>
      </c>
      <c r="D808" s="32">
        <v>1.3318262804899266</v>
      </c>
    </row>
    <row r="809" spans="1:4" x14ac:dyDescent="0.25">
      <c r="A809" s="2" t="s">
        <v>804</v>
      </c>
      <c r="B809" s="1">
        <v>101</v>
      </c>
      <c r="C809" s="32">
        <v>2.9900990099009901</v>
      </c>
      <c r="D809" s="32">
        <v>1.4106385044011134</v>
      </c>
    </row>
    <row r="810" spans="1:4" x14ac:dyDescent="0.25">
      <c r="A810" s="2" t="s">
        <v>805</v>
      </c>
      <c r="B810" s="1">
        <v>106</v>
      </c>
      <c r="C810" s="32">
        <v>3.6886792452830188</v>
      </c>
      <c r="D810" s="32">
        <v>1.3335467035024617</v>
      </c>
    </row>
    <row r="811" spans="1:4" x14ac:dyDescent="0.25">
      <c r="A811" s="2" t="s">
        <v>806</v>
      </c>
      <c r="B811" s="1">
        <v>101</v>
      </c>
      <c r="C811" s="32">
        <v>2.0792079207920793</v>
      </c>
      <c r="D811" s="32">
        <v>1.3090696567931874</v>
      </c>
    </row>
    <row r="812" spans="1:4" x14ac:dyDescent="0.25">
      <c r="A812" s="2" t="s">
        <v>807</v>
      </c>
      <c r="B812" s="1">
        <v>102</v>
      </c>
      <c r="C812" s="32">
        <v>4.0686274509803919</v>
      </c>
      <c r="D812" s="32">
        <v>1.2288592788272279</v>
      </c>
    </row>
    <row r="813" spans="1:4" x14ac:dyDescent="0.25">
      <c r="A813" s="2" t="s">
        <v>808</v>
      </c>
      <c r="B813" s="1">
        <v>105</v>
      </c>
      <c r="C813" s="32">
        <v>2.3142857142857145</v>
      </c>
      <c r="D813" s="32">
        <v>1.3467502603438632</v>
      </c>
    </row>
    <row r="814" spans="1:4" x14ac:dyDescent="0.25">
      <c r="A814" s="2" t="s">
        <v>809</v>
      </c>
      <c r="B814" s="1">
        <v>106</v>
      </c>
      <c r="C814" s="32">
        <v>4.0188679245283021</v>
      </c>
      <c r="D814" s="32">
        <v>1.2109117546824095</v>
      </c>
    </row>
    <row r="815" spans="1:4" x14ac:dyDescent="0.25">
      <c r="A815" s="2" t="s">
        <v>810</v>
      </c>
      <c r="B815" s="1">
        <v>101</v>
      </c>
      <c r="C815" s="32">
        <v>2.6336633663366338</v>
      </c>
      <c r="D815" s="32">
        <v>1.3691075361506686</v>
      </c>
    </row>
    <row r="816" spans="1:4" x14ac:dyDescent="0.25">
      <c r="A816" s="2" t="s">
        <v>811</v>
      </c>
      <c r="B816" s="1">
        <v>102</v>
      </c>
      <c r="C816" s="32">
        <v>4.3137254901960782</v>
      </c>
      <c r="D816" s="32">
        <v>1.1430408649509332</v>
      </c>
    </row>
    <row r="817" spans="1:4" x14ac:dyDescent="0.25">
      <c r="A817" s="2" t="s">
        <v>812</v>
      </c>
      <c r="B817" s="1">
        <v>102</v>
      </c>
      <c r="C817" s="32">
        <v>1.4313725490196079</v>
      </c>
      <c r="D817" s="32">
        <v>0.861840121186353</v>
      </c>
    </row>
    <row r="818" spans="1:4" x14ac:dyDescent="0.25">
      <c r="A818" s="2" t="s">
        <v>813</v>
      </c>
      <c r="B818" s="18">
        <v>101</v>
      </c>
      <c r="C818" s="32">
        <v>4.1980198019801982</v>
      </c>
      <c r="D818" s="53">
        <v>1.0394210117194866</v>
      </c>
    </row>
    <row r="819" spans="1:4" x14ac:dyDescent="0.25">
      <c r="A819" s="2" t="s">
        <v>814</v>
      </c>
      <c r="B819" s="18">
        <v>104</v>
      </c>
      <c r="C819" s="32">
        <v>2.2884615384615383</v>
      </c>
      <c r="D819" s="53">
        <v>1.2972942485952779</v>
      </c>
    </row>
    <row r="820" spans="1:4" x14ac:dyDescent="0.25">
      <c r="A820" s="2" t="s">
        <v>815</v>
      </c>
      <c r="B820" s="1">
        <v>105</v>
      </c>
      <c r="C820" s="32">
        <v>4.3238095238095235</v>
      </c>
      <c r="D820" s="32">
        <v>1.2364281534948069</v>
      </c>
    </row>
    <row r="821" spans="1:4" x14ac:dyDescent="0.25">
      <c r="A821" s="2" t="s">
        <v>816</v>
      </c>
      <c r="B821" s="1">
        <v>105</v>
      </c>
      <c r="C821" s="32">
        <v>3.4285714285714284</v>
      </c>
      <c r="D821" s="32">
        <v>1.5495479666983214</v>
      </c>
    </row>
    <row r="822" spans="1:4" x14ac:dyDescent="0.25">
      <c r="A822" s="2" t="s">
        <v>817</v>
      </c>
      <c r="B822" s="1">
        <v>106</v>
      </c>
      <c r="C822" s="32">
        <v>2.5566037735849059</v>
      </c>
      <c r="D822" s="32">
        <v>1.54968622740676</v>
      </c>
    </row>
    <row r="823" spans="1:4" x14ac:dyDescent="0.25">
      <c r="A823" s="2" t="s">
        <v>818</v>
      </c>
      <c r="B823" s="1">
        <v>107</v>
      </c>
      <c r="C823" s="32">
        <v>1.8691588785046729</v>
      </c>
      <c r="D823" s="32">
        <v>1.2818332401882706</v>
      </c>
    </row>
    <row r="824" spans="1:4" x14ac:dyDescent="0.25">
      <c r="A824" s="2" t="s">
        <v>819</v>
      </c>
      <c r="B824" s="1">
        <v>102</v>
      </c>
      <c r="C824" s="32">
        <v>1.2941176470588236</v>
      </c>
      <c r="D824" s="32">
        <v>0.66879876495275448</v>
      </c>
    </row>
    <row r="825" spans="1:4" x14ac:dyDescent="0.25">
      <c r="A825" s="2" t="s">
        <v>820</v>
      </c>
      <c r="B825" s="1">
        <v>102</v>
      </c>
      <c r="C825" s="32">
        <v>4.666666666666667</v>
      </c>
      <c r="D825" s="32">
        <v>0.76214046330619356</v>
      </c>
    </row>
    <row r="826" spans="1:4" x14ac:dyDescent="0.25">
      <c r="A826" s="2" t="s">
        <v>821</v>
      </c>
      <c r="B826" s="1">
        <v>105</v>
      </c>
      <c r="C826" s="32">
        <v>4.4095238095238098</v>
      </c>
      <c r="D826" s="32">
        <v>1.0066627853307994</v>
      </c>
    </row>
    <row r="827" spans="1:4" x14ac:dyDescent="0.25">
      <c r="A827" s="2" t="s">
        <v>822</v>
      </c>
      <c r="B827" s="1">
        <v>104</v>
      </c>
      <c r="C827" s="32">
        <v>4.0384615384615383</v>
      </c>
      <c r="D827" s="32">
        <v>1.2689195535800541</v>
      </c>
    </row>
    <row r="828" spans="1:4" x14ac:dyDescent="0.25">
      <c r="A828" s="2" t="s">
        <v>823</v>
      </c>
      <c r="B828" s="1">
        <v>107</v>
      </c>
      <c r="C828" s="32">
        <v>3.9906542056074765</v>
      </c>
      <c r="D828" s="32">
        <v>1.1368221770870985</v>
      </c>
    </row>
    <row r="829" spans="1:4" x14ac:dyDescent="0.25">
      <c r="A829" s="2" t="s">
        <v>824</v>
      </c>
      <c r="B829" s="1">
        <v>107</v>
      </c>
      <c r="C829" s="32">
        <v>3.0093457943925235</v>
      </c>
      <c r="D829" s="32">
        <v>1.430762609047751</v>
      </c>
    </row>
    <row r="830" spans="1:4" x14ac:dyDescent="0.25">
      <c r="A830" s="2" t="s">
        <v>825</v>
      </c>
      <c r="B830" s="1">
        <v>105</v>
      </c>
      <c r="C830" s="32">
        <v>4.1333333333333337</v>
      </c>
      <c r="D830" s="32">
        <v>1.1524778211337212</v>
      </c>
    </row>
    <row r="831" spans="1:4" x14ac:dyDescent="0.25">
      <c r="A831" s="2" t="s">
        <v>826</v>
      </c>
      <c r="B831" s="1">
        <v>101</v>
      </c>
      <c r="C831" s="32">
        <v>3.5247524752475248</v>
      </c>
      <c r="D831" s="32">
        <v>1.4394030665935138</v>
      </c>
    </row>
    <row r="832" spans="1:4" x14ac:dyDescent="0.25">
      <c r="A832" s="2" t="s">
        <v>827</v>
      </c>
      <c r="B832" s="8">
        <v>100</v>
      </c>
      <c r="C832" s="32">
        <v>1.47</v>
      </c>
      <c r="D832" s="32">
        <v>0.84632300350553291</v>
      </c>
    </row>
    <row r="833" spans="1:4" x14ac:dyDescent="0.25">
      <c r="A833" s="2" t="s">
        <v>828</v>
      </c>
      <c r="B833" s="1">
        <v>104</v>
      </c>
      <c r="C833" s="32">
        <v>2.8269230769230771</v>
      </c>
      <c r="D833" s="32">
        <v>1.3325084578125186</v>
      </c>
    </row>
    <row r="834" spans="1:4" x14ac:dyDescent="0.25">
      <c r="A834" s="2" t="s">
        <v>829</v>
      </c>
      <c r="B834" s="1">
        <v>103</v>
      </c>
      <c r="C834" s="32">
        <v>3.8932038834951457</v>
      </c>
      <c r="D834" s="32">
        <v>1.3569907693938321</v>
      </c>
    </row>
    <row r="835" spans="1:4" x14ac:dyDescent="0.25">
      <c r="A835" s="2" t="s">
        <v>830</v>
      </c>
      <c r="B835" s="1">
        <v>102</v>
      </c>
      <c r="C835" s="32">
        <v>2.4117647058823528</v>
      </c>
      <c r="D835" s="32">
        <v>1.3523206396433349</v>
      </c>
    </row>
    <row r="836" spans="1:4" x14ac:dyDescent="0.25">
      <c r="A836" s="2" t="s">
        <v>831</v>
      </c>
      <c r="B836" s="1">
        <v>101</v>
      </c>
      <c r="C836" s="32">
        <v>1.3366336633663367</v>
      </c>
      <c r="D836" s="32">
        <v>0.7909137465333661</v>
      </c>
    </row>
    <row r="837" spans="1:4" x14ac:dyDescent="0.25">
      <c r="A837" s="2" t="s">
        <v>832</v>
      </c>
      <c r="B837" s="1">
        <v>107</v>
      </c>
      <c r="C837" s="32">
        <v>3.1401869158878504</v>
      </c>
      <c r="D837" s="32">
        <v>1.383518880620983</v>
      </c>
    </row>
    <row r="838" spans="1:4" x14ac:dyDescent="0.25">
      <c r="A838" s="2" t="s">
        <v>833</v>
      </c>
      <c r="B838" s="1">
        <v>107</v>
      </c>
      <c r="C838" s="32">
        <v>3.6915887850467288</v>
      </c>
      <c r="D838" s="32">
        <v>1.3557092062638323</v>
      </c>
    </row>
    <row r="839" spans="1:4" x14ac:dyDescent="0.25">
      <c r="A839" s="2" t="s">
        <v>834</v>
      </c>
      <c r="B839" s="1">
        <v>105</v>
      </c>
      <c r="C839" s="32">
        <v>4.0476190476190474</v>
      </c>
      <c r="D839" s="32">
        <v>1.3614256694655988</v>
      </c>
    </row>
    <row r="840" spans="1:4" x14ac:dyDescent="0.25">
      <c r="A840" s="2" t="s">
        <v>835</v>
      </c>
      <c r="B840" s="1">
        <v>104</v>
      </c>
      <c r="C840" s="32">
        <v>4.490384615384615</v>
      </c>
      <c r="D840" s="32">
        <v>0.91370569827597548</v>
      </c>
    </row>
    <row r="841" spans="1:4" x14ac:dyDescent="0.25">
      <c r="A841" s="2" t="s">
        <v>836</v>
      </c>
      <c r="B841" s="1">
        <v>105</v>
      </c>
      <c r="C841" s="32">
        <v>4.2571428571428571</v>
      </c>
      <c r="D841" s="32">
        <v>1.1687318195095342</v>
      </c>
    </row>
    <row r="842" spans="1:4" x14ac:dyDescent="0.25">
      <c r="A842" s="2" t="s">
        <v>837</v>
      </c>
      <c r="B842" s="1">
        <v>104</v>
      </c>
      <c r="C842" s="32">
        <v>4.7019230769230766</v>
      </c>
      <c r="D842" s="32">
        <v>0.65180567257587574</v>
      </c>
    </row>
    <row r="843" spans="1:4" x14ac:dyDescent="0.25">
      <c r="A843" s="2" t="s">
        <v>838</v>
      </c>
      <c r="B843" s="1">
        <v>104</v>
      </c>
      <c r="C843" s="32">
        <v>3.5192307692307692</v>
      </c>
      <c r="D843" s="32">
        <v>1.5390122240710697</v>
      </c>
    </row>
    <row r="844" spans="1:4" x14ac:dyDescent="0.25">
      <c r="A844" s="2" t="s">
        <v>839</v>
      </c>
      <c r="B844" s="1">
        <v>106</v>
      </c>
      <c r="C844" s="32">
        <v>2.9716981132075473</v>
      </c>
      <c r="D844" s="32">
        <v>1.6985010039376953</v>
      </c>
    </row>
    <row r="845" spans="1:4" x14ac:dyDescent="0.25">
      <c r="A845" s="2" t="s">
        <v>840</v>
      </c>
      <c r="B845" s="1">
        <v>106</v>
      </c>
      <c r="C845" s="32">
        <v>3.9716981132075473</v>
      </c>
      <c r="D845" s="32">
        <v>1.2302345666371053</v>
      </c>
    </row>
    <row r="846" spans="1:4" x14ac:dyDescent="0.25">
      <c r="A846" s="2" t="s">
        <v>841</v>
      </c>
      <c r="B846" s="1">
        <v>106</v>
      </c>
      <c r="C846" s="32">
        <v>2.0094339622641511</v>
      </c>
      <c r="D846" s="32">
        <v>1.2459097499904612</v>
      </c>
    </row>
    <row r="847" spans="1:4" x14ac:dyDescent="0.25">
      <c r="A847" s="2" t="s">
        <v>842</v>
      </c>
      <c r="B847" s="1">
        <v>106</v>
      </c>
      <c r="C847" s="32">
        <v>2.8207547169811322</v>
      </c>
      <c r="D847" s="32">
        <v>1.392477544052982</v>
      </c>
    </row>
    <row r="848" spans="1:4" x14ac:dyDescent="0.25">
      <c r="A848" s="2" t="s">
        <v>843</v>
      </c>
      <c r="B848" s="1">
        <v>101</v>
      </c>
      <c r="C848" s="32">
        <v>1.3465346534653466</v>
      </c>
      <c r="D848" s="32">
        <v>0.93204767650969922</v>
      </c>
    </row>
    <row r="849" spans="1:4" x14ac:dyDescent="0.25">
      <c r="A849" s="2" t="s">
        <v>844</v>
      </c>
      <c r="B849" s="1">
        <v>103</v>
      </c>
      <c r="C849" s="32">
        <v>3.9902912621359223</v>
      </c>
      <c r="D849" s="32">
        <v>1.3826313761005873</v>
      </c>
    </row>
    <row r="850" spans="1:4" x14ac:dyDescent="0.25">
      <c r="A850" s="2" t="s">
        <v>845</v>
      </c>
      <c r="B850" s="1">
        <v>106</v>
      </c>
      <c r="C850" s="32">
        <v>2.3113207547169812</v>
      </c>
      <c r="D850" s="32">
        <v>1.3406693960368832</v>
      </c>
    </row>
    <row r="851" spans="1:4" x14ac:dyDescent="0.25">
      <c r="A851" s="2" t="s">
        <v>846</v>
      </c>
      <c r="B851" s="1">
        <v>105</v>
      </c>
      <c r="C851" s="32">
        <v>2.6285714285714286</v>
      </c>
      <c r="D851" s="32">
        <v>1.3746128326043081</v>
      </c>
    </row>
    <row r="852" spans="1:4" x14ac:dyDescent="0.25">
      <c r="A852" s="2" t="s">
        <v>847</v>
      </c>
      <c r="B852" s="1">
        <v>102</v>
      </c>
      <c r="C852" s="32">
        <v>2.7254901960784315</v>
      </c>
      <c r="D852" s="32">
        <v>1.5035065465592414</v>
      </c>
    </row>
    <row r="853" spans="1:4" x14ac:dyDescent="0.25">
      <c r="A853" s="2" t="s">
        <v>848</v>
      </c>
      <c r="B853" s="1">
        <v>104</v>
      </c>
      <c r="C853" s="32">
        <v>3.2596153846153846</v>
      </c>
      <c r="D853" s="32">
        <v>1.4072985365668333</v>
      </c>
    </row>
    <row r="854" spans="1:4" x14ac:dyDescent="0.25">
      <c r="A854" s="2" t="s">
        <v>849</v>
      </c>
      <c r="B854" s="1">
        <v>105</v>
      </c>
      <c r="C854" s="32">
        <v>3.1904761904761907</v>
      </c>
      <c r="D854" s="32">
        <v>1.4941889882477157</v>
      </c>
    </row>
    <row r="855" spans="1:4" x14ac:dyDescent="0.25">
      <c r="A855" s="2" t="s">
        <v>850</v>
      </c>
      <c r="B855" s="1">
        <v>100</v>
      </c>
      <c r="C855" s="32">
        <v>4.4000000000000004</v>
      </c>
      <c r="D855" s="32">
        <v>1.044465935734187</v>
      </c>
    </row>
    <row r="856" spans="1:4" x14ac:dyDescent="0.25">
      <c r="A856" s="2" t="s">
        <v>851</v>
      </c>
      <c r="B856" s="1">
        <v>107</v>
      </c>
      <c r="C856" s="32">
        <v>1.4672897196261683</v>
      </c>
      <c r="D856" s="32">
        <v>1.0029932279286213</v>
      </c>
    </row>
    <row r="857" spans="1:4" x14ac:dyDescent="0.25">
      <c r="A857" s="2" t="s">
        <v>852</v>
      </c>
      <c r="B857" s="1">
        <v>101</v>
      </c>
      <c r="C857" s="32">
        <v>4.7227722772277225</v>
      </c>
      <c r="D857" s="32">
        <v>0.73646197296517757</v>
      </c>
    </row>
    <row r="858" spans="1:4" x14ac:dyDescent="0.25">
      <c r="A858" s="2" t="s">
        <v>853</v>
      </c>
      <c r="B858" s="1">
        <v>105</v>
      </c>
      <c r="C858" s="32">
        <v>2.2952380952380951</v>
      </c>
      <c r="D858" s="32">
        <v>1.3931412314774445</v>
      </c>
    </row>
    <row r="859" spans="1:4" x14ac:dyDescent="0.25">
      <c r="A859" s="2" t="s">
        <v>854</v>
      </c>
      <c r="B859" s="1">
        <v>102</v>
      </c>
      <c r="C859" s="32">
        <v>4.5</v>
      </c>
      <c r="D859" s="32">
        <v>0.90924841119868161</v>
      </c>
    </row>
    <row r="860" spans="1:4" x14ac:dyDescent="0.25">
      <c r="A860" s="2" t="s">
        <v>855</v>
      </c>
      <c r="B860" s="1">
        <v>102</v>
      </c>
      <c r="C860" s="32">
        <v>1.8235294117647058</v>
      </c>
      <c r="D860" s="32">
        <v>1.0569127909346328</v>
      </c>
    </row>
    <row r="861" spans="1:4" x14ac:dyDescent="0.25">
      <c r="A861" s="2" t="s">
        <v>856</v>
      </c>
      <c r="B861" s="1">
        <v>104</v>
      </c>
      <c r="C861" s="32">
        <v>2.8365384615384617</v>
      </c>
      <c r="D861" s="32">
        <v>1.5648479371707376</v>
      </c>
    </row>
    <row r="862" spans="1:4" x14ac:dyDescent="0.25">
      <c r="A862" s="2" t="s">
        <v>857</v>
      </c>
      <c r="B862" s="1">
        <v>102</v>
      </c>
      <c r="C862" s="32">
        <v>2.3039215686274508</v>
      </c>
      <c r="D862" s="32">
        <v>1.39155312963591</v>
      </c>
    </row>
    <row r="863" spans="1:4" x14ac:dyDescent="0.25">
      <c r="A863" s="2" t="s">
        <v>858</v>
      </c>
      <c r="B863" s="1">
        <v>103</v>
      </c>
      <c r="C863" s="32">
        <v>2.6019417475728157</v>
      </c>
      <c r="D863" s="32">
        <v>1.4973165920958544</v>
      </c>
    </row>
    <row r="864" spans="1:4" x14ac:dyDescent="0.25">
      <c r="A864" s="2" t="s">
        <v>859</v>
      </c>
      <c r="B864" s="1">
        <v>106</v>
      </c>
      <c r="C864" s="32">
        <v>1.9339622641509433</v>
      </c>
      <c r="D864" s="32">
        <v>1.1813540892876824</v>
      </c>
    </row>
    <row r="865" spans="1:4" x14ac:dyDescent="0.25">
      <c r="A865" s="2" t="s">
        <v>860</v>
      </c>
      <c r="B865" s="1">
        <v>100</v>
      </c>
      <c r="C865" s="32">
        <v>4.7</v>
      </c>
      <c r="D865" s="32">
        <v>0.68901921217588324</v>
      </c>
    </row>
    <row r="866" spans="1:4" x14ac:dyDescent="0.25">
      <c r="A866" s="2" t="s">
        <v>861</v>
      </c>
      <c r="B866" s="1">
        <v>106</v>
      </c>
      <c r="C866" s="32">
        <v>3.358490566037736</v>
      </c>
      <c r="D866" s="32">
        <v>1.4487346153193268</v>
      </c>
    </row>
    <row r="867" spans="1:4" x14ac:dyDescent="0.25">
      <c r="A867" s="2" t="s">
        <v>862</v>
      </c>
      <c r="B867" s="1">
        <v>102</v>
      </c>
      <c r="C867" s="32">
        <v>2.9901960784313726</v>
      </c>
      <c r="D867" s="32">
        <v>1.338649371340535</v>
      </c>
    </row>
    <row r="868" spans="1:4" x14ac:dyDescent="0.25">
      <c r="A868" s="2" t="s">
        <v>863</v>
      </c>
      <c r="B868" s="1">
        <v>104</v>
      </c>
      <c r="C868" s="32">
        <v>2.8461538461538463</v>
      </c>
      <c r="D868" s="32">
        <v>1.2677419017685054</v>
      </c>
    </row>
    <row r="869" spans="1:4" x14ac:dyDescent="0.25">
      <c r="A869" s="2" t="s">
        <v>864</v>
      </c>
      <c r="B869" s="1">
        <v>105</v>
      </c>
      <c r="C869" s="32">
        <v>1.7428571428571429</v>
      </c>
      <c r="D869" s="32">
        <v>1.2249691631014434</v>
      </c>
    </row>
    <row r="870" spans="1:4" x14ac:dyDescent="0.25">
      <c r="A870" s="2" t="s">
        <v>865</v>
      </c>
      <c r="B870" s="1">
        <v>107</v>
      </c>
      <c r="C870" s="32">
        <v>4.3271028037383177</v>
      </c>
      <c r="D870" s="32">
        <v>0.94943579009871215</v>
      </c>
    </row>
    <row r="871" spans="1:4" x14ac:dyDescent="0.25">
      <c r="A871" s="2" t="s">
        <v>866</v>
      </c>
      <c r="B871" s="1">
        <v>104</v>
      </c>
      <c r="C871" s="32">
        <v>1.5384615384615385</v>
      </c>
      <c r="D871" s="32">
        <v>1.0232546297678302</v>
      </c>
    </row>
  </sheetData>
  <sortState ref="A2:D876">
    <sortCondition ref="A1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X871"/>
  <sheetViews>
    <sheetView zoomScale="85" zoomScaleNormal="85" workbookViewId="0">
      <pane ySplit="1" topLeftCell="A2" activePane="bottomLeft" state="frozen"/>
      <selection pane="bottomLeft" activeCell="C2" sqref="B2:C871"/>
    </sheetView>
  </sheetViews>
  <sheetFormatPr defaultRowHeight="15" x14ac:dyDescent="0.25"/>
  <cols>
    <col min="1" max="1" width="46" style="22" bestFit="1" customWidth="1"/>
    <col min="2" max="2" width="13.85546875" style="24" bestFit="1" customWidth="1"/>
    <col min="3" max="3" width="31.7109375" style="21" bestFit="1" customWidth="1"/>
    <col min="4" max="4" width="20.42578125" style="43" bestFit="1" customWidth="1"/>
    <col min="5" max="5" width="14.28515625" style="21" bestFit="1" customWidth="1"/>
    <col min="6" max="6" width="12.7109375" style="21" bestFit="1" customWidth="1"/>
    <col min="7" max="7" width="16.5703125" style="21" bestFit="1" customWidth="1"/>
    <col min="8" max="8" width="12.7109375" style="21" bestFit="1" customWidth="1"/>
    <col min="9" max="9" width="16.5703125" style="21" bestFit="1" customWidth="1"/>
    <col min="10" max="10" width="12.7109375" style="21" bestFit="1" customWidth="1"/>
    <col min="11" max="11" width="16.5703125" style="21" bestFit="1" customWidth="1"/>
    <col min="12" max="12" width="12.7109375" style="21" bestFit="1" customWidth="1"/>
    <col min="13" max="13" width="19.85546875" style="21" bestFit="1" customWidth="1"/>
    <col min="14" max="14" width="12.7109375" style="21" bestFit="1" customWidth="1"/>
    <col min="15" max="15" width="14.42578125" style="21" bestFit="1" customWidth="1"/>
    <col min="16" max="16" width="12.7109375" style="21" bestFit="1" customWidth="1"/>
    <col min="17" max="17" width="15" style="21" bestFit="1" customWidth="1"/>
    <col min="18" max="18" width="12.7109375" style="21" bestFit="1" customWidth="1"/>
    <col min="19" max="19" width="21.140625" style="21" bestFit="1" customWidth="1"/>
    <col min="20" max="20" width="12.7109375" style="21" bestFit="1" customWidth="1"/>
    <col min="21" max="21" width="17.28515625" style="21" bestFit="1" customWidth="1"/>
    <col min="22" max="22" width="12.7109375" style="21" bestFit="1" customWidth="1"/>
    <col min="23" max="23" width="16.28515625" style="21" bestFit="1" customWidth="1"/>
    <col min="24" max="24" width="12.7109375" style="21" bestFit="1" customWidth="1"/>
    <col min="25" max="25" width="16.28515625" style="21" bestFit="1" customWidth="1"/>
    <col min="26" max="26" width="12.7109375" style="21" bestFit="1" customWidth="1"/>
    <col min="27" max="27" width="16" style="21" bestFit="1" customWidth="1"/>
    <col min="28" max="28" width="12.7109375" style="21" bestFit="1" customWidth="1"/>
    <col min="29" max="29" width="15.28515625" style="21" bestFit="1" customWidth="1"/>
    <col min="30" max="30" width="12.7109375" style="21" bestFit="1" customWidth="1"/>
    <col min="31" max="31" width="14.28515625" style="21" bestFit="1" customWidth="1"/>
    <col min="32" max="32" width="12.7109375" style="21" bestFit="1" customWidth="1"/>
    <col min="33" max="33" width="16.42578125" style="21" bestFit="1" customWidth="1"/>
    <col min="34" max="34" width="12.7109375" style="21" bestFit="1" customWidth="1"/>
    <col min="35" max="35" width="16.28515625" style="21" bestFit="1" customWidth="1"/>
    <col min="36" max="36" width="12.7109375" style="21" bestFit="1" customWidth="1"/>
    <col min="37" max="37" width="17.28515625" style="21" bestFit="1" customWidth="1"/>
    <col min="38" max="38" width="12.7109375" style="21" bestFit="1" customWidth="1"/>
    <col min="39" max="39" width="18.85546875" style="21" bestFit="1" customWidth="1"/>
    <col min="40" max="40" width="12.7109375" style="21" bestFit="1" customWidth="1"/>
    <col min="41" max="41" width="17.85546875" style="21" bestFit="1" customWidth="1"/>
    <col min="42" max="42" width="12.7109375" style="21" bestFit="1" customWidth="1"/>
    <col min="43" max="43" width="16.140625" style="21" bestFit="1" customWidth="1"/>
    <col min="44" max="44" width="12.7109375" style="21" bestFit="1" customWidth="1"/>
    <col min="45" max="45" width="13.140625" style="21" bestFit="1" customWidth="1"/>
    <col min="46" max="46" width="12.7109375" style="21" bestFit="1" customWidth="1"/>
    <col min="47" max="47" width="12.85546875" style="21" bestFit="1" customWidth="1"/>
    <col min="48" max="48" width="12.7109375" style="21" bestFit="1" customWidth="1"/>
    <col min="49" max="49" width="13.85546875" style="21" bestFit="1" customWidth="1"/>
    <col min="50" max="50" width="12.7109375" style="21" bestFit="1" customWidth="1"/>
    <col min="51" max="51" width="14.7109375" style="21" bestFit="1" customWidth="1"/>
    <col min="52" max="52" width="12.7109375" style="21" bestFit="1" customWidth="1"/>
    <col min="53" max="53" width="13.5703125" style="21" bestFit="1" customWidth="1"/>
    <col min="54" max="54" width="12.7109375" style="21" bestFit="1" customWidth="1"/>
    <col min="55" max="55" width="11.28515625" style="21" bestFit="1" customWidth="1"/>
    <col min="56" max="56" width="12.7109375" style="21" bestFit="1" customWidth="1"/>
    <col min="57" max="57" width="11.7109375" style="21" bestFit="1" customWidth="1"/>
    <col min="58" max="58" width="12.7109375" style="21" bestFit="1" customWidth="1"/>
    <col min="59" max="59" width="13.140625" style="21" bestFit="1" customWidth="1"/>
    <col min="60" max="60" width="12.7109375" style="21" bestFit="1" customWidth="1"/>
    <col min="61" max="61" width="13.7109375" style="21" bestFit="1" customWidth="1"/>
    <col min="62" max="62" width="12.7109375" style="21" bestFit="1" customWidth="1"/>
    <col min="63" max="63" width="13.5703125" style="21" bestFit="1" customWidth="1"/>
    <col min="64" max="64" width="12.7109375" style="21" bestFit="1" customWidth="1"/>
    <col min="65" max="65" width="11.42578125" style="21" bestFit="1" customWidth="1"/>
    <col min="66" max="66" width="12.7109375" style="21" bestFit="1" customWidth="1"/>
    <col min="67" max="67" width="19.85546875" style="21" bestFit="1" customWidth="1"/>
    <col min="68" max="68" width="12.7109375" style="21" bestFit="1" customWidth="1"/>
    <col min="69" max="69" width="15" style="21" bestFit="1" customWidth="1"/>
    <col min="70" max="70" width="12.7109375" style="21" bestFit="1" customWidth="1"/>
    <col min="71" max="71" width="11.7109375" style="21" bestFit="1" customWidth="1"/>
    <col min="72" max="72" width="12.7109375" style="21" bestFit="1" customWidth="1"/>
    <col min="73" max="73" width="12.5703125" style="21" bestFit="1" customWidth="1"/>
    <col min="74" max="74" width="12.7109375" style="21" bestFit="1" customWidth="1"/>
    <col min="75" max="75" width="12.140625" style="21" bestFit="1" customWidth="1"/>
    <col min="76" max="76" width="12.7109375" style="21" bestFit="1" customWidth="1"/>
    <col min="77" max="77" width="12.42578125" style="21" bestFit="1" customWidth="1"/>
    <col min="78" max="78" width="12.7109375" style="21" bestFit="1" customWidth="1"/>
    <col min="79" max="79" width="12.28515625" style="21" bestFit="1" customWidth="1"/>
    <col min="80" max="80" width="10.85546875" style="21" bestFit="1" customWidth="1"/>
    <col min="81" max="81" width="11.7109375" style="21" bestFit="1" customWidth="1"/>
    <col min="82" max="82" width="12.5703125" style="21" bestFit="1" customWidth="1"/>
    <col min="83" max="83" width="11.7109375" style="21" bestFit="1" customWidth="1"/>
    <col min="84" max="84" width="12.5703125" style="21" bestFit="1" customWidth="1"/>
    <col min="85" max="85" width="9.85546875" style="21" bestFit="1" customWidth="1"/>
    <col min="86" max="86" width="12.5703125" style="21" bestFit="1" customWidth="1"/>
    <col min="87" max="87" width="11.85546875" style="21" bestFit="1" customWidth="1"/>
    <col min="88" max="88" width="10.85546875" style="21" bestFit="1" customWidth="1"/>
    <col min="89" max="89" width="8.7109375" style="21" bestFit="1" customWidth="1"/>
    <col min="90" max="90" width="12.5703125" style="21" bestFit="1" customWidth="1"/>
    <col min="91" max="91" width="11.28515625" style="21" bestFit="1" customWidth="1"/>
    <col min="92" max="92" width="12.5703125" style="21" bestFit="1" customWidth="1"/>
    <col min="93" max="93" width="15.5703125" style="21" bestFit="1" customWidth="1"/>
    <col min="94" max="94" width="12.5703125" style="21" bestFit="1" customWidth="1"/>
    <col min="95" max="95" width="8.85546875" style="21" bestFit="1" customWidth="1"/>
    <col min="96" max="96" width="12.42578125" style="21" bestFit="1" customWidth="1"/>
    <col min="97" max="97" width="11.7109375" style="21" bestFit="1" customWidth="1"/>
    <col min="98" max="98" width="12.42578125" style="21" bestFit="1" customWidth="1"/>
    <col min="99" max="99" width="11.28515625" style="21" bestFit="1" customWidth="1"/>
    <col min="100" max="100" width="12.42578125" style="21" bestFit="1" customWidth="1"/>
    <col min="101" max="101" width="12.85546875" style="21" bestFit="1" customWidth="1"/>
    <col min="102" max="102" width="12.42578125" style="21" bestFit="1" customWidth="1"/>
    <col min="103" max="103" width="7.5703125" style="21" bestFit="1" customWidth="1"/>
    <col min="104" max="104" width="12.42578125" style="21" bestFit="1" customWidth="1"/>
    <col min="105" max="105" width="9.42578125" style="21" bestFit="1" customWidth="1"/>
    <col min="106" max="106" width="5.7109375" style="21" bestFit="1" customWidth="1"/>
    <col min="107" max="107" width="7.85546875" style="21" bestFit="1" customWidth="1"/>
    <col min="108" max="108" width="5.7109375" style="21" bestFit="1" customWidth="1"/>
    <col min="109" max="109" width="7.7109375" style="21" bestFit="1" customWidth="1"/>
    <col min="110" max="110" width="5.7109375" style="21" bestFit="1" customWidth="1"/>
    <col min="111" max="111" width="7.5703125" style="21" bestFit="1" customWidth="1"/>
    <col min="112" max="112" width="5.7109375" style="21" bestFit="1" customWidth="1"/>
    <col min="113" max="113" width="11.42578125" style="21" bestFit="1" customWidth="1"/>
    <col min="114" max="114" width="4.7109375" style="21" bestFit="1" customWidth="1"/>
    <col min="115" max="115" width="10.5703125" style="21" bestFit="1" customWidth="1"/>
    <col min="116" max="116" width="4.7109375" style="21" bestFit="1" customWidth="1"/>
    <col min="117" max="117" width="9.5703125" style="21" bestFit="1" customWidth="1"/>
    <col min="118" max="118" width="4.7109375" style="21" bestFit="1" customWidth="1"/>
    <col min="119" max="119" width="9.28515625" style="21" bestFit="1" customWidth="1"/>
    <col min="120" max="120" width="4.7109375" style="21" bestFit="1" customWidth="1"/>
    <col min="121" max="121" width="8.140625" style="21" bestFit="1" customWidth="1"/>
    <col min="122" max="122" width="4.7109375" style="21" bestFit="1" customWidth="1"/>
    <col min="123" max="123" width="7.7109375" style="21" bestFit="1" customWidth="1"/>
    <col min="124" max="124" width="4.7109375" style="21" bestFit="1" customWidth="1"/>
    <col min="125" max="125" width="6.7109375" style="21" bestFit="1" customWidth="1"/>
    <col min="126" max="126" width="4.7109375" style="21" bestFit="1" customWidth="1"/>
    <col min="127" max="127" width="8.5703125" style="21" bestFit="1" customWidth="1"/>
    <col min="128" max="128" width="4.7109375" style="21" bestFit="1" customWidth="1"/>
    <col min="129" max="129" width="6.7109375" style="21" bestFit="1" customWidth="1"/>
    <col min="130" max="130" width="4.7109375" style="21" bestFit="1" customWidth="1"/>
    <col min="131" max="131" width="9.42578125" style="21" bestFit="1" customWidth="1"/>
    <col min="132" max="132" width="4.7109375" style="21" bestFit="1" customWidth="1"/>
    <col min="133" max="133" width="7" style="21" bestFit="1" customWidth="1"/>
    <col min="134" max="134" width="4.7109375" style="21" bestFit="1" customWidth="1"/>
    <col min="135" max="135" width="7.5703125" style="21" bestFit="1" customWidth="1"/>
    <col min="136" max="136" width="4.7109375" style="21" bestFit="1" customWidth="1"/>
    <col min="137" max="137" width="9.5703125" style="21" bestFit="1" customWidth="1"/>
    <col min="138" max="138" width="4.7109375" style="21" bestFit="1" customWidth="1"/>
    <col min="139" max="139" width="15.5703125" style="21" bestFit="1" customWidth="1"/>
    <col min="140" max="140" width="4.7109375" style="21" bestFit="1" customWidth="1"/>
    <col min="141" max="141" width="10" style="21" bestFit="1" customWidth="1"/>
    <col min="142" max="142" width="4.7109375" style="21" bestFit="1" customWidth="1"/>
    <col min="143" max="143" width="9.85546875" style="21" bestFit="1" customWidth="1"/>
    <col min="144" max="144" width="4.7109375" style="21" bestFit="1" customWidth="1"/>
    <col min="145" max="145" width="6.85546875" style="21" bestFit="1" customWidth="1"/>
    <col min="146" max="146" width="4.7109375" style="21" bestFit="1" customWidth="1"/>
    <col min="147" max="147" width="7.5703125" style="21" bestFit="1" customWidth="1"/>
    <col min="148" max="148" width="4.7109375" style="21" bestFit="1" customWidth="1"/>
    <col min="149" max="149" width="6" style="21" bestFit="1" customWidth="1"/>
    <col min="150" max="150" width="4.7109375" style="21" bestFit="1" customWidth="1"/>
    <col min="151" max="151" width="7.85546875" style="21" bestFit="1" customWidth="1"/>
    <col min="152" max="152" width="4.7109375" style="21" bestFit="1" customWidth="1"/>
    <col min="153" max="16384" width="9.140625" style="21"/>
  </cols>
  <sheetData>
    <row r="1" spans="1:146" s="19" customFormat="1" ht="30" x14ac:dyDescent="0.25">
      <c r="B1" s="23" t="s">
        <v>873</v>
      </c>
      <c r="C1" s="41" t="s">
        <v>5231</v>
      </c>
      <c r="D1" s="19" t="s">
        <v>5232</v>
      </c>
      <c r="E1" s="42"/>
    </row>
    <row r="2" spans="1:146" x14ac:dyDescent="0.25">
      <c r="A2" s="20" t="s">
        <v>2</v>
      </c>
      <c r="B2" s="46">
        <v>107</v>
      </c>
      <c r="C2" s="47">
        <f>37/B2</f>
        <v>0.34579439252336447</v>
      </c>
      <c r="E2" s="47" t="s">
        <v>1378</v>
      </c>
      <c r="F2" s="47">
        <f>2/B2</f>
        <v>1.8691588785046728E-2</v>
      </c>
      <c r="G2" s="47" t="s">
        <v>1415</v>
      </c>
      <c r="H2" s="47">
        <f>2/B2</f>
        <v>1.8691588785046728E-2</v>
      </c>
      <c r="I2" s="47" t="s">
        <v>1587</v>
      </c>
      <c r="J2" s="47">
        <f>1/B2</f>
        <v>9.3457943925233638E-3</v>
      </c>
      <c r="K2" s="47" t="s">
        <v>1095</v>
      </c>
      <c r="L2" s="47">
        <f>2/B2</f>
        <v>1.8691588785046728E-2</v>
      </c>
      <c r="M2" s="47" t="s">
        <v>1431</v>
      </c>
      <c r="N2" s="47">
        <f>1/B2</f>
        <v>9.3457943925233638E-3</v>
      </c>
      <c r="O2" s="47" t="s">
        <v>4062</v>
      </c>
      <c r="P2" s="47">
        <f>1/B2</f>
        <v>9.3457943925233638E-3</v>
      </c>
      <c r="Q2" s="47" t="s">
        <v>1584</v>
      </c>
      <c r="R2" s="47">
        <f>8/B2</f>
        <v>7.476635514018691E-2</v>
      </c>
      <c r="S2" s="47" t="s">
        <v>4063</v>
      </c>
      <c r="T2" s="47">
        <f>1/B2</f>
        <v>9.3457943925233638E-3</v>
      </c>
      <c r="U2" s="47" t="s">
        <v>1096</v>
      </c>
      <c r="V2" s="47">
        <f>1/B2</f>
        <v>9.3457943925233638E-3</v>
      </c>
      <c r="W2" s="47" t="s">
        <v>1588</v>
      </c>
      <c r="X2" s="47">
        <f>1/B2</f>
        <v>9.3457943925233638E-3</v>
      </c>
      <c r="Y2" s="47" t="s">
        <v>1264</v>
      </c>
      <c r="Z2" s="47">
        <f>1/B2</f>
        <v>9.3457943925233638E-3</v>
      </c>
      <c r="AA2" s="47" t="s">
        <v>1589</v>
      </c>
      <c r="AB2" s="47">
        <f>1/B2</f>
        <v>9.3457943925233638E-3</v>
      </c>
      <c r="AC2" s="47" t="s">
        <v>1586</v>
      </c>
      <c r="AD2" s="47">
        <f>3/B2</f>
        <v>2.8037383177570093E-2</v>
      </c>
      <c r="AE2" s="47" t="s">
        <v>1585</v>
      </c>
      <c r="AF2" s="47">
        <f>2/B2</f>
        <v>1.8691588785046728E-2</v>
      </c>
      <c r="AG2" s="47" t="s">
        <v>1328</v>
      </c>
      <c r="AH2" s="47">
        <f>2/B2</f>
        <v>1.8691588785046728E-2</v>
      </c>
      <c r="AI2" s="47" t="s">
        <v>1487</v>
      </c>
      <c r="AJ2" s="47">
        <f>2/B2</f>
        <v>1.8691588785046728E-2</v>
      </c>
      <c r="AK2" s="47" t="s">
        <v>1307</v>
      </c>
      <c r="AL2" s="47">
        <f>1/B2</f>
        <v>9.3457943925233638E-3</v>
      </c>
      <c r="AM2" s="47" t="s">
        <v>2236</v>
      </c>
      <c r="AN2" s="47">
        <f>1/B2</f>
        <v>9.3457943925233638E-3</v>
      </c>
      <c r="AO2" s="47" t="s">
        <v>4054</v>
      </c>
      <c r="AP2" s="47">
        <f>1/B2</f>
        <v>9.3457943925233638E-3</v>
      </c>
      <c r="AQ2" s="47" t="s">
        <v>1050</v>
      </c>
      <c r="AR2" s="47">
        <f>34/B2</f>
        <v>0.31775700934579437</v>
      </c>
      <c r="AS2" s="47" t="s">
        <v>2111</v>
      </c>
      <c r="AT2" s="47">
        <f>1/B2</f>
        <v>9.3457943925233638E-3</v>
      </c>
      <c r="AU2" s="47" t="s">
        <v>4064</v>
      </c>
      <c r="AV2" s="47">
        <f>1/B2</f>
        <v>9.3457943925233638E-3</v>
      </c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</row>
    <row r="3" spans="1:146" x14ac:dyDescent="0.25">
      <c r="A3" s="20" t="s">
        <v>3</v>
      </c>
      <c r="B3" s="24">
        <v>111</v>
      </c>
      <c r="C3" s="21">
        <f>54/B3</f>
        <v>0.48648648648648651</v>
      </c>
      <c r="E3" s="21" t="s">
        <v>1891</v>
      </c>
      <c r="F3" s="21">
        <f>2/B3</f>
        <v>1.8018018018018018E-2</v>
      </c>
      <c r="G3" s="21" t="s">
        <v>996</v>
      </c>
      <c r="H3" s="21">
        <f>1/B3</f>
        <v>9.0090090090090089E-3</v>
      </c>
      <c r="I3" s="21" t="s">
        <v>1265</v>
      </c>
      <c r="J3" s="21">
        <f>1/B3</f>
        <v>9.0090090090090089E-3</v>
      </c>
      <c r="K3" s="21" t="s">
        <v>3065</v>
      </c>
      <c r="L3" s="21">
        <f>2/B3</f>
        <v>1.8018018018018018E-2</v>
      </c>
      <c r="M3" s="21" t="s">
        <v>1571</v>
      </c>
      <c r="N3" s="21">
        <f>1/B3</f>
        <v>9.0090090090090089E-3</v>
      </c>
      <c r="O3" s="21" t="s">
        <v>1080</v>
      </c>
      <c r="P3" s="21">
        <f>1/B3</f>
        <v>9.0090090090090089E-3</v>
      </c>
      <c r="Q3" s="21" t="s">
        <v>892</v>
      </c>
      <c r="R3" s="21">
        <f>1/B3</f>
        <v>9.0090090090090089E-3</v>
      </c>
      <c r="S3" s="21" t="s">
        <v>1038</v>
      </c>
      <c r="T3" s="21">
        <f>1/B3</f>
        <v>9.0090090090090089E-3</v>
      </c>
      <c r="U3" s="21" t="s">
        <v>2382</v>
      </c>
      <c r="V3" s="21">
        <f>2/B3</f>
        <v>1.8018018018018018E-2</v>
      </c>
      <c r="W3" s="21" t="s">
        <v>1511</v>
      </c>
      <c r="X3" s="21">
        <f>2/B3</f>
        <v>1.8018018018018018E-2</v>
      </c>
      <c r="Y3" s="21" t="s">
        <v>1530</v>
      </c>
      <c r="Z3" s="21">
        <f>1/B3</f>
        <v>9.0090090090090089E-3</v>
      </c>
      <c r="AA3" s="21" t="s">
        <v>2796</v>
      </c>
      <c r="AB3" s="21">
        <f>3/B3</f>
        <v>2.7027027027027029E-2</v>
      </c>
      <c r="AC3" s="21" t="s">
        <v>2266</v>
      </c>
      <c r="AD3" s="21">
        <f>2/B3</f>
        <v>1.8018018018018018E-2</v>
      </c>
      <c r="AE3" s="21" t="s">
        <v>1035</v>
      </c>
      <c r="AF3" s="21">
        <f>1/B3</f>
        <v>9.0090090090090089E-3</v>
      </c>
      <c r="AG3" s="21" t="s">
        <v>1868</v>
      </c>
      <c r="AH3" s="21">
        <f>1/B3</f>
        <v>9.0090090090090089E-3</v>
      </c>
      <c r="AI3" s="21" t="s">
        <v>1093</v>
      </c>
      <c r="AJ3" s="21">
        <f>1/B3</f>
        <v>9.0090090090090089E-3</v>
      </c>
      <c r="AK3" s="21" t="s">
        <v>3160</v>
      </c>
      <c r="AL3" s="21">
        <f>1/B3</f>
        <v>9.0090090090090089E-3</v>
      </c>
      <c r="AM3" s="21" t="s">
        <v>1448</v>
      </c>
      <c r="AN3" s="21">
        <f>2/B3</f>
        <v>1.8018018018018018E-2</v>
      </c>
      <c r="AO3" s="21" t="s">
        <v>1623</v>
      </c>
      <c r="AP3" s="21">
        <f>1/B3</f>
        <v>9.0090090090090089E-3</v>
      </c>
      <c r="AQ3" s="21" t="s">
        <v>984</v>
      </c>
      <c r="AR3" s="21">
        <f>2/B3</f>
        <v>1.8018018018018018E-2</v>
      </c>
      <c r="AS3" s="21" t="s">
        <v>972</v>
      </c>
      <c r="AT3" s="21">
        <f>1/B3</f>
        <v>9.0090090090090089E-3</v>
      </c>
      <c r="AU3" s="21" t="s">
        <v>2789</v>
      </c>
      <c r="AV3" s="21">
        <f>1/B3</f>
        <v>9.0090090090090089E-3</v>
      </c>
      <c r="AW3" s="21" t="s">
        <v>2107</v>
      </c>
      <c r="AX3" s="21">
        <f>1/B3</f>
        <v>9.0090090090090089E-3</v>
      </c>
      <c r="AY3" s="21" t="s">
        <v>2377</v>
      </c>
      <c r="AZ3" s="21">
        <f>1/B3</f>
        <v>9.0090090090090089E-3</v>
      </c>
      <c r="BA3" s="21" t="s">
        <v>3161</v>
      </c>
      <c r="BB3" s="21">
        <f>2/B3</f>
        <v>1.8018018018018018E-2</v>
      </c>
      <c r="BC3" s="21" t="s">
        <v>2713</v>
      </c>
      <c r="BD3" s="21">
        <f>1/B3</f>
        <v>9.0090090090090089E-3</v>
      </c>
      <c r="BE3" s="21" t="s">
        <v>3839</v>
      </c>
      <c r="BF3" s="21">
        <f>1/B3</f>
        <v>9.0090090090090089E-3</v>
      </c>
      <c r="BG3" s="21" t="s">
        <v>1612</v>
      </c>
      <c r="BH3" s="21">
        <f>2/B3</f>
        <v>1.8018018018018018E-2</v>
      </c>
      <c r="BI3" s="21" t="s">
        <v>1618</v>
      </c>
      <c r="BJ3" s="21">
        <f>1/B3</f>
        <v>9.0090090090090089E-3</v>
      </c>
      <c r="BK3" s="21" t="s">
        <v>3018</v>
      </c>
      <c r="BL3" s="21">
        <f>1/B3</f>
        <v>9.0090090090090089E-3</v>
      </c>
      <c r="BM3" s="21" t="s">
        <v>968</v>
      </c>
      <c r="BN3" s="21">
        <f>1/B3</f>
        <v>9.0090090090090089E-3</v>
      </c>
      <c r="BO3" s="21" t="s">
        <v>1562</v>
      </c>
      <c r="BP3" s="21">
        <f>1/B3</f>
        <v>9.0090090090090089E-3</v>
      </c>
      <c r="BQ3" s="21" t="s">
        <v>987</v>
      </c>
      <c r="BR3" s="21">
        <f>2/B3</f>
        <v>1.8018018018018018E-2</v>
      </c>
      <c r="BS3" s="21" t="s">
        <v>2892</v>
      </c>
      <c r="BT3" s="21">
        <f>2/B3</f>
        <v>1.8018018018018018E-2</v>
      </c>
      <c r="BU3" s="21" t="s">
        <v>3521</v>
      </c>
      <c r="BV3" s="21">
        <f>1/B3</f>
        <v>9.0090090090090089E-3</v>
      </c>
      <c r="BW3" s="21" t="s">
        <v>1233</v>
      </c>
      <c r="BX3" s="21">
        <f>1/B3</f>
        <v>9.0090090090090089E-3</v>
      </c>
      <c r="BY3" s="21" t="s">
        <v>5196</v>
      </c>
      <c r="BZ3" s="21">
        <f>1/B3</f>
        <v>9.0090090090090089E-3</v>
      </c>
      <c r="CA3" s="21" t="s">
        <v>1299</v>
      </c>
      <c r="CB3" s="21">
        <f>1/B3</f>
        <v>9.0090090090090089E-3</v>
      </c>
      <c r="CC3" s="21" t="s">
        <v>1044</v>
      </c>
      <c r="CD3" s="21">
        <f>2/B3</f>
        <v>1.8018018018018018E-2</v>
      </c>
      <c r="CE3" s="21" t="s">
        <v>976</v>
      </c>
      <c r="CF3" s="21">
        <f>1/B3</f>
        <v>9.0090090090090089E-3</v>
      </c>
      <c r="CG3" s="21" t="s">
        <v>897</v>
      </c>
      <c r="CH3" s="21">
        <f>1/B3</f>
        <v>9.0090090090090089E-3</v>
      </c>
      <c r="CI3" s="21" t="s">
        <v>1412</v>
      </c>
      <c r="CJ3" s="21">
        <f>2/B3</f>
        <v>1.8018018018018018E-2</v>
      </c>
    </row>
    <row r="4" spans="1:146" x14ac:dyDescent="0.25">
      <c r="A4" s="20" t="s">
        <v>4</v>
      </c>
      <c r="B4" s="24">
        <v>110</v>
      </c>
      <c r="C4" s="21">
        <f>102/B4</f>
        <v>0.92727272727272725</v>
      </c>
      <c r="E4" s="21" t="s">
        <v>5130</v>
      </c>
      <c r="F4" s="21">
        <f>1/B4</f>
        <v>9.0909090909090905E-3</v>
      </c>
      <c r="G4" s="21" t="s">
        <v>1878</v>
      </c>
      <c r="H4" s="21">
        <f>1/B4</f>
        <v>9.0909090909090905E-3</v>
      </c>
      <c r="I4" s="21" t="s">
        <v>2284</v>
      </c>
      <c r="J4" s="21">
        <f>4/B4</f>
        <v>3.6363636363636362E-2</v>
      </c>
      <c r="K4" s="21" t="s">
        <v>1032</v>
      </c>
      <c r="L4" s="21">
        <f>1/B4</f>
        <v>9.0909090909090905E-3</v>
      </c>
      <c r="M4" s="21" t="s">
        <v>2471</v>
      </c>
      <c r="N4" s="21">
        <f>1/B4</f>
        <v>9.0909090909090905E-3</v>
      </c>
    </row>
    <row r="5" spans="1:146" x14ac:dyDescent="0.25">
      <c r="A5" s="20" t="s">
        <v>5</v>
      </c>
      <c r="B5" s="24">
        <v>109</v>
      </c>
      <c r="C5" s="21">
        <f>23/B5</f>
        <v>0.21100917431192662</v>
      </c>
      <c r="E5" s="21" t="s">
        <v>1891</v>
      </c>
      <c r="F5" s="21">
        <f>2/B5</f>
        <v>1.834862385321101E-2</v>
      </c>
      <c r="G5" s="21" t="s">
        <v>3182</v>
      </c>
      <c r="H5" s="21">
        <f>4/B5</f>
        <v>3.669724770642202E-2</v>
      </c>
      <c r="I5" s="21" t="s">
        <v>3183</v>
      </c>
      <c r="J5" s="21">
        <f>1/B5</f>
        <v>9.1743119266055051E-3</v>
      </c>
      <c r="K5" s="21" t="s">
        <v>3184</v>
      </c>
      <c r="L5" s="21">
        <f>54/B5</f>
        <v>0.49541284403669728</v>
      </c>
      <c r="M5" s="21" t="s">
        <v>4658</v>
      </c>
      <c r="N5" s="21">
        <f>2/B5</f>
        <v>1.834862385321101E-2</v>
      </c>
      <c r="O5" s="21" t="s">
        <v>2382</v>
      </c>
      <c r="P5" s="21">
        <f>1/B5</f>
        <v>9.1743119266055051E-3</v>
      </c>
      <c r="Q5" s="21" t="s">
        <v>1511</v>
      </c>
      <c r="R5" s="21">
        <f>2/B5</f>
        <v>1.834862385321101E-2</v>
      </c>
      <c r="S5" s="21" t="s">
        <v>1093</v>
      </c>
      <c r="T5" s="21">
        <f>1/B5</f>
        <v>9.1743119266055051E-3</v>
      </c>
      <c r="U5" s="21" t="s">
        <v>1120</v>
      </c>
      <c r="V5" s="21">
        <f>4/B5</f>
        <v>3.669724770642202E-2</v>
      </c>
      <c r="W5" s="21" t="s">
        <v>1623</v>
      </c>
      <c r="X5" s="21">
        <f>3/B5</f>
        <v>2.7522935779816515E-2</v>
      </c>
      <c r="Y5" s="21" t="s">
        <v>2377</v>
      </c>
      <c r="Z5" s="21">
        <f>1/B5</f>
        <v>9.1743119266055051E-3</v>
      </c>
      <c r="AA5" s="21" t="s">
        <v>2841</v>
      </c>
      <c r="AB5" s="21">
        <f>1/B5</f>
        <v>9.1743119266055051E-3</v>
      </c>
      <c r="AC5" s="21" t="s">
        <v>4657</v>
      </c>
      <c r="AD5" s="21">
        <f>1/B5</f>
        <v>9.1743119266055051E-3</v>
      </c>
      <c r="AE5" s="21" t="s">
        <v>1562</v>
      </c>
      <c r="AF5" s="21">
        <f>1/B5</f>
        <v>9.1743119266055051E-3</v>
      </c>
      <c r="AG5" s="21" t="s">
        <v>1641</v>
      </c>
      <c r="AH5" s="21">
        <f>8/B5</f>
        <v>7.3394495412844041E-2</v>
      </c>
    </row>
    <row r="6" spans="1:146" x14ac:dyDescent="0.25">
      <c r="A6" s="20" t="s">
        <v>6</v>
      </c>
      <c r="B6" s="24">
        <v>109</v>
      </c>
      <c r="C6" s="21">
        <f>105/B6</f>
        <v>0.96330275229357798</v>
      </c>
      <c r="E6" s="21" t="s">
        <v>1020</v>
      </c>
      <c r="F6" s="21">
        <f>1/B6</f>
        <v>9.1743119266055051E-3</v>
      </c>
      <c r="G6" s="21" t="s">
        <v>3445</v>
      </c>
      <c r="H6" s="21">
        <f>1/B6</f>
        <v>9.1743119266055051E-3</v>
      </c>
      <c r="I6" s="21" t="s">
        <v>3446</v>
      </c>
      <c r="J6" s="21">
        <f>1/B6</f>
        <v>9.1743119266055051E-3</v>
      </c>
      <c r="K6" s="21" t="s">
        <v>1023</v>
      </c>
      <c r="L6" s="21">
        <f>1/B6</f>
        <v>9.1743119266055051E-3</v>
      </c>
    </row>
    <row r="7" spans="1:146" x14ac:dyDescent="0.25">
      <c r="A7" s="20" t="s">
        <v>7</v>
      </c>
      <c r="B7" s="24">
        <v>106</v>
      </c>
      <c r="C7" s="21">
        <f>77/B7</f>
        <v>0.72641509433962259</v>
      </c>
      <c r="E7" s="21" t="s">
        <v>1700</v>
      </c>
      <c r="F7" s="21">
        <f>11/B7</f>
        <v>0.10377358490566038</v>
      </c>
      <c r="G7" s="21" t="s">
        <v>3182</v>
      </c>
      <c r="H7" s="21">
        <f>10/B7</f>
        <v>9.4339622641509441E-2</v>
      </c>
      <c r="I7" s="21" t="s">
        <v>2810</v>
      </c>
      <c r="J7" s="21">
        <f>1/B7</f>
        <v>9.433962264150943E-3</v>
      </c>
      <c r="K7" s="21" t="s">
        <v>1021</v>
      </c>
      <c r="L7" s="21">
        <f>1/B7</f>
        <v>9.433962264150943E-3</v>
      </c>
      <c r="M7" s="21" t="s">
        <v>1354</v>
      </c>
      <c r="N7" s="21">
        <f>1/B7</f>
        <v>9.433962264150943E-3</v>
      </c>
      <c r="O7" s="21" t="s">
        <v>1134</v>
      </c>
      <c r="P7" s="21">
        <f>1/B7</f>
        <v>9.433962264150943E-3</v>
      </c>
      <c r="Q7" s="21" t="s">
        <v>2513</v>
      </c>
      <c r="R7" s="21">
        <f>1/B7</f>
        <v>9.433962264150943E-3</v>
      </c>
      <c r="S7" s="21" t="s">
        <v>2755</v>
      </c>
      <c r="T7" s="21">
        <f>1/B7</f>
        <v>9.433962264150943E-3</v>
      </c>
      <c r="U7" s="21" t="s">
        <v>3099</v>
      </c>
      <c r="V7" s="21">
        <f>2/B7</f>
        <v>1.8867924528301886E-2</v>
      </c>
    </row>
    <row r="8" spans="1:146" x14ac:dyDescent="0.25">
      <c r="A8" s="20" t="s">
        <v>8</v>
      </c>
      <c r="B8" s="24">
        <v>111</v>
      </c>
      <c r="C8" s="21">
        <f>27/B8</f>
        <v>0.24324324324324326</v>
      </c>
      <c r="E8" s="21" t="s">
        <v>3193</v>
      </c>
      <c r="F8" s="21">
        <f>1/B8</f>
        <v>9.0090090090090089E-3</v>
      </c>
      <c r="G8" s="21" t="s">
        <v>1296</v>
      </c>
      <c r="H8" s="21">
        <f>1/B8</f>
        <v>9.0090090090090089E-3</v>
      </c>
      <c r="I8" s="21" t="s">
        <v>1035</v>
      </c>
      <c r="J8" s="21">
        <f>4/B8</f>
        <v>3.6036036036036036E-2</v>
      </c>
      <c r="K8" s="21" t="s">
        <v>1123</v>
      </c>
      <c r="L8" s="21">
        <f>1/B8</f>
        <v>9.0090090090090089E-3</v>
      </c>
      <c r="M8" s="21" t="s">
        <v>3091</v>
      </c>
      <c r="N8" s="21">
        <f>7/B8</f>
        <v>6.3063063063063057E-2</v>
      </c>
      <c r="O8" s="21" t="s">
        <v>2051</v>
      </c>
      <c r="P8" s="21">
        <f>1/B8</f>
        <v>9.0090090090090089E-3</v>
      </c>
      <c r="Q8" s="21" t="s">
        <v>3092</v>
      </c>
      <c r="R8" s="21">
        <f>1/B8</f>
        <v>9.0090090090090089E-3</v>
      </c>
      <c r="S8" s="21" t="s">
        <v>1019</v>
      </c>
      <c r="T8" s="21">
        <f>1/B8</f>
        <v>9.0090090090090089E-3</v>
      </c>
      <c r="U8" s="21" t="s">
        <v>3093</v>
      </c>
      <c r="V8" s="21">
        <f>13/B8</f>
        <v>0.11711711711711711</v>
      </c>
      <c r="W8" s="21" t="s">
        <v>888</v>
      </c>
      <c r="X8" s="21">
        <f>6/B8</f>
        <v>5.4054054054054057E-2</v>
      </c>
      <c r="Y8" s="21" t="s">
        <v>2897</v>
      </c>
      <c r="Z8" s="21">
        <f>16/B8</f>
        <v>0.14414414414414414</v>
      </c>
      <c r="AA8" s="21" t="s">
        <v>2998</v>
      </c>
      <c r="AB8" s="21">
        <f>6/B8</f>
        <v>5.4054054054054057E-2</v>
      </c>
      <c r="AC8" s="21" t="s">
        <v>4215</v>
      </c>
      <c r="AD8" s="21">
        <f>1/B8</f>
        <v>9.0090090090090089E-3</v>
      </c>
      <c r="AE8" s="21" t="s">
        <v>3094</v>
      </c>
      <c r="AF8" s="21">
        <f>10/B8</f>
        <v>9.0090090090090086E-2</v>
      </c>
      <c r="AG8" s="21" t="s">
        <v>2650</v>
      </c>
      <c r="AH8" s="21">
        <f>1/B8</f>
        <v>9.0090090090090089E-3</v>
      </c>
      <c r="AI8" s="21" t="s">
        <v>1860</v>
      </c>
      <c r="AJ8" s="21">
        <f>2/B8</f>
        <v>1.8018018018018018E-2</v>
      </c>
      <c r="AK8" s="21" t="s">
        <v>1232</v>
      </c>
      <c r="AL8" s="21">
        <f>1/B8</f>
        <v>9.0090090090090089E-3</v>
      </c>
      <c r="AM8" s="21" t="s">
        <v>999</v>
      </c>
      <c r="AN8" s="21">
        <f>1/B8</f>
        <v>9.0090090090090089E-3</v>
      </c>
      <c r="AO8" s="21" t="s">
        <v>1612</v>
      </c>
      <c r="AP8" s="21">
        <f>1/B8</f>
        <v>9.0090090090090089E-3</v>
      </c>
      <c r="AQ8" s="21" t="s">
        <v>1973</v>
      </c>
      <c r="AR8" s="21">
        <f>1/B8</f>
        <v>9.0090090090090089E-3</v>
      </c>
      <c r="AS8" s="21" t="s">
        <v>1339</v>
      </c>
      <c r="AT8" s="21">
        <f>1/B8</f>
        <v>9.0090090090090089E-3</v>
      </c>
      <c r="AU8" s="21" t="s">
        <v>1034</v>
      </c>
      <c r="AV8" s="21">
        <f>1/B8</f>
        <v>9.0090090090090089E-3</v>
      </c>
      <c r="AW8" s="21" t="s">
        <v>1113</v>
      </c>
      <c r="AX8" s="21">
        <f>1/B8</f>
        <v>9.0090090090090089E-3</v>
      </c>
      <c r="AY8" s="21" t="s">
        <v>920</v>
      </c>
      <c r="AZ8" s="21">
        <f>1/B8</f>
        <v>9.0090090090090089E-3</v>
      </c>
      <c r="BA8" s="21" t="s">
        <v>4214</v>
      </c>
      <c r="BB8" s="21">
        <f>1/B8</f>
        <v>9.0090090090090089E-3</v>
      </c>
      <c r="BC8" s="21" t="s">
        <v>885</v>
      </c>
      <c r="BD8" s="21">
        <f>1/B8</f>
        <v>9.0090090090090089E-3</v>
      </c>
      <c r="BE8" s="21" t="s">
        <v>2375</v>
      </c>
      <c r="BF8" s="21">
        <f>1/B8</f>
        <v>9.0090090090090089E-3</v>
      </c>
      <c r="BG8" s="21" t="s">
        <v>1599</v>
      </c>
      <c r="BH8" s="21">
        <f>1/B8</f>
        <v>9.0090090090090089E-3</v>
      </c>
    </row>
    <row r="9" spans="1:146" x14ac:dyDescent="0.25">
      <c r="A9" s="20" t="s">
        <v>9</v>
      </c>
      <c r="B9" s="24">
        <v>103</v>
      </c>
      <c r="C9" s="21">
        <f>0</f>
        <v>0</v>
      </c>
      <c r="E9" s="21" t="s">
        <v>1552</v>
      </c>
      <c r="F9" s="21">
        <f>1/B9</f>
        <v>9.7087378640776691E-3</v>
      </c>
      <c r="G9" s="21" t="s">
        <v>3469</v>
      </c>
      <c r="H9" s="21">
        <f>1/B9</f>
        <v>9.7087378640776691E-3</v>
      </c>
      <c r="I9" s="21" t="s">
        <v>1207</v>
      </c>
      <c r="J9" s="21">
        <f>1/B9</f>
        <v>9.7087378640776691E-3</v>
      </c>
      <c r="K9" s="21" t="s">
        <v>1198</v>
      </c>
      <c r="L9" s="21">
        <f>1/B9</f>
        <v>9.7087378640776691E-3</v>
      </c>
      <c r="M9" s="21" t="s">
        <v>4426</v>
      </c>
      <c r="N9" s="21">
        <f>1/B9</f>
        <v>9.7087378640776691E-3</v>
      </c>
      <c r="O9" s="21" t="s">
        <v>989</v>
      </c>
      <c r="P9" s="21">
        <f>1/B9</f>
        <v>9.7087378640776691E-3</v>
      </c>
      <c r="Q9" s="21" t="s">
        <v>1199</v>
      </c>
      <c r="R9" s="21">
        <f>1/B9</f>
        <v>9.7087378640776691E-3</v>
      </c>
      <c r="S9" s="21" t="s">
        <v>4005</v>
      </c>
      <c r="T9" s="21">
        <f>1/B9</f>
        <v>9.7087378640776691E-3</v>
      </c>
      <c r="U9" s="21" t="s">
        <v>1182</v>
      </c>
      <c r="V9" s="21">
        <f>1/B9</f>
        <v>9.7087378640776691E-3</v>
      </c>
      <c r="W9" s="21" t="s">
        <v>1187</v>
      </c>
      <c r="X9" s="21">
        <f>1/B9</f>
        <v>9.7087378640776691E-3</v>
      </c>
      <c r="Y9" s="21" t="s">
        <v>1180</v>
      </c>
      <c r="Z9" s="21">
        <f>1/B9</f>
        <v>9.7087378640776691E-3</v>
      </c>
      <c r="AA9" s="21" t="s">
        <v>1188</v>
      </c>
      <c r="AB9" s="21">
        <f>1/B9</f>
        <v>9.7087378640776691E-3</v>
      </c>
      <c r="AC9" s="21" t="s">
        <v>1191</v>
      </c>
      <c r="AD9" s="21">
        <f>1/B9</f>
        <v>9.7087378640776691E-3</v>
      </c>
      <c r="AE9" s="21" t="s">
        <v>3470</v>
      </c>
      <c r="AF9" s="21">
        <f>2/B9</f>
        <v>1.9417475728155338E-2</v>
      </c>
      <c r="AG9" s="21" t="s">
        <v>1196</v>
      </c>
      <c r="AH9" s="21">
        <f>1/B9</f>
        <v>9.7087378640776691E-3</v>
      </c>
      <c r="AI9" s="21" t="s">
        <v>1175</v>
      </c>
      <c r="AJ9" s="21">
        <f>1/B9</f>
        <v>9.7087378640776691E-3</v>
      </c>
      <c r="AK9" s="21" t="s">
        <v>3471</v>
      </c>
      <c r="AL9" s="21">
        <f>2/B9</f>
        <v>1.9417475728155338E-2</v>
      </c>
      <c r="AM9" s="21" t="s">
        <v>4425</v>
      </c>
      <c r="AN9" s="21">
        <f>1/B9</f>
        <v>9.7087378640776691E-3</v>
      </c>
      <c r="AO9" s="21" t="s">
        <v>1200</v>
      </c>
      <c r="AP9" s="21">
        <f>1/B9</f>
        <v>9.7087378640776691E-3</v>
      </c>
      <c r="AQ9" s="21" t="s">
        <v>2021</v>
      </c>
      <c r="AR9" s="21">
        <f>1/B9</f>
        <v>9.7087378640776691E-3</v>
      </c>
      <c r="AS9" s="21" t="s">
        <v>1203</v>
      </c>
      <c r="AT9" s="21">
        <f>1/B9</f>
        <v>9.7087378640776691E-3</v>
      </c>
      <c r="AU9" s="21" t="s">
        <v>1201</v>
      </c>
      <c r="AV9" s="21">
        <f>3/B9</f>
        <v>2.9126213592233011E-2</v>
      </c>
      <c r="AW9" s="21" t="s">
        <v>1178</v>
      </c>
      <c r="AX9" s="21">
        <f>1/B9</f>
        <v>9.7087378640776691E-3</v>
      </c>
      <c r="AY9" s="21" t="s">
        <v>1276</v>
      </c>
      <c r="AZ9" s="21">
        <f>2/B9</f>
        <v>1.9417475728155338E-2</v>
      </c>
      <c r="BA9" s="21" t="s">
        <v>4424</v>
      </c>
      <c r="BB9" s="21">
        <f>1/B9</f>
        <v>9.7087378640776691E-3</v>
      </c>
      <c r="BC9" s="21" t="s">
        <v>1194</v>
      </c>
      <c r="BD9" s="21">
        <f>4/B9</f>
        <v>3.8834951456310676E-2</v>
      </c>
      <c r="BE9" s="21" t="s">
        <v>1206</v>
      </c>
      <c r="BF9" s="21">
        <f>3/B9</f>
        <v>2.9126213592233011E-2</v>
      </c>
      <c r="BG9" s="21" t="s">
        <v>4423</v>
      </c>
      <c r="BH9" s="21">
        <f>1/B9</f>
        <v>9.7087378640776691E-3</v>
      </c>
      <c r="BI9" s="21" t="s">
        <v>1387</v>
      </c>
      <c r="BJ9" s="21">
        <f>1/B9</f>
        <v>9.7087378640776691E-3</v>
      </c>
      <c r="BK9" s="21" t="s">
        <v>3474</v>
      </c>
      <c r="BL9" s="21">
        <f>2/B9</f>
        <v>1.9417475728155338E-2</v>
      </c>
      <c r="BM9" s="21" t="s">
        <v>4422</v>
      </c>
      <c r="BN9" s="21">
        <f>1/B9</f>
        <v>9.7087378640776691E-3</v>
      </c>
      <c r="BO9" s="21" t="s">
        <v>1184</v>
      </c>
      <c r="BP9" s="21">
        <f>1/B9</f>
        <v>9.7087378640776691E-3</v>
      </c>
      <c r="BQ9" s="21" t="s">
        <v>1209</v>
      </c>
      <c r="BR9" s="21">
        <f>1/B9</f>
        <v>9.7087378640776691E-3</v>
      </c>
      <c r="BS9" s="21" t="s">
        <v>1183</v>
      </c>
      <c r="BT9" s="21">
        <f>2/B9</f>
        <v>1.9417475728155338E-2</v>
      </c>
      <c r="BU9" s="21" t="s">
        <v>1193</v>
      </c>
      <c r="BV9" s="21">
        <f>1/B9</f>
        <v>9.7087378640776691E-3</v>
      </c>
      <c r="BW9" s="21" t="s">
        <v>907</v>
      </c>
      <c r="BX9" s="21">
        <f>8/B9</f>
        <v>7.7669902912621352E-2</v>
      </c>
      <c r="BY9" s="21" t="s">
        <v>1176</v>
      </c>
      <c r="BZ9" s="21">
        <f>1/B9</f>
        <v>9.7087378640776691E-3</v>
      </c>
      <c r="CA9" s="21" t="s">
        <v>1189</v>
      </c>
      <c r="CB9" s="21">
        <f>1/B9</f>
        <v>9.7087378640776691E-3</v>
      </c>
      <c r="CC9" s="21" t="s">
        <v>2125</v>
      </c>
      <c r="CD9" s="21">
        <f>1/B9</f>
        <v>9.7087378640776691E-3</v>
      </c>
      <c r="CE9" s="21" t="s">
        <v>4421</v>
      </c>
      <c r="CF9" s="21">
        <f>1/B9</f>
        <v>9.7087378640776691E-3</v>
      </c>
      <c r="CG9" s="21" t="s">
        <v>1210</v>
      </c>
      <c r="CH9" s="21">
        <f>1/B9</f>
        <v>9.7087378640776691E-3</v>
      </c>
      <c r="CI9" s="21" t="s">
        <v>1204</v>
      </c>
      <c r="CJ9" s="21">
        <f>1/B9</f>
        <v>9.7087378640776691E-3</v>
      </c>
      <c r="CK9" s="21" t="s">
        <v>3476</v>
      </c>
      <c r="CL9" s="21">
        <f>1/B9</f>
        <v>9.7087378640776691E-3</v>
      </c>
      <c r="CM9" s="21" t="s">
        <v>1947</v>
      </c>
      <c r="CN9" s="21">
        <f>1/B9</f>
        <v>9.7087378640776691E-3</v>
      </c>
      <c r="CO9" s="21" t="s">
        <v>1177</v>
      </c>
      <c r="CP9" s="21">
        <f>2/B9</f>
        <v>1.9417475728155338E-2</v>
      </c>
      <c r="CQ9" s="21" t="s">
        <v>1205</v>
      </c>
      <c r="CR9" s="21">
        <f>2/B9</f>
        <v>1.9417475728155338E-2</v>
      </c>
      <c r="CS9" s="21" t="s">
        <v>1192</v>
      </c>
      <c r="CT9" s="21">
        <f>1/B9</f>
        <v>9.7087378640776691E-3</v>
      </c>
      <c r="CU9" s="21" t="s">
        <v>3477</v>
      </c>
      <c r="CV9" s="21">
        <f>2/B9</f>
        <v>1.9417475728155338E-2</v>
      </c>
      <c r="CW9" s="21" t="s">
        <v>3122</v>
      </c>
      <c r="CX9" s="21">
        <f>1/B9</f>
        <v>9.7087378640776691E-3</v>
      </c>
      <c r="CY9" s="21" t="s">
        <v>2149</v>
      </c>
      <c r="CZ9" s="21">
        <f>1/B9</f>
        <v>9.7087378640776691E-3</v>
      </c>
      <c r="DA9" s="21" t="s">
        <v>1208</v>
      </c>
      <c r="DB9" s="21">
        <f>1/B9</f>
        <v>9.7087378640776691E-3</v>
      </c>
      <c r="DC9" s="21" t="s">
        <v>2334</v>
      </c>
      <c r="DD9" s="21">
        <f>1/B9</f>
        <v>9.7087378640776691E-3</v>
      </c>
      <c r="DE9" s="21" t="s">
        <v>1179</v>
      </c>
      <c r="DF9" s="21">
        <f>5/B9</f>
        <v>4.8543689320388349E-2</v>
      </c>
      <c r="DG9" s="21" t="s">
        <v>921</v>
      </c>
      <c r="DH9" s="21">
        <f>1/B9</f>
        <v>9.7087378640776691E-3</v>
      </c>
      <c r="DI9" s="21" t="s">
        <v>3491</v>
      </c>
      <c r="DJ9" s="21">
        <f>1/B9</f>
        <v>9.7087378640776691E-3</v>
      </c>
      <c r="DK9" s="21" t="s">
        <v>1195</v>
      </c>
      <c r="DL9" s="21">
        <f>1/B9</f>
        <v>9.7087378640776691E-3</v>
      </c>
      <c r="DM9" s="21" t="s">
        <v>990</v>
      </c>
      <c r="DN9" s="21">
        <f>1/B9</f>
        <v>9.7087378640776691E-3</v>
      </c>
      <c r="DO9" s="21" t="s">
        <v>1190</v>
      </c>
      <c r="DP9" s="21">
        <f>1/B9</f>
        <v>9.7087378640776691E-3</v>
      </c>
      <c r="DQ9" s="21" t="s">
        <v>1186</v>
      </c>
      <c r="DR9" s="21">
        <f>2/B9</f>
        <v>1.9417475728155338E-2</v>
      </c>
      <c r="DS9" s="21" t="s">
        <v>926</v>
      </c>
      <c r="DT9" s="21">
        <f>1/B9</f>
        <v>9.7087378640776691E-3</v>
      </c>
      <c r="DU9" s="21" t="s">
        <v>1197</v>
      </c>
      <c r="DV9" s="21">
        <f>1/B9</f>
        <v>9.7087378640776691E-3</v>
      </c>
      <c r="DW9" s="21" t="s">
        <v>1185</v>
      </c>
      <c r="DX9" s="21">
        <f>1/B9</f>
        <v>9.7087378640776691E-3</v>
      </c>
      <c r="DY9" s="21" t="s">
        <v>4420</v>
      </c>
      <c r="DZ9" s="21">
        <f>1/B9</f>
        <v>9.7087378640776691E-3</v>
      </c>
      <c r="EA9" s="21" t="s">
        <v>1202</v>
      </c>
      <c r="EB9" s="21">
        <f>1/B9</f>
        <v>9.7087378640776691E-3</v>
      </c>
      <c r="EC9" s="21" t="s">
        <v>2153</v>
      </c>
      <c r="ED9" s="21">
        <f>1/B9</f>
        <v>9.7087378640776691E-3</v>
      </c>
      <c r="EE9" s="21" t="s">
        <v>1181</v>
      </c>
      <c r="EF9" s="21">
        <f>3/B9</f>
        <v>2.9126213592233011E-2</v>
      </c>
      <c r="EG9" s="21" t="s">
        <v>1278</v>
      </c>
      <c r="EH9" s="21">
        <f>4/B9</f>
        <v>3.8834951456310676E-2</v>
      </c>
      <c r="EI9" s="21" t="s">
        <v>2471</v>
      </c>
      <c r="EJ9" s="21">
        <f>1/B9</f>
        <v>9.7087378640776691E-3</v>
      </c>
      <c r="EK9" s="21" t="s">
        <v>1027</v>
      </c>
      <c r="EL9" s="21">
        <f>3/B9</f>
        <v>2.9126213592233011E-2</v>
      </c>
    </row>
    <row r="10" spans="1:146" x14ac:dyDescent="0.25">
      <c r="A10" s="20" t="s">
        <v>10</v>
      </c>
      <c r="B10" s="24">
        <v>103</v>
      </c>
      <c r="C10" s="21">
        <f>5/B10</f>
        <v>4.8543689320388349E-2</v>
      </c>
      <c r="E10" s="21" t="s">
        <v>1151</v>
      </c>
      <c r="F10" s="21">
        <f>2/B10</f>
        <v>1.9417475728155338E-2</v>
      </c>
      <c r="G10" s="21" t="s">
        <v>1099</v>
      </c>
      <c r="H10" s="21">
        <f>1/B10</f>
        <v>9.7087378640776691E-3</v>
      </c>
      <c r="I10" s="21" t="s">
        <v>4543</v>
      </c>
      <c r="J10" s="21">
        <f>2/B10</f>
        <v>1.9417475728155338E-2</v>
      </c>
      <c r="K10" s="21" t="s">
        <v>1170</v>
      </c>
      <c r="L10" s="21">
        <f>1/B10</f>
        <v>9.7087378640776691E-3</v>
      </c>
      <c r="M10" s="21" t="s">
        <v>1137</v>
      </c>
      <c r="N10" s="21">
        <f>1/B10</f>
        <v>9.7087378640776691E-3</v>
      </c>
      <c r="O10" s="21" t="s">
        <v>1149</v>
      </c>
      <c r="P10" s="21">
        <f>1/B10</f>
        <v>9.7087378640776691E-3</v>
      </c>
      <c r="Q10" s="21" t="s">
        <v>1524</v>
      </c>
      <c r="R10" s="21">
        <f>1/B10</f>
        <v>9.7087378640776691E-3</v>
      </c>
      <c r="S10" s="21" t="s">
        <v>1229</v>
      </c>
      <c r="T10" s="21">
        <f>4/B10</f>
        <v>3.8834951456310676E-2</v>
      </c>
      <c r="U10" s="21" t="s">
        <v>1167</v>
      </c>
      <c r="V10" s="21">
        <f>1/B10</f>
        <v>9.7087378640776691E-3</v>
      </c>
      <c r="W10" s="21" t="s">
        <v>1162</v>
      </c>
      <c r="X10" s="21">
        <f>3/B10</f>
        <v>2.9126213592233011E-2</v>
      </c>
      <c r="Y10" s="21" t="s">
        <v>1231</v>
      </c>
      <c r="Z10" s="21">
        <f>1/B10</f>
        <v>9.7087378640776691E-3</v>
      </c>
      <c r="AA10" s="21" t="s">
        <v>4542</v>
      </c>
      <c r="AB10" s="21">
        <f>1/B10</f>
        <v>9.7087378640776691E-3</v>
      </c>
      <c r="AC10" s="21" t="s">
        <v>1139</v>
      </c>
      <c r="AD10" s="21">
        <f>1/B10</f>
        <v>9.7087378640776691E-3</v>
      </c>
      <c r="AE10" s="21" t="s">
        <v>2186</v>
      </c>
      <c r="AF10" s="21">
        <f>1/B10</f>
        <v>9.7087378640776691E-3</v>
      </c>
      <c r="AG10" s="21" t="s">
        <v>2756</v>
      </c>
      <c r="AH10" s="21">
        <f>1/B10</f>
        <v>9.7087378640776691E-3</v>
      </c>
      <c r="AI10" s="21" t="s">
        <v>4541</v>
      </c>
      <c r="AJ10" s="21">
        <f>1/B10</f>
        <v>9.7087378640776691E-3</v>
      </c>
      <c r="AK10" s="21" t="s">
        <v>1169</v>
      </c>
      <c r="AL10" s="21">
        <f>1/B10</f>
        <v>9.7087378640776691E-3</v>
      </c>
      <c r="AM10" s="21" t="s">
        <v>1009</v>
      </c>
      <c r="AN10" s="21">
        <f>1/B10</f>
        <v>9.7087378640776691E-3</v>
      </c>
      <c r="AO10" s="21" t="s">
        <v>4540</v>
      </c>
      <c r="AP10" s="21">
        <f>1/B10</f>
        <v>9.7087378640776691E-3</v>
      </c>
      <c r="AQ10" s="21" t="s">
        <v>1142</v>
      </c>
      <c r="AR10" s="21">
        <f>1/B10</f>
        <v>9.7087378640776691E-3</v>
      </c>
      <c r="AS10" s="21" t="s">
        <v>1147</v>
      </c>
      <c r="AT10" s="21">
        <f>1/B10</f>
        <v>9.7087378640776691E-3</v>
      </c>
      <c r="AU10" s="21" t="s">
        <v>4539</v>
      </c>
      <c r="AV10" s="21">
        <f>2/B10</f>
        <v>1.9417475728155338E-2</v>
      </c>
      <c r="AW10" s="21" t="s">
        <v>4538</v>
      </c>
      <c r="AX10" s="21">
        <f>1/B10</f>
        <v>9.7087378640776691E-3</v>
      </c>
      <c r="AY10" s="21" t="s">
        <v>4537</v>
      </c>
      <c r="AZ10" s="21">
        <f>1/B10</f>
        <v>9.7087378640776691E-3</v>
      </c>
      <c r="BA10" s="21" t="s">
        <v>4536</v>
      </c>
      <c r="BB10" s="21">
        <f>1/B10</f>
        <v>9.7087378640776691E-3</v>
      </c>
      <c r="BC10" s="21" t="s">
        <v>4535</v>
      </c>
      <c r="BD10" s="21">
        <f>1/B10</f>
        <v>9.7087378640776691E-3</v>
      </c>
      <c r="BE10" s="21" t="s">
        <v>1141</v>
      </c>
      <c r="BF10" s="21">
        <f>1/B10</f>
        <v>9.7087378640776691E-3</v>
      </c>
      <c r="BG10" s="21" t="s">
        <v>4534</v>
      </c>
      <c r="BH10" s="21">
        <f>1/B10</f>
        <v>9.7087378640776691E-3</v>
      </c>
      <c r="BI10" s="21" t="s">
        <v>1146</v>
      </c>
      <c r="BJ10" s="21">
        <f>3/B10</f>
        <v>2.9126213592233011E-2</v>
      </c>
      <c r="BK10" s="21" t="s">
        <v>1457</v>
      </c>
      <c r="BL10" s="21">
        <f>2/B10</f>
        <v>1.9417475728155338E-2</v>
      </c>
      <c r="BM10" s="21" t="s">
        <v>1161</v>
      </c>
      <c r="BN10" s="21">
        <f>1/B10</f>
        <v>9.7087378640776691E-3</v>
      </c>
      <c r="BO10" s="21" t="s">
        <v>1172</v>
      </c>
      <c r="BP10" s="21">
        <f>1/B10</f>
        <v>9.7087378640776691E-3</v>
      </c>
      <c r="BQ10" s="21" t="s">
        <v>1144</v>
      </c>
      <c r="BR10" s="21">
        <f>1/B10</f>
        <v>9.7087378640776691E-3</v>
      </c>
      <c r="BS10" s="21" t="s">
        <v>1138</v>
      </c>
      <c r="BT10" s="21">
        <f>4/B10</f>
        <v>3.8834951456310676E-2</v>
      </c>
      <c r="BU10" s="21" t="s">
        <v>1154</v>
      </c>
      <c r="BV10" s="21">
        <f>3/B10</f>
        <v>2.9126213592233011E-2</v>
      </c>
      <c r="BW10" s="21" t="s">
        <v>4533</v>
      </c>
      <c r="BX10" s="21">
        <f>2/B10</f>
        <v>1.9417475728155338E-2</v>
      </c>
      <c r="BY10" s="21" t="s">
        <v>4532</v>
      </c>
      <c r="BZ10" s="21">
        <f>1/B10</f>
        <v>9.7087378640776691E-3</v>
      </c>
      <c r="CA10" s="21" t="s">
        <v>1171</v>
      </c>
      <c r="CB10" s="21">
        <f>1/B10</f>
        <v>9.7087378640776691E-3</v>
      </c>
      <c r="CC10" s="21" t="s">
        <v>2003</v>
      </c>
      <c r="CD10" s="21">
        <f>2/B10</f>
        <v>1.9417475728155338E-2</v>
      </c>
      <c r="CE10" s="21" t="s">
        <v>1158</v>
      </c>
      <c r="CF10" s="21">
        <f>1/B10</f>
        <v>9.7087378640776691E-3</v>
      </c>
      <c r="CG10" s="21" t="s">
        <v>1168</v>
      </c>
      <c r="CH10" s="21">
        <f>1/B10</f>
        <v>9.7087378640776691E-3</v>
      </c>
      <c r="CI10" s="21" t="s">
        <v>1145</v>
      </c>
      <c r="CJ10" s="21">
        <f>1/B10</f>
        <v>9.7087378640776691E-3</v>
      </c>
      <c r="CK10" s="21" t="s">
        <v>4531</v>
      </c>
      <c r="CL10" s="21">
        <f>1/B10</f>
        <v>9.7087378640776691E-3</v>
      </c>
      <c r="CM10" s="21" t="s">
        <v>4530</v>
      </c>
      <c r="CN10" s="21">
        <f>1/B10</f>
        <v>9.7087378640776691E-3</v>
      </c>
      <c r="CO10" s="21" t="s">
        <v>1165</v>
      </c>
      <c r="CP10" s="21">
        <f>1/B10</f>
        <v>9.7087378640776691E-3</v>
      </c>
      <c r="CQ10" s="21" t="s">
        <v>1136</v>
      </c>
      <c r="CR10" s="21">
        <f>1/B10</f>
        <v>9.7087378640776691E-3</v>
      </c>
      <c r="CS10" s="21" t="s">
        <v>1174</v>
      </c>
      <c r="CT10" s="21">
        <f>2/B10</f>
        <v>1.9417475728155338E-2</v>
      </c>
      <c r="CU10" s="21" t="s">
        <v>1150</v>
      </c>
      <c r="CV10" s="21">
        <f>1/B10</f>
        <v>9.7087378640776691E-3</v>
      </c>
      <c r="CW10" s="21" t="s">
        <v>1148</v>
      </c>
      <c r="CX10" s="21">
        <f>1/B10</f>
        <v>9.7087378640776691E-3</v>
      </c>
      <c r="CY10" s="21" t="s">
        <v>1160</v>
      </c>
      <c r="CZ10" s="21">
        <f>3/B10</f>
        <v>2.9126213592233011E-2</v>
      </c>
      <c r="DA10" s="21" t="s">
        <v>1173</v>
      </c>
      <c r="DB10" s="21">
        <f>1/B10</f>
        <v>9.7087378640776691E-3</v>
      </c>
      <c r="DC10" s="21" t="s">
        <v>4529</v>
      </c>
      <c r="DD10" s="21">
        <f>1/B10</f>
        <v>9.7087378640776691E-3</v>
      </c>
      <c r="DE10" s="21" t="s">
        <v>1153</v>
      </c>
      <c r="DF10" s="21">
        <f>4/B10</f>
        <v>3.8834951456310676E-2</v>
      </c>
      <c r="DG10" s="21" t="s">
        <v>2634</v>
      </c>
      <c r="DH10" s="21">
        <f>1/B10</f>
        <v>9.7087378640776691E-3</v>
      </c>
      <c r="DI10" s="21" t="s">
        <v>1157</v>
      </c>
      <c r="DJ10" s="21">
        <f>1/B10</f>
        <v>9.7087378640776691E-3</v>
      </c>
      <c r="DK10" s="21" t="s">
        <v>1163</v>
      </c>
      <c r="DL10" s="21">
        <f>1/B10</f>
        <v>9.7087378640776691E-3</v>
      </c>
      <c r="DM10" s="21" t="s">
        <v>1155</v>
      </c>
      <c r="DN10" s="21">
        <f>3/B10</f>
        <v>2.9126213592233011E-2</v>
      </c>
      <c r="DO10" s="21" t="s">
        <v>1166</v>
      </c>
      <c r="DP10" s="21">
        <f>1/B10</f>
        <v>9.7087378640776691E-3</v>
      </c>
      <c r="DQ10" s="21" t="s">
        <v>4528</v>
      </c>
      <c r="DR10" s="21">
        <f>1/B10</f>
        <v>9.7087378640776691E-3</v>
      </c>
      <c r="DS10" s="21" t="s">
        <v>4527</v>
      </c>
      <c r="DT10" s="21">
        <f>1/B10</f>
        <v>9.7087378640776691E-3</v>
      </c>
      <c r="DU10" s="21" t="s">
        <v>1159</v>
      </c>
      <c r="DV10" s="21">
        <f>1/B10</f>
        <v>9.7087378640776691E-3</v>
      </c>
      <c r="DW10" s="21" t="s">
        <v>1140</v>
      </c>
      <c r="DX10" s="21">
        <f>1/B10</f>
        <v>9.7087378640776691E-3</v>
      </c>
      <c r="DY10" s="21" t="s">
        <v>1164</v>
      </c>
      <c r="DZ10" s="21">
        <f>1/B10</f>
        <v>9.7087378640776691E-3</v>
      </c>
      <c r="EA10" s="21" t="s">
        <v>4526</v>
      </c>
      <c r="EB10" s="21">
        <f>1/B10</f>
        <v>9.7087378640776691E-3</v>
      </c>
      <c r="EC10" s="21" t="s">
        <v>1143</v>
      </c>
      <c r="ED10" s="21">
        <f>1/B10</f>
        <v>9.7087378640776691E-3</v>
      </c>
      <c r="EE10" s="21" t="s">
        <v>3941</v>
      </c>
      <c r="EF10" s="21">
        <f>1/B10</f>
        <v>9.7087378640776691E-3</v>
      </c>
      <c r="EG10" s="21" t="s">
        <v>4525</v>
      </c>
      <c r="EH10" s="21">
        <f>1/B10</f>
        <v>9.7087378640776691E-3</v>
      </c>
      <c r="EI10" s="21" t="s">
        <v>4524</v>
      </c>
      <c r="EJ10" s="21">
        <f>1/B10</f>
        <v>9.7087378640776691E-3</v>
      </c>
      <c r="EK10" s="21" t="s">
        <v>1156</v>
      </c>
      <c r="EL10" s="21">
        <f>1/B10</f>
        <v>9.7087378640776691E-3</v>
      </c>
      <c r="EM10" s="21" t="s">
        <v>4523</v>
      </c>
      <c r="EN10" s="21">
        <f>1/B10</f>
        <v>9.7087378640776691E-3</v>
      </c>
      <c r="EO10" s="21" t="s">
        <v>1152</v>
      </c>
      <c r="EP10" s="21">
        <f>2/B10</f>
        <v>1.9417475728155338E-2</v>
      </c>
    </row>
    <row r="11" spans="1:146" x14ac:dyDescent="0.25">
      <c r="A11" s="20" t="s">
        <v>11</v>
      </c>
      <c r="B11" s="24">
        <v>107</v>
      </c>
      <c r="C11" s="21">
        <f>107/B11</f>
        <v>1</v>
      </c>
    </row>
    <row r="12" spans="1:146" x14ac:dyDescent="0.25">
      <c r="A12" s="20" t="s">
        <v>12</v>
      </c>
      <c r="B12" s="24">
        <v>106</v>
      </c>
      <c r="C12" s="21">
        <f>104/B12</f>
        <v>0.98113207547169812</v>
      </c>
      <c r="E12" s="21" t="s">
        <v>1680</v>
      </c>
      <c r="F12" s="21">
        <f>1/B12</f>
        <v>9.433962264150943E-3</v>
      </c>
      <c r="G12" s="21" t="s">
        <v>2889</v>
      </c>
      <c r="H12" s="21">
        <f>1/B12</f>
        <v>9.433962264150943E-3</v>
      </c>
    </row>
    <row r="13" spans="1:146" x14ac:dyDescent="0.25">
      <c r="A13" s="20" t="s">
        <v>13</v>
      </c>
      <c r="B13" s="24">
        <v>108</v>
      </c>
      <c r="C13" s="21">
        <f>108/B13</f>
        <v>1</v>
      </c>
    </row>
    <row r="14" spans="1:146" x14ac:dyDescent="0.25">
      <c r="A14" s="20" t="s">
        <v>14</v>
      </c>
      <c r="B14" s="24">
        <v>104</v>
      </c>
      <c r="C14" s="21">
        <f>1/B14</f>
        <v>9.6153846153846159E-3</v>
      </c>
      <c r="E14" s="21" t="s">
        <v>1282</v>
      </c>
      <c r="F14" s="21">
        <f>1/B14</f>
        <v>9.6153846153846159E-3</v>
      </c>
      <c r="G14" s="21" t="s">
        <v>1021</v>
      </c>
      <c r="H14" s="21">
        <f>8/B14</f>
        <v>7.6923076923076927E-2</v>
      </c>
      <c r="I14" s="21" t="s">
        <v>1844</v>
      </c>
      <c r="J14" s="21">
        <f>4/B14</f>
        <v>3.8461538461538464E-2</v>
      </c>
      <c r="K14" s="21" t="s">
        <v>4855</v>
      </c>
      <c r="L14" s="21">
        <f>1/B14</f>
        <v>9.6153846153846159E-3</v>
      </c>
      <c r="M14" s="21" t="s">
        <v>1873</v>
      </c>
      <c r="N14" s="21">
        <f>1/B14</f>
        <v>9.6153846153846159E-3</v>
      </c>
      <c r="O14" s="21" t="s">
        <v>1447</v>
      </c>
      <c r="P14" s="21">
        <f>1/B14</f>
        <v>9.6153846153846159E-3</v>
      </c>
      <c r="Q14" s="21" t="s">
        <v>925</v>
      </c>
      <c r="R14" s="21">
        <f>1/B14</f>
        <v>9.6153846153846159E-3</v>
      </c>
      <c r="S14" s="21" t="s">
        <v>1026</v>
      </c>
      <c r="T14" s="21">
        <f>1/B14</f>
        <v>9.6153846153846159E-3</v>
      </c>
      <c r="U14" s="21" t="s">
        <v>1835</v>
      </c>
      <c r="V14" s="21">
        <f>2/B14</f>
        <v>1.9230769230769232E-2</v>
      </c>
      <c r="W14" s="21" t="s">
        <v>1621</v>
      </c>
      <c r="X14" s="21">
        <f>1/B14</f>
        <v>9.6153846153846159E-3</v>
      </c>
      <c r="Y14" s="21" t="s">
        <v>1018</v>
      </c>
      <c r="Z14" s="21">
        <f>1/B14</f>
        <v>9.6153846153846159E-3</v>
      </c>
      <c r="AA14" s="21" t="s">
        <v>1035</v>
      </c>
      <c r="AB14" s="21">
        <f>1/B14</f>
        <v>9.6153846153846159E-3</v>
      </c>
      <c r="AC14" s="21" t="s">
        <v>1756</v>
      </c>
      <c r="AD14" s="21">
        <f>2/B14</f>
        <v>1.9230769230769232E-2</v>
      </c>
      <c r="AE14" s="21" t="s">
        <v>1836</v>
      </c>
      <c r="AF14" s="21">
        <f>1/B14</f>
        <v>9.6153846153846159E-3</v>
      </c>
      <c r="AG14" s="21" t="s">
        <v>1123</v>
      </c>
      <c r="AH14" s="21">
        <f>1/B14</f>
        <v>9.6153846153846159E-3</v>
      </c>
      <c r="AI14" s="21" t="s">
        <v>1850</v>
      </c>
      <c r="AJ14" s="21">
        <f>1/B14</f>
        <v>9.6153846153846159E-3</v>
      </c>
      <c r="AK14" s="21" t="s">
        <v>1022</v>
      </c>
      <c r="AL14" s="21">
        <f>3/B14</f>
        <v>2.8846153846153848E-2</v>
      </c>
      <c r="AM14" s="21" t="s">
        <v>3813</v>
      </c>
      <c r="AN14" s="21">
        <f>1/B14</f>
        <v>9.6153846153846159E-3</v>
      </c>
      <c r="AO14" s="21" t="s">
        <v>3831</v>
      </c>
      <c r="AP14" s="21">
        <f>2/B14</f>
        <v>1.9230769230769232E-2</v>
      </c>
      <c r="AQ14" s="21" t="s">
        <v>1019</v>
      </c>
      <c r="AR14" s="21">
        <f>1/B14</f>
        <v>9.6153846153846159E-3</v>
      </c>
      <c r="AS14" s="21" t="s">
        <v>888</v>
      </c>
      <c r="AT14" s="21">
        <f>1/B14</f>
        <v>9.6153846153846159E-3</v>
      </c>
      <c r="AU14" s="21" t="s">
        <v>1847</v>
      </c>
      <c r="AV14" s="21">
        <f>2/B14</f>
        <v>1.9230769230769232E-2</v>
      </c>
      <c r="AW14" s="21" t="s">
        <v>1840</v>
      </c>
      <c r="AX14" s="21">
        <f>2/B14</f>
        <v>1.9230769230769232E-2</v>
      </c>
      <c r="AY14" s="21" t="s">
        <v>4854</v>
      </c>
      <c r="AZ14" s="21">
        <f>1/B14</f>
        <v>9.6153846153846159E-3</v>
      </c>
      <c r="BA14" s="21" t="s">
        <v>1851</v>
      </c>
      <c r="BB14" s="21">
        <f>1/B14</f>
        <v>9.6153846153846159E-3</v>
      </c>
      <c r="BC14" s="21" t="s">
        <v>1843</v>
      </c>
      <c r="BD14" s="21">
        <f>2/B14</f>
        <v>1.9230769230769232E-2</v>
      </c>
      <c r="BE14" s="21" t="s">
        <v>959</v>
      </c>
      <c r="BF14" s="21">
        <f>1/B14</f>
        <v>9.6153846153846159E-3</v>
      </c>
      <c r="BG14" s="21" t="s">
        <v>1016</v>
      </c>
      <c r="BH14" s="21">
        <f>1/B14</f>
        <v>9.6153846153846159E-3</v>
      </c>
      <c r="BI14" s="21" t="s">
        <v>1387</v>
      </c>
      <c r="BJ14" s="21">
        <f>1/B14</f>
        <v>9.6153846153846159E-3</v>
      </c>
      <c r="BK14" s="21" t="s">
        <v>1841</v>
      </c>
      <c r="BL14" s="21">
        <f>1/B14</f>
        <v>9.6153846153846159E-3</v>
      </c>
      <c r="BM14" s="21" t="s">
        <v>1553</v>
      </c>
      <c r="BN14" s="21">
        <f>2/B14</f>
        <v>1.9230769230769232E-2</v>
      </c>
      <c r="BO14" s="21" t="s">
        <v>1037</v>
      </c>
      <c r="BP14" s="21">
        <f>1/B14</f>
        <v>9.6153846153846159E-3</v>
      </c>
      <c r="BQ14" s="21" t="s">
        <v>1787</v>
      </c>
      <c r="BR14" s="21">
        <f>1/B14</f>
        <v>9.6153846153846159E-3</v>
      </c>
      <c r="BS14" s="21" t="s">
        <v>4206</v>
      </c>
      <c r="BT14" s="21">
        <f>1/B14</f>
        <v>9.6153846153846159E-3</v>
      </c>
      <c r="BU14" s="21" t="s">
        <v>1176</v>
      </c>
      <c r="BV14" s="21">
        <f>2/B14</f>
        <v>1.9230769230769232E-2</v>
      </c>
      <c r="BW14" s="21" t="s">
        <v>1845</v>
      </c>
      <c r="BX14" s="21">
        <f>2/B14</f>
        <v>1.9230769230769232E-2</v>
      </c>
      <c r="BY14" s="21" t="s">
        <v>1189</v>
      </c>
      <c r="BZ14" s="21">
        <f>1/B14</f>
        <v>9.6153846153846159E-3</v>
      </c>
      <c r="CA14" s="21" t="s">
        <v>1210</v>
      </c>
      <c r="CB14" s="21">
        <f>2/B14</f>
        <v>1.9230769230769232E-2</v>
      </c>
      <c r="CC14" s="21" t="s">
        <v>1029</v>
      </c>
      <c r="CD14" s="21">
        <f>2/B14</f>
        <v>1.9230769230769232E-2</v>
      </c>
      <c r="CE14" s="21" t="s">
        <v>1846</v>
      </c>
      <c r="CF14" s="21">
        <f>2/B14</f>
        <v>1.9230769230769232E-2</v>
      </c>
      <c r="CG14" s="21" t="s">
        <v>1032</v>
      </c>
      <c r="CH14" s="21">
        <f>3/B14</f>
        <v>2.8846153846153848E-2</v>
      </c>
      <c r="CI14" s="21" t="s">
        <v>1849</v>
      </c>
      <c r="CJ14" s="21">
        <f>1/B14</f>
        <v>9.6153846153846159E-3</v>
      </c>
      <c r="CK14" s="21" t="s">
        <v>1272</v>
      </c>
      <c r="CL14" s="21">
        <f>1/B14</f>
        <v>9.6153846153846159E-3</v>
      </c>
      <c r="CM14" s="21" t="s">
        <v>3604</v>
      </c>
      <c r="CN14" s="21">
        <f>1/B14</f>
        <v>9.6153846153846159E-3</v>
      </c>
      <c r="CO14" s="21" t="s">
        <v>4853</v>
      </c>
      <c r="CP14" s="21">
        <f>1/B14</f>
        <v>9.6153846153846159E-3</v>
      </c>
      <c r="CQ14" s="21" t="s">
        <v>1179</v>
      </c>
      <c r="CR14" s="21">
        <f>1/B14</f>
        <v>9.6153846153846159E-3</v>
      </c>
      <c r="CS14" s="21" t="s">
        <v>1839</v>
      </c>
      <c r="CT14" s="21">
        <f>5/B14</f>
        <v>4.807692307692308E-2</v>
      </c>
      <c r="CU14" s="21" t="s">
        <v>1054</v>
      </c>
      <c r="CV14" s="21">
        <f>1/B14</f>
        <v>9.6153846153846159E-3</v>
      </c>
      <c r="CW14" s="21" t="s">
        <v>1837</v>
      </c>
      <c r="CX14" s="21">
        <f>1/B14</f>
        <v>9.6153846153846159E-3</v>
      </c>
      <c r="CY14" s="21" t="s">
        <v>2143</v>
      </c>
      <c r="CZ14" s="21">
        <f>1/B14</f>
        <v>9.6153846153846159E-3</v>
      </c>
      <c r="DA14" s="21" t="s">
        <v>1852</v>
      </c>
      <c r="DB14" s="21">
        <f>1/B14</f>
        <v>9.6153846153846159E-3</v>
      </c>
      <c r="DC14" s="21" t="s">
        <v>1248</v>
      </c>
      <c r="DD14" s="21">
        <f>2/B14</f>
        <v>1.9230769230769232E-2</v>
      </c>
      <c r="DE14" s="21" t="s">
        <v>1838</v>
      </c>
      <c r="DF14" s="21">
        <f>1/B14</f>
        <v>9.6153846153846159E-3</v>
      </c>
      <c r="DG14" s="21" t="s">
        <v>2879</v>
      </c>
      <c r="DH14" s="21">
        <f>1/B14</f>
        <v>9.6153846153846159E-3</v>
      </c>
      <c r="DI14" s="21" t="s">
        <v>1842</v>
      </c>
      <c r="DJ14" s="21">
        <f>4/B14</f>
        <v>3.8461538461538464E-2</v>
      </c>
      <c r="DK14" s="21" t="s">
        <v>2794</v>
      </c>
      <c r="DL14" s="21">
        <f>1/B14</f>
        <v>9.6153846153846159E-3</v>
      </c>
      <c r="DM14" s="21" t="s">
        <v>1848</v>
      </c>
      <c r="DN14" s="21">
        <f>1/B14</f>
        <v>9.6153846153846159E-3</v>
      </c>
      <c r="DO14" s="21" t="s">
        <v>4852</v>
      </c>
      <c r="DP14" s="21">
        <f>1/B14</f>
        <v>9.6153846153846159E-3</v>
      </c>
      <c r="DQ14" s="21" t="s">
        <v>1337</v>
      </c>
      <c r="DR14" s="21">
        <f>1/B14</f>
        <v>9.6153846153846159E-3</v>
      </c>
      <c r="DS14" s="21" t="s">
        <v>3835</v>
      </c>
      <c r="DT14" s="21">
        <f>1/B14</f>
        <v>9.6153846153846159E-3</v>
      </c>
      <c r="DU14" s="21" t="s">
        <v>3003</v>
      </c>
      <c r="DV14" s="21">
        <f>1/B14</f>
        <v>9.6153846153846159E-3</v>
      </c>
      <c r="DW14" s="21" t="s">
        <v>1597</v>
      </c>
      <c r="DX14" s="21">
        <f>1/B14</f>
        <v>9.6153846153846159E-3</v>
      </c>
      <c r="DY14" s="21" t="s">
        <v>1770</v>
      </c>
      <c r="DZ14" s="21">
        <f>1/B14</f>
        <v>9.6153846153846159E-3</v>
      </c>
      <c r="EA14" s="21" t="s">
        <v>1834</v>
      </c>
      <c r="EB14" s="21">
        <f>1/B14</f>
        <v>9.6153846153846159E-3</v>
      </c>
      <c r="EC14" s="21" t="s">
        <v>1599</v>
      </c>
      <c r="ED14" s="21">
        <f>1/B14</f>
        <v>9.6153846153846159E-3</v>
      </c>
      <c r="EE14" s="21" t="s">
        <v>1181</v>
      </c>
      <c r="EF14" s="21">
        <f>4/B14</f>
        <v>3.8461538461538464E-2</v>
      </c>
    </row>
    <row r="15" spans="1:146" x14ac:dyDescent="0.25">
      <c r="A15" s="20" t="s">
        <v>15</v>
      </c>
      <c r="B15" s="24">
        <v>107</v>
      </c>
      <c r="C15" s="21">
        <f>59/B15</f>
        <v>0.55140186915887845</v>
      </c>
      <c r="E15" s="21" t="s">
        <v>1232</v>
      </c>
      <c r="F15" s="21">
        <f>1/B15</f>
        <v>9.3457943925233638E-3</v>
      </c>
      <c r="G15" s="21" t="s">
        <v>5056</v>
      </c>
      <c r="H15" s="21">
        <f>1/B15</f>
        <v>9.3457943925233638E-3</v>
      </c>
      <c r="I15" s="21" t="s">
        <v>1358</v>
      </c>
      <c r="J15" s="21">
        <f>46/B15</f>
        <v>0.42990654205607476</v>
      </c>
    </row>
    <row r="16" spans="1:146" x14ac:dyDescent="0.25">
      <c r="A16" s="20" t="s">
        <v>16</v>
      </c>
      <c r="B16" s="24">
        <v>108</v>
      </c>
      <c r="C16" s="21">
        <f>35/B16</f>
        <v>0.32407407407407407</v>
      </c>
      <c r="E16" s="21" t="s">
        <v>946</v>
      </c>
      <c r="F16" s="21">
        <f>1/B16</f>
        <v>9.2592592592592587E-3</v>
      </c>
      <c r="G16" s="21" t="s">
        <v>2009</v>
      </c>
      <c r="H16" s="21">
        <f>2/B16</f>
        <v>1.8518518518518517E-2</v>
      </c>
      <c r="I16" s="21" t="s">
        <v>1387</v>
      </c>
      <c r="J16" s="21">
        <f>59/B16</f>
        <v>0.54629629629629628</v>
      </c>
      <c r="K16" s="21" t="s">
        <v>2161</v>
      </c>
      <c r="L16" s="21">
        <f>1/B16</f>
        <v>9.2592592592592587E-3</v>
      </c>
      <c r="M16" s="21" t="s">
        <v>3173</v>
      </c>
      <c r="N16" s="21">
        <f>1/B16</f>
        <v>9.2592592592592587E-3</v>
      </c>
      <c r="O16" s="21" t="s">
        <v>3174</v>
      </c>
      <c r="P16" s="21">
        <f>1/B16</f>
        <v>9.2592592592592587E-3</v>
      </c>
      <c r="Q16" s="21" t="s">
        <v>3175</v>
      </c>
      <c r="R16" s="21">
        <f>8/B16</f>
        <v>7.407407407407407E-2</v>
      </c>
    </row>
    <row r="17" spans="1:66" x14ac:dyDescent="0.25">
      <c r="A17" s="20" t="s">
        <v>17</v>
      </c>
      <c r="B17" s="24">
        <v>106</v>
      </c>
      <c r="C17" s="21">
        <f>55/B17</f>
        <v>0.51886792452830188</v>
      </c>
      <c r="E17" s="21" t="s">
        <v>3720</v>
      </c>
      <c r="F17" s="21">
        <f>10/B17</f>
        <v>9.4339622641509441E-2</v>
      </c>
      <c r="G17" s="21" t="s">
        <v>923</v>
      </c>
      <c r="H17" s="21">
        <f>1/B17</f>
        <v>9.433962264150943E-3</v>
      </c>
      <c r="I17" s="21" t="s">
        <v>1431</v>
      </c>
      <c r="J17" s="21">
        <f>16/B17</f>
        <v>0.15094339622641509</v>
      </c>
      <c r="K17" s="21" t="s">
        <v>1276</v>
      </c>
      <c r="L17" s="21">
        <f>2/B17</f>
        <v>1.8867924528301886E-2</v>
      </c>
      <c r="M17" s="21" t="s">
        <v>959</v>
      </c>
      <c r="N17" s="21">
        <f>1/B17</f>
        <v>9.433962264150943E-3</v>
      </c>
      <c r="O17" s="21" t="s">
        <v>3474</v>
      </c>
      <c r="P17" s="21">
        <f>2/B17</f>
        <v>1.8867924528301886E-2</v>
      </c>
      <c r="Q17" s="21" t="s">
        <v>907</v>
      </c>
      <c r="R17" s="21">
        <f>1/B17</f>
        <v>9.433962264150943E-3</v>
      </c>
      <c r="S17" s="21" t="s">
        <v>1825</v>
      </c>
      <c r="T17" s="21">
        <f>1/B17</f>
        <v>9.433962264150943E-3</v>
      </c>
      <c r="U17" s="21" t="s">
        <v>919</v>
      </c>
      <c r="V17" s="21">
        <f>5/B17</f>
        <v>4.716981132075472E-2</v>
      </c>
      <c r="W17" s="21" t="s">
        <v>879</v>
      </c>
      <c r="X17" s="21">
        <f>1/B17</f>
        <v>9.433962264150943E-3</v>
      </c>
      <c r="Y17" s="21" t="s">
        <v>1278</v>
      </c>
      <c r="Z17" s="21">
        <f>3/B17</f>
        <v>2.8301886792452831E-2</v>
      </c>
      <c r="AA17" s="21" t="s">
        <v>1825</v>
      </c>
      <c r="AB17" s="21">
        <f>1/B17</f>
        <v>9.433962264150943E-3</v>
      </c>
      <c r="AC17" s="21" t="s">
        <v>3308</v>
      </c>
      <c r="AD17" s="21">
        <f>1/B17</f>
        <v>9.433962264150943E-3</v>
      </c>
      <c r="AE17" s="21" t="s">
        <v>3721</v>
      </c>
      <c r="AF17" s="21">
        <f>1/B17</f>
        <v>9.433962264150943E-3</v>
      </c>
      <c r="AG17" s="21" t="s">
        <v>1278</v>
      </c>
      <c r="AH17" s="21">
        <f>4/B17</f>
        <v>3.7735849056603772E-2</v>
      </c>
      <c r="AI17" s="21" t="s">
        <v>2152</v>
      </c>
      <c r="AJ17" s="21">
        <f>1/B17</f>
        <v>9.433962264150943E-3</v>
      </c>
    </row>
    <row r="18" spans="1:66" x14ac:dyDescent="0.25">
      <c r="A18" s="20" t="s">
        <v>18</v>
      </c>
      <c r="B18" s="24">
        <v>109</v>
      </c>
      <c r="C18" s="21">
        <f>74/B18</f>
        <v>0.67889908256880738</v>
      </c>
      <c r="E18" s="21" t="s">
        <v>934</v>
      </c>
      <c r="F18" s="21">
        <f t="shared" ref="F18:F27" si="0">1/B18</f>
        <v>9.1743119266055051E-3</v>
      </c>
      <c r="G18" s="21" t="s">
        <v>2329</v>
      </c>
      <c r="H18" s="21">
        <f>6/B18</f>
        <v>5.5045871559633031E-2</v>
      </c>
      <c r="I18" s="21" t="s">
        <v>2332</v>
      </c>
      <c r="J18" s="21">
        <f>1/B18</f>
        <v>9.1743119266055051E-3</v>
      </c>
      <c r="K18" s="21" t="s">
        <v>4566</v>
      </c>
      <c r="L18" s="21">
        <f>1/B18</f>
        <v>9.1743119266055051E-3</v>
      </c>
      <c r="M18" s="21" t="s">
        <v>3081</v>
      </c>
      <c r="N18" s="21">
        <f>4/B18</f>
        <v>3.669724770642202E-2</v>
      </c>
      <c r="O18" s="21" t="s">
        <v>1369</v>
      </c>
      <c r="P18" s="21">
        <f>1/B18</f>
        <v>9.1743119266055051E-3</v>
      </c>
      <c r="Q18" s="21" t="s">
        <v>2037</v>
      </c>
      <c r="R18" s="21">
        <f>2/B18</f>
        <v>1.834862385321101E-2</v>
      </c>
      <c r="S18" s="21" t="s">
        <v>1210</v>
      </c>
      <c r="T18" s="21">
        <f>1/B18</f>
        <v>9.1743119266055051E-3</v>
      </c>
      <c r="U18" s="21" t="s">
        <v>2012</v>
      </c>
      <c r="V18" s="21">
        <f>1/B18</f>
        <v>9.1743119266055051E-3</v>
      </c>
      <c r="W18" s="21" t="s">
        <v>1077</v>
      </c>
      <c r="X18" s="21">
        <f>2/B18</f>
        <v>1.834862385321101E-2</v>
      </c>
      <c r="Y18" s="21" t="s">
        <v>3516</v>
      </c>
      <c r="Z18" s="21">
        <f>1/B18</f>
        <v>9.1743119266055051E-3</v>
      </c>
      <c r="AA18" s="21" t="s">
        <v>3517</v>
      </c>
      <c r="AB18" s="21">
        <f>2/B18</f>
        <v>1.834862385321101E-2</v>
      </c>
      <c r="AC18" s="21" t="s">
        <v>1133</v>
      </c>
      <c r="AD18" s="21">
        <f>5/B18</f>
        <v>4.5871559633027525E-2</v>
      </c>
      <c r="AE18" s="21" t="s">
        <v>4698</v>
      </c>
      <c r="AF18" s="21">
        <f>1/B18</f>
        <v>9.1743119266055051E-3</v>
      </c>
      <c r="AG18" s="21" t="s">
        <v>3518</v>
      </c>
      <c r="AH18" s="21">
        <f>2/B18</f>
        <v>1.834862385321101E-2</v>
      </c>
      <c r="AI18" s="21" t="s">
        <v>3155</v>
      </c>
      <c r="AJ18" s="21">
        <f>2/B18</f>
        <v>1.834862385321101E-2</v>
      </c>
      <c r="AK18" s="21" t="s">
        <v>4697</v>
      </c>
      <c r="AL18" s="21">
        <f>2/B18</f>
        <v>1.834862385321101E-2</v>
      </c>
    </row>
    <row r="19" spans="1:66" x14ac:dyDescent="0.25">
      <c r="A19" s="20" t="s">
        <v>19</v>
      </c>
      <c r="B19" s="24">
        <v>108</v>
      </c>
      <c r="C19" s="21">
        <f>66/B19</f>
        <v>0.61111111111111116</v>
      </c>
      <c r="E19" s="21" t="s">
        <v>2487</v>
      </c>
      <c r="F19" s="21">
        <f t="shared" si="0"/>
        <v>9.2592592592592587E-3</v>
      </c>
      <c r="G19" s="21" t="s">
        <v>1582</v>
      </c>
      <c r="H19" s="21">
        <f>1/B19</f>
        <v>9.2592592592592587E-3</v>
      </c>
      <c r="I19" s="21" t="s">
        <v>1939</v>
      </c>
      <c r="J19" s="21">
        <f>1/B19</f>
        <v>9.2592592592592587E-3</v>
      </c>
      <c r="K19" s="21" t="s">
        <v>2428</v>
      </c>
      <c r="L19" s="21">
        <f>1/B19</f>
        <v>9.2592592592592587E-3</v>
      </c>
      <c r="M19" s="21" t="s">
        <v>3737</v>
      </c>
      <c r="N19" s="21">
        <f>1/B19</f>
        <v>9.2592592592592587E-3</v>
      </c>
      <c r="O19" s="21" t="s">
        <v>2486</v>
      </c>
      <c r="P19" s="21">
        <f>1/B19</f>
        <v>9.2592592592592587E-3</v>
      </c>
      <c r="Q19" s="21" t="s">
        <v>2478</v>
      </c>
      <c r="R19" s="21">
        <f>7/B19</f>
        <v>6.4814814814814811E-2</v>
      </c>
      <c r="S19" s="21" t="s">
        <v>2481</v>
      </c>
      <c r="T19" s="21">
        <f>3/B19</f>
        <v>2.7777777777777776E-2</v>
      </c>
      <c r="U19" s="21" t="s">
        <v>2482</v>
      </c>
      <c r="V19" s="21">
        <f>2/B19</f>
        <v>1.8518518518518517E-2</v>
      </c>
      <c r="W19" s="21" t="s">
        <v>1134</v>
      </c>
      <c r="X19" s="21">
        <f>1/B19</f>
        <v>9.2592592592592587E-3</v>
      </c>
      <c r="Y19" s="21" t="s">
        <v>2483</v>
      </c>
      <c r="Z19" s="21">
        <f>10/B19</f>
        <v>9.2592592592592587E-2</v>
      </c>
      <c r="AA19" s="21" t="s">
        <v>2485</v>
      </c>
      <c r="AB19" s="21">
        <f>1/B19</f>
        <v>9.2592592592592587E-3</v>
      </c>
      <c r="AC19" s="21" t="s">
        <v>1786</v>
      </c>
      <c r="AD19" s="21">
        <f>2/B19</f>
        <v>1.8518518518518517E-2</v>
      </c>
      <c r="AE19" s="21" t="s">
        <v>4667</v>
      </c>
      <c r="AF19" s="21">
        <f>1/B19</f>
        <v>9.2592592592592587E-3</v>
      </c>
      <c r="AG19" s="21" t="s">
        <v>2484</v>
      </c>
      <c r="AH19" s="21">
        <f>1/B19</f>
        <v>9.2592592592592587E-3</v>
      </c>
      <c r="AI19" s="21" t="s">
        <v>4666</v>
      </c>
      <c r="AJ19" s="21">
        <f>1/B19</f>
        <v>9.2592592592592587E-3</v>
      </c>
      <c r="AK19" s="21" t="s">
        <v>2251</v>
      </c>
      <c r="AL19" s="21">
        <f>1/B19</f>
        <v>9.2592592592592587E-3</v>
      </c>
      <c r="AM19" s="21" t="s">
        <v>2488</v>
      </c>
      <c r="AN19" s="21">
        <f>1/B19</f>
        <v>9.2592592592592587E-3</v>
      </c>
      <c r="AO19" s="21" t="s">
        <v>1208</v>
      </c>
      <c r="AP19" s="21">
        <f>1/B19</f>
        <v>9.2592592592592587E-3</v>
      </c>
      <c r="AQ19" s="21" t="s">
        <v>2479</v>
      </c>
      <c r="AR19" s="21">
        <f>1/B19</f>
        <v>9.2592592592592587E-3</v>
      </c>
      <c r="AS19" s="21" t="s">
        <v>2164</v>
      </c>
      <c r="AT19" s="21">
        <f>1/B19</f>
        <v>9.2592592592592587E-3</v>
      </c>
      <c r="AU19" s="21" t="s">
        <v>2480</v>
      </c>
      <c r="AV19" s="21">
        <f>2/B19</f>
        <v>1.8518518518518517E-2</v>
      </c>
    </row>
    <row r="20" spans="1:66" x14ac:dyDescent="0.25">
      <c r="A20" s="20" t="s">
        <v>20</v>
      </c>
      <c r="B20" s="24">
        <v>111</v>
      </c>
      <c r="C20" s="21">
        <f>83/B20</f>
        <v>0.74774774774774777</v>
      </c>
      <c r="E20" s="21" t="s">
        <v>2369</v>
      </c>
      <c r="F20" s="21">
        <f t="shared" si="0"/>
        <v>9.0090090090090089E-3</v>
      </c>
      <c r="G20" s="21" t="s">
        <v>1378</v>
      </c>
      <c r="H20" s="21">
        <f>7/B20</f>
        <v>6.3063063063063057E-2</v>
      </c>
      <c r="I20" s="21" t="s">
        <v>1020</v>
      </c>
      <c r="J20" s="21">
        <f>1/B20</f>
        <v>9.0090090090090089E-3</v>
      </c>
      <c r="K20" s="21" t="s">
        <v>3123</v>
      </c>
      <c r="L20" s="21">
        <f>2/B20</f>
        <v>1.8018018018018018E-2</v>
      </c>
      <c r="M20" s="21" t="s">
        <v>1134</v>
      </c>
      <c r="N20" s="21">
        <f>1/B20</f>
        <v>9.0090090090090089E-3</v>
      </c>
      <c r="O20" s="21" t="s">
        <v>3124</v>
      </c>
      <c r="P20" s="21">
        <f>1/B20</f>
        <v>9.0090090090090089E-3</v>
      </c>
      <c r="Q20" s="21" t="s">
        <v>3125</v>
      </c>
      <c r="R20" s="21">
        <f>6/B20</f>
        <v>5.4054054054054057E-2</v>
      </c>
      <c r="S20" s="21" t="s">
        <v>3126</v>
      </c>
      <c r="T20" s="21">
        <f>1/B20</f>
        <v>9.0090090090090089E-3</v>
      </c>
      <c r="U20" s="21" t="s">
        <v>1283</v>
      </c>
      <c r="V20" s="21">
        <f>1/B20</f>
        <v>9.0090090090090089E-3</v>
      </c>
      <c r="W20" s="21" t="s">
        <v>3127</v>
      </c>
      <c r="X20" s="21">
        <f>1/B20</f>
        <v>9.0090090090090089E-3</v>
      </c>
      <c r="Y20" s="21" t="s">
        <v>3128</v>
      </c>
      <c r="Z20" s="21">
        <f>1/B20</f>
        <v>9.0090090090090089E-3</v>
      </c>
      <c r="AA20" s="21" t="s">
        <v>4251</v>
      </c>
      <c r="AB20" s="21">
        <f>1/B20</f>
        <v>9.0090090090090089E-3</v>
      </c>
      <c r="AC20" s="21" t="s">
        <v>3129</v>
      </c>
      <c r="AD20" s="21">
        <f>2/B20</f>
        <v>1.8018018018018018E-2</v>
      </c>
      <c r="AE20" s="21" t="s">
        <v>1370</v>
      </c>
      <c r="AF20" s="21">
        <f>2/B20</f>
        <v>1.8018018018018018E-2</v>
      </c>
    </row>
    <row r="21" spans="1:66" x14ac:dyDescent="0.25">
      <c r="A21" s="20" t="s">
        <v>21</v>
      </c>
      <c r="B21" s="24">
        <v>111</v>
      </c>
      <c r="C21" s="21">
        <f>25/B21</f>
        <v>0.22522522522522523</v>
      </c>
      <c r="E21" s="21" t="s">
        <v>2374</v>
      </c>
      <c r="F21" s="21">
        <f t="shared" si="0"/>
        <v>9.0090090090090089E-3</v>
      </c>
      <c r="G21" s="21" t="s">
        <v>2369</v>
      </c>
      <c r="H21" s="21">
        <f>1/B21</f>
        <v>9.0090090090090089E-3</v>
      </c>
      <c r="I21" s="21" t="s">
        <v>3239</v>
      </c>
      <c r="J21" s="21">
        <f>1/B21</f>
        <v>9.0090090090090089E-3</v>
      </c>
      <c r="K21" s="21" t="s">
        <v>1235</v>
      </c>
      <c r="L21" s="21">
        <f>1/B21</f>
        <v>9.0090090090090089E-3</v>
      </c>
      <c r="M21" s="21" t="s">
        <v>3034</v>
      </c>
      <c r="N21" s="21">
        <f>1/B21</f>
        <v>9.0090090090090089E-3</v>
      </c>
      <c r="O21" s="21" t="s">
        <v>1018</v>
      </c>
      <c r="P21" s="21">
        <f>22/B21</f>
        <v>0.1981981981981982</v>
      </c>
      <c r="Q21" s="21" t="s">
        <v>1756</v>
      </c>
      <c r="R21" s="21">
        <f>3/B21</f>
        <v>2.7027027027027029E-2</v>
      </c>
      <c r="S21" s="21" t="s">
        <v>1362</v>
      </c>
      <c r="T21" s="21">
        <f>1/B21</f>
        <v>9.0090090090090089E-3</v>
      </c>
      <c r="U21" s="21" t="s">
        <v>2123</v>
      </c>
      <c r="V21" s="21">
        <f>1/B21</f>
        <v>9.0090090090090089E-3</v>
      </c>
      <c r="W21" s="21" t="s">
        <v>888</v>
      </c>
      <c r="X21" s="21">
        <f>1/B21</f>
        <v>9.0090090090090089E-3</v>
      </c>
      <c r="Y21" s="21" t="s">
        <v>2738</v>
      </c>
      <c r="Z21" s="21">
        <f>2/B21</f>
        <v>1.8018018018018018E-2</v>
      </c>
      <c r="AA21" s="21" t="s">
        <v>1840</v>
      </c>
      <c r="AB21" s="21">
        <f>1/B21</f>
        <v>9.0090090090090089E-3</v>
      </c>
      <c r="AC21" s="21" t="s">
        <v>2897</v>
      </c>
      <c r="AD21" s="21">
        <f>1/B21</f>
        <v>9.0090090090090089E-3</v>
      </c>
      <c r="AE21" s="21" t="s">
        <v>3035</v>
      </c>
      <c r="AF21" s="21">
        <f>2/B21</f>
        <v>1.8018018018018018E-2</v>
      </c>
      <c r="AG21" s="21" t="s">
        <v>3112</v>
      </c>
      <c r="AH21" s="21">
        <f>1/B21</f>
        <v>9.0090090090090089E-3</v>
      </c>
      <c r="AI21" s="21" t="s">
        <v>3036</v>
      </c>
      <c r="AJ21" s="21">
        <f>1/B21</f>
        <v>9.0090090090090089E-3</v>
      </c>
      <c r="AK21" s="21" t="s">
        <v>1595</v>
      </c>
      <c r="AL21" s="21">
        <f>1/B21</f>
        <v>9.0090090090090089E-3</v>
      </c>
      <c r="AM21" s="21" t="s">
        <v>4185</v>
      </c>
      <c r="AN21" s="21">
        <f>1/B21</f>
        <v>9.0090090090090089E-3</v>
      </c>
      <c r="AO21" s="21" t="s">
        <v>1104</v>
      </c>
      <c r="AP21" s="21">
        <f>1/B21</f>
        <v>9.0090090090090089E-3</v>
      </c>
      <c r="AQ21" s="21" t="s">
        <v>4184</v>
      </c>
      <c r="AR21" s="21">
        <f>1/B21</f>
        <v>9.0090090090090089E-3</v>
      </c>
      <c r="AS21" s="21" t="s">
        <v>3037</v>
      </c>
      <c r="AT21" s="21">
        <f>1/B21</f>
        <v>9.0090090090090089E-3</v>
      </c>
      <c r="AU21" s="21" t="s">
        <v>3038</v>
      </c>
      <c r="AV21" s="21">
        <f>1/B21</f>
        <v>9.0090090090090089E-3</v>
      </c>
      <c r="AW21" s="21" t="s">
        <v>1710</v>
      </c>
      <c r="AX21" s="21">
        <f>1/B21</f>
        <v>9.0090090090090089E-3</v>
      </c>
      <c r="AY21" s="21" t="s">
        <v>4183</v>
      </c>
      <c r="AZ21" s="21">
        <f>1/B21</f>
        <v>9.0090090090090089E-3</v>
      </c>
      <c r="BA21" s="21" t="s">
        <v>2317</v>
      </c>
      <c r="BB21" s="21">
        <f>1/B21</f>
        <v>9.0090090090090089E-3</v>
      </c>
      <c r="BC21" s="21" t="s">
        <v>1981</v>
      </c>
      <c r="BD21" s="21">
        <f>1/B21</f>
        <v>9.0090090090090089E-3</v>
      </c>
      <c r="BE21" s="21" t="s">
        <v>3039</v>
      </c>
      <c r="BF21" s="21">
        <f>13/B21</f>
        <v>0.11711711711711711</v>
      </c>
      <c r="BG21" s="21" t="s">
        <v>1494</v>
      </c>
      <c r="BH21" s="21">
        <f>1/B21</f>
        <v>9.0090090090090089E-3</v>
      </c>
      <c r="BI21" s="21" t="s">
        <v>2316</v>
      </c>
      <c r="BJ21" s="21">
        <f>18/B21</f>
        <v>0.16216216216216217</v>
      </c>
      <c r="BK21" s="21" t="s">
        <v>1979</v>
      </c>
      <c r="BL21" s="21">
        <f>2/B21</f>
        <v>1.8018018018018018E-2</v>
      </c>
      <c r="BM21" s="21" t="s">
        <v>2330</v>
      </c>
      <c r="BN21" s="21">
        <f>1/B21</f>
        <v>9.0090090090090089E-3</v>
      </c>
    </row>
    <row r="22" spans="1:66" x14ac:dyDescent="0.25">
      <c r="A22" s="20" t="s">
        <v>22</v>
      </c>
      <c r="B22" s="24">
        <v>108</v>
      </c>
      <c r="C22" s="21">
        <f>67/B22</f>
        <v>0.62037037037037035</v>
      </c>
      <c r="E22" s="21" t="s">
        <v>1408</v>
      </c>
      <c r="F22" s="21">
        <f t="shared" si="0"/>
        <v>9.2592592592592587E-3</v>
      </c>
      <c r="G22" s="21" t="s">
        <v>1038</v>
      </c>
      <c r="H22" s="21">
        <f>1/B22</f>
        <v>9.2592592592592587E-3</v>
      </c>
      <c r="I22" s="21" t="s">
        <v>1305</v>
      </c>
      <c r="J22" s="21">
        <f>14/B22</f>
        <v>0.12962962962962962</v>
      </c>
      <c r="K22" s="21" t="s">
        <v>2526</v>
      </c>
      <c r="L22" s="21">
        <f>1/B22</f>
        <v>9.2592592592592587E-3</v>
      </c>
      <c r="M22" s="21" t="s">
        <v>1638</v>
      </c>
      <c r="N22" s="21">
        <f>1/B22</f>
        <v>9.2592592592592587E-3</v>
      </c>
      <c r="O22" s="21" t="s">
        <v>1740</v>
      </c>
      <c r="P22" s="21">
        <f>1/B22</f>
        <v>9.2592592592592587E-3</v>
      </c>
      <c r="Q22" s="21" t="s">
        <v>1246</v>
      </c>
      <c r="R22" s="21">
        <f>1/B22</f>
        <v>9.2592592592592587E-3</v>
      </c>
      <c r="S22" s="21" t="s">
        <v>2123</v>
      </c>
      <c r="T22" s="21">
        <f>1/B22</f>
        <v>9.2592592592592587E-3</v>
      </c>
      <c r="U22" s="21" t="s">
        <v>1892</v>
      </c>
      <c r="V22" s="21">
        <f>1/B22</f>
        <v>9.2592592592592587E-3</v>
      </c>
      <c r="W22" s="21" t="s">
        <v>1243</v>
      </c>
      <c r="X22" s="21">
        <f>1/B22</f>
        <v>9.2592592592592587E-3</v>
      </c>
      <c r="Y22" s="21" t="s">
        <v>2525</v>
      </c>
      <c r="Z22" s="21">
        <f>1/B22</f>
        <v>9.2592592592592587E-3</v>
      </c>
      <c r="AA22" s="21" t="s">
        <v>888</v>
      </c>
      <c r="AB22" s="21">
        <f>1/B22</f>
        <v>9.2592592592592587E-3</v>
      </c>
      <c r="AC22" s="21" t="s">
        <v>1255</v>
      </c>
      <c r="AD22" s="21">
        <f>2/B22</f>
        <v>1.8518518518518517E-2</v>
      </c>
      <c r="AE22" s="21" t="s">
        <v>1396</v>
      </c>
      <c r="AF22" s="21">
        <f>1/B22</f>
        <v>9.2592592592592587E-3</v>
      </c>
      <c r="AG22" s="21" t="s">
        <v>1328</v>
      </c>
      <c r="AH22" s="21">
        <f>1/B22</f>
        <v>9.2592592592592587E-3</v>
      </c>
      <c r="AI22" s="21" t="s">
        <v>1217</v>
      </c>
      <c r="AJ22" s="21">
        <f>2/B22</f>
        <v>1.8518518518518517E-2</v>
      </c>
      <c r="AK22" s="21" t="s">
        <v>1042</v>
      </c>
      <c r="AL22" s="21">
        <f>2/B22</f>
        <v>1.8518518518518517E-2</v>
      </c>
      <c r="AM22" s="21" t="s">
        <v>1712</v>
      </c>
      <c r="AN22" s="21">
        <f>1/B22</f>
        <v>9.2592592592592587E-3</v>
      </c>
      <c r="AO22" s="21" t="s">
        <v>953</v>
      </c>
      <c r="AP22" s="21">
        <f>3/B22</f>
        <v>2.7777777777777776E-2</v>
      </c>
      <c r="AQ22" s="21" t="s">
        <v>878</v>
      </c>
      <c r="AR22" s="21">
        <f>1/B22</f>
        <v>9.2592592592592587E-3</v>
      </c>
      <c r="AS22" s="21" t="s">
        <v>1119</v>
      </c>
      <c r="AT22" s="21">
        <f>1/B22</f>
        <v>9.2592592592592587E-3</v>
      </c>
      <c r="AU22" s="21" t="s">
        <v>1254</v>
      </c>
      <c r="AV22" s="21">
        <f>1/B22</f>
        <v>9.2592592592592587E-3</v>
      </c>
      <c r="AW22" s="21" t="s">
        <v>1270</v>
      </c>
      <c r="AX22" s="21">
        <f>1/B22</f>
        <v>9.2592592592592587E-3</v>
      </c>
    </row>
    <row r="23" spans="1:66" x14ac:dyDescent="0.25">
      <c r="A23" s="20" t="s">
        <v>23</v>
      </c>
      <c r="B23" s="24">
        <v>107</v>
      </c>
      <c r="C23" s="21">
        <f>102/B23</f>
        <v>0.95327102803738317</v>
      </c>
      <c r="E23" s="21" t="s">
        <v>907</v>
      </c>
      <c r="F23" s="21">
        <f t="shared" si="0"/>
        <v>9.3457943925233638E-3</v>
      </c>
      <c r="G23" s="21" t="s">
        <v>1254</v>
      </c>
      <c r="H23" s="21">
        <f>3/B23</f>
        <v>2.8037383177570093E-2</v>
      </c>
      <c r="I23" s="21" t="s">
        <v>1641</v>
      </c>
      <c r="J23" s="21">
        <f>1/B23</f>
        <v>9.3457943925233638E-3</v>
      </c>
    </row>
    <row r="24" spans="1:66" x14ac:dyDescent="0.25">
      <c r="A24" s="20" t="s">
        <v>24</v>
      </c>
      <c r="B24" s="24">
        <v>109</v>
      </c>
      <c r="C24" s="21">
        <f>60/B24</f>
        <v>0.55045871559633031</v>
      </c>
      <c r="E24" s="21" t="s">
        <v>2192</v>
      </c>
      <c r="F24" s="21">
        <f t="shared" si="0"/>
        <v>9.1743119266055051E-3</v>
      </c>
      <c r="G24" s="21" t="s">
        <v>3322</v>
      </c>
      <c r="H24" s="21">
        <f>1/B24</f>
        <v>9.1743119266055051E-3</v>
      </c>
      <c r="I24" s="21" t="s">
        <v>3058</v>
      </c>
      <c r="J24" s="21">
        <f>45/B24</f>
        <v>0.41284403669724773</v>
      </c>
      <c r="K24" s="21" t="s">
        <v>1969</v>
      </c>
      <c r="L24" s="21">
        <f>1/B24</f>
        <v>9.1743119266055051E-3</v>
      </c>
      <c r="M24" s="21" t="s">
        <v>1607</v>
      </c>
      <c r="N24" s="21">
        <f>1/B24</f>
        <v>9.1743119266055051E-3</v>
      </c>
    </row>
    <row r="25" spans="1:66" x14ac:dyDescent="0.25">
      <c r="A25" s="20" t="s">
        <v>25</v>
      </c>
      <c r="B25" s="24">
        <v>111</v>
      </c>
      <c r="C25" s="21">
        <f>99/B25</f>
        <v>0.89189189189189189</v>
      </c>
      <c r="E25" s="21" t="s">
        <v>5226</v>
      </c>
      <c r="F25" s="21">
        <f t="shared" si="0"/>
        <v>9.0090090090090089E-3</v>
      </c>
      <c r="G25" s="21" t="s">
        <v>1201</v>
      </c>
      <c r="H25" s="21">
        <f>1/B25</f>
        <v>9.0090090090090089E-3</v>
      </c>
      <c r="I25" s="21" t="s">
        <v>888</v>
      </c>
      <c r="J25" s="21">
        <f>1/B25</f>
        <v>9.0090090090090089E-3</v>
      </c>
      <c r="K25" s="21" t="s">
        <v>4206</v>
      </c>
      <c r="L25" s="21">
        <f>1/B25</f>
        <v>9.0090090090090089E-3</v>
      </c>
      <c r="M25" s="21" t="s">
        <v>1619</v>
      </c>
      <c r="N25" s="21">
        <f>4/B25</f>
        <v>3.6036036036036036E-2</v>
      </c>
      <c r="O25" s="21" t="s">
        <v>2630</v>
      </c>
      <c r="P25" s="21">
        <f>3/B25</f>
        <v>2.7027027027027029E-2</v>
      </c>
      <c r="Q25" s="21" t="s">
        <v>4083</v>
      </c>
      <c r="R25" s="21">
        <f>1/B25</f>
        <v>9.0090090090090089E-3</v>
      </c>
    </row>
    <row r="26" spans="1:66" x14ac:dyDescent="0.25">
      <c r="A26" s="20" t="s">
        <v>26</v>
      </c>
      <c r="B26" s="24">
        <v>108</v>
      </c>
      <c r="C26" s="21">
        <f>50/B26</f>
        <v>0.46296296296296297</v>
      </c>
      <c r="E26" s="21" t="s">
        <v>2319</v>
      </c>
      <c r="F26" s="21">
        <f t="shared" si="0"/>
        <v>9.2592592592592587E-3</v>
      </c>
      <c r="G26" s="21" t="s">
        <v>4670</v>
      </c>
      <c r="H26" s="21">
        <f>1/B26</f>
        <v>9.2592592592592587E-3</v>
      </c>
      <c r="I26" s="21" t="s">
        <v>884</v>
      </c>
      <c r="J26" s="21">
        <f>1/B26</f>
        <v>9.2592592592592587E-3</v>
      </c>
      <c r="K26" s="21" t="s">
        <v>1231</v>
      </c>
      <c r="L26" s="21">
        <f>1/B26</f>
        <v>9.2592592592592587E-3</v>
      </c>
      <c r="M26" s="21" t="s">
        <v>2627</v>
      </c>
      <c r="N26" s="21">
        <f>4/B26</f>
        <v>3.7037037037037035E-2</v>
      </c>
      <c r="O26" s="21" t="s">
        <v>2625</v>
      </c>
      <c r="P26" s="21">
        <f>1/B26</f>
        <v>9.2592592592592587E-3</v>
      </c>
      <c r="Q26" s="21" t="s">
        <v>1623</v>
      </c>
      <c r="R26" s="21">
        <f>1/B26</f>
        <v>9.2592592592592587E-3</v>
      </c>
      <c r="S26" s="21" t="s">
        <v>2053</v>
      </c>
      <c r="T26" s="21">
        <f>1/B26</f>
        <v>9.2592592592592587E-3</v>
      </c>
      <c r="U26" s="21" t="s">
        <v>2629</v>
      </c>
      <c r="V26" s="21">
        <f>1/B26</f>
        <v>9.2592592592592587E-3</v>
      </c>
      <c r="W26" s="21" t="s">
        <v>1551</v>
      </c>
      <c r="X26" s="21">
        <f>1/B26</f>
        <v>9.2592592592592587E-3</v>
      </c>
      <c r="Y26" s="21" t="s">
        <v>2628</v>
      </c>
      <c r="Z26" s="21">
        <f>1/B26</f>
        <v>9.2592592592592587E-3</v>
      </c>
      <c r="AA26" s="21" t="s">
        <v>1712</v>
      </c>
      <c r="AB26" s="21">
        <f>1/B26</f>
        <v>9.2592592592592587E-3</v>
      </c>
      <c r="AC26" s="21" t="s">
        <v>878</v>
      </c>
      <c r="AD26" s="21">
        <f>1/B26</f>
        <v>9.2592592592592587E-3</v>
      </c>
      <c r="AE26" s="21" t="s">
        <v>987</v>
      </c>
      <c r="AF26" s="21">
        <f>1/B26</f>
        <v>9.2592592592592587E-3</v>
      </c>
      <c r="AG26" s="21" t="s">
        <v>1938</v>
      </c>
      <c r="AH26" s="21">
        <f>1/B26</f>
        <v>9.2592592592592587E-3</v>
      </c>
      <c r="AI26" s="21" t="s">
        <v>1735</v>
      </c>
      <c r="AJ26" s="21">
        <f>1/B26</f>
        <v>9.2592592592592587E-3</v>
      </c>
      <c r="AK26" s="21" t="s">
        <v>2187</v>
      </c>
      <c r="AL26" s="21">
        <f>1/B26</f>
        <v>9.2592592592592587E-3</v>
      </c>
      <c r="AM26" s="21" t="s">
        <v>2626</v>
      </c>
      <c r="AN26" s="21">
        <f>37/B26</f>
        <v>0.34259259259259262</v>
      </c>
      <c r="AO26" s="21" t="s">
        <v>2376</v>
      </c>
      <c r="AP26" s="21">
        <f>1/B26</f>
        <v>9.2592592592592587E-3</v>
      </c>
    </row>
    <row r="27" spans="1:66" x14ac:dyDescent="0.25">
      <c r="A27" s="20" t="s">
        <v>27</v>
      </c>
      <c r="B27" s="24">
        <v>102</v>
      </c>
      <c r="C27" s="21">
        <f>15/B27</f>
        <v>0.14705882352941177</v>
      </c>
      <c r="E27" s="21" t="s">
        <v>1511</v>
      </c>
      <c r="F27" s="21">
        <f t="shared" si="0"/>
        <v>9.8039215686274508E-3</v>
      </c>
      <c r="G27" s="21" t="s">
        <v>975</v>
      </c>
      <c r="H27" s="21">
        <f>1/B27</f>
        <v>9.8039215686274508E-3</v>
      </c>
      <c r="I27" s="21" t="s">
        <v>1088</v>
      </c>
      <c r="J27" s="21">
        <f>1/B27</f>
        <v>9.8039215686274508E-3</v>
      </c>
      <c r="K27" s="21" t="s">
        <v>1086</v>
      </c>
      <c r="L27" s="21">
        <f>5/B27</f>
        <v>4.9019607843137254E-2</v>
      </c>
      <c r="M27" s="21" t="s">
        <v>4430</v>
      </c>
      <c r="N27" s="21">
        <f>1/B27</f>
        <v>9.8039215686274508E-3</v>
      </c>
      <c r="O27" s="21" t="s">
        <v>1089</v>
      </c>
      <c r="P27" s="21">
        <f>2/B27</f>
        <v>1.9607843137254902E-2</v>
      </c>
      <c r="Q27" s="21" t="s">
        <v>1090</v>
      </c>
      <c r="R27" s="21">
        <f>1/B27</f>
        <v>9.8039215686274508E-3</v>
      </c>
      <c r="S27" s="21" t="s">
        <v>1176</v>
      </c>
      <c r="T27" s="21">
        <f>1/B27</f>
        <v>9.8039215686274508E-3</v>
      </c>
      <c r="U27" s="21" t="s">
        <v>1887</v>
      </c>
      <c r="V27" s="21">
        <f>1/B27</f>
        <v>9.8039215686274508E-3</v>
      </c>
      <c r="W27" s="21" t="s">
        <v>1087</v>
      </c>
      <c r="X27" s="21">
        <f>1/B27</f>
        <v>9.8039215686274508E-3</v>
      </c>
      <c r="Y27" s="21" t="s">
        <v>1085</v>
      </c>
      <c r="Z27" s="21">
        <f>64/B27</f>
        <v>0.62745098039215685</v>
      </c>
      <c r="AA27" s="21" t="s">
        <v>1092</v>
      </c>
      <c r="AB27" s="21">
        <f>5/B27</f>
        <v>4.9019607843137254E-2</v>
      </c>
      <c r="AC27" s="21" t="s">
        <v>879</v>
      </c>
      <c r="AD27" s="21">
        <f>1/B27</f>
        <v>9.8039215686274508E-3</v>
      </c>
      <c r="AE27" s="21" t="s">
        <v>1944</v>
      </c>
      <c r="AF27" s="21">
        <f>1/B27</f>
        <v>9.8039215686274508E-3</v>
      </c>
      <c r="AG27" s="21" t="s">
        <v>1091</v>
      </c>
      <c r="AH27" s="21">
        <f>1/B27</f>
        <v>9.8039215686274508E-3</v>
      </c>
    </row>
    <row r="28" spans="1:66" x14ac:dyDescent="0.25">
      <c r="A28" s="20" t="s">
        <v>28</v>
      </c>
      <c r="B28" s="24">
        <v>111</v>
      </c>
      <c r="C28" s="21">
        <f>111/B28</f>
        <v>1</v>
      </c>
    </row>
    <row r="29" spans="1:66" x14ac:dyDescent="0.25">
      <c r="A29" s="20" t="s">
        <v>29</v>
      </c>
      <c r="B29" s="24">
        <v>107</v>
      </c>
      <c r="C29" s="21">
        <f>78/B29</f>
        <v>0.7289719626168224</v>
      </c>
      <c r="E29" s="21" t="s">
        <v>4192</v>
      </c>
      <c r="F29" s="21">
        <f>1/B29</f>
        <v>9.3457943925233638E-3</v>
      </c>
      <c r="G29" s="21" t="s">
        <v>2195</v>
      </c>
      <c r="H29" s="21">
        <f>2/B29</f>
        <v>1.8691588785046728E-2</v>
      </c>
      <c r="I29" s="21" t="s">
        <v>2194</v>
      </c>
      <c r="J29" s="21">
        <f>1/B29</f>
        <v>9.3457943925233638E-3</v>
      </c>
      <c r="K29" s="21" t="s">
        <v>4615</v>
      </c>
      <c r="L29" s="21">
        <f>1/B29</f>
        <v>9.3457943925233638E-3</v>
      </c>
      <c r="M29" s="21" t="s">
        <v>4649</v>
      </c>
      <c r="N29" s="21">
        <f>1/B29</f>
        <v>9.3457943925233638E-3</v>
      </c>
      <c r="O29" s="21" t="s">
        <v>3348</v>
      </c>
      <c r="P29" s="21">
        <f>1/B29</f>
        <v>9.3457943925233638E-3</v>
      </c>
      <c r="Q29" s="21" t="s">
        <v>4648</v>
      </c>
      <c r="R29" s="21">
        <f>1/B29</f>
        <v>9.3457943925233638E-3</v>
      </c>
      <c r="S29" s="21" t="s">
        <v>4647</v>
      </c>
      <c r="T29" s="21">
        <f>1/B29</f>
        <v>9.3457943925233638E-3</v>
      </c>
      <c r="U29" s="21" t="s">
        <v>2190</v>
      </c>
      <c r="V29" s="21">
        <f>2/B29</f>
        <v>1.8691588785046728E-2</v>
      </c>
      <c r="W29" s="21" t="s">
        <v>1033</v>
      </c>
      <c r="X29" s="21">
        <f>1/B29</f>
        <v>9.3457943925233638E-3</v>
      </c>
      <c r="Y29" s="21" t="s">
        <v>4646</v>
      </c>
      <c r="Z29" s="21">
        <f>1/B29</f>
        <v>9.3457943925233638E-3</v>
      </c>
      <c r="AA29" s="21" t="s">
        <v>907</v>
      </c>
      <c r="AB29" s="21">
        <f>1/B29</f>
        <v>9.3457943925233638E-3</v>
      </c>
      <c r="AC29" s="21" t="s">
        <v>1651</v>
      </c>
      <c r="AD29" s="21">
        <f>3/B29</f>
        <v>2.8037383177570093E-2</v>
      </c>
      <c r="AE29" s="21" t="s">
        <v>2197</v>
      </c>
      <c r="AF29" s="21">
        <f>6/B29</f>
        <v>5.6074766355140186E-2</v>
      </c>
      <c r="AG29" s="21" t="s">
        <v>1846</v>
      </c>
      <c r="AH29" s="21">
        <f>1/B29</f>
        <v>9.3457943925233638E-3</v>
      </c>
      <c r="AI29" s="21" t="s">
        <v>1726</v>
      </c>
      <c r="AJ29" s="21">
        <f>2/B29</f>
        <v>1.8691588785046728E-2</v>
      </c>
      <c r="AK29" s="21" t="s">
        <v>1108</v>
      </c>
      <c r="AL29" s="21">
        <f>2/B29</f>
        <v>1.8691588785046728E-2</v>
      </c>
      <c r="AM29" s="21" t="s">
        <v>2196</v>
      </c>
      <c r="AN29" s="21">
        <f>1/B29</f>
        <v>9.3457943925233638E-3</v>
      </c>
    </row>
    <row r="30" spans="1:66" x14ac:dyDescent="0.25">
      <c r="A30" s="20" t="s">
        <v>30</v>
      </c>
      <c r="B30" s="24">
        <v>110</v>
      </c>
      <c r="C30" s="21">
        <f>48/B30</f>
        <v>0.43636363636363634</v>
      </c>
      <c r="E30" s="21" t="s">
        <v>1198</v>
      </c>
      <c r="F30" s="21">
        <f>1/B30</f>
        <v>9.0909090909090905E-3</v>
      </c>
      <c r="G30" s="21" t="s">
        <v>2115</v>
      </c>
      <c r="H30" s="21">
        <f>1/B30</f>
        <v>9.0909090909090905E-3</v>
      </c>
      <c r="I30" s="21" t="s">
        <v>2288</v>
      </c>
      <c r="J30" s="21">
        <f>1/B30</f>
        <v>9.0909090909090905E-3</v>
      </c>
      <c r="K30" s="21" t="s">
        <v>2715</v>
      </c>
      <c r="L30" s="21">
        <f>1/B30</f>
        <v>9.0909090909090905E-3</v>
      </c>
      <c r="M30" s="21" t="s">
        <v>3708</v>
      </c>
      <c r="N30" s="21">
        <f>1/B30</f>
        <v>9.0909090909090905E-3</v>
      </c>
      <c r="O30" s="21" t="s">
        <v>2285</v>
      </c>
      <c r="P30" s="21">
        <f>1/B30</f>
        <v>9.0909090909090905E-3</v>
      </c>
      <c r="Q30" s="21" t="s">
        <v>4116</v>
      </c>
      <c r="R30" s="21">
        <f>1/B30</f>
        <v>9.0909090909090905E-3</v>
      </c>
      <c r="S30" s="21" t="s">
        <v>2280</v>
      </c>
      <c r="T30" s="21">
        <f>10/B30</f>
        <v>9.0909090909090912E-2</v>
      </c>
      <c r="U30" s="21" t="s">
        <v>2287</v>
      </c>
      <c r="V30" s="21">
        <f>1/B30</f>
        <v>9.0909090909090905E-3</v>
      </c>
      <c r="W30" s="21" t="s">
        <v>907</v>
      </c>
      <c r="X30" s="21">
        <f>13/B30</f>
        <v>0.11818181818181818</v>
      </c>
      <c r="Y30" s="21" t="s">
        <v>2283</v>
      </c>
      <c r="Z30" s="21">
        <f>1/B30</f>
        <v>9.0909090909090905E-3</v>
      </c>
      <c r="AA30" s="21" t="s">
        <v>1232</v>
      </c>
      <c r="AB30" s="21">
        <f>2/B30</f>
        <v>1.8181818181818181E-2</v>
      </c>
      <c r="AC30" s="21" t="s">
        <v>1277</v>
      </c>
      <c r="AD30" s="21">
        <f>1/B30</f>
        <v>9.0909090909090905E-3</v>
      </c>
      <c r="AE30" s="21" t="s">
        <v>2284</v>
      </c>
      <c r="AF30" s="21">
        <f>1/B30</f>
        <v>9.0909090909090905E-3</v>
      </c>
      <c r="AG30" s="21" t="s">
        <v>919</v>
      </c>
      <c r="AH30" s="21">
        <f>7/B30</f>
        <v>6.363636363636363E-2</v>
      </c>
      <c r="AI30" s="21" t="s">
        <v>2282</v>
      </c>
      <c r="AJ30" s="21">
        <f>1/B30</f>
        <v>9.0909090909090905E-3</v>
      </c>
      <c r="AK30" s="21" t="s">
        <v>1310</v>
      </c>
      <c r="AL30" s="21">
        <f>10/B30</f>
        <v>9.0909090909090912E-2</v>
      </c>
      <c r="AM30" s="21" t="s">
        <v>2286</v>
      </c>
      <c r="AN30" s="21">
        <f>2/B30</f>
        <v>1.8181818181818181E-2</v>
      </c>
      <c r="AO30" s="21" t="s">
        <v>1962</v>
      </c>
      <c r="AP30" s="21">
        <f>1/B30</f>
        <v>9.0909090909090905E-3</v>
      </c>
      <c r="AQ30" s="21" t="s">
        <v>2281</v>
      </c>
      <c r="AR30" s="21">
        <f>3/B30</f>
        <v>2.7272727272727271E-2</v>
      </c>
      <c r="AS30" s="21" t="s">
        <v>1694</v>
      </c>
      <c r="AT30" s="21">
        <f>1/B30</f>
        <v>9.0909090909090905E-3</v>
      </c>
      <c r="AU30" s="21" t="s">
        <v>1185</v>
      </c>
      <c r="AV30" s="21">
        <f>1/B30</f>
        <v>9.0909090909090905E-3</v>
      </c>
    </row>
    <row r="31" spans="1:66" x14ac:dyDescent="0.25">
      <c r="A31" s="20" t="s">
        <v>4766</v>
      </c>
      <c r="B31" s="24">
        <v>108</v>
      </c>
      <c r="C31" s="21">
        <f>42/B31</f>
        <v>0.3888888888888889</v>
      </c>
      <c r="E31" s="21" t="s">
        <v>1275</v>
      </c>
      <c r="F31" s="21">
        <f>2/B31</f>
        <v>1.8518518518518517E-2</v>
      </c>
      <c r="G31" s="21" t="s">
        <v>1326</v>
      </c>
      <c r="H31" s="21">
        <f>2/B31</f>
        <v>1.8518518518518517E-2</v>
      </c>
      <c r="I31" s="21" t="s">
        <v>1878</v>
      </c>
      <c r="J31" s="21">
        <f>2/B31</f>
        <v>1.8518518518518517E-2</v>
      </c>
      <c r="K31" s="21" t="s">
        <v>1123</v>
      </c>
      <c r="L31" s="21">
        <f>4/B31</f>
        <v>3.7037037037037035E-2</v>
      </c>
      <c r="M31" s="21" t="s">
        <v>4768</v>
      </c>
      <c r="N31" s="21">
        <f>6/B31</f>
        <v>5.5555555555555552E-2</v>
      </c>
      <c r="O31" s="21" t="s">
        <v>1237</v>
      </c>
      <c r="P31" s="21">
        <f>8/B31</f>
        <v>7.407407407407407E-2</v>
      </c>
      <c r="Q31" s="21" t="s">
        <v>4767</v>
      </c>
      <c r="R31" s="21">
        <f>4/B31</f>
        <v>3.7037037037037035E-2</v>
      </c>
      <c r="S31" s="21" t="s">
        <v>1279</v>
      </c>
      <c r="T31" s="21">
        <f>8/B31</f>
        <v>7.407407407407407E-2</v>
      </c>
      <c r="U31" s="21" t="s">
        <v>1914</v>
      </c>
      <c r="V31" s="21">
        <f>2/B31</f>
        <v>1.8518518518518517E-2</v>
      </c>
      <c r="W31" s="21" t="s">
        <v>907</v>
      </c>
      <c r="X31" s="21">
        <f>10/B31</f>
        <v>9.2592592592592587E-2</v>
      </c>
      <c r="Y31" s="21" t="s">
        <v>3119</v>
      </c>
      <c r="Z31" s="21">
        <f>2/B31</f>
        <v>1.8518518518518517E-2</v>
      </c>
      <c r="AA31" s="21" t="s">
        <v>1117</v>
      </c>
      <c r="AB31" s="21">
        <f>4/B31</f>
        <v>3.7037037037037035E-2</v>
      </c>
      <c r="AC31" s="21" t="s">
        <v>919</v>
      </c>
      <c r="AD31" s="21">
        <f>6/B31</f>
        <v>5.5555555555555552E-2</v>
      </c>
      <c r="AE31" s="21" t="s">
        <v>3120</v>
      </c>
      <c r="AF31" s="21">
        <f>2/B31</f>
        <v>1.8518518518518517E-2</v>
      </c>
      <c r="AG31" s="21" t="s">
        <v>2711</v>
      </c>
      <c r="AH31" s="21">
        <f>2/B31</f>
        <v>1.8518518518518517E-2</v>
      </c>
      <c r="AI31" s="21" t="s">
        <v>1278</v>
      </c>
      <c r="AJ31" s="21">
        <f>2/B31</f>
        <v>1.8518518518518517E-2</v>
      </c>
    </row>
    <row r="32" spans="1:66" x14ac:dyDescent="0.25">
      <c r="A32" s="20" t="s">
        <v>32</v>
      </c>
      <c r="B32" s="24">
        <v>110</v>
      </c>
      <c r="C32" s="21">
        <f>3/B32</f>
        <v>2.7272727272727271E-2</v>
      </c>
      <c r="E32" s="21" t="s">
        <v>5006</v>
      </c>
      <c r="F32" s="21">
        <f>1/B32</f>
        <v>9.0909090909090905E-3</v>
      </c>
      <c r="G32" s="21" t="s">
        <v>2942</v>
      </c>
      <c r="H32" s="21">
        <f>1/B32</f>
        <v>9.0909090909090905E-3</v>
      </c>
      <c r="I32" s="21" t="s">
        <v>923</v>
      </c>
      <c r="J32" s="21">
        <f>2/B32</f>
        <v>1.8181818181818181E-2</v>
      </c>
      <c r="K32" s="21" t="s">
        <v>1888</v>
      </c>
      <c r="L32" s="21">
        <f>6/B32</f>
        <v>5.4545454545454543E-2</v>
      </c>
      <c r="M32" s="21" t="s">
        <v>1447</v>
      </c>
      <c r="N32" s="21">
        <f>2/B32</f>
        <v>1.8181818181818181E-2</v>
      </c>
      <c r="O32" s="21" t="s">
        <v>1982</v>
      </c>
      <c r="P32" s="21">
        <f>3/B32</f>
        <v>2.7272727272727271E-2</v>
      </c>
      <c r="Q32" s="21" t="s">
        <v>1035</v>
      </c>
      <c r="R32" s="21">
        <f>2/B32</f>
        <v>1.8181818181818181E-2</v>
      </c>
      <c r="S32" s="21" t="s">
        <v>2310</v>
      </c>
      <c r="T32" s="21">
        <f>1/B32</f>
        <v>9.0909090909090905E-3</v>
      </c>
      <c r="U32" s="21" t="s">
        <v>4402</v>
      </c>
      <c r="V32" s="21">
        <f>1/B32</f>
        <v>9.0909090909090905E-3</v>
      </c>
      <c r="W32" s="21" t="s">
        <v>888</v>
      </c>
      <c r="X32" s="21">
        <f>3/B32</f>
        <v>2.7272727272727271E-2</v>
      </c>
      <c r="Y32" s="21" t="s">
        <v>2161</v>
      </c>
      <c r="Z32" s="21">
        <f>6/B32</f>
        <v>5.4545454545454543E-2</v>
      </c>
      <c r="AA32" s="21" t="s">
        <v>907</v>
      </c>
      <c r="AB32" s="21">
        <f>7/B32</f>
        <v>6.363636363636363E-2</v>
      </c>
      <c r="AC32" s="21" t="s">
        <v>919</v>
      </c>
      <c r="AD32" s="21">
        <f>23/B32</f>
        <v>0.20909090909090908</v>
      </c>
      <c r="AE32" s="21" t="s">
        <v>1241</v>
      </c>
      <c r="AF32" s="21">
        <f>1/B32</f>
        <v>9.0909090909090905E-3</v>
      </c>
      <c r="AG32" s="21" t="s">
        <v>2892</v>
      </c>
      <c r="AH32" s="21">
        <f>1/B32</f>
        <v>9.0909090909090905E-3</v>
      </c>
      <c r="AI32" s="21" t="s">
        <v>920</v>
      </c>
      <c r="AJ32" s="21">
        <f>1/B32</f>
        <v>9.0909090909090905E-3</v>
      </c>
      <c r="AK32" s="21" t="s">
        <v>2311</v>
      </c>
      <c r="AL32" s="21">
        <f>1/B32</f>
        <v>9.0909090909090905E-3</v>
      </c>
      <c r="AM32" s="21" t="s">
        <v>2313</v>
      </c>
      <c r="AN32" s="21">
        <f>1/B32</f>
        <v>9.0909090909090905E-3</v>
      </c>
      <c r="AO32" s="21" t="s">
        <v>1248</v>
      </c>
      <c r="AP32" s="21">
        <f>12/B32</f>
        <v>0.10909090909090909</v>
      </c>
      <c r="AQ32" s="21" t="s">
        <v>5005</v>
      </c>
      <c r="AR32" s="21">
        <f>1/B32</f>
        <v>9.0909090909090905E-3</v>
      </c>
      <c r="AS32" s="21" t="s">
        <v>1108</v>
      </c>
      <c r="AT32" s="21">
        <f>19/B32</f>
        <v>0.17272727272727273</v>
      </c>
      <c r="AU32" s="21" t="s">
        <v>2312</v>
      </c>
      <c r="AV32" s="21">
        <f>2/B32</f>
        <v>1.8181818181818181E-2</v>
      </c>
      <c r="AW32" s="21" t="s">
        <v>1573</v>
      </c>
      <c r="AX32" s="21">
        <f>1/B32</f>
        <v>9.0909090909090905E-3</v>
      </c>
      <c r="AY32" s="21" t="s">
        <v>1044</v>
      </c>
      <c r="AZ32" s="21">
        <f>1/B32</f>
        <v>9.0909090909090905E-3</v>
      </c>
      <c r="BA32" s="21" t="s">
        <v>1412</v>
      </c>
      <c r="BB32" s="21">
        <f>8/B32</f>
        <v>7.2727272727272724E-2</v>
      </c>
    </row>
    <row r="33" spans="1:138" x14ac:dyDescent="0.25">
      <c r="A33" s="20" t="s">
        <v>33</v>
      </c>
      <c r="B33" s="24">
        <v>111</v>
      </c>
      <c r="C33" s="21">
        <f>94/B33</f>
        <v>0.84684684684684686</v>
      </c>
      <c r="E33" s="21" t="s">
        <v>3346</v>
      </c>
      <c r="F33" s="21">
        <f>2/B33</f>
        <v>1.8018018018018018E-2</v>
      </c>
      <c r="G33" s="21" t="s">
        <v>2086</v>
      </c>
      <c r="H33" s="21">
        <f>1/B33</f>
        <v>9.0090090090090089E-3</v>
      </c>
      <c r="I33" s="21" t="s">
        <v>4093</v>
      </c>
      <c r="J33" s="21">
        <f>1/B33</f>
        <v>9.0090090090090089E-3</v>
      </c>
      <c r="K33" s="21" t="s">
        <v>2178</v>
      </c>
      <c r="L33" s="21">
        <f t="shared" ref="L33:L38" si="1">1/B33</f>
        <v>9.0090090090090089E-3</v>
      </c>
      <c r="M33" s="21" t="s">
        <v>2687</v>
      </c>
      <c r="N33" s="21">
        <f>2/B33</f>
        <v>1.8018018018018018E-2</v>
      </c>
      <c r="O33" s="21" t="s">
        <v>2861</v>
      </c>
      <c r="P33" s="21">
        <f>1/B33</f>
        <v>9.0090090090090089E-3</v>
      </c>
      <c r="Q33" s="21" t="s">
        <v>959</v>
      </c>
      <c r="R33" s="21">
        <f>3/B33</f>
        <v>2.7027027027027029E-2</v>
      </c>
      <c r="S33" s="21" t="s">
        <v>2024</v>
      </c>
      <c r="T33" s="21">
        <f>1/B33</f>
        <v>9.0090090090090089E-3</v>
      </c>
      <c r="U33" s="21" t="s">
        <v>1372</v>
      </c>
      <c r="V33" s="21">
        <f>1/B33</f>
        <v>9.0090090090090089E-3</v>
      </c>
      <c r="W33" s="21" t="s">
        <v>1324</v>
      </c>
      <c r="X33" s="21">
        <f>1/B33</f>
        <v>9.0090090090090089E-3</v>
      </c>
      <c r="Y33" s="21" t="s">
        <v>1339</v>
      </c>
      <c r="Z33" s="21">
        <f>1/B33</f>
        <v>9.0090090090090089E-3</v>
      </c>
      <c r="AA33" s="21" t="s">
        <v>1248</v>
      </c>
      <c r="AB33" s="21">
        <f>1/B33</f>
        <v>9.0090090090090089E-3</v>
      </c>
      <c r="AC33" s="21" t="s">
        <v>2187</v>
      </c>
      <c r="AD33" s="21">
        <f>1/B33</f>
        <v>9.0090090090090089E-3</v>
      </c>
    </row>
    <row r="34" spans="1:138" x14ac:dyDescent="0.25">
      <c r="A34" s="20" t="s">
        <v>34</v>
      </c>
      <c r="B34" s="24">
        <v>109</v>
      </c>
      <c r="C34" s="21">
        <f>15/B34</f>
        <v>0.13761467889908258</v>
      </c>
      <c r="E34" s="21" t="s">
        <v>3337</v>
      </c>
      <c r="F34" s="21">
        <f>1/B34</f>
        <v>9.1743119266055051E-3</v>
      </c>
      <c r="G34" s="21" t="s">
        <v>1095</v>
      </c>
      <c r="H34" s="21">
        <f>1/B34</f>
        <v>9.1743119266055051E-3</v>
      </c>
      <c r="I34" s="21" t="s">
        <v>2990</v>
      </c>
      <c r="J34" s="21">
        <f>6/B34</f>
        <v>5.5045871559633031E-2</v>
      </c>
      <c r="K34" s="21" t="s">
        <v>1265</v>
      </c>
      <c r="L34" s="21">
        <f t="shared" si="1"/>
        <v>9.1743119266055051E-3</v>
      </c>
      <c r="M34" s="21" t="s">
        <v>2991</v>
      </c>
      <c r="N34" s="21">
        <f>6/B34</f>
        <v>5.5045871559633031E-2</v>
      </c>
      <c r="O34" s="21" t="s">
        <v>1018</v>
      </c>
      <c r="P34" s="21">
        <f>4/B34</f>
        <v>3.669724770642202E-2</v>
      </c>
      <c r="Q34" s="21" t="s">
        <v>2992</v>
      </c>
      <c r="R34" s="21">
        <f>3/B34</f>
        <v>2.7522935779816515E-2</v>
      </c>
      <c r="S34" s="21" t="s">
        <v>2993</v>
      </c>
      <c r="T34" s="21">
        <f>1/B34</f>
        <v>9.1743119266055051E-3</v>
      </c>
      <c r="U34" s="21" t="s">
        <v>2324</v>
      </c>
      <c r="V34" s="21">
        <f>2/B34</f>
        <v>1.834862385321101E-2</v>
      </c>
      <c r="W34" s="21" t="s">
        <v>2994</v>
      </c>
      <c r="X34" s="21">
        <f>1/B34</f>
        <v>9.1743119266055051E-3</v>
      </c>
      <c r="Y34" s="21" t="s">
        <v>4681</v>
      </c>
      <c r="Z34" s="21">
        <f>1/B34</f>
        <v>9.1743119266055051E-3</v>
      </c>
      <c r="AA34" s="21" t="s">
        <v>2995</v>
      </c>
      <c r="AB34" s="21">
        <f>11/B34</f>
        <v>0.10091743119266056</v>
      </c>
      <c r="AC34" s="21" t="s">
        <v>2996</v>
      </c>
      <c r="AD34" s="21">
        <f>1/B34</f>
        <v>9.1743119266055051E-3</v>
      </c>
      <c r="AE34" s="21" t="s">
        <v>2896</v>
      </c>
      <c r="AF34" s="21">
        <f>1/B34</f>
        <v>9.1743119266055051E-3</v>
      </c>
      <c r="AG34" s="21" t="s">
        <v>2997</v>
      </c>
      <c r="AH34" s="21">
        <f>6/B34</f>
        <v>5.5045871559633031E-2</v>
      </c>
      <c r="AI34" s="21" t="s">
        <v>2998</v>
      </c>
      <c r="AJ34" s="21">
        <f>2/B34</f>
        <v>1.834862385321101E-2</v>
      </c>
      <c r="AK34" s="21" t="s">
        <v>2999</v>
      </c>
      <c r="AL34" s="21">
        <f>3/B34</f>
        <v>2.7522935779816515E-2</v>
      </c>
      <c r="AM34" s="21" t="s">
        <v>3000</v>
      </c>
      <c r="AN34" s="21">
        <f>2/B34</f>
        <v>1.834862385321101E-2</v>
      </c>
      <c r="AO34" s="21" t="s">
        <v>1787</v>
      </c>
      <c r="AP34" s="21">
        <f>1/B34</f>
        <v>9.1743119266055051E-3</v>
      </c>
      <c r="AQ34" s="21" t="s">
        <v>2662</v>
      </c>
      <c r="AR34" s="21">
        <f>1/B34</f>
        <v>9.1743119266055051E-3</v>
      </c>
      <c r="AS34" s="21" t="s">
        <v>3001</v>
      </c>
      <c r="AT34" s="21">
        <f>1/B34</f>
        <v>9.1743119266055051E-3</v>
      </c>
      <c r="AU34" s="21" t="s">
        <v>1607</v>
      </c>
      <c r="AV34" s="21">
        <f>4/B34</f>
        <v>3.669724770642202E-2</v>
      </c>
      <c r="AW34" s="21" t="s">
        <v>3172</v>
      </c>
      <c r="AX34" s="21">
        <f>1/B34</f>
        <v>9.1743119266055051E-3</v>
      </c>
      <c r="AY34" s="21" t="s">
        <v>1113</v>
      </c>
      <c r="AZ34" s="21">
        <f>2/B34</f>
        <v>1.834862385321101E-2</v>
      </c>
      <c r="BA34" s="21" t="s">
        <v>2143</v>
      </c>
      <c r="BB34" s="21">
        <f>1/B34</f>
        <v>9.1743119266055051E-3</v>
      </c>
      <c r="BC34" s="21" t="s">
        <v>4680</v>
      </c>
      <c r="BD34" s="21">
        <f>1/B34</f>
        <v>9.1743119266055051E-3</v>
      </c>
      <c r="BE34" s="21" t="s">
        <v>3002</v>
      </c>
      <c r="BF34" s="21">
        <f>8/B34</f>
        <v>7.3394495412844041E-2</v>
      </c>
      <c r="BG34" s="21" t="s">
        <v>4679</v>
      </c>
      <c r="BH34" s="21">
        <f>1/B34</f>
        <v>9.1743119266055051E-3</v>
      </c>
      <c r="BI34" s="21" t="s">
        <v>3939</v>
      </c>
      <c r="BJ34" s="21">
        <f>1/B34</f>
        <v>9.1743119266055051E-3</v>
      </c>
      <c r="BK34" s="21" t="s">
        <v>1357</v>
      </c>
      <c r="BL34" s="21">
        <f>12/B34</f>
        <v>0.11009174311926606</v>
      </c>
      <c r="BM34" s="21" t="s">
        <v>926</v>
      </c>
      <c r="BN34" s="21">
        <f>1/B34</f>
        <v>9.1743119266055051E-3</v>
      </c>
      <c r="BO34" s="21" t="s">
        <v>4420</v>
      </c>
      <c r="BP34" s="21">
        <f>2/B34</f>
        <v>1.834862385321101E-2</v>
      </c>
      <c r="BQ34" s="21" t="s">
        <v>1521</v>
      </c>
      <c r="BR34" s="21">
        <f>3/B34</f>
        <v>2.7522935779816515E-2</v>
      </c>
      <c r="BS34" s="21" t="s">
        <v>3004</v>
      </c>
      <c r="BT34" s="21">
        <f>1/B34</f>
        <v>9.1743119266055051E-3</v>
      </c>
    </row>
    <row r="35" spans="1:138" x14ac:dyDescent="0.25">
      <c r="A35" s="20" t="s">
        <v>35</v>
      </c>
      <c r="B35" s="24">
        <v>110</v>
      </c>
      <c r="C35" s="21">
        <f>100/B35</f>
        <v>0.90909090909090906</v>
      </c>
      <c r="E35" s="21" t="s">
        <v>1703</v>
      </c>
      <c r="F35" s="21">
        <f>4/B35</f>
        <v>3.6363636363636362E-2</v>
      </c>
      <c r="G35" s="21" t="s">
        <v>2731</v>
      </c>
      <c r="H35" s="21">
        <f>1/B35</f>
        <v>9.0909090909090905E-3</v>
      </c>
      <c r="I35" s="21" t="s">
        <v>1695</v>
      </c>
      <c r="J35" s="21">
        <f>3/B35</f>
        <v>2.7272727272727271E-2</v>
      </c>
      <c r="K35" s="21" t="s">
        <v>1208</v>
      </c>
      <c r="L35" s="21">
        <f t="shared" si="1"/>
        <v>9.0909090909090905E-3</v>
      </c>
      <c r="M35" s="21" t="s">
        <v>3198</v>
      </c>
      <c r="N35" s="21">
        <f>1/B35</f>
        <v>9.0909090909090905E-3</v>
      </c>
    </row>
    <row r="36" spans="1:138" x14ac:dyDescent="0.25">
      <c r="A36" s="20" t="s">
        <v>36</v>
      </c>
      <c r="B36" s="24">
        <v>108</v>
      </c>
      <c r="C36" s="21">
        <f>0/B36</f>
        <v>0</v>
      </c>
      <c r="E36" s="21" t="s">
        <v>1552</v>
      </c>
      <c r="F36" s="21">
        <f>1/B36</f>
        <v>9.2592592592592587E-3</v>
      </c>
      <c r="G36" s="21" t="s">
        <v>4192</v>
      </c>
      <c r="H36" s="21">
        <f>3/B36</f>
        <v>2.7777777777777776E-2</v>
      </c>
      <c r="I36" s="21" t="s">
        <v>3469</v>
      </c>
      <c r="J36" s="21">
        <f>5/B36</f>
        <v>4.6296296296296294E-2</v>
      </c>
      <c r="K36" s="21" t="s">
        <v>1021</v>
      </c>
      <c r="L36" s="21">
        <f t="shared" si="1"/>
        <v>9.2592592592592587E-3</v>
      </c>
      <c r="M36" s="21" t="s">
        <v>4819</v>
      </c>
      <c r="N36" s="21">
        <f>1/B36</f>
        <v>9.2592592592592587E-3</v>
      </c>
      <c r="O36" s="21" t="s">
        <v>2428</v>
      </c>
      <c r="P36" s="21">
        <f>1/B36</f>
        <v>9.2592592592592587E-3</v>
      </c>
      <c r="Q36" s="21" t="s">
        <v>1199</v>
      </c>
      <c r="R36" s="21">
        <f>1/B36</f>
        <v>9.2592592592592587E-3</v>
      </c>
      <c r="S36" s="21" t="s">
        <v>1182</v>
      </c>
      <c r="T36" s="21">
        <f>1/B36</f>
        <v>9.2592592592592587E-3</v>
      </c>
      <c r="U36" s="21" t="s">
        <v>3242</v>
      </c>
      <c r="V36" s="21">
        <f>1/B36</f>
        <v>9.2592592592592587E-3</v>
      </c>
      <c r="W36" s="21" t="s">
        <v>4818</v>
      </c>
      <c r="X36" s="21">
        <f>1/B36</f>
        <v>9.2592592592592587E-3</v>
      </c>
      <c r="Y36" s="21" t="s">
        <v>3470</v>
      </c>
      <c r="Z36" s="21">
        <f>1/B36</f>
        <v>9.2592592592592587E-3</v>
      </c>
      <c r="AA36" s="21" t="s">
        <v>1836</v>
      </c>
      <c r="AB36" s="21">
        <f>1/B36</f>
        <v>9.2592592592592587E-3</v>
      </c>
      <c r="AC36" s="21" t="s">
        <v>1175</v>
      </c>
      <c r="AD36" s="21">
        <f>1/B36</f>
        <v>9.2592592592592587E-3</v>
      </c>
      <c r="AE36" s="21" t="s">
        <v>3471</v>
      </c>
      <c r="AF36" s="21">
        <f>4/B36</f>
        <v>3.7037037037037035E-2</v>
      </c>
      <c r="AG36" s="21" t="s">
        <v>3247</v>
      </c>
      <c r="AH36" s="21">
        <f>1/B36</f>
        <v>9.2592592592592587E-3</v>
      </c>
      <c r="AI36" s="21" t="s">
        <v>1203</v>
      </c>
      <c r="AJ36" s="21">
        <f>1/B36</f>
        <v>9.2592592592592587E-3</v>
      </c>
      <c r="AK36" s="21" t="s">
        <v>1201</v>
      </c>
      <c r="AL36" s="21">
        <f>3/B36</f>
        <v>2.7777777777777776E-2</v>
      </c>
      <c r="AM36" s="21" t="s">
        <v>3249</v>
      </c>
      <c r="AN36" s="21">
        <f>2/B36</f>
        <v>1.8518518518518517E-2</v>
      </c>
      <c r="AO36" s="21" t="s">
        <v>1276</v>
      </c>
      <c r="AP36" s="21">
        <f>6/B36</f>
        <v>5.5555555555555552E-2</v>
      </c>
      <c r="AQ36" s="21" t="s">
        <v>3472</v>
      </c>
      <c r="AR36" s="21">
        <f>1/B36</f>
        <v>9.2592592592592587E-3</v>
      </c>
      <c r="AS36" s="21" t="s">
        <v>3473</v>
      </c>
      <c r="AT36" s="21">
        <f>1/B36</f>
        <v>9.2592592592592587E-3</v>
      </c>
      <c r="AU36" s="21" t="s">
        <v>4817</v>
      </c>
      <c r="AV36" s="21">
        <f>1/B36</f>
        <v>9.2592592592592587E-3</v>
      </c>
      <c r="AW36" s="21" t="s">
        <v>1425</v>
      </c>
      <c r="AX36" s="21">
        <f>1/B36</f>
        <v>9.2592592592592587E-3</v>
      </c>
      <c r="AY36" s="21" t="s">
        <v>4816</v>
      </c>
      <c r="AZ36" s="21">
        <f>1/B36</f>
        <v>9.2592592592592587E-3</v>
      </c>
      <c r="BA36" s="21" t="s">
        <v>1194</v>
      </c>
      <c r="BB36" s="21">
        <f>1/B36</f>
        <v>9.2592592592592587E-3</v>
      </c>
      <c r="BC36" s="21" t="s">
        <v>4815</v>
      </c>
      <c r="BD36" s="21">
        <f>1/B36</f>
        <v>9.2592592592592587E-3</v>
      </c>
      <c r="BE36" s="21" t="s">
        <v>1206</v>
      </c>
      <c r="BF36" s="21">
        <f>2/B36</f>
        <v>1.8518518518518517E-2</v>
      </c>
      <c r="BG36" s="21" t="s">
        <v>998</v>
      </c>
      <c r="BH36" s="21">
        <f>1/B36</f>
        <v>9.2592592592592587E-3</v>
      </c>
      <c r="BI36" s="21" t="s">
        <v>1841</v>
      </c>
      <c r="BJ36" s="21">
        <f>2/B36</f>
        <v>1.8518518518518517E-2</v>
      </c>
      <c r="BK36" s="21" t="s">
        <v>4814</v>
      </c>
      <c r="BL36" s="21">
        <f>1/B36</f>
        <v>9.2592592592592587E-3</v>
      </c>
      <c r="BM36" s="21" t="s">
        <v>3474</v>
      </c>
      <c r="BN36" s="21">
        <f>5/B36</f>
        <v>4.6296296296296294E-2</v>
      </c>
      <c r="BO36" s="21" t="s">
        <v>3196</v>
      </c>
      <c r="BP36" s="21">
        <f>1/B36</f>
        <v>9.2592592592592587E-3</v>
      </c>
      <c r="BQ36" s="21" t="s">
        <v>1209</v>
      </c>
      <c r="BR36" s="21">
        <f>4/B36</f>
        <v>3.7037037037037035E-2</v>
      </c>
      <c r="BS36" s="21" t="s">
        <v>1183</v>
      </c>
      <c r="BT36" s="21">
        <f>1/B36</f>
        <v>9.2592592592592587E-3</v>
      </c>
      <c r="BU36" s="21" t="s">
        <v>1987</v>
      </c>
      <c r="BV36" s="21">
        <f>1/B36</f>
        <v>9.2592592592592587E-3</v>
      </c>
      <c r="BW36" s="21" t="s">
        <v>907</v>
      </c>
      <c r="BX36" s="21">
        <f>1/B36</f>
        <v>9.2592592592592587E-3</v>
      </c>
      <c r="BY36" s="21" t="s">
        <v>4813</v>
      </c>
      <c r="BZ36" s="21">
        <f>1/B36</f>
        <v>9.2592592592592587E-3</v>
      </c>
      <c r="CA36" s="21" t="s">
        <v>4717</v>
      </c>
      <c r="CB36" s="21">
        <f>1/B36</f>
        <v>9.2592592592592587E-3</v>
      </c>
      <c r="CC36" s="21" t="s">
        <v>1825</v>
      </c>
      <c r="CD36" s="21">
        <f>1/B36</f>
        <v>9.2592592592592587E-3</v>
      </c>
      <c r="CE36" s="21" t="s">
        <v>4683</v>
      </c>
      <c r="CF36" s="21">
        <f>1/B36</f>
        <v>9.2592592592592587E-3</v>
      </c>
      <c r="CG36" s="21" t="s">
        <v>1210</v>
      </c>
      <c r="CH36" s="21">
        <f>2/B36</f>
        <v>1.8518518518518517E-2</v>
      </c>
      <c r="CI36" s="21" t="s">
        <v>3475</v>
      </c>
      <c r="CJ36" s="21">
        <f>1/B36</f>
        <v>9.2592592592592587E-3</v>
      </c>
      <c r="CK36" s="21" t="s">
        <v>4812</v>
      </c>
      <c r="CL36" s="21">
        <f>1/B36</f>
        <v>9.2592592592592587E-3</v>
      </c>
      <c r="CM36" s="21" t="s">
        <v>3476</v>
      </c>
      <c r="CN36" s="21">
        <f>2/B36</f>
        <v>1.8518518518518517E-2</v>
      </c>
      <c r="CO36" s="21" t="s">
        <v>3477</v>
      </c>
      <c r="CP36" s="21">
        <f>2/B36</f>
        <v>1.8518518518518517E-2</v>
      </c>
      <c r="CQ36" s="21" t="s">
        <v>1817</v>
      </c>
      <c r="CR36" s="21">
        <f>2/B36</f>
        <v>1.8518518518518517E-2</v>
      </c>
      <c r="CS36" s="21" t="s">
        <v>3478</v>
      </c>
      <c r="CT36" s="21">
        <f>1/B36</f>
        <v>9.2592592592592587E-3</v>
      </c>
      <c r="CU36" s="21" t="s">
        <v>2149</v>
      </c>
      <c r="CV36" s="21">
        <f>2/B36</f>
        <v>1.8518518518518517E-2</v>
      </c>
      <c r="CW36" s="21" t="s">
        <v>3479</v>
      </c>
      <c r="CX36" s="21">
        <f>1/B36</f>
        <v>9.2592592592592587E-3</v>
      </c>
      <c r="CY36" s="21" t="s">
        <v>4811</v>
      </c>
      <c r="CZ36" s="21">
        <f>1/B36</f>
        <v>9.2592592592592587E-3</v>
      </c>
      <c r="DA36" s="21" t="s">
        <v>2762</v>
      </c>
      <c r="DB36" s="21">
        <f>1/B36</f>
        <v>9.2592592592592587E-3</v>
      </c>
      <c r="DC36" s="21" t="s">
        <v>3746</v>
      </c>
      <c r="DD36" s="21">
        <f>1/B36</f>
        <v>9.2592592592592587E-3</v>
      </c>
      <c r="DE36" s="21" t="s">
        <v>4810</v>
      </c>
      <c r="DF36" s="21">
        <f>1/B36</f>
        <v>9.2592592592592587E-3</v>
      </c>
      <c r="DG36" s="21" t="s">
        <v>1190</v>
      </c>
      <c r="DH36" s="21">
        <f>1/B36</f>
        <v>9.2592592592592587E-3</v>
      </c>
      <c r="DI36" s="21" t="s">
        <v>1186</v>
      </c>
      <c r="DJ36" s="21">
        <f>6/B36</f>
        <v>5.5555555555555552E-2</v>
      </c>
      <c r="DK36" s="21" t="s">
        <v>2281</v>
      </c>
      <c r="DL36" s="21">
        <f>1/B36</f>
        <v>9.2592592592592587E-3</v>
      </c>
      <c r="DM36" s="21" t="s">
        <v>3565</v>
      </c>
      <c r="DN36" s="21">
        <f>1/B36</f>
        <v>9.2592592592592587E-3</v>
      </c>
      <c r="DO36" s="21" t="s">
        <v>4809</v>
      </c>
      <c r="DP36" s="21">
        <f>1/B36</f>
        <v>9.2592592592592587E-3</v>
      </c>
      <c r="DQ36" s="21" t="s">
        <v>4808</v>
      </c>
      <c r="DR36" s="21">
        <f>1/B36</f>
        <v>9.2592592592592587E-3</v>
      </c>
      <c r="DS36" s="21" t="s">
        <v>3480</v>
      </c>
      <c r="DT36" s="21">
        <f>1/B36</f>
        <v>9.2592592592592587E-3</v>
      </c>
      <c r="DU36" s="21" t="s">
        <v>4807</v>
      </c>
      <c r="DV36" s="21">
        <f>1/B36</f>
        <v>9.2592592592592587E-3</v>
      </c>
      <c r="DW36" s="21" t="s">
        <v>3481</v>
      </c>
      <c r="DX36" s="21">
        <f>1/B36</f>
        <v>9.2592592592592587E-3</v>
      </c>
      <c r="DY36" s="21" t="s">
        <v>2153</v>
      </c>
      <c r="DZ36" s="21">
        <f>2/B36</f>
        <v>1.8518518518518517E-2</v>
      </c>
      <c r="EA36" s="21" t="s">
        <v>1181</v>
      </c>
      <c r="EB36" s="21">
        <f>3/B36</f>
        <v>2.7777777777777776E-2</v>
      </c>
      <c r="EC36" s="21" t="s">
        <v>4302</v>
      </c>
      <c r="ED36" s="21">
        <f>1/B36</f>
        <v>9.2592592592592587E-3</v>
      </c>
      <c r="EE36" s="21" t="s">
        <v>1278</v>
      </c>
      <c r="EF36" s="21">
        <f>3/B36</f>
        <v>2.7777777777777776E-2</v>
      </c>
      <c r="EG36" s="21" t="s">
        <v>1027</v>
      </c>
      <c r="EH36" s="21">
        <f>1/B36</f>
        <v>9.2592592592592587E-3</v>
      </c>
    </row>
    <row r="37" spans="1:138" x14ac:dyDescent="0.25">
      <c r="A37" s="20" t="s">
        <v>37</v>
      </c>
      <c r="B37" s="24">
        <v>107</v>
      </c>
      <c r="C37" s="21">
        <f>10/B37</f>
        <v>9.3457943925233641E-2</v>
      </c>
      <c r="E37" s="21" t="s">
        <v>893</v>
      </c>
      <c r="F37" s="21">
        <f>2/B37</f>
        <v>1.8691588785046728E-2</v>
      </c>
      <c r="G37" s="21" t="s">
        <v>883</v>
      </c>
      <c r="H37" s="21">
        <f>1/B37</f>
        <v>9.3457943925233638E-3</v>
      </c>
      <c r="I37" s="21" t="s">
        <v>5055</v>
      </c>
      <c r="J37" s="21">
        <f t="shared" ref="J37:J45" si="2">1/B37</f>
        <v>9.3457943925233638E-3</v>
      </c>
      <c r="K37" s="21" t="s">
        <v>1084</v>
      </c>
      <c r="L37" s="21">
        <f t="shared" si="1"/>
        <v>9.3457943925233638E-3</v>
      </c>
      <c r="M37" s="21" t="s">
        <v>1080</v>
      </c>
      <c r="N37" s="21">
        <f>72/B37</f>
        <v>0.67289719626168221</v>
      </c>
      <c r="O37" s="21" t="s">
        <v>1354</v>
      </c>
      <c r="P37" s="21">
        <f>1/B37</f>
        <v>9.3457943925233638E-3</v>
      </c>
      <c r="Q37" s="21" t="s">
        <v>2603</v>
      </c>
      <c r="R37" s="21">
        <f>1/B37</f>
        <v>9.3457943925233638E-3</v>
      </c>
      <c r="S37" s="21" t="s">
        <v>1082</v>
      </c>
      <c r="T37" s="21">
        <f>1/B37</f>
        <v>9.3457943925233638E-3</v>
      </c>
      <c r="U37" s="21" t="s">
        <v>1081</v>
      </c>
      <c r="V37" s="21">
        <f>3/B37</f>
        <v>2.8037383177570093E-2</v>
      </c>
      <c r="W37" s="21" t="s">
        <v>974</v>
      </c>
      <c r="X37" s="21">
        <f>1/B37</f>
        <v>9.3457943925233638E-3</v>
      </c>
      <c r="Y37" s="21" t="s">
        <v>5054</v>
      </c>
      <c r="Z37" s="21">
        <f>2/B37</f>
        <v>1.8691588785046728E-2</v>
      </c>
      <c r="AA37" s="21" t="s">
        <v>1439</v>
      </c>
      <c r="AB37" s="21">
        <f>1/B37</f>
        <v>9.3457943925233638E-3</v>
      </c>
      <c r="AC37" s="21" t="s">
        <v>1570</v>
      </c>
      <c r="AD37" s="21">
        <f>3/B37</f>
        <v>2.8037383177570093E-2</v>
      </c>
      <c r="AE37" s="21" t="s">
        <v>3395</v>
      </c>
      <c r="AF37" s="21">
        <f>1/B37</f>
        <v>9.3457943925233638E-3</v>
      </c>
      <c r="AG37" s="21" t="s">
        <v>1627</v>
      </c>
      <c r="AH37" s="21">
        <f>1/B37</f>
        <v>9.3457943925233638E-3</v>
      </c>
      <c r="AI37" s="21" t="s">
        <v>1233</v>
      </c>
      <c r="AJ37" s="21">
        <f>1/B37</f>
        <v>9.3457943925233638E-3</v>
      </c>
      <c r="AK37" s="21" t="s">
        <v>1131</v>
      </c>
      <c r="AL37" s="21">
        <f>1/B37</f>
        <v>9.3457943925233638E-3</v>
      </c>
      <c r="AM37" s="21" t="s">
        <v>1083</v>
      </c>
      <c r="AN37" s="21">
        <f>3/B37</f>
        <v>2.8037383177570093E-2</v>
      </c>
    </row>
    <row r="38" spans="1:138" x14ac:dyDescent="0.25">
      <c r="A38" s="20" t="s">
        <v>38</v>
      </c>
      <c r="B38" s="24">
        <v>105</v>
      </c>
      <c r="C38" s="21">
        <f>65/B38</f>
        <v>0.61904761904761907</v>
      </c>
      <c r="E38" s="21" t="s">
        <v>1949</v>
      </c>
      <c r="F38" s="21">
        <f>1/B38</f>
        <v>9.5238095238095247E-3</v>
      </c>
      <c r="G38" s="21" t="s">
        <v>4516</v>
      </c>
      <c r="H38" s="21">
        <f>1/B38</f>
        <v>9.5238095238095247E-3</v>
      </c>
      <c r="I38" s="21" t="s">
        <v>1020</v>
      </c>
      <c r="J38" s="21">
        <f t="shared" si="2"/>
        <v>9.5238095238095247E-3</v>
      </c>
      <c r="K38" s="21" t="s">
        <v>3745</v>
      </c>
      <c r="L38" s="21">
        <f t="shared" si="1"/>
        <v>9.5238095238095247E-3</v>
      </c>
      <c r="M38" s="21" t="s">
        <v>923</v>
      </c>
      <c r="N38" s="21">
        <f>2/B38</f>
        <v>1.9047619047619049E-2</v>
      </c>
      <c r="O38" s="21" t="s">
        <v>1009</v>
      </c>
      <c r="P38" s="21">
        <f>1/B38</f>
        <v>9.5238095238095247E-3</v>
      </c>
      <c r="Q38" s="21" t="s">
        <v>1377</v>
      </c>
      <c r="R38" s="21">
        <f>1/B38</f>
        <v>9.5238095238095247E-3</v>
      </c>
      <c r="S38" s="21" t="s">
        <v>1194</v>
      </c>
      <c r="T38" s="21">
        <f>10/B38</f>
        <v>9.5238095238095233E-2</v>
      </c>
      <c r="U38" s="21" t="s">
        <v>4515</v>
      </c>
      <c r="V38" s="21">
        <f>1/B38</f>
        <v>9.5238095238095247E-3</v>
      </c>
      <c r="W38" s="21" t="s">
        <v>907</v>
      </c>
      <c r="X38" s="21">
        <f>2/B38</f>
        <v>1.9047619047619049E-2</v>
      </c>
      <c r="Y38" s="21" t="s">
        <v>1154</v>
      </c>
      <c r="Z38" s="21">
        <f>1/B38</f>
        <v>9.5238095238095247E-3</v>
      </c>
      <c r="AA38" s="21" t="s">
        <v>1277</v>
      </c>
      <c r="AB38" s="21">
        <f>1/B38</f>
        <v>9.5238095238095247E-3</v>
      </c>
      <c r="AC38" s="21" t="s">
        <v>3746</v>
      </c>
      <c r="AD38" s="21">
        <f>4/B38</f>
        <v>3.8095238095238099E-2</v>
      </c>
      <c r="AE38" s="21" t="s">
        <v>1186</v>
      </c>
      <c r="AF38" s="21">
        <f>10/B38</f>
        <v>9.5238095238095233E-2</v>
      </c>
      <c r="AG38" s="21" t="s">
        <v>2151</v>
      </c>
      <c r="AH38" s="21">
        <f>1/B38</f>
        <v>9.5238095238095247E-3</v>
      </c>
      <c r="AI38" s="21" t="s">
        <v>1278</v>
      </c>
      <c r="AJ38" s="21">
        <f>2/B38</f>
        <v>1.9047619047619049E-2</v>
      </c>
    </row>
    <row r="39" spans="1:138" x14ac:dyDescent="0.25">
      <c r="A39" s="20" t="s">
        <v>39</v>
      </c>
      <c r="B39" s="24">
        <v>108</v>
      </c>
      <c r="C39" s="21">
        <f>22/B39</f>
        <v>0.20370370370370369</v>
      </c>
      <c r="E39" s="21" t="s">
        <v>3963</v>
      </c>
      <c r="F39" s="21">
        <f>10/B39</f>
        <v>9.2592592592592587E-2</v>
      </c>
      <c r="G39" s="21" t="s">
        <v>3964</v>
      </c>
      <c r="H39" s="21">
        <f>1/B39</f>
        <v>9.2592592592592587E-3</v>
      </c>
      <c r="I39" s="21" t="s">
        <v>2405</v>
      </c>
      <c r="J39" s="21">
        <f t="shared" si="2"/>
        <v>9.2592592592592587E-3</v>
      </c>
      <c r="K39" s="21" t="s">
        <v>4315</v>
      </c>
      <c r="L39" s="21">
        <f>2/B39</f>
        <v>1.8518518518518517E-2</v>
      </c>
      <c r="M39" s="21" t="s">
        <v>1025</v>
      </c>
      <c r="N39" s="21">
        <f>1/B39</f>
        <v>9.2592592592592587E-3</v>
      </c>
      <c r="O39" s="21" t="s">
        <v>4314</v>
      </c>
      <c r="P39" s="21">
        <f>1/B39</f>
        <v>9.2592592592592587E-3</v>
      </c>
      <c r="Q39" s="21" t="s">
        <v>3686</v>
      </c>
      <c r="R39" s="21">
        <f>1/B39</f>
        <v>9.2592592592592587E-3</v>
      </c>
      <c r="S39" s="21" t="s">
        <v>3965</v>
      </c>
      <c r="T39" s="21">
        <f>3/B39</f>
        <v>2.7777777777777776E-2</v>
      </c>
      <c r="U39" s="21" t="s">
        <v>1744</v>
      </c>
      <c r="V39" s="21">
        <f>2/B39</f>
        <v>1.8518518518518517E-2</v>
      </c>
      <c r="W39" s="21" t="s">
        <v>1805</v>
      </c>
      <c r="X39" s="21">
        <f>3/B39</f>
        <v>2.7777777777777776E-2</v>
      </c>
      <c r="Y39" s="21" t="s">
        <v>4247</v>
      </c>
      <c r="Z39" s="21">
        <f>1/B39</f>
        <v>9.2592592592592587E-3</v>
      </c>
      <c r="AA39" s="21" t="s">
        <v>2448</v>
      </c>
      <c r="AB39" s="21">
        <f>1/B39</f>
        <v>9.2592592592592587E-3</v>
      </c>
      <c r="AC39" s="21" t="s">
        <v>1867</v>
      </c>
      <c r="AD39" s="21">
        <f>1/B39</f>
        <v>9.2592592592592587E-3</v>
      </c>
      <c r="AE39" s="21" t="s">
        <v>2765</v>
      </c>
      <c r="AF39" s="21">
        <f>1/B39</f>
        <v>9.2592592592592587E-3</v>
      </c>
      <c r="AG39" s="21" t="s">
        <v>3966</v>
      </c>
      <c r="AH39" s="21">
        <f>1/B39</f>
        <v>9.2592592592592587E-3</v>
      </c>
      <c r="AI39" s="21" t="s">
        <v>3967</v>
      </c>
      <c r="AJ39" s="21">
        <f>19/B39</f>
        <v>0.17592592592592593</v>
      </c>
      <c r="AK39" s="21" t="s">
        <v>4313</v>
      </c>
      <c r="AL39" s="21">
        <f>2/B39</f>
        <v>1.8518518518518517E-2</v>
      </c>
      <c r="AM39" s="21" t="s">
        <v>3968</v>
      </c>
      <c r="AN39" s="21">
        <f>2/B39</f>
        <v>1.8518518518518517E-2</v>
      </c>
      <c r="AO39" s="21" t="s">
        <v>3072</v>
      </c>
      <c r="AP39" s="21">
        <f>1/B39</f>
        <v>9.2592592592592587E-3</v>
      </c>
      <c r="AQ39" s="21" t="s">
        <v>3969</v>
      </c>
      <c r="AR39" s="21">
        <f>2/B39</f>
        <v>1.8518518518518517E-2</v>
      </c>
      <c r="AS39" s="21" t="s">
        <v>1087</v>
      </c>
      <c r="AT39" s="21">
        <f>1/B39</f>
        <v>9.2592592592592587E-3</v>
      </c>
      <c r="AU39" s="21" t="s">
        <v>3970</v>
      </c>
      <c r="AV39" s="21">
        <f>1/B39</f>
        <v>9.2592592592592587E-3</v>
      </c>
      <c r="AW39" s="21" t="s">
        <v>3676</v>
      </c>
      <c r="AX39" s="21">
        <f>1/B39</f>
        <v>9.2592592592592587E-3</v>
      </c>
      <c r="AY39" s="21" t="s">
        <v>3971</v>
      </c>
      <c r="AZ39" s="21">
        <f>1/B39</f>
        <v>9.2592592592592587E-3</v>
      </c>
      <c r="BA39" s="21" t="s">
        <v>2162</v>
      </c>
      <c r="BB39" s="21">
        <f>1/B39</f>
        <v>9.2592592592592587E-3</v>
      </c>
      <c r="BC39" s="21" t="s">
        <v>1356</v>
      </c>
      <c r="BD39" s="21">
        <f>13/B39</f>
        <v>0.12037037037037036</v>
      </c>
      <c r="BE39" s="21" t="s">
        <v>3972</v>
      </c>
      <c r="BF39" s="21">
        <f>8/B39</f>
        <v>7.407407407407407E-2</v>
      </c>
      <c r="BG39" s="21" t="s">
        <v>2371</v>
      </c>
      <c r="BH39" s="21">
        <f>1/B39</f>
        <v>9.2592592592592587E-3</v>
      </c>
      <c r="BI39" s="21" t="s">
        <v>2393</v>
      </c>
      <c r="BJ39" s="21">
        <f>1/B39</f>
        <v>9.2592592592592587E-3</v>
      </c>
      <c r="BK39" s="21" t="s">
        <v>1752</v>
      </c>
      <c r="BL39" s="21">
        <f>2/B39</f>
        <v>1.8518518518518517E-2</v>
      </c>
    </row>
    <row r="40" spans="1:138" x14ac:dyDescent="0.25">
      <c r="A40" s="20" t="s">
        <v>40</v>
      </c>
      <c r="B40" s="24">
        <v>107</v>
      </c>
      <c r="C40" s="21">
        <f>56/B40</f>
        <v>0.52336448598130836</v>
      </c>
      <c r="E40" s="21" t="s">
        <v>1415</v>
      </c>
      <c r="F40" s="21">
        <f>1/B40</f>
        <v>9.3457943925233638E-3</v>
      </c>
      <c r="G40" s="21" t="s">
        <v>1095</v>
      </c>
      <c r="H40" s="21">
        <f>1/B40</f>
        <v>9.3457943925233638E-3</v>
      </c>
      <c r="I40" s="21" t="s">
        <v>893</v>
      </c>
      <c r="J40" s="21">
        <f t="shared" si="2"/>
        <v>9.3457943925233638E-3</v>
      </c>
      <c r="K40" s="21" t="s">
        <v>1224</v>
      </c>
      <c r="L40" s="21">
        <f>1/B40</f>
        <v>9.3457943925233638E-3</v>
      </c>
      <c r="M40" s="21" t="s">
        <v>1396</v>
      </c>
      <c r="N40" s="21">
        <f>6/B40</f>
        <v>5.6074766355140186E-2</v>
      </c>
      <c r="O40" s="21" t="s">
        <v>1101</v>
      </c>
      <c r="P40" s="21">
        <f>4/B40</f>
        <v>3.7383177570093455E-2</v>
      </c>
      <c r="Q40" s="21" t="s">
        <v>1081</v>
      </c>
      <c r="R40" s="21">
        <f>31/B40</f>
        <v>0.28971962616822428</v>
      </c>
      <c r="S40" s="21" t="s">
        <v>952</v>
      </c>
      <c r="T40" s="21">
        <f>1/B40</f>
        <v>9.3457943925233638E-3</v>
      </c>
      <c r="U40" s="21" t="s">
        <v>1399</v>
      </c>
      <c r="V40" s="21">
        <f>2/B40</f>
        <v>1.8691588785046728E-2</v>
      </c>
      <c r="W40" s="21" t="s">
        <v>1397</v>
      </c>
      <c r="X40" s="21">
        <f>1/B40</f>
        <v>9.3457943925233638E-3</v>
      </c>
      <c r="Y40" s="21" t="s">
        <v>1133</v>
      </c>
      <c r="Z40" s="21">
        <f>1/B40</f>
        <v>9.3457943925233638E-3</v>
      </c>
      <c r="AA40" s="21" t="s">
        <v>1398</v>
      </c>
      <c r="AB40" s="21">
        <f>1/B40</f>
        <v>9.3457943925233638E-3</v>
      </c>
    </row>
    <row r="41" spans="1:138" x14ac:dyDescent="0.25">
      <c r="A41" s="20" t="s">
        <v>41</v>
      </c>
      <c r="B41" s="24">
        <v>104</v>
      </c>
      <c r="C41" s="21">
        <f>77/B41</f>
        <v>0.74038461538461542</v>
      </c>
      <c r="E41" s="21" t="s">
        <v>1235</v>
      </c>
      <c r="F41" s="21">
        <f>1/B41</f>
        <v>9.6153846153846159E-3</v>
      </c>
      <c r="G41" s="21" t="s">
        <v>1231</v>
      </c>
      <c r="H41" s="21">
        <f>7/B41</f>
        <v>6.7307692307692304E-2</v>
      </c>
      <c r="I41" s="21" t="s">
        <v>1041</v>
      </c>
      <c r="J41" s="21">
        <f t="shared" si="2"/>
        <v>9.6153846153846159E-3</v>
      </c>
      <c r="K41" s="21" t="s">
        <v>2107</v>
      </c>
      <c r="L41" s="21">
        <f>2/B41</f>
        <v>1.9230769230769232E-2</v>
      </c>
      <c r="M41" s="21" t="s">
        <v>978</v>
      </c>
      <c r="N41" s="21">
        <f>1/B41</f>
        <v>9.6153846153846159E-3</v>
      </c>
      <c r="O41" s="21" t="s">
        <v>1232</v>
      </c>
      <c r="P41" s="21">
        <f>3/B41</f>
        <v>2.8846153846153848E-2</v>
      </c>
      <c r="Q41" s="21" t="s">
        <v>1234</v>
      </c>
      <c r="R41" s="21">
        <f>2/B41</f>
        <v>1.9230769230769232E-2</v>
      </c>
      <c r="S41" s="21" t="s">
        <v>1273</v>
      </c>
      <c r="T41" s="21">
        <f>1/B41</f>
        <v>9.6153846153846159E-3</v>
      </c>
      <c r="U41" s="21" t="s">
        <v>993</v>
      </c>
      <c r="V41" s="21">
        <f>1/B41</f>
        <v>9.6153846153846159E-3</v>
      </c>
      <c r="W41" s="21" t="s">
        <v>1233</v>
      </c>
      <c r="X41" s="21">
        <f>2/B41</f>
        <v>1.9230769230769232E-2</v>
      </c>
      <c r="Y41" s="21" t="s">
        <v>971</v>
      </c>
      <c r="Z41" s="21">
        <f>1/B41</f>
        <v>9.6153846153846159E-3</v>
      </c>
      <c r="AA41" s="21" t="s">
        <v>976</v>
      </c>
      <c r="AB41" s="21">
        <f>5/B41</f>
        <v>4.807692307692308E-2</v>
      </c>
    </row>
    <row r="42" spans="1:138" x14ac:dyDescent="0.25">
      <c r="A42" s="20" t="s">
        <v>42</v>
      </c>
      <c r="B42" s="24">
        <v>110</v>
      </c>
      <c r="C42" s="21">
        <f>89/B42</f>
        <v>0.80909090909090908</v>
      </c>
      <c r="E42" s="21" t="s">
        <v>4032</v>
      </c>
      <c r="F42" s="21">
        <f>3/B42</f>
        <v>2.7272727272727271E-2</v>
      </c>
      <c r="G42" s="21" t="s">
        <v>1401</v>
      </c>
      <c r="H42" s="21">
        <f>3/B42</f>
        <v>2.7272727272727271E-2</v>
      </c>
      <c r="I42" s="21" t="s">
        <v>4031</v>
      </c>
      <c r="J42" s="21">
        <f t="shared" si="2"/>
        <v>9.0909090909090905E-3</v>
      </c>
      <c r="K42" s="21" t="s">
        <v>1369</v>
      </c>
      <c r="L42" s="21">
        <f>2/B42</f>
        <v>1.8181818181818181E-2</v>
      </c>
      <c r="M42" s="21" t="s">
        <v>3219</v>
      </c>
      <c r="N42" s="21">
        <f>1/B42</f>
        <v>9.0909090909090905E-3</v>
      </c>
      <c r="O42" s="21" t="s">
        <v>1678</v>
      </c>
      <c r="P42" s="21">
        <f>1/B42</f>
        <v>9.0909090909090905E-3</v>
      </c>
      <c r="Q42" s="21" t="s">
        <v>3228</v>
      </c>
      <c r="R42" s="21">
        <f>1/B42</f>
        <v>9.0909090909090905E-3</v>
      </c>
      <c r="S42" s="21" t="s">
        <v>1210</v>
      </c>
      <c r="T42" s="21">
        <f>1/B42</f>
        <v>9.0909090909090905E-3</v>
      </c>
      <c r="U42" s="21" t="s">
        <v>1952</v>
      </c>
      <c r="V42" s="21">
        <f>2/B42</f>
        <v>1.8181818181818181E-2</v>
      </c>
      <c r="W42" s="21" t="s">
        <v>2928</v>
      </c>
      <c r="X42" s="21">
        <f>3/B42</f>
        <v>2.7272727272727271E-2</v>
      </c>
      <c r="Y42" s="21" t="s">
        <v>3229</v>
      </c>
      <c r="Z42" s="21">
        <f>1/B42</f>
        <v>9.0909090909090905E-3</v>
      </c>
      <c r="AA42" s="21" t="s">
        <v>3230</v>
      </c>
      <c r="AB42" s="21">
        <f>1/B42</f>
        <v>9.0909090909090905E-3</v>
      </c>
      <c r="AC42" s="21" t="s">
        <v>1521</v>
      </c>
      <c r="AD42" s="21">
        <f>1/B42</f>
        <v>9.0909090909090905E-3</v>
      </c>
    </row>
    <row r="43" spans="1:138" x14ac:dyDescent="0.25">
      <c r="A43" s="20" t="s">
        <v>43</v>
      </c>
      <c r="B43" s="24">
        <v>108</v>
      </c>
      <c r="C43" s="21">
        <f>104/B43</f>
        <v>0.96296296296296291</v>
      </c>
      <c r="E43" s="21" t="s">
        <v>950</v>
      </c>
      <c r="F43" s="21">
        <f>1/B43</f>
        <v>9.2592592592592587E-3</v>
      </c>
      <c r="G43" s="21" t="s">
        <v>1684</v>
      </c>
      <c r="H43" s="21">
        <f>1/B43</f>
        <v>9.2592592592592587E-3</v>
      </c>
      <c r="I43" s="21" t="s">
        <v>1276</v>
      </c>
      <c r="J43" s="21">
        <f t="shared" si="2"/>
        <v>9.2592592592592587E-3</v>
      </c>
      <c r="K43" s="21" t="s">
        <v>2813</v>
      </c>
      <c r="L43" s="21">
        <f>1/B43</f>
        <v>9.2592592592592587E-3</v>
      </c>
    </row>
    <row r="44" spans="1:138" x14ac:dyDescent="0.25">
      <c r="A44" s="20" t="s">
        <v>44</v>
      </c>
      <c r="B44" s="24">
        <v>104</v>
      </c>
      <c r="C44" s="21">
        <f>0/B44</f>
        <v>0</v>
      </c>
      <c r="E44" s="21" t="s">
        <v>1024</v>
      </c>
      <c r="F44" s="21">
        <f>3/B44</f>
        <v>2.8846153846153848E-2</v>
      </c>
      <c r="G44" s="21" t="s">
        <v>2048</v>
      </c>
      <c r="H44" s="21">
        <f>2/B44</f>
        <v>1.9230769230769232E-2</v>
      </c>
      <c r="I44" s="21" t="s">
        <v>4387</v>
      </c>
      <c r="J44" s="21">
        <f t="shared" si="2"/>
        <v>9.6153846153846159E-3</v>
      </c>
      <c r="K44" s="21" t="s">
        <v>1188</v>
      </c>
      <c r="L44" s="21">
        <f>2/B44</f>
        <v>1.9230769230769232E-2</v>
      </c>
      <c r="M44" s="21" t="s">
        <v>2049</v>
      </c>
      <c r="N44" s="21">
        <f>1/B44</f>
        <v>9.6153846153846159E-3</v>
      </c>
      <c r="O44" s="21" t="s">
        <v>4386</v>
      </c>
      <c r="P44" s="21">
        <f>2/B44</f>
        <v>1.9230769230769232E-2</v>
      </c>
      <c r="Q44" s="21" t="s">
        <v>1035</v>
      </c>
      <c r="R44" s="21">
        <f>50/B44</f>
        <v>0.48076923076923078</v>
      </c>
      <c r="S44" s="21" t="s">
        <v>2925</v>
      </c>
      <c r="T44" s="21">
        <f>1/B44</f>
        <v>9.6153846153846159E-3</v>
      </c>
      <c r="U44" s="21" t="s">
        <v>2047</v>
      </c>
      <c r="V44" s="21">
        <f>12/B44</f>
        <v>0.11538461538461539</v>
      </c>
      <c r="W44" s="21" t="s">
        <v>2051</v>
      </c>
      <c r="X44" s="21">
        <f>1/B44</f>
        <v>9.6153846153846159E-3</v>
      </c>
      <c r="Y44" s="21" t="s">
        <v>907</v>
      </c>
      <c r="Z44" s="21">
        <f>1/B44</f>
        <v>9.6153846153846159E-3</v>
      </c>
      <c r="AA44" s="21" t="s">
        <v>1860</v>
      </c>
      <c r="AB44" s="21">
        <f>6/B44</f>
        <v>5.7692307692307696E-2</v>
      </c>
      <c r="AC44" s="21" t="s">
        <v>924</v>
      </c>
      <c r="AD44" s="21">
        <f>5/B44</f>
        <v>4.807692307692308E-2</v>
      </c>
      <c r="AE44" s="21" t="s">
        <v>4385</v>
      </c>
      <c r="AF44" s="21">
        <f>1/B44</f>
        <v>9.6153846153846159E-3</v>
      </c>
      <c r="AG44" s="21" t="s">
        <v>4384</v>
      </c>
      <c r="AH44" s="21">
        <f>1/B44</f>
        <v>9.6153846153846159E-3</v>
      </c>
      <c r="AI44" s="21" t="s">
        <v>2050</v>
      </c>
      <c r="AJ44" s="21">
        <f>1/B44</f>
        <v>9.6153846153846159E-3</v>
      </c>
      <c r="AK44" s="21" t="s">
        <v>1108</v>
      </c>
      <c r="AL44" s="21">
        <f>13/B44</f>
        <v>0.125</v>
      </c>
      <c r="AM44" s="21" t="s">
        <v>1412</v>
      </c>
      <c r="AN44" s="21">
        <f>1/B44</f>
        <v>9.6153846153846159E-3</v>
      </c>
    </row>
    <row r="45" spans="1:138" x14ac:dyDescent="0.25">
      <c r="A45" s="20" t="s">
        <v>45</v>
      </c>
      <c r="B45" s="24">
        <v>108</v>
      </c>
      <c r="C45" s="21">
        <f>97/B45</f>
        <v>0.89814814814814814</v>
      </c>
      <c r="E45" s="21" t="s">
        <v>2245</v>
      </c>
      <c r="F45" s="21">
        <f>1/B45</f>
        <v>9.2592592592592587E-3</v>
      </c>
      <c r="G45" s="21" t="s">
        <v>1043</v>
      </c>
      <c r="H45" s="21">
        <f>1/B45</f>
        <v>9.2592592592592587E-3</v>
      </c>
      <c r="I45" s="21" t="s">
        <v>2946</v>
      </c>
      <c r="J45" s="21">
        <f t="shared" si="2"/>
        <v>9.2592592592592587E-3</v>
      </c>
      <c r="K45" s="21" t="s">
        <v>1756</v>
      </c>
      <c r="L45" s="21">
        <f>1/B45</f>
        <v>9.2592592592592587E-3</v>
      </c>
      <c r="M45" s="21" t="s">
        <v>876</v>
      </c>
      <c r="N45" s="21">
        <f>1/B45</f>
        <v>9.2592592592592587E-3</v>
      </c>
      <c r="O45" s="21" t="s">
        <v>2066</v>
      </c>
      <c r="P45" s="21">
        <f>1/B45</f>
        <v>9.2592592592592587E-3</v>
      </c>
      <c r="Q45" s="21" t="s">
        <v>1425</v>
      </c>
      <c r="R45" s="21">
        <f>1/B45</f>
        <v>9.2592592592592587E-3</v>
      </c>
      <c r="S45" s="21" t="s">
        <v>2947</v>
      </c>
      <c r="T45" s="21">
        <f>1/B45</f>
        <v>9.2592592592592587E-3</v>
      </c>
      <c r="U45" s="21" t="s">
        <v>3037</v>
      </c>
      <c r="V45" s="21">
        <f>1/B45</f>
        <v>9.2592592592592587E-3</v>
      </c>
      <c r="W45" s="21" t="s">
        <v>2592</v>
      </c>
      <c r="X45" s="21">
        <f>1/B45</f>
        <v>9.2592592592592587E-3</v>
      </c>
      <c r="Y45" s="21" t="s">
        <v>1221</v>
      </c>
      <c r="Z45" s="21">
        <f>1/B45</f>
        <v>9.2592592592592587E-3</v>
      </c>
    </row>
    <row r="46" spans="1:138" x14ac:dyDescent="0.25">
      <c r="A46" s="20" t="s">
        <v>46</v>
      </c>
      <c r="B46" s="24">
        <v>110</v>
      </c>
      <c r="C46" s="21">
        <f>13/B46</f>
        <v>0.11818181818181818</v>
      </c>
      <c r="E46" s="21" t="s">
        <v>1020</v>
      </c>
      <c r="F46" s="21">
        <f>1/B46</f>
        <v>9.0909090909090905E-3</v>
      </c>
      <c r="G46" s="21" t="s">
        <v>2126</v>
      </c>
      <c r="H46" s="21">
        <f>8/B46</f>
        <v>7.2727272727272724E-2</v>
      </c>
      <c r="I46" s="21" t="s">
        <v>1451</v>
      </c>
      <c r="J46" s="21">
        <f>2/B46</f>
        <v>1.8181818181818181E-2</v>
      </c>
      <c r="K46" s="21" t="s">
        <v>1593</v>
      </c>
      <c r="L46" s="21">
        <f>2/B46</f>
        <v>1.8181818181818181E-2</v>
      </c>
      <c r="M46" s="21" t="s">
        <v>1878</v>
      </c>
      <c r="N46" s="21">
        <f>1/B46</f>
        <v>9.0909090909090905E-3</v>
      </c>
      <c r="O46" s="21" t="s">
        <v>1806</v>
      </c>
      <c r="P46" s="21">
        <f>4/B46</f>
        <v>3.6363636363636362E-2</v>
      </c>
      <c r="Q46" s="21" t="s">
        <v>3303</v>
      </c>
      <c r="R46" s="21">
        <f>1/B46</f>
        <v>9.0909090909090905E-3</v>
      </c>
      <c r="S46" s="21" t="s">
        <v>1035</v>
      </c>
      <c r="T46" s="21">
        <f>23/B46</f>
        <v>0.20909090909090908</v>
      </c>
      <c r="U46" s="21" t="s">
        <v>1756</v>
      </c>
      <c r="V46" s="21">
        <f>1/B46</f>
        <v>9.0909090909090905E-3</v>
      </c>
      <c r="W46" s="21" t="s">
        <v>1801</v>
      </c>
      <c r="X46" s="21">
        <f>2/B46</f>
        <v>1.8181818181818181E-2</v>
      </c>
      <c r="Y46" s="21" t="s">
        <v>2128</v>
      </c>
      <c r="Z46" s="21">
        <f>1/B46</f>
        <v>9.0909090909090905E-3</v>
      </c>
      <c r="AA46" s="21" t="s">
        <v>2715</v>
      </c>
      <c r="AB46" s="21">
        <f>1/B46</f>
        <v>9.0909090909090905E-3</v>
      </c>
      <c r="AC46" s="21" t="s">
        <v>1019</v>
      </c>
      <c r="AD46" s="21">
        <f>1/B46</f>
        <v>9.0909090909090905E-3</v>
      </c>
      <c r="AE46" s="21" t="s">
        <v>888</v>
      </c>
      <c r="AF46" s="21">
        <f>3/B46</f>
        <v>2.7272727272727271E-2</v>
      </c>
      <c r="AG46" s="21" t="s">
        <v>1615</v>
      </c>
      <c r="AH46" s="21">
        <f>1/B46</f>
        <v>9.0909090909090905E-3</v>
      </c>
      <c r="AI46" s="21" t="s">
        <v>959</v>
      </c>
      <c r="AJ46" s="21">
        <f>3/B46</f>
        <v>2.7272727272727271E-2</v>
      </c>
      <c r="AK46" s="21" t="s">
        <v>2229</v>
      </c>
      <c r="AL46" s="21">
        <f>2/B46</f>
        <v>1.8181818181818181E-2</v>
      </c>
      <c r="AM46" s="21" t="s">
        <v>2127</v>
      </c>
      <c r="AN46" s="21">
        <f>3/B46</f>
        <v>2.7272727272727271E-2</v>
      </c>
      <c r="AO46" s="21" t="s">
        <v>1217</v>
      </c>
      <c r="AP46" s="21">
        <f>6/B46</f>
        <v>5.4545454545454543E-2</v>
      </c>
      <c r="AQ46" s="21" t="s">
        <v>1232</v>
      </c>
      <c r="AR46" s="21">
        <f>3/B46</f>
        <v>2.7272727272727271E-2</v>
      </c>
      <c r="AS46" s="21" t="s">
        <v>1277</v>
      </c>
      <c r="AT46" s="21">
        <f>1/B46</f>
        <v>9.0909090909090905E-3</v>
      </c>
      <c r="AU46" s="21" t="s">
        <v>1947</v>
      </c>
      <c r="AV46" s="21">
        <f>1/B46</f>
        <v>9.0909090909090905E-3</v>
      </c>
      <c r="AW46" s="21" t="s">
        <v>1607</v>
      </c>
      <c r="AX46" s="21">
        <f>1/B46</f>
        <v>9.0909090909090905E-3</v>
      </c>
      <c r="AY46" s="21" t="s">
        <v>1358</v>
      </c>
      <c r="AZ46" s="21">
        <f>3/B46</f>
        <v>2.7272727272727271E-2</v>
      </c>
      <c r="BA46" s="21" t="s">
        <v>1031</v>
      </c>
      <c r="BB46" s="21">
        <f>1/B46</f>
        <v>9.0909090909090905E-3</v>
      </c>
      <c r="BC46" s="21" t="s">
        <v>2143</v>
      </c>
      <c r="BD46" s="21">
        <f>1/B46</f>
        <v>9.0909090909090905E-3</v>
      </c>
      <c r="BE46" s="21" t="s">
        <v>926</v>
      </c>
      <c r="BF46" s="21">
        <f>2/B46</f>
        <v>1.8181818181818181E-2</v>
      </c>
      <c r="BG46" s="21" t="s">
        <v>1283</v>
      </c>
      <c r="BH46" s="21">
        <f>1/B46</f>
        <v>9.0909090909090905E-3</v>
      </c>
      <c r="BI46" s="21" t="s">
        <v>1108</v>
      </c>
      <c r="BJ46" s="21">
        <f>13/B46</f>
        <v>0.11818181818181818</v>
      </c>
      <c r="BK46" s="21" t="s">
        <v>1515</v>
      </c>
      <c r="BL46" s="21">
        <f>2/B46</f>
        <v>1.8181818181818181E-2</v>
      </c>
      <c r="BM46" s="21" t="s">
        <v>3339</v>
      </c>
      <c r="BN46" s="21">
        <f>1/B46</f>
        <v>9.0909090909090905E-3</v>
      </c>
      <c r="BO46" s="21" t="s">
        <v>2327</v>
      </c>
      <c r="BP46" s="21">
        <f>1/B46</f>
        <v>9.0909090909090905E-3</v>
      </c>
    </row>
    <row r="47" spans="1:138" x14ac:dyDescent="0.25">
      <c r="A47" s="20" t="s">
        <v>47</v>
      </c>
      <c r="B47" s="24">
        <v>110</v>
      </c>
      <c r="C47" s="21">
        <f>77/B47</f>
        <v>0.7</v>
      </c>
      <c r="E47" s="21" t="s">
        <v>1718</v>
      </c>
      <c r="F47" s="21">
        <f>1/B47</f>
        <v>9.0909090909090905E-3</v>
      </c>
      <c r="G47" s="21" t="s">
        <v>4110</v>
      </c>
      <c r="H47" s="21">
        <f t="shared" ref="H47:H53" si="3">1/B47</f>
        <v>9.0909090909090905E-3</v>
      </c>
      <c r="I47" s="21" t="s">
        <v>2343</v>
      </c>
      <c r="J47" s="21">
        <f>1/B47</f>
        <v>9.0909090909090905E-3</v>
      </c>
      <c r="K47" s="21" t="s">
        <v>1123</v>
      </c>
      <c r="L47" s="21">
        <f>1/B47</f>
        <v>9.0909090909090905E-3</v>
      </c>
      <c r="M47" s="21" t="s">
        <v>1022</v>
      </c>
      <c r="N47" s="21">
        <f>1/B47</f>
        <v>9.0909090909090905E-3</v>
      </c>
      <c r="O47" s="21" t="s">
        <v>2147</v>
      </c>
      <c r="P47" s="21">
        <f>3/B47</f>
        <v>2.7272727272727271E-2</v>
      </c>
      <c r="Q47" s="21" t="s">
        <v>2146</v>
      </c>
      <c r="R47" s="21">
        <f>1/B47</f>
        <v>9.0909090909090905E-3</v>
      </c>
      <c r="S47" s="21" t="s">
        <v>2150</v>
      </c>
      <c r="T47" s="21">
        <f>3/B47</f>
        <v>2.7272727272727271E-2</v>
      </c>
      <c r="U47" s="21" t="s">
        <v>4109</v>
      </c>
      <c r="V47" s="21">
        <f>1/B47</f>
        <v>9.0909090909090905E-3</v>
      </c>
      <c r="W47" s="21" t="s">
        <v>1176</v>
      </c>
      <c r="X47" s="21">
        <f>1/B47</f>
        <v>9.0909090909090905E-3</v>
      </c>
      <c r="Y47" s="21" t="s">
        <v>1963</v>
      </c>
      <c r="Z47" s="21">
        <f>1/B47</f>
        <v>9.0909090909090905E-3</v>
      </c>
      <c r="AA47" s="21" t="s">
        <v>4108</v>
      </c>
      <c r="AB47" s="21">
        <f>1/B47</f>
        <v>9.0909090909090905E-3</v>
      </c>
      <c r="AC47" s="21" t="s">
        <v>4107</v>
      </c>
      <c r="AD47" s="21">
        <f>1/B47</f>
        <v>9.0909090909090905E-3</v>
      </c>
      <c r="AE47" s="21" t="s">
        <v>3630</v>
      </c>
      <c r="AF47" s="21">
        <f>1/B47</f>
        <v>9.0909090909090905E-3</v>
      </c>
      <c r="AG47" s="21" t="s">
        <v>4106</v>
      </c>
      <c r="AH47" s="21">
        <f>1/B47</f>
        <v>9.0909090909090905E-3</v>
      </c>
      <c r="AI47" s="21" t="s">
        <v>2149</v>
      </c>
      <c r="AJ47" s="21">
        <f>1/B47</f>
        <v>9.0909090909090905E-3</v>
      </c>
      <c r="AK47" s="21" t="s">
        <v>2148</v>
      </c>
      <c r="AL47" s="21">
        <f>2/B47</f>
        <v>1.8181818181818181E-2</v>
      </c>
      <c r="AM47" s="21" t="s">
        <v>4105</v>
      </c>
      <c r="AN47" s="21">
        <f>1/B47</f>
        <v>9.0909090909090905E-3</v>
      </c>
      <c r="AO47" s="21" t="s">
        <v>2151</v>
      </c>
      <c r="AP47" s="21">
        <f>1/B47</f>
        <v>9.0909090909090905E-3</v>
      </c>
      <c r="AQ47" s="21" t="s">
        <v>2153</v>
      </c>
      <c r="AR47" s="21">
        <f>1/B47</f>
        <v>9.0909090909090905E-3</v>
      </c>
      <c r="AS47" s="21" t="s">
        <v>1652</v>
      </c>
      <c r="AT47" s="21">
        <f>2/B47</f>
        <v>1.8181818181818181E-2</v>
      </c>
      <c r="AU47" s="21" t="s">
        <v>4104</v>
      </c>
      <c r="AV47" s="21">
        <f>1/B47</f>
        <v>9.0909090909090905E-3</v>
      </c>
      <c r="AW47" s="21" t="s">
        <v>1754</v>
      </c>
      <c r="AX47" s="21">
        <f>2/B47</f>
        <v>1.8181818181818181E-2</v>
      </c>
      <c r="AY47" s="21" t="s">
        <v>2152</v>
      </c>
      <c r="AZ47" s="21">
        <f>3/B47</f>
        <v>2.7272727272727271E-2</v>
      </c>
    </row>
    <row r="48" spans="1:138" x14ac:dyDescent="0.25">
      <c r="A48" s="20" t="s">
        <v>48</v>
      </c>
      <c r="B48" s="24">
        <v>106</v>
      </c>
      <c r="C48" s="21">
        <f>104/B48</f>
        <v>0.98113207547169812</v>
      </c>
      <c r="E48" s="21" t="s">
        <v>1908</v>
      </c>
      <c r="F48" s="21">
        <f>1/B48</f>
        <v>9.433962264150943E-3</v>
      </c>
      <c r="G48" s="21" t="s">
        <v>3860</v>
      </c>
      <c r="H48" s="21">
        <f t="shared" si="3"/>
        <v>9.433962264150943E-3</v>
      </c>
    </row>
    <row r="49" spans="1:128" x14ac:dyDescent="0.25">
      <c r="A49" s="20" t="s">
        <v>49</v>
      </c>
      <c r="B49" s="24">
        <v>107</v>
      </c>
      <c r="C49" s="21">
        <f>105/B49</f>
        <v>0.98130841121495327</v>
      </c>
      <c r="E49" s="21" t="s">
        <v>1233</v>
      </c>
      <c r="F49" s="21">
        <f>1/B49</f>
        <v>9.3457943925233638E-3</v>
      </c>
      <c r="G49" s="21" t="s">
        <v>1044</v>
      </c>
      <c r="H49" s="21">
        <f t="shared" si="3"/>
        <v>9.3457943925233638E-3</v>
      </c>
    </row>
    <row r="50" spans="1:128" x14ac:dyDescent="0.25">
      <c r="A50" s="20" t="s">
        <v>50</v>
      </c>
      <c r="B50" s="24">
        <v>110</v>
      </c>
      <c r="C50" s="21">
        <f>107/B50</f>
        <v>0.97272727272727277</v>
      </c>
      <c r="E50" s="21" t="s">
        <v>1232</v>
      </c>
      <c r="F50" s="21">
        <f>2/B50</f>
        <v>1.8181818181818181E-2</v>
      </c>
      <c r="G50" s="21" t="s">
        <v>4216</v>
      </c>
      <c r="H50" s="21">
        <f t="shared" si="3"/>
        <v>9.0909090909090905E-3</v>
      </c>
    </row>
    <row r="51" spans="1:128" x14ac:dyDescent="0.25">
      <c r="A51" s="20" t="s">
        <v>51</v>
      </c>
      <c r="B51" s="24">
        <v>106</v>
      </c>
      <c r="C51" s="21">
        <f>69/B51</f>
        <v>0.65094339622641506</v>
      </c>
      <c r="E51" s="21" t="s">
        <v>1198</v>
      </c>
      <c r="F51" s="21">
        <f>1/B51</f>
        <v>9.433962264150943E-3</v>
      </c>
      <c r="G51" s="21" t="s">
        <v>1447</v>
      </c>
      <c r="H51" s="21">
        <f t="shared" si="3"/>
        <v>9.433962264150943E-3</v>
      </c>
      <c r="I51" s="21" t="s">
        <v>1188</v>
      </c>
      <c r="J51" s="21">
        <f>1/B51</f>
        <v>9.433962264150943E-3</v>
      </c>
      <c r="K51" s="21" t="s">
        <v>2042</v>
      </c>
      <c r="L51" s="21">
        <f>1/B51</f>
        <v>9.433962264150943E-3</v>
      </c>
      <c r="M51" s="21" t="s">
        <v>1123</v>
      </c>
      <c r="N51" s="21">
        <f>1/B51</f>
        <v>9.433962264150943E-3</v>
      </c>
      <c r="O51" s="21" t="s">
        <v>2383</v>
      </c>
      <c r="P51" s="21">
        <f>1/B51</f>
        <v>9.433962264150943E-3</v>
      </c>
      <c r="Q51" s="21" t="s">
        <v>1675</v>
      </c>
      <c r="R51" s="21">
        <f>4/B51</f>
        <v>3.7735849056603772E-2</v>
      </c>
      <c r="S51" s="21" t="s">
        <v>1676</v>
      </c>
      <c r="T51" s="21">
        <f>2/B51</f>
        <v>1.8867924528301886E-2</v>
      </c>
      <c r="U51" s="21" t="s">
        <v>1310</v>
      </c>
      <c r="V51" s="21">
        <f>24/B51</f>
        <v>0.22641509433962265</v>
      </c>
      <c r="W51" s="21" t="s">
        <v>1674</v>
      </c>
      <c r="X51" s="21">
        <f>1/B51</f>
        <v>9.433962264150943E-3</v>
      </c>
    </row>
    <row r="52" spans="1:128" x14ac:dyDescent="0.25">
      <c r="A52" s="20" t="s">
        <v>52</v>
      </c>
      <c r="B52" s="24">
        <v>107</v>
      </c>
      <c r="C52" s="21">
        <f>104/B52</f>
        <v>0.9719626168224299</v>
      </c>
      <c r="E52" s="21" t="s">
        <v>1035</v>
      </c>
      <c r="F52" s="21">
        <f>1/B52</f>
        <v>9.3457943925233638E-3</v>
      </c>
      <c r="G52" s="21" t="s">
        <v>1276</v>
      </c>
      <c r="H52" s="21">
        <f t="shared" si="3"/>
        <v>9.3457943925233638E-3</v>
      </c>
      <c r="I52" s="21" t="s">
        <v>2712</v>
      </c>
      <c r="J52" s="21">
        <f>1/B52</f>
        <v>9.3457943925233638E-3</v>
      </c>
    </row>
    <row r="53" spans="1:128" x14ac:dyDescent="0.25">
      <c r="A53" s="20" t="s">
        <v>53</v>
      </c>
      <c r="B53" s="24">
        <v>106</v>
      </c>
      <c r="C53" s="21">
        <f>86/B53</f>
        <v>0.81132075471698117</v>
      </c>
      <c r="E53" s="21" t="s">
        <v>1401</v>
      </c>
      <c r="F53" s="21">
        <f>1/B53</f>
        <v>9.433962264150943E-3</v>
      </c>
      <c r="G53" s="21" t="s">
        <v>884</v>
      </c>
      <c r="H53" s="21">
        <f t="shared" si="3"/>
        <v>9.433962264150943E-3</v>
      </c>
      <c r="I53" s="21" t="s">
        <v>1009</v>
      </c>
      <c r="J53" s="21">
        <f>1/B53</f>
        <v>9.433962264150943E-3</v>
      </c>
      <c r="K53" s="21" t="s">
        <v>2373</v>
      </c>
      <c r="L53" s="21">
        <f>1/B53</f>
        <v>9.433962264150943E-3</v>
      </c>
      <c r="M53" s="21" t="s">
        <v>3576</v>
      </c>
      <c r="N53" s="21">
        <f>1/B53</f>
        <v>9.433962264150943E-3</v>
      </c>
      <c r="O53" s="21" t="s">
        <v>1404</v>
      </c>
      <c r="P53" s="21">
        <f>3/B53</f>
        <v>2.8301886792452831E-2</v>
      </c>
      <c r="Q53" s="21" t="s">
        <v>1176</v>
      </c>
      <c r="R53" s="21">
        <f>1/B53</f>
        <v>9.433962264150943E-3</v>
      </c>
      <c r="S53" s="21" t="s">
        <v>1402</v>
      </c>
      <c r="T53" s="21">
        <f>4/B53</f>
        <v>3.7735849056603772E-2</v>
      </c>
      <c r="U53" s="21" t="s">
        <v>2635</v>
      </c>
      <c r="V53" s="21">
        <f>1/B53</f>
        <v>9.433962264150943E-3</v>
      </c>
      <c r="W53" s="21" t="s">
        <v>2892</v>
      </c>
      <c r="X53" s="21">
        <f>1/B53</f>
        <v>9.433962264150943E-3</v>
      </c>
      <c r="Y53" s="21" t="s">
        <v>986</v>
      </c>
      <c r="Z53" s="21">
        <f>1/B53</f>
        <v>9.433962264150943E-3</v>
      </c>
      <c r="AA53" s="21" t="s">
        <v>1403</v>
      </c>
      <c r="AB53" s="21">
        <f>4/B53</f>
        <v>3.7735849056603772E-2</v>
      </c>
    </row>
    <row r="54" spans="1:128" x14ac:dyDescent="0.25">
      <c r="A54" s="20" t="s">
        <v>54</v>
      </c>
      <c r="B54" s="24">
        <v>104</v>
      </c>
      <c r="C54" s="21">
        <f>59/B54</f>
        <v>0.56730769230769229</v>
      </c>
      <c r="E54" s="21" t="s">
        <v>1891</v>
      </c>
      <c r="F54" s="21">
        <f>2/B54</f>
        <v>1.9230769230769232E-2</v>
      </c>
      <c r="G54" s="21" t="s">
        <v>1844</v>
      </c>
      <c r="H54" s="21">
        <f>2/B54</f>
        <v>1.9230769230769232E-2</v>
      </c>
      <c r="I54" s="21" t="s">
        <v>1888</v>
      </c>
      <c r="J54" s="21">
        <f>14/B54</f>
        <v>0.13461538461538461</v>
      </c>
      <c r="K54" s="21" t="s">
        <v>1447</v>
      </c>
      <c r="L54" s="21">
        <f>1/B54</f>
        <v>9.6153846153846159E-3</v>
      </c>
      <c r="M54" s="21" t="s">
        <v>1890</v>
      </c>
      <c r="N54" s="21">
        <f>1/B54</f>
        <v>9.6153846153846159E-3</v>
      </c>
      <c r="O54" s="21" t="s">
        <v>1188</v>
      </c>
      <c r="P54" s="21">
        <f>1/B54</f>
        <v>9.6153846153846159E-3</v>
      </c>
      <c r="Q54" s="21" t="s">
        <v>1892</v>
      </c>
      <c r="R54" s="21">
        <f>1/B54</f>
        <v>9.6153846153846159E-3</v>
      </c>
      <c r="S54" s="21" t="s">
        <v>1893</v>
      </c>
      <c r="T54" s="21">
        <f>2/B54</f>
        <v>1.9230769230769232E-2</v>
      </c>
      <c r="U54" s="21" t="s">
        <v>1276</v>
      </c>
      <c r="V54" s="21">
        <f>1/B54</f>
        <v>9.6153846153846159E-3</v>
      </c>
      <c r="W54" s="21" t="s">
        <v>4790</v>
      </c>
      <c r="X54" s="21">
        <f>1/B54</f>
        <v>9.6153846153846159E-3</v>
      </c>
      <c r="Y54" s="21" t="s">
        <v>1176</v>
      </c>
      <c r="Z54" s="21">
        <f>1/B54</f>
        <v>9.6153846153846159E-3</v>
      </c>
      <c r="AA54" s="21" t="s">
        <v>1887</v>
      </c>
      <c r="AB54" s="21">
        <f>1/B54</f>
        <v>9.6153846153846159E-3</v>
      </c>
      <c r="AC54" s="21" t="s">
        <v>3085</v>
      </c>
      <c r="AD54" s="21">
        <f>1/B54</f>
        <v>9.6153846153846159E-3</v>
      </c>
      <c r="AE54" s="21" t="s">
        <v>919</v>
      </c>
      <c r="AF54" s="21">
        <f>4/B54</f>
        <v>3.8461538461538464E-2</v>
      </c>
      <c r="AG54" s="21" t="s">
        <v>1619</v>
      </c>
      <c r="AH54" s="21">
        <f>8/B54</f>
        <v>7.6923076923076927E-2</v>
      </c>
      <c r="AI54" s="21" t="s">
        <v>1751</v>
      </c>
      <c r="AJ54" s="21">
        <f>2/B54</f>
        <v>1.9230769230769232E-2</v>
      </c>
      <c r="AK54" s="21" t="s">
        <v>2311</v>
      </c>
      <c r="AL54" s="21">
        <f>1/B54</f>
        <v>9.6153846153846159E-3</v>
      </c>
      <c r="AM54" s="21" t="s">
        <v>4789</v>
      </c>
      <c r="AN54" s="21">
        <f>1/B54</f>
        <v>9.6153846153846159E-3</v>
      </c>
    </row>
    <row r="55" spans="1:128" x14ac:dyDescent="0.25">
      <c r="A55" s="20" t="s">
        <v>55</v>
      </c>
      <c r="B55" s="24">
        <v>107</v>
      </c>
      <c r="C55" s="21">
        <f>34/B55</f>
        <v>0.31775700934579437</v>
      </c>
      <c r="E55" s="21" t="s">
        <v>2357</v>
      </c>
      <c r="F55" s="21">
        <f>2/B55</f>
        <v>1.8691588785046728E-2</v>
      </c>
      <c r="G55" s="21" t="s">
        <v>1815</v>
      </c>
      <c r="H55" s="21">
        <f>1/B55</f>
        <v>9.3457943925233638E-3</v>
      </c>
      <c r="I55" s="21" t="s">
        <v>1030</v>
      </c>
      <c r="J55" s="21">
        <f>1/B55</f>
        <v>9.3457943925233638E-3</v>
      </c>
      <c r="K55" s="21" t="s">
        <v>3726</v>
      </c>
      <c r="L55" s="21">
        <f>24/B55</f>
        <v>0.22429906542056074</v>
      </c>
      <c r="M55" s="21" t="s">
        <v>3727</v>
      </c>
      <c r="N55" s="21">
        <f>3/B55</f>
        <v>2.8037383177570093E-2</v>
      </c>
      <c r="O55" s="21" t="s">
        <v>2814</v>
      </c>
      <c r="P55" s="21">
        <f>1/B55</f>
        <v>9.3457943925233638E-3</v>
      </c>
      <c r="Q55" s="21" t="s">
        <v>3728</v>
      </c>
      <c r="R55" s="21">
        <f>2/B55</f>
        <v>1.8691588785046728E-2</v>
      </c>
      <c r="S55" s="21" t="s">
        <v>2867</v>
      </c>
      <c r="T55" s="21">
        <f>1/B55</f>
        <v>9.3457943925233638E-3</v>
      </c>
      <c r="U55" s="21" t="s">
        <v>2531</v>
      </c>
      <c r="V55" s="21">
        <f>1/B55</f>
        <v>9.3457943925233638E-3</v>
      </c>
      <c r="W55" s="21" t="s">
        <v>1276</v>
      </c>
      <c r="X55" s="21">
        <f>1/B55</f>
        <v>9.3457943925233638E-3</v>
      </c>
      <c r="Y55" s="21" t="s">
        <v>1623</v>
      </c>
      <c r="Z55" s="21">
        <f>4/B55</f>
        <v>3.7383177570093455E-2</v>
      </c>
      <c r="AA55" s="21" t="s">
        <v>1987</v>
      </c>
      <c r="AB55" s="21">
        <f>1/B55</f>
        <v>9.3457943925233638E-3</v>
      </c>
      <c r="AC55" s="21" t="s">
        <v>4206</v>
      </c>
      <c r="AD55" s="21">
        <f>1/B55</f>
        <v>9.3457943925233638E-3</v>
      </c>
      <c r="AE55" s="21" t="s">
        <v>3024</v>
      </c>
      <c r="AF55" s="21">
        <f>1/B55</f>
        <v>9.3457943925233638E-3</v>
      </c>
      <c r="AG55" s="21" t="s">
        <v>3270</v>
      </c>
      <c r="AH55" s="21">
        <f>8/B55</f>
        <v>7.476635514018691E-2</v>
      </c>
      <c r="AI55" s="21" t="s">
        <v>1609</v>
      </c>
      <c r="AJ55" s="21">
        <f>1/B55</f>
        <v>9.3457943925233638E-3</v>
      </c>
      <c r="AK55" s="21" t="s">
        <v>1402</v>
      </c>
      <c r="AL55" s="21">
        <f>1/B55</f>
        <v>9.3457943925233638E-3</v>
      </c>
      <c r="AM55" s="21" t="s">
        <v>2344</v>
      </c>
      <c r="AN55" s="21">
        <f>1/B55</f>
        <v>9.3457943925233638E-3</v>
      </c>
      <c r="AO55" s="21" t="s">
        <v>5143</v>
      </c>
      <c r="AP55" s="21">
        <f>1/B55</f>
        <v>9.3457943925233638E-3</v>
      </c>
      <c r="AQ55" s="21" t="s">
        <v>1624</v>
      </c>
      <c r="AR55" s="21">
        <f>7/B55</f>
        <v>6.5420560747663545E-2</v>
      </c>
      <c r="AS55" s="21" t="s">
        <v>1680</v>
      </c>
      <c r="AT55" s="21">
        <f>2/B55</f>
        <v>1.8691588785046728E-2</v>
      </c>
      <c r="AU55" s="21" t="s">
        <v>2436</v>
      </c>
      <c r="AV55" s="21">
        <f>5/B55</f>
        <v>4.6728971962616821E-2</v>
      </c>
      <c r="AW55" s="21" t="s">
        <v>2028</v>
      </c>
      <c r="AX55" s="21">
        <f>1/B55</f>
        <v>9.3457943925233638E-3</v>
      </c>
      <c r="AY55" s="21" t="s">
        <v>2207</v>
      </c>
      <c r="AZ55" s="21">
        <f>1/B55</f>
        <v>9.3457943925233638E-3</v>
      </c>
      <c r="BA55" s="21" t="s">
        <v>2312</v>
      </c>
      <c r="BB55" s="21">
        <f>1/B55</f>
        <v>9.3457943925233638E-3</v>
      </c>
    </row>
    <row r="56" spans="1:128" x14ac:dyDescent="0.25">
      <c r="A56" s="20" t="s">
        <v>56</v>
      </c>
      <c r="B56" s="24">
        <v>108</v>
      </c>
      <c r="C56" s="21">
        <f>107/B56</f>
        <v>0.9907407407407407</v>
      </c>
      <c r="E56" s="21" t="s">
        <v>3925</v>
      </c>
      <c r="F56" s="21">
        <f>1/B56</f>
        <v>9.2592592592592587E-3</v>
      </c>
    </row>
    <row r="57" spans="1:128" x14ac:dyDescent="0.25">
      <c r="A57" s="20" t="s">
        <v>57</v>
      </c>
      <c r="B57" s="24">
        <v>108</v>
      </c>
      <c r="C57" s="21">
        <f>76/B57</f>
        <v>0.70370370370370372</v>
      </c>
      <c r="E57" s="21" t="s">
        <v>1198</v>
      </c>
      <c r="F57" s="21">
        <f>2/B57</f>
        <v>1.8518518518518517E-2</v>
      </c>
      <c r="G57" s="21" t="s">
        <v>4335</v>
      </c>
      <c r="H57" s="21">
        <f>1/B57</f>
        <v>9.2592592592592587E-3</v>
      </c>
      <c r="I57" s="21" t="s">
        <v>3488</v>
      </c>
      <c r="J57" s="21">
        <f>1/B57</f>
        <v>9.2592592592592587E-3</v>
      </c>
      <c r="K57" s="21" t="s">
        <v>907</v>
      </c>
      <c r="L57" s="21">
        <f>1/B57</f>
        <v>9.2592592592592587E-3</v>
      </c>
      <c r="M57" s="21" t="s">
        <v>1176</v>
      </c>
      <c r="N57" s="21">
        <f>2/B57</f>
        <v>1.8518518518518517E-2</v>
      </c>
      <c r="O57" s="21" t="s">
        <v>3942</v>
      </c>
      <c r="P57" s="21">
        <f>19/B57</f>
        <v>0.17592592592592593</v>
      </c>
      <c r="Q57" s="21" t="s">
        <v>919</v>
      </c>
      <c r="R57" s="21">
        <f>5/B57</f>
        <v>4.6296296296296294E-2</v>
      </c>
      <c r="S57" s="21" t="s">
        <v>1278</v>
      </c>
      <c r="T57" s="21">
        <f>1/B57</f>
        <v>9.2592592592592587E-3</v>
      </c>
    </row>
    <row r="58" spans="1:128" x14ac:dyDescent="0.25">
      <c r="A58" s="20" t="s">
        <v>58</v>
      </c>
      <c r="B58" s="24">
        <v>103</v>
      </c>
      <c r="C58" s="21">
        <f>97/B58</f>
        <v>0.94174757281553401</v>
      </c>
      <c r="E58" s="21" t="s">
        <v>3019</v>
      </c>
      <c r="F58" s="21">
        <f>1/B58</f>
        <v>9.7087378640776691E-3</v>
      </c>
      <c r="G58" s="21" t="s">
        <v>1026</v>
      </c>
      <c r="H58" s="21">
        <f>1/B58</f>
        <v>9.7087378640776691E-3</v>
      </c>
      <c r="I58" s="21" t="s">
        <v>888</v>
      </c>
      <c r="J58" s="21">
        <f>1/B58</f>
        <v>9.7087378640776691E-3</v>
      </c>
      <c r="K58" s="21" t="s">
        <v>2046</v>
      </c>
      <c r="L58" s="21">
        <f>2/B58</f>
        <v>1.9417475728155338E-2</v>
      </c>
      <c r="M58" s="21" t="s">
        <v>1599</v>
      </c>
      <c r="N58" s="21">
        <f>1/B58</f>
        <v>9.7087378640776691E-3</v>
      </c>
    </row>
    <row r="59" spans="1:128" x14ac:dyDescent="0.25">
      <c r="A59" s="20" t="s">
        <v>59</v>
      </c>
      <c r="B59" s="24">
        <v>104</v>
      </c>
      <c r="C59" s="21">
        <f>15/B59</f>
        <v>0.14423076923076922</v>
      </c>
      <c r="E59" s="21" t="s">
        <v>1622</v>
      </c>
      <c r="F59" s="21">
        <f>27/B59</f>
        <v>0.25961538461538464</v>
      </c>
      <c r="G59" s="21" t="s">
        <v>2001</v>
      </c>
      <c r="H59" s="21">
        <f>1/B59</f>
        <v>9.6153846153846159E-3</v>
      </c>
      <c r="I59" s="21" t="s">
        <v>1621</v>
      </c>
      <c r="J59" s="21">
        <f>1/B59</f>
        <v>9.6153846153846159E-3</v>
      </c>
      <c r="K59" s="21" t="s">
        <v>2000</v>
      </c>
      <c r="L59" s="21">
        <f>1/B59</f>
        <v>9.6153846153846159E-3</v>
      </c>
      <c r="M59" s="21" t="s">
        <v>2531</v>
      </c>
      <c r="N59" s="21">
        <f>1/B59</f>
        <v>9.6153846153846159E-3</v>
      </c>
      <c r="O59" s="21" t="s">
        <v>1998</v>
      </c>
      <c r="P59" s="21">
        <f>2/B59</f>
        <v>1.9230769230769232E-2</v>
      </c>
      <c r="Q59" s="21" t="s">
        <v>1594</v>
      </c>
      <c r="R59" s="21">
        <f>2/B59</f>
        <v>1.9230769230769232E-2</v>
      </c>
      <c r="S59" s="21" t="s">
        <v>2262</v>
      </c>
      <c r="T59" s="21">
        <f>1/B59</f>
        <v>9.6153846153846159E-3</v>
      </c>
      <c r="U59" s="21" t="s">
        <v>919</v>
      </c>
      <c r="V59" s="21">
        <f>1/B59</f>
        <v>9.6153846153846159E-3</v>
      </c>
      <c r="W59" s="21" t="s">
        <v>1999</v>
      </c>
      <c r="X59" s="21">
        <f>1/B59</f>
        <v>9.6153846153846159E-3</v>
      </c>
      <c r="Y59" s="21" t="s">
        <v>1329</v>
      </c>
      <c r="Z59" s="21">
        <f>44/B59</f>
        <v>0.42307692307692307</v>
      </c>
      <c r="AA59" s="21" t="s">
        <v>928</v>
      </c>
      <c r="AB59" s="21">
        <f>1/B59</f>
        <v>9.6153846153846159E-3</v>
      </c>
      <c r="AC59" s="21" t="s">
        <v>1624</v>
      </c>
      <c r="AD59" s="21">
        <f>5/B59</f>
        <v>4.807692307692308E-2</v>
      </c>
      <c r="AE59" s="21" t="s">
        <v>1027</v>
      </c>
      <c r="AF59" s="21">
        <f>1/B59</f>
        <v>9.6153846153846159E-3</v>
      </c>
    </row>
    <row r="60" spans="1:128" x14ac:dyDescent="0.25">
      <c r="A60" s="20" t="s">
        <v>60</v>
      </c>
      <c r="B60" s="24">
        <v>111</v>
      </c>
      <c r="C60" s="21">
        <f>23/B60</f>
        <v>0.2072072072072072</v>
      </c>
      <c r="E60" s="21" t="s">
        <v>5048</v>
      </c>
      <c r="F60" s="21">
        <f>1/B60</f>
        <v>9.0090090090090089E-3</v>
      </c>
      <c r="G60" s="21" t="s">
        <v>1275</v>
      </c>
      <c r="H60" s="21">
        <f>72/B60</f>
        <v>0.64864864864864868</v>
      </c>
      <c r="I60" s="21" t="s">
        <v>1198</v>
      </c>
      <c r="J60" s="21">
        <f>2/B60</f>
        <v>1.8018018018018018E-2</v>
      </c>
      <c r="K60" s="21" t="s">
        <v>2931</v>
      </c>
      <c r="L60" s="21">
        <f>1/B60</f>
        <v>9.0090090090090089E-3</v>
      </c>
      <c r="M60" s="21" t="s">
        <v>2932</v>
      </c>
      <c r="N60" s="21">
        <f>1/B60</f>
        <v>9.0090090090090089E-3</v>
      </c>
      <c r="O60" s="21" t="s">
        <v>2051</v>
      </c>
      <c r="P60" s="21">
        <f>1/B60</f>
        <v>9.0090090090090089E-3</v>
      </c>
      <c r="Q60" s="21" t="s">
        <v>1969</v>
      </c>
      <c r="R60" s="21">
        <f>1/B60</f>
        <v>9.0090090090090089E-3</v>
      </c>
      <c r="S60" s="21" t="s">
        <v>1276</v>
      </c>
      <c r="T60" s="21">
        <f>5/B60</f>
        <v>4.5045045045045043E-2</v>
      </c>
      <c r="U60" s="21" t="s">
        <v>5047</v>
      </c>
      <c r="V60" s="21">
        <f>1/B60</f>
        <v>9.0090090090090089E-3</v>
      </c>
      <c r="W60" s="21" t="s">
        <v>5046</v>
      </c>
      <c r="X60" s="21">
        <f>1/B60</f>
        <v>9.0090090090090089E-3</v>
      </c>
      <c r="Y60" s="21" t="s">
        <v>5045</v>
      </c>
      <c r="Z60" s="21">
        <f>1/B60</f>
        <v>9.0090090090090089E-3</v>
      </c>
      <c r="AA60" s="21" t="s">
        <v>1267</v>
      </c>
      <c r="AB60" s="21">
        <f>1/B60</f>
        <v>9.0090090090090089E-3</v>
      </c>
    </row>
    <row r="61" spans="1:128" x14ac:dyDescent="0.25">
      <c r="A61" s="20" t="s">
        <v>61</v>
      </c>
      <c r="B61" s="24">
        <v>108</v>
      </c>
      <c r="C61" s="21">
        <f>69/B61</f>
        <v>0.63888888888888884</v>
      </c>
      <c r="E61" s="21" t="s">
        <v>1822</v>
      </c>
      <c r="F61" s="21">
        <f>2/B61</f>
        <v>1.8518518518518517E-2</v>
      </c>
      <c r="G61" s="21" t="s">
        <v>1367</v>
      </c>
      <c r="H61" s="21">
        <f>1/B61</f>
        <v>9.2592592592592587E-3</v>
      </c>
      <c r="I61" s="21" t="s">
        <v>1444</v>
      </c>
      <c r="J61" s="21">
        <f>5/B61</f>
        <v>4.6296296296296294E-2</v>
      </c>
      <c r="K61" s="21" t="s">
        <v>3468</v>
      </c>
      <c r="L61" s="21">
        <f>4/B61</f>
        <v>3.7037037037037035E-2</v>
      </c>
      <c r="M61" s="21" t="s">
        <v>1678</v>
      </c>
      <c r="N61" s="21">
        <f>2/B61</f>
        <v>1.8518518518518517E-2</v>
      </c>
      <c r="O61" s="21" t="s">
        <v>2251</v>
      </c>
      <c r="P61" s="21">
        <f>3/B61</f>
        <v>2.7777777777777776E-2</v>
      </c>
      <c r="Q61" s="21" t="s">
        <v>1952</v>
      </c>
      <c r="R61" s="21">
        <f>1/B61</f>
        <v>9.2592592592592587E-3</v>
      </c>
      <c r="S61" s="21" t="s">
        <v>1445</v>
      </c>
      <c r="T61" s="21">
        <f>6/B61</f>
        <v>5.5555555555555552E-2</v>
      </c>
      <c r="U61" s="21" t="s">
        <v>1131</v>
      </c>
      <c r="V61" s="21">
        <f>3/B61</f>
        <v>2.7777777777777776E-2</v>
      </c>
      <c r="W61" s="21" t="s">
        <v>1661</v>
      </c>
      <c r="X61" s="21">
        <f>12/B61</f>
        <v>0.1111111111111111</v>
      </c>
    </row>
    <row r="62" spans="1:128" x14ac:dyDescent="0.25">
      <c r="A62" s="20" t="s">
        <v>62</v>
      </c>
      <c r="B62" s="24">
        <v>105</v>
      </c>
      <c r="C62" s="21">
        <f>55/B62</f>
        <v>0.52380952380952384</v>
      </c>
      <c r="E62" s="21" t="s">
        <v>970</v>
      </c>
      <c r="F62" s="21">
        <f>1/B62</f>
        <v>9.5238095238095247E-3</v>
      </c>
      <c r="G62" s="21" t="s">
        <v>1020</v>
      </c>
      <c r="H62" s="21">
        <f>1/B62</f>
        <v>9.5238095238095247E-3</v>
      </c>
      <c r="I62" s="21" t="s">
        <v>965</v>
      </c>
      <c r="J62" s="21">
        <f>1/B62</f>
        <v>9.5238095238095247E-3</v>
      </c>
      <c r="K62" s="21" t="s">
        <v>967</v>
      </c>
      <c r="L62" s="21">
        <f>2/B62</f>
        <v>1.9047619047619049E-2</v>
      </c>
      <c r="M62" s="21" t="s">
        <v>4796</v>
      </c>
      <c r="N62" s="21">
        <f>1/B62</f>
        <v>9.5238095238095247E-3</v>
      </c>
      <c r="O62" s="21" t="s">
        <v>960</v>
      </c>
      <c r="P62" s="21">
        <f>6/B62</f>
        <v>5.7142857142857141E-2</v>
      </c>
      <c r="Q62" s="21" t="s">
        <v>961</v>
      </c>
      <c r="R62" s="21">
        <f>1/B62</f>
        <v>9.5238095238095247E-3</v>
      </c>
      <c r="S62" s="21" t="s">
        <v>966</v>
      </c>
      <c r="T62" s="21">
        <f>1/B62</f>
        <v>9.5238095238095247E-3</v>
      </c>
      <c r="U62" s="21" t="s">
        <v>917</v>
      </c>
      <c r="V62" s="21">
        <f>3/B62</f>
        <v>2.8571428571428571E-2</v>
      </c>
      <c r="W62" s="21" t="s">
        <v>972</v>
      </c>
      <c r="X62" s="21">
        <f>1/B62</f>
        <v>9.5238095238095247E-3</v>
      </c>
      <c r="Y62" s="21" t="s">
        <v>973</v>
      </c>
      <c r="Z62" s="21">
        <f>1/B62</f>
        <v>9.5238095238095247E-3</v>
      </c>
      <c r="AA62" s="21" t="s">
        <v>959</v>
      </c>
      <c r="AB62" s="21">
        <f>1/B62</f>
        <v>9.5238095238095247E-3</v>
      </c>
      <c r="AC62" s="21" t="s">
        <v>964</v>
      </c>
      <c r="AD62" s="21">
        <f>1/B62</f>
        <v>9.5238095238095247E-3</v>
      </c>
      <c r="AE62" s="21" t="s">
        <v>974</v>
      </c>
      <c r="AF62" s="21">
        <f>1/B62</f>
        <v>9.5238095238095247E-3</v>
      </c>
      <c r="AG62" s="21" t="s">
        <v>1964</v>
      </c>
      <c r="AH62" s="21">
        <f>1/B62</f>
        <v>9.5238095238095247E-3</v>
      </c>
      <c r="AI62" s="21" t="s">
        <v>907</v>
      </c>
      <c r="AJ62" s="21">
        <f>2/B62</f>
        <v>1.9047619047619049E-2</v>
      </c>
      <c r="AK62" s="21" t="s">
        <v>4795</v>
      </c>
      <c r="AL62" s="21">
        <f>1/B62</f>
        <v>9.5238095238095247E-3</v>
      </c>
      <c r="AM62" s="21" t="s">
        <v>1168</v>
      </c>
      <c r="AN62" s="21">
        <f>1/B62</f>
        <v>9.5238095238095247E-3</v>
      </c>
      <c r="AO62" s="21" t="s">
        <v>962</v>
      </c>
      <c r="AP62" s="21">
        <f>16/B62</f>
        <v>0.15238095238095239</v>
      </c>
      <c r="AQ62" s="21" t="s">
        <v>968</v>
      </c>
      <c r="AR62" s="21">
        <f>1/B62</f>
        <v>9.5238095238095247E-3</v>
      </c>
      <c r="AS62" s="21" t="s">
        <v>4794</v>
      </c>
      <c r="AT62" s="21">
        <f>1/B62</f>
        <v>9.5238095238095247E-3</v>
      </c>
      <c r="AU62" s="21" t="s">
        <v>971</v>
      </c>
      <c r="AV62" s="21">
        <f>1/B62</f>
        <v>9.5238095238095247E-3</v>
      </c>
      <c r="AW62" s="21" t="s">
        <v>4793</v>
      </c>
      <c r="AX62" s="21">
        <f>1/B62</f>
        <v>9.5238095238095247E-3</v>
      </c>
      <c r="AY62" s="21" t="s">
        <v>963</v>
      </c>
      <c r="AZ62" s="21">
        <f>1/B62</f>
        <v>9.5238095238095247E-3</v>
      </c>
      <c r="BA62" s="21" t="s">
        <v>969</v>
      </c>
      <c r="BB62" s="21">
        <f>2/B62</f>
        <v>1.9047619047619049E-2</v>
      </c>
    </row>
    <row r="63" spans="1:128" x14ac:dyDescent="0.25">
      <c r="A63" s="20" t="s">
        <v>63</v>
      </c>
      <c r="B63" s="24">
        <v>106</v>
      </c>
      <c r="C63" s="21">
        <f>12/B63</f>
        <v>0.11320754716981132</v>
      </c>
      <c r="E63" s="21" t="s">
        <v>1467</v>
      </c>
      <c r="F63" s="21">
        <f>1/B63</f>
        <v>9.433962264150943E-3</v>
      </c>
      <c r="G63" s="21" t="s">
        <v>950</v>
      </c>
      <c r="H63" s="21">
        <f>1/B63</f>
        <v>9.433962264150943E-3</v>
      </c>
      <c r="I63" s="21" t="s">
        <v>1236</v>
      </c>
      <c r="J63" s="21">
        <f>1/B63</f>
        <v>9.433962264150943E-3</v>
      </c>
      <c r="K63" s="21" t="s">
        <v>1737</v>
      </c>
      <c r="L63" s="21">
        <f>1/B63</f>
        <v>9.433962264150943E-3</v>
      </c>
      <c r="M63" s="21" t="s">
        <v>1522</v>
      </c>
      <c r="N63" s="21">
        <f>1/B63</f>
        <v>9.433962264150943E-3</v>
      </c>
      <c r="O63" s="21" t="s">
        <v>4677</v>
      </c>
      <c r="P63" s="21">
        <f>1/B63</f>
        <v>9.433962264150943E-3</v>
      </c>
      <c r="Q63" s="21" t="s">
        <v>1035</v>
      </c>
      <c r="R63" s="21">
        <f>1/B63</f>
        <v>9.433962264150943E-3</v>
      </c>
      <c r="S63" s="21" t="s">
        <v>1756</v>
      </c>
      <c r="T63" s="21">
        <f>2/B63</f>
        <v>1.8867924528301886E-2</v>
      </c>
      <c r="U63" s="21" t="s">
        <v>2276</v>
      </c>
      <c r="V63" s="21">
        <f>2/B63</f>
        <v>1.8867924528301886E-2</v>
      </c>
      <c r="W63" s="21" t="s">
        <v>1801</v>
      </c>
      <c r="X63" s="21">
        <f>4/B63</f>
        <v>3.7735849056603772E-2</v>
      </c>
      <c r="Y63" s="21" t="s">
        <v>1362</v>
      </c>
      <c r="Z63" s="21">
        <f>1/B63</f>
        <v>9.433962264150943E-3</v>
      </c>
      <c r="AA63" s="21" t="s">
        <v>3102</v>
      </c>
      <c r="AB63" s="21">
        <f>4/B63</f>
        <v>3.7735849056603772E-2</v>
      </c>
      <c r="AC63" s="21" t="s">
        <v>1579</v>
      </c>
      <c r="AD63" s="21">
        <f>1/B63</f>
        <v>9.433962264150943E-3</v>
      </c>
      <c r="AE63" s="21" t="s">
        <v>4676</v>
      </c>
      <c r="AF63" s="21">
        <f>1/B63</f>
        <v>9.433962264150943E-3</v>
      </c>
      <c r="AG63" s="21" t="s">
        <v>1019</v>
      </c>
      <c r="AH63" s="21">
        <f>1/B63</f>
        <v>9.433962264150943E-3</v>
      </c>
      <c r="AI63" s="21" t="s">
        <v>3046</v>
      </c>
      <c r="AJ63" s="21">
        <f>1/B63</f>
        <v>9.433962264150943E-3</v>
      </c>
      <c r="AK63" s="21" t="s">
        <v>961</v>
      </c>
      <c r="AL63" s="21">
        <f>1/B63</f>
        <v>9.433962264150943E-3</v>
      </c>
      <c r="AM63" s="21" t="s">
        <v>1821</v>
      </c>
      <c r="AN63" s="21">
        <f>1/B63</f>
        <v>9.433962264150943E-3</v>
      </c>
      <c r="AO63" s="21" t="s">
        <v>3973</v>
      </c>
      <c r="AP63" s="21">
        <f>1/B63</f>
        <v>9.433962264150943E-3</v>
      </c>
      <c r="AQ63" s="21" t="s">
        <v>4675</v>
      </c>
      <c r="AR63" s="21">
        <f>1/B63</f>
        <v>9.433962264150943E-3</v>
      </c>
      <c r="AS63" s="21" t="s">
        <v>3974</v>
      </c>
      <c r="AT63" s="21">
        <f>1/B63</f>
        <v>9.433962264150943E-3</v>
      </c>
      <c r="AU63" s="21" t="s">
        <v>888</v>
      </c>
      <c r="AV63" s="21">
        <f>1/B63</f>
        <v>9.433962264150943E-3</v>
      </c>
      <c r="AW63" s="21" t="s">
        <v>4674</v>
      </c>
      <c r="AX63" s="21">
        <f>1/B63</f>
        <v>9.433962264150943E-3</v>
      </c>
      <c r="AY63" s="21" t="s">
        <v>3975</v>
      </c>
      <c r="AZ63" s="21">
        <f>1/B63</f>
        <v>9.433962264150943E-3</v>
      </c>
      <c r="BA63" s="21" t="s">
        <v>4260</v>
      </c>
      <c r="BB63" s="21">
        <f>1/B63</f>
        <v>9.433962264150943E-3</v>
      </c>
      <c r="BC63" s="21" t="s">
        <v>2998</v>
      </c>
      <c r="BD63" s="21">
        <f>3/B63</f>
        <v>2.8301886792452831E-2</v>
      </c>
      <c r="BE63" s="21" t="s">
        <v>3976</v>
      </c>
      <c r="BF63" s="21">
        <f>1/B63</f>
        <v>9.433962264150943E-3</v>
      </c>
      <c r="BG63" s="21" t="s">
        <v>959</v>
      </c>
      <c r="BH63" s="21">
        <f>2/B63</f>
        <v>1.8867924528301886E-2</v>
      </c>
      <c r="BI63" s="21" t="s">
        <v>1598</v>
      </c>
      <c r="BJ63" s="21">
        <f>1/B63</f>
        <v>9.433962264150943E-3</v>
      </c>
      <c r="BK63" s="21" t="s">
        <v>964</v>
      </c>
      <c r="BL63" s="21">
        <f>1/B63</f>
        <v>9.433962264150943E-3</v>
      </c>
      <c r="BM63" s="21" t="s">
        <v>1238</v>
      </c>
      <c r="BN63" s="21">
        <f>1/B63</f>
        <v>9.433962264150943E-3</v>
      </c>
      <c r="BO63" s="21" t="s">
        <v>1051</v>
      </c>
      <c r="BP63" s="21">
        <f>2/B63</f>
        <v>1.8867924528301886E-2</v>
      </c>
      <c r="BQ63" s="21" t="s">
        <v>4206</v>
      </c>
      <c r="BR63" s="21">
        <f>1/B63</f>
        <v>9.433962264150943E-3</v>
      </c>
      <c r="BS63" s="21" t="s">
        <v>2650</v>
      </c>
      <c r="BT63" s="21">
        <f>2/B63</f>
        <v>1.8867924528301886E-2</v>
      </c>
      <c r="BU63" s="21" t="s">
        <v>1277</v>
      </c>
      <c r="BV63" s="21">
        <f>2/B63</f>
        <v>1.8867924528301886E-2</v>
      </c>
      <c r="BW63" s="21" t="s">
        <v>878</v>
      </c>
      <c r="BX63" s="21">
        <f>2/B63</f>
        <v>1.8867924528301886E-2</v>
      </c>
      <c r="BY63" s="21" t="s">
        <v>1607</v>
      </c>
      <c r="BZ63" s="21">
        <f>1/B63</f>
        <v>9.433962264150943E-3</v>
      </c>
      <c r="CA63" s="21" t="s">
        <v>1087</v>
      </c>
      <c r="CB63" s="21">
        <f>1/B63</f>
        <v>9.433962264150943E-3</v>
      </c>
      <c r="CC63" s="21" t="s">
        <v>3037</v>
      </c>
      <c r="CD63" s="21">
        <f>2/B63</f>
        <v>1.8867924528301886E-2</v>
      </c>
      <c r="CE63" s="21" t="s">
        <v>2940</v>
      </c>
      <c r="CF63" s="21">
        <f>1/B63</f>
        <v>9.433962264150943E-3</v>
      </c>
      <c r="CG63" s="21" t="s">
        <v>3790</v>
      </c>
      <c r="CH63" s="21">
        <f>1/B63</f>
        <v>9.433962264150943E-3</v>
      </c>
      <c r="CI63" s="21" t="s">
        <v>4673</v>
      </c>
      <c r="CJ63" s="21">
        <f>1/B63</f>
        <v>9.433962264150943E-3</v>
      </c>
      <c r="CK63" s="21" t="s">
        <v>1034</v>
      </c>
      <c r="CL63" s="21">
        <f>2/B63</f>
        <v>1.8867924528301886E-2</v>
      </c>
      <c r="CM63" s="21" t="s">
        <v>3977</v>
      </c>
      <c r="CN63" s="21">
        <f>1/B63</f>
        <v>9.433962264150943E-3</v>
      </c>
      <c r="CO63" s="21" t="s">
        <v>1113</v>
      </c>
      <c r="CP63" s="21">
        <f>3/B63</f>
        <v>2.8301886792452831E-2</v>
      </c>
      <c r="CQ63" s="21" t="s">
        <v>1270</v>
      </c>
      <c r="CR63" s="21">
        <f>1/B63</f>
        <v>9.433962264150943E-3</v>
      </c>
      <c r="CS63" s="21" t="s">
        <v>1672</v>
      </c>
      <c r="CT63" s="21">
        <f>1/B63</f>
        <v>9.433962264150943E-3</v>
      </c>
      <c r="CU63" s="21" t="s">
        <v>4672</v>
      </c>
      <c r="CV63" s="21">
        <f>1/B63</f>
        <v>9.433962264150943E-3</v>
      </c>
      <c r="CW63" s="21" t="s">
        <v>1356</v>
      </c>
      <c r="CX63" s="21">
        <f>3/B63</f>
        <v>2.8301886792452831E-2</v>
      </c>
      <c r="CY63" s="21" t="s">
        <v>2371</v>
      </c>
      <c r="CZ63" s="21">
        <f>1/B63</f>
        <v>9.433962264150943E-3</v>
      </c>
      <c r="DA63" s="21" t="s">
        <v>1798</v>
      </c>
      <c r="DB63" s="21">
        <f>3/B63</f>
        <v>2.8301886792452831E-2</v>
      </c>
      <c r="DC63" s="21" t="s">
        <v>3588</v>
      </c>
      <c r="DD63" s="21">
        <f>1/B63</f>
        <v>9.433962264150943E-3</v>
      </c>
      <c r="DE63" s="21" t="s">
        <v>1357</v>
      </c>
      <c r="DF63" s="21">
        <f>1/B63</f>
        <v>9.433962264150943E-3</v>
      </c>
      <c r="DG63" s="21" t="s">
        <v>926</v>
      </c>
      <c r="DH63" s="21">
        <f>3/B63</f>
        <v>2.8301886792452831E-2</v>
      </c>
      <c r="DI63" s="21" t="s">
        <v>2794</v>
      </c>
      <c r="DJ63" s="21">
        <f>3/B63</f>
        <v>2.8301886792452831E-2</v>
      </c>
      <c r="DK63" s="21" t="s">
        <v>1023</v>
      </c>
      <c r="DL63" s="21">
        <f>1/B63</f>
        <v>9.433962264150943E-3</v>
      </c>
      <c r="DM63" s="21" t="s">
        <v>1597</v>
      </c>
      <c r="DN63" s="21">
        <f>5/B63</f>
        <v>4.716981132075472E-2</v>
      </c>
      <c r="DO63" s="21" t="s">
        <v>1118</v>
      </c>
      <c r="DP63" s="21">
        <f>2/B63</f>
        <v>1.8867924528301886E-2</v>
      </c>
      <c r="DQ63" s="21" t="s">
        <v>2375</v>
      </c>
      <c r="DR63" s="21">
        <f>1/B63</f>
        <v>9.433962264150943E-3</v>
      </c>
      <c r="DS63" s="21" t="s">
        <v>1770</v>
      </c>
      <c r="DT63" s="21">
        <f>1/B63</f>
        <v>9.433962264150943E-3</v>
      </c>
      <c r="DU63" s="21" t="s">
        <v>1599</v>
      </c>
      <c r="DV63" s="21">
        <f>1/B63</f>
        <v>9.433962264150943E-3</v>
      </c>
      <c r="DW63" s="21" t="s">
        <v>4671</v>
      </c>
      <c r="DX63" s="21">
        <f>1/B63</f>
        <v>9.433962264150943E-3</v>
      </c>
    </row>
    <row r="64" spans="1:128" x14ac:dyDescent="0.25">
      <c r="A64" s="20" t="s">
        <v>64</v>
      </c>
      <c r="B64" s="24">
        <v>107</v>
      </c>
      <c r="C64" s="21">
        <f>103/B64</f>
        <v>0.96261682242990654</v>
      </c>
      <c r="E64" s="21" t="s">
        <v>1400</v>
      </c>
      <c r="F64" s="21">
        <f>1/B64</f>
        <v>9.3457943925233638E-3</v>
      </c>
      <c r="G64" s="21" t="s">
        <v>884</v>
      </c>
      <c r="H64" s="21">
        <f>2/B64</f>
        <v>1.8691588785046728E-2</v>
      </c>
      <c r="I64" s="21" t="s">
        <v>1458</v>
      </c>
      <c r="J64" s="21">
        <f>1/B64</f>
        <v>9.3457943925233638E-3</v>
      </c>
    </row>
    <row r="65" spans="1:152" x14ac:dyDescent="0.25">
      <c r="A65" s="20" t="s">
        <v>65</v>
      </c>
      <c r="B65" s="24">
        <v>108</v>
      </c>
      <c r="C65" s="21">
        <f>85/B65</f>
        <v>0.78703703703703709</v>
      </c>
      <c r="E65" s="21" t="s">
        <v>1805</v>
      </c>
      <c r="F65" s="21">
        <f>9/B65</f>
        <v>8.3333333333333329E-2</v>
      </c>
      <c r="G65" s="21" t="s">
        <v>2107</v>
      </c>
      <c r="H65" s="21">
        <f>14/B65</f>
        <v>0.12962962962962962</v>
      </c>
    </row>
    <row r="66" spans="1:152" x14ac:dyDescent="0.25">
      <c r="A66" s="20" t="s">
        <v>66</v>
      </c>
      <c r="B66" s="24">
        <v>107</v>
      </c>
      <c r="C66" s="21">
        <f>94/B66</f>
        <v>0.87850467289719625</v>
      </c>
      <c r="E66" s="21" t="s">
        <v>1367</v>
      </c>
      <c r="F66" s="21">
        <f>1/B66</f>
        <v>9.3457943925233638E-3</v>
      </c>
      <c r="G66" s="21" t="s">
        <v>3534</v>
      </c>
      <c r="H66" s="21">
        <f>1/B66</f>
        <v>9.3457943925233638E-3</v>
      </c>
      <c r="I66" s="21" t="s">
        <v>2276</v>
      </c>
      <c r="J66" s="21">
        <f>1/B66</f>
        <v>9.3457943925233638E-3</v>
      </c>
      <c r="K66" s="21" t="s">
        <v>2638</v>
      </c>
      <c r="L66" s="21">
        <f>1/B66</f>
        <v>9.3457943925233638E-3</v>
      </c>
      <c r="M66" s="21" t="s">
        <v>1033</v>
      </c>
      <c r="N66" s="21">
        <f>1/B66</f>
        <v>9.3457943925233638E-3</v>
      </c>
      <c r="O66" s="21" t="s">
        <v>4548</v>
      </c>
      <c r="P66" s="21">
        <f>1/B66</f>
        <v>9.3457943925233638E-3</v>
      </c>
      <c r="Q66" s="21" t="s">
        <v>3119</v>
      </c>
      <c r="R66" s="21">
        <f>1/B66</f>
        <v>9.3457943925233638E-3</v>
      </c>
      <c r="S66" s="21" t="s">
        <v>1133</v>
      </c>
      <c r="T66" s="21">
        <f>2/B66</f>
        <v>1.8691588785046728E-2</v>
      </c>
      <c r="U66" s="21" t="s">
        <v>2289</v>
      </c>
      <c r="V66" s="21">
        <f>1/B66</f>
        <v>9.3457943925233638E-3</v>
      </c>
      <c r="W66" s="21" t="s">
        <v>1838</v>
      </c>
      <c r="X66" s="21">
        <f>2/B66</f>
        <v>1.8691588785046728E-2</v>
      </c>
      <c r="Y66" s="21" t="s">
        <v>1521</v>
      </c>
      <c r="Z66" s="21">
        <f>1/B66</f>
        <v>9.3457943925233638E-3</v>
      </c>
    </row>
    <row r="67" spans="1:152" x14ac:dyDescent="0.25">
      <c r="A67" s="20" t="s">
        <v>67</v>
      </c>
      <c r="B67" s="24">
        <v>108</v>
      </c>
      <c r="C67" s="21">
        <f>7/B67</f>
        <v>6.4814814814814811E-2</v>
      </c>
      <c r="E67" s="21" t="s">
        <v>2639</v>
      </c>
      <c r="F67" s="21">
        <f>1/B67</f>
        <v>9.2592592592592587E-3</v>
      </c>
      <c r="G67" s="21" t="s">
        <v>967</v>
      </c>
      <c r="H67" s="21">
        <f>2/B67</f>
        <v>1.8518518518518517E-2</v>
      </c>
      <c r="I67" s="21" t="s">
        <v>2462</v>
      </c>
      <c r="J67" s="21">
        <f>1/B67</f>
        <v>9.2592592592592587E-3</v>
      </c>
      <c r="K67" s="21" t="s">
        <v>2638</v>
      </c>
      <c r="L67" s="21">
        <f>2/B67</f>
        <v>1.8518518518518517E-2</v>
      </c>
      <c r="M67" s="21" t="s">
        <v>2343</v>
      </c>
      <c r="N67" s="21">
        <f>85/B67</f>
        <v>0.78703703703703709</v>
      </c>
      <c r="O67" s="21" t="s">
        <v>1362</v>
      </c>
      <c r="P67" s="21">
        <f>1/B67</f>
        <v>9.2592592592592587E-3</v>
      </c>
      <c r="Q67" s="21" t="s">
        <v>1369</v>
      </c>
      <c r="R67" s="21">
        <f>2/B67</f>
        <v>1.8518518518518517E-2</v>
      </c>
      <c r="S67" s="21" t="s">
        <v>4651</v>
      </c>
      <c r="T67" s="21">
        <f>1/B67</f>
        <v>9.2592592592592587E-3</v>
      </c>
      <c r="U67" s="21" t="s">
        <v>1033</v>
      </c>
      <c r="V67" s="21">
        <f>1/B67</f>
        <v>9.2592592592592587E-3</v>
      </c>
      <c r="W67" s="21" t="s">
        <v>4650</v>
      </c>
      <c r="X67" s="21">
        <f>1/B67</f>
        <v>9.2592592592592587E-3</v>
      </c>
      <c r="Y67" s="21" t="s">
        <v>1133</v>
      </c>
      <c r="Z67" s="21">
        <f>1/B67</f>
        <v>9.2592592592592587E-3</v>
      </c>
      <c r="AA67" s="21" t="s">
        <v>2289</v>
      </c>
      <c r="AB67" s="21">
        <f>1/B67</f>
        <v>9.2592592592592587E-3</v>
      </c>
      <c r="AC67" s="21" t="s">
        <v>1521</v>
      </c>
      <c r="AD67" s="21">
        <f>1/B67</f>
        <v>9.2592592592592587E-3</v>
      </c>
      <c r="AE67" s="21" t="s">
        <v>1625</v>
      </c>
      <c r="AF67" s="21">
        <f>1/B67</f>
        <v>9.2592592592592587E-3</v>
      </c>
    </row>
    <row r="68" spans="1:152" x14ac:dyDescent="0.25">
      <c r="A68" s="20" t="s">
        <v>68</v>
      </c>
      <c r="B68" s="24">
        <v>111</v>
      </c>
      <c r="C68" s="21">
        <f>0/B68</f>
        <v>0</v>
      </c>
      <c r="E68" s="21" t="s">
        <v>3239</v>
      </c>
      <c r="F68" s="21">
        <f>2/B68</f>
        <v>1.8018018018018018E-2</v>
      </c>
      <c r="G68" s="21" t="s">
        <v>4192</v>
      </c>
      <c r="H68" s="21">
        <f>3/B68</f>
        <v>2.7027027027027029E-2</v>
      </c>
      <c r="I68" s="21" t="s">
        <v>923</v>
      </c>
      <c r="J68" s="21">
        <f>1/B68</f>
        <v>9.0090090090090089E-3</v>
      </c>
      <c r="K68" s="21" t="s">
        <v>3469</v>
      </c>
      <c r="L68" s="21">
        <f>2/B68</f>
        <v>1.8018018018018018E-2</v>
      </c>
      <c r="M68" s="21" t="s">
        <v>1207</v>
      </c>
      <c r="N68" s="21">
        <f>2/B68</f>
        <v>1.8018018018018018E-2</v>
      </c>
      <c r="O68" s="21" t="s">
        <v>2108</v>
      </c>
      <c r="P68" s="21">
        <f>1/B68</f>
        <v>9.0090090090090089E-3</v>
      </c>
      <c r="Q68" s="21" t="s">
        <v>1198</v>
      </c>
      <c r="R68" s="21">
        <f>1/B68</f>
        <v>9.0090090090090089E-3</v>
      </c>
      <c r="S68" s="21" t="s">
        <v>3240</v>
      </c>
      <c r="T68" s="21">
        <f>1/B68</f>
        <v>9.0090090090090089E-3</v>
      </c>
      <c r="U68" s="21" t="s">
        <v>4310</v>
      </c>
      <c r="V68" s="21">
        <f>1/B68</f>
        <v>9.0090090090090089E-3</v>
      </c>
      <c r="W68" s="21" t="s">
        <v>3241</v>
      </c>
      <c r="X68" s="21">
        <f>1/B68</f>
        <v>9.0090090090090089E-3</v>
      </c>
      <c r="Y68" s="21" t="s">
        <v>1199</v>
      </c>
      <c r="Z68" s="21">
        <f>1/B68</f>
        <v>9.0090090090090089E-3</v>
      </c>
      <c r="AA68" s="21" t="s">
        <v>2692</v>
      </c>
      <c r="AB68" s="21">
        <f>1/B68</f>
        <v>9.0090090090090089E-3</v>
      </c>
      <c r="AC68" s="21" t="s">
        <v>3242</v>
      </c>
      <c r="AD68" s="21">
        <f>1/B68</f>
        <v>9.0090090090090089E-3</v>
      </c>
      <c r="AE68" s="21" t="s">
        <v>3243</v>
      </c>
      <c r="AF68" s="21">
        <f>1/B68</f>
        <v>9.0090090090090089E-3</v>
      </c>
      <c r="AG68" s="21" t="s">
        <v>4309</v>
      </c>
      <c r="AH68" s="21">
        <f>1/B68</f>
        <v>9.0090090090090089E-3</v>
      </c>
      <c r="AI68" s="21" t="s">
        <v>3058</v>
      </c>
      <c r="AJ68" s="21">
        <f>1/B68</f>
        <v>9.0090090090090089E-3</v>
      </c>
      <c r="AK68" s="21" t="s">
        <v>1871</v>
      </c>
      <c r="AL68" s="21">
        <f>1/B68</f>
        <v>9.0090090090090089E-3</v>
      </c>
      <c r="AM68" s="21" t="s">
        <v>3470</v>
      </c>
      <c r="AN68" s="21">
        <f>2/B68</f>
        <v>1.8018018018018018E-2</v>
      </c>
      <c r="AO68" s="21" t="s">
        <v>3244</v>
      </c>
      <c r="AP68" s="21">
        <f>1/B68</f>
        <v>9.0090090090090089E-3</v>
      </c>
      <c r="AQ68" s="21" t="s">
        <v>1196</v>
      </c>
      <c r="AR68" s="21">
        <f>1/B68</f>
        <v>9.0090090090090089E-3</v>
      </c>
      <c r="AS68" s="21" t="s">
        <v>1123</v>
      </c>
      <c r="AT68" s="21">
        <f>1/B68</f>
        <v>9.0090090090090089E-3</v>
      </c>
      <c r="AU68" s="21" t="s">
        <v>3471</v>
      </c>
      <c r="AV68" s="21">
        <f>1/B68</f>
        <v>9.0090090090090089E-3</v>
      </c>
      <c r="AW68" s="21" t="s">
        <v>3245</v>
      </c>
      <c r="AX68" s="21">
        <f>1/B68</f>
        <v>9.0090090090090089E-3</v>
      </c>
      <c r="AY68" s="21" t="s">
        <v>4308</v>
      </c>
      <c r="AZ68" s="21">
        <f>1/B68</f>
        <v>9.0090090090090089E-3</v>
      </c>
      <c r="BA68" s="21" t="s">
        <v>3830</v>
      </c>
      <c r="BB68" s="21">
        <f>1/B68</f>
        <v>9.0090090090090089E-3</v>
      </c>
      <c r="BC68" s="21" t="s">
        <v>3246</v>
      </c>
      <c r="BD68" s="21">
        <f>1/B68</f>
        <v>9.0090090090090089E-3</v>
      </c>
      <c r="BE68" s="21" t="s">
        <v>3247</v>
      </c>
      <c r="BF68" s="21">
        <f>1/B68</f>
        <v>9.0090090090090089E-3</v>
      </c>
      <c r="BG68" s="21" t="s">
        <v>3248</v>
      </c>
      <c r="BH68" s="21">
        <f>1/B68</f>
        <v>9.0090090090090089E-3</v>
      </c>
      <c r="BI68" s="21" t="s">
        <v>1203</v>
      </c>
      <c r="BJ68" s="21">
        <f>2/B68</f>
        <v>1.8018018018018018E-2</v>
      </c>
      <c r="BK68" s="21" t="s">
        <v>3311</v>
      </c>
      <c r="BL68" s="21">
        <f>1/B68</f>
        <v>9.0090090090090089E-3</v>
      </c>
      <c r="BM68" s="21" t="s">
        <v>4307</v>
      </c>
      <c r="BN68" s="21">
        <f>1/B68</f>
        <v>9.0090090090090089E-3</v>
      </c>
      <c r="BO68" s="21" t="s">
        <v>3249</v>
      </c>
      <c r="BP68" s="21">
        <f>1/B68</f>
        <v>9.0090090090090089E-3</v>
      </c>
      <c r="BQ68" s="21" t="s">
        <v>1276</v>
      </c>
      <c r="BR68" s="21">
        <f>1/B68</f>
        <v>9.0090090090090089E-3</v>
      </c>
      <c r="BS68" s="21" t="s">
        <v>3250</v>
      </c>
      <c r="BT68" s="21">
        <f>1/B68</f>
        <v>9.0090090090090089E-3</v>
      </c>
      <c r="BU68" s="21" t="s">
        <v>3738</v>
      </c>
      <c r="BV68" s="21">
        <f>1/B68</f>
        <v>9.0090090090090089E-3</v>
      </c>
      <c r="BW68" s="21" t="s">
        <v>1194</v>
      </c>
      <c r="BX68" s="21">
        <f>2/B68</f>
        <v>1.8018018018018018E-2</v>
      </c>
      <c r="BY68" s="21" t="s">
        <v>3251</v>
      </c>
      <c r="BZ68" s="21">
        <f>1/B68</f>
        <v>9.0090090090090089E-3</v>
      </c>
      <c r="CA68" s="21" t="s">
        <v>2906</v>
      </c>
      <c r="CB68" s="21">
        <f>1/B68</f>
        <v>9.0090090090090089E-3</v>
      </c>
      <c r="CC68" s="21" t="s">
        <v>1206</v>
      </c>
      <c r="CD68" s="21">
        <f>9/B68</f>
        <v>8.1081081081081086E-2</v>
      </c>
      <c r="CE68" s="21" t="s">
        <v>1387</v>
      </c>
      <c r="CF68" s="21">
        <f>1/B68</f>
        <v>9.0090090090090089E-3</v>
      </c>
      <c r="CG68" s="21" t="s">
        <v>3252</v>
      </c>
      <c r="CH68" s="21">
        <f>1/B68</f>
        <v>9.0090090090090089E-3</v>
      </c>
      <c r="CI68" s="21" t="s">
        <v>3195</v>
      </c>
      <c r="CJ68" s="21">
        <f>1/B68</f>
        <v>9.0090090090090089E-3</v>
      </c>
      <c r="CK68" s="21" t="s">
        <v>3474</v>
      </c>
      <c r="CL68" s="21">
        <f>2/B68</f>
        <v>1.8018018018018018E-2</v>
      </c>
      <c r="CM68" s="21" t="s">
        <v>2768</v>
      </c>
      <c r="CN68" s="21">
        <f>1/B68</f>
        <v>9.0090090090090089E-3</v>
      </c>
      <c r="CO68" s="21" t="s">
        <v>1209</v>
      </c>
      <c r="CP68" s="21">
        <f>3/B68</f>
        <v>2.7027027027027029E-2</v>
      </c>
      <c r="CQ68" s="21" t="s">
        <v>1183</v>
      </c>
      <c r="CR68" s="21">
        <f>2/B68</f>
        <v>1.8018018018018018E-2</v>
      </c>
      <c r="CS68" s="21" t="s">
        <v>1987</v>
      </c>
      <c r="CT68" s="21">
        <f>1/B68</f>
        <v>9.0090090090090089E-3</v>
      </c>
      <c r="CU68" s="21" t="s">
        <v>3253</v>
      </c>
      <c r="CV68" s="21">
        <f>1/B68</f>
        <v>9.0090090090090089E-3</v>
      </c>
      <c r="CW68" s="21" t="s">
        <v>907</v>
      </c>
      <c r="CX68" s="21">
        <f>5/B68</f>
        <v>4.5045045045045043E-2</v>
      </c>
      <c r="CY68" s="21" t="s">
        <v>2283</v>
      </c>
      <c r="CZ68" s="21">
        <f>1/B68</f>
        <v>9.0090090090090089E-3</v>
      </c>
      <c r="DA68" s="21" t="s">
        <v>1825</v>
      </c>
      <c r="DB68" s="21">
        <f>1/B68</f>
        <v>9.0090090090090089E-3</v>
      </c>
      <c r="DC68" s="21" t="s">
        <v>3254</v>
      </c>
      <c r="DD68" s="21">
        <f>2/B68</f>
        <v>1.8018018018018018E-2</v>
      </c>
      <c r="DE68" s="21" t="s">
        <v>1963</v>
      </c>
      <c r="DF68" s="21">
        <f>1/B68</f>
        <v>9.0090090090090089E-3</v>
      </c>
      <c r="DG68" s="21" t="s">
        <v>3255</v>
      </c>
      <c r="DH68" s="21">
        <f>1/B68</f>
        <v>9.0090090090090089E-3</v>
      </c>
      <c r="DI68" s="21" t="s">
        <v>4306</v>
      </c>
      <c r="DJ68" s="21">
        <f>1/B68</f>
        <v>9.0090090090090089E-3</v>
      </c>
      <c r="DK68" s="21" t="s">
        <v>4305</v>
      </c>
      <c r="DL68" s="21">
        <f>1/B68</f>
        <v>9.0090090090090089E-3</v>
      </c>
      <c r="DM68" s="21" t="s">
        <v>4304</v>
      </c>
      <c r="DN68" s="21">
        <f>1/B68</f>
        <v>9.0090090090090089E-3</v>
      </c>
      <c r="DO68" s="21" t="s">
        <v>1833</v>
      </c>
      <c r="DP68" s="21">
        <f>1/B68</f>
        <v>9.0090090090090089E-3</v>
      </c>
      <c r="DQ68" s="21" t="s">
        <v>3085</v>
      </c>
      <c r="DR68" s="21">
        <f>1/B68</f>
        <v>9.0090090090090089E-3</v>
      </c>
      <c r="DS68" s="21" t="s">
        <v>1204</v>
      </c>
      <c r="DT68" s="21">
        <f>1/B68</f>
        <v>9.0090090090090089E-3</v>
      </c>
      <c r="DU68" s="21" t="s">
        <v>3476</v>
      </c>
      <c r="DV68" s="21">
        <f>1/B68</f>
        <v>9.0090090090090089E-3</v>
      </c>
      <c r="DW68" s="21" t="s">
        <v>3256</v>
      </c>
      <c r="DX68" s="21">
        <f>1/B68</f>
        <v>9.0090090090090089E-3</v>
      </c>
      <c r="DY68" s="21" t="s">
        <v>3257</v>
      </c>
      <c r="DZ68" s="21">
        <f>1/B68</f>
        <v>9.0090090090090089E-3</v>
      </c>
      <c r="EA68" s="21" t="s">
        <v>3258</v>
      </c>
      <c r="EB68" s="21">
        <f>1/B68</f>
        <v>9.0090090090090089E-3</v>
      </c>
      <c r="EC68" s="21" t="s">
        <v>1186</v>
      </c>
      <c r="ED68" s="21">
        <f>2/B68</f>
        <v>1.8018018018018018E-2</v>
      </c>
      <c r="EE68" s="21" t="s">
        <v>3259</v>
      </c>
      <c r="EF68" s="21">
        <f>2/B68</f>
        <v>1.8018018018018018E-2</v>
      </c>
      <c r="EG68" s="21" t="s">
        <v>4303</v>
      </c>
      <c r="EH68" s="21">
        <f>1/B68</f>
        <v>9.0090090090090089E-3</v>
      </c>
      <c r="EI68" s="21" t="s">
        <v>1541</v>
      </c>
      <c r="EJ68" s="21">
        <f>1/B68</f>
        <v>9.0090090090090089E-3</v>
      </c>
      <c r="EK68" s="21" t="s">
        <v>4232</v>
      </c>
      <c r="EL68" s="21">
        <f>1/B68</f>
        <v>9.0090090090090089E-3</v>
      </c>
      <c r="EM68" s="21" t="s">
        <v>2314</v>
      </c>
      <c r="EN68" s="21">
        <f>1/B68</f>
        <v>9.0090090090090089E-3</v>
      </c>
      <c r="EO68" s="21" t="s">
        <v>2153</v>
      </c>
      <c r="EP68" s="21">
        <f>2/B68</f>
        <v>1.8018018018018018E-2</v>
      </c>
      <c r="EQ68" s="21" t="s">
        <v>1181</v>
      </c>
      <c r="ER68" s="21">
        <f>9/B68</f>
        <v>8.1081081081081086E-2</v>
      </c>
      <c r="ES68" s="21" t="s">
        <v>4302</v>
      </c>
      <c r="ET68" s="21">
        <f>2/B68</f>
        <v>1.8018018018018018E-2</v>
      </c>
      <c r="EU68" s="21" t="s">
        <v>1278</v>
      </c>
      <c r="EV68" s="21">
        <f>1/B68</f>
        <v>9.0090090090090089E-3</v>
      </c>
    </row>
    <row r="69" spans="1:152" x14ac:dyDescent="0.25">
      <c r="A69" s="20" t="s">
        <v>69</v>
      </c>
      <c r="B69" s="24">
        <v>108</v>
      </c>
      <c r="C69" s="21">
        <f>95/B69</f>
        <v>0.87962962962962965</v>
      </c>
      <c r="E69" s="21" t="s">
        <v>2914</v>
      </c>
      <c r="F69" s="21">
        <f>1/B69</f>
        <v>9.2592592592592587E-3</v>
      </c>
      <c r="G69" s="21" t="s">
        <v>888</v>
      </c>
      <c r="H69" s="21">
        <f>1/B69</f>
        <v>9.2592592592592587E-3</v>
      </c>
      <c r="I69" s="21" t="s">
        <v>1501</v>
      </c>
      <c r="J69" s="21">
        <f>5/B69</f>
        <v>4.6296296296296294E-2</v>
      </c>
      <c r="K69" s="21" t="s">
        <v>3158</v>
      </c>
      <c r="L69" s="21">
        <f>1/B69</f>
        <v>9.2592592592592587E-3</v>
      </c>
      <c r="M69" s="21" t="s">
        <v>1257</v>
      </c>
      <c r="N69" s="21">
        <f>1/B69</f>
        <v>9.2592592592592587E-3</v>
      </c>
      <c r="O69" s="21" t="s">
        <v>3159</v>
      </c>
      <c r="P69" s="21">
        <f>1/B69</f>
        <v>9.2592592592592587E-3</v>
      </c>
      <c r="Q69" s="21" t="s">
        <v>4340</v>
      </c>
      <c r="R69" s="21">
        <f>1/B69</f>
        <v>9.2592592592592587E-3</v>
      </c>
      <c r="S69" s="21" t="s">
        <v>2728</v>
      </c>
      <c r="T69" s="21">
        <f>1/B69</f>
        <v>9.2592592592592587E-3</v>
      </c>
      <c r="U69" s="21" t="s">
        <v>4339</v>
      </c>
      <c r="V69" s="21">
        <f>1/B69</f>
        <v>9.2592592592592587E-3</v>
      </c>
    </row>
    <row r="70" spans="1:152" x14ac:dyDescent="0.25">
      <c r="A70" s="20" t="s">
        <v>70</v>
      </c>
      <c r="B70" s="24">
        <v>111</v>
      </c>
      <c r="C70" s="21">
        <f>62/B70</f>
        <v>0.55855855855855852</v>
      </c>
      <c r="E70" s="21" t="s">
        <v>2374</v>
      </c>
      <c r="F70" s="21">
        <f>1/B70</f>
        <v>9.0090090090090089E-3</v>
      </c>
      <c r="G70" s="21" t="s">
        <v>1806</v>
      </c>
      <c r="H70" s="21">
        <f>1/B70</f>
        <v>9.0090090090090089E-3</v>
      </c>
      <c r="I70" s="21" t="s">
        <v>1756</v>
      </c>
      <c r="J70" s="21">
        <f>1/B70</f>
        <v>9.0090090090090089E-3</v>
      </c>
      <c r="K70" s="21" t="s">
        <v>3448</v>
      </c>
      <c r="L70" s="21">
        <f>1/B70</f>
        <v>9.0090090090090089E-3</v>
      </c>
      <c r="M70" s="21" t="s">
        <v>3449</v>
      </c>
      <c r="N70" s="21">
        <f>8/B70</f>
        <v>7.2072072072072071E-2</v>
      </c>
      <c r="O70" s="21" t="s">
        <v>1322</v>
      </c>
      <c r="P70" s="21">
        <f>1/B70</f>
        <v>9.0090090090090089E-3</v>
      </c>
      <c r="Q70" s="21" t="s">
        <v>1130</v>
      </c>
      <c r="R70" s="21">
        <f>1/B70</f>
        <v>9.0090090090090089E-3</v>
      </c>
      <c r="S70" s="21" t="s">
        <v>972</v>
      </c>
      <c r="T70" s="21">
        <f>8/B70</f>
        <v>7.2072072072072071E-2</v>
      </c>
      <c r="U70" s="21" t="s">
        <v>3112</v>
      </c>
      <c r="V70" s="21">
        <f>1/B70</f>
        <v>9.0090090090090089E-3</v>
      </c>
      <c r="W70" s="21" t="s">
        <v>959</v>
      </c>
      <c r="X70" s="21">
        <f>1/B70</f>
        <v>9.0090090090090089E-3</v>
      </c>
      <c r="Y70" s="21" t="s">
        <v>2229</v>
      </c>
      <c r="Z70" s="21">
        <f>2/B70</f>
        <v>1.8018018018018018E-2</v>
      </c>
      <c r="AA70" s="21" t="s">
        <v>1241</v>
      </c>
      <c r="AB70" s="21">
        <f>16/B70</f>
        <v>0.14414414414414414</v>
      </c>
      <c r="AC70" s="21" t="s">
        <v>1606</v>
      </c>
      <c r="AD70" s="21">
        <f>1/B70</f>
        <v>9.0090090090090089E-3</v>
      </c>
      <c r="AE70" s="21" t="s">
        <v>1597</v>
      </c>
      <c r="AF70" s="21">
        <f>4/B70</f>
        <v>3.6036036036036036E-2</v>
      </c>
      <c r="AG70" s="21" t="s">
        <v>1865</v>
      </c>
      <c r="AH70" s="21">
        <f>2/B70</f>
        <v>1.8018018018018018E-2</v>
      </c>
    </row>
    <row r="71" spans="1:152" x14ac:dyDescent="0.25">
      <c r="A71" s="20" t="s">
        <v>71</v>
      </c>
      <c r="B71" s="24">
        <v>111</v>
      </c>
      <c r="C71" s="21">
        <f>108/B71</f>
        <v>0.97297297297297303</v>
      </c>
      <c r="E71" s="21" t="s">
        <v>2108</v>
      </c>
      <c r="F71" s="21">
        <f>2/B71</f>
        <v>1.8018018018018018E-2</v>
      </c>
      <c r="G71" s="21" t="s">
        <v>1201</v>
      </c>
      <c r="H71" s="21">
        <f>1/B71</f>
        <v>9.0090090090090089E-3</v>
      </c>
    </row>
    <row r="72" spans="1:152" x14ac:dyDescent="0.25">
      <c r="A72" s="20" t="s">
        <v>72</v>
      </c>
      <c r="B72" s="24">
        <v>107</v>
      </c>
      <c r="C72" s="21">
        <f>95/B72</f>
        <v>0.88785046728971961</v>
      </c>
      <c r="E72" s="21" t="s">
        <v>934</v>
      </c>
      <c r="F72" s="21">
        <f>3/B72</f>
        <v>2.8037383177570093E-2</v>
      </c>
      <c r="G72" s="21" t="s">
        <v>1408</v>
      </c>
      <c r="H72" s="21">
        <f>3/B72</f>
        <v>2.8037383177570093E-2</v>
      </c>
      <c r="I72" s="21" t="s">
        <v>1095</v>
      </c>
      <c r="J72" s="21">
        <f>1/B72</f>
        <v>9.3457943925233638E-3</v>
      </c>
      <c r="K72" s="21" t="s">
        <v>952</v>
      </c>
      <c r="L72" s="21">
        <f>2/B72</f>
        <v>1.8691588785046728E-2</v>
      </c>
      <c r="M72" s="21" t="s">
        <v>1328</v>
      </c>
      <c r="N72" s="21">
        <f>1/B72</f>
        <v>9.3457943925233638E-3</v>
      </c>
      <c r="O72" s="21" t="s">
        <v>1413</v>
      </c>
      <c r="P72" s="21">
        <f>1/B72</f>
        <v>9.3457943925233638E-3</v>
      </c>
      <c r="Q72" s="21" t="s">
        <v>976</v>
      </c>
      <c r="R72" s="21">
        <f>1/B72</f>
        <v>9.3457943925233638E-3</v>
      </c>
    </row>
    <row r="73" spans="1:152" x14ac:dyDescent="0.25">
      <c r="A73" s="20" t="s">
        <v>73</v>
      </c>
      <c r="B73" s="24">
        <v>103</v>
      </c>
      <c r="C73" s="21">
        <f>103/B73</f>
        <v>1</v>
      </c>
    </row>
    <row r="74" spans="1:152" x14ac:dyDescent="0.25">
      <c r="A74" s="20" t="s">
        <v>74</v>
      </c>
      <c r="B74" s="24">
        <v>109</v>
      </c>
      <c r="C74" s="21">
        <f>103/B74</f>
        <v>0.94495412844036697</v>
      </c>
      <c r="E74" s="21" t="s">
        <v>3060</v>
      </c>
      <c r="F74" s="21">
        <f>1/B74</f>
        <v>9.1743119266055051E-3</v>
      </c>
      <c r="G74" s="21" t="s">
        <v>1840</v>
      </c>
      <c r="H74" s="21">
        <f>1/B74</f>
        <v>9.1743119266055051E-3</v>
      </c>
      <c r="I74" s="21" t="s">
        <v>1066</v>
      </c>
      <c r="J74" s="21">
        <f>1/B74</f>
        <v>9.1743119266055051E-3</v>
      </c>
      <c r="K74" s="21" t="s">
        <v>1054</v>
      </c>
      <c r="L74" s="21">
        <f>1/B74</f>
        <v>9.1743119266055051E-3</v>
      </c>
      <c r="M74" s="21" t="s">
        <v>2569</v>
      </c>
      <c r="N74" s="21">
        <f>2/B74</f>
        <v>1.834862385321101E-2</v>
      </c>
    </row>
    <row r="75" spans="1:152" x14ac:dyDescent="0.25">
      <c r="A75" s="20" t="s">
        <v>75</v>
      </c>
      <c r="B75" s="24">
        <v>105</v>
      </c>
      <c r="C75" s="21">
        <f>12/B75</f>
        <v>0.11428571428571428</v>
      </c>
      <c r="E75" s="21" t="s">
        <v>1099</v>
      </c>
      <c r="F75" s="21">
        <f>21/B75</f>
        <v>0.2</v>
      </c>
      <c r="G75" s="21" t="s">
        <v>1198</v>
      </c>
      <c r="H75" s="21">
        <f>3/B75</f>
        <v>2.8571428571428571E-2</v>
      </c>
      <c r="I75" s="21" t="s">
        <v>1447</v>
      </c>
      <c r="J75" s="21">
        <f>1/B75</f>
        <v>9.5238095238095247E-3</v>
      </c>
      <c r="K75" s="21" t="s">
        <v>1806</v>
      </c>
      <c r="L75" s="21">
        <f>1/B75</f>
        <v>9.5238095238095247E-3</v>
      </c>
      <c r="M75" s="21" t="s">
        <v>2042</v>
      </c>
      <c r="N75" s="21">
        <f>40/B75</f>
        <v>0.38095238095238093</v>
      </c>
      <c r="O75" s="21" t="s">
        <v>1466</v>
      </c>
      <c r="P75" s="21">
        <f>1/B75</f>
        <v>9.5238095238095247E-3</v>
      </c>
      <c r="Q75" s="21" t="s">
        <v>4336</v>
      </c>
      <c r="R75" s="21">
        <f>1/B75</f>
        <v>9.5238095238095247E-3</v>
      </c>
      <c r="S75" s="21" t="s">
        <v>2285</v>
      </c>
      <c r="T75" s="21">
        <f>4/B75</f>
        <v>3.8095238095238099E-2</v>
      </c>
      <c r="U75" s="21" t="s">
        <v>4335</v>
      </c>
      <c r="V75" s="21">
        <f>3/B75</f>
        <v>2.8571428571428571E-2</v>
      </c>
      <c r="W75" s="21" t="s">
        <v>907</v>
      </c>
      <c r="X75" s="21">
        <f>10/B75</f>
        <v>9.5238095238095233E-2</v>
      </c>
      <c r="Y75" s="21" t="s">
        <v>1712</v>
      </c>
      <c r="Z75" s="21">
        <f>1/B75</f>
        <v>9.5238095238095247E-3</v>
      </c>
      <c r="AA75" s="21" t="s">
        <v>1277</v>
      </c>
      <c r="AB75" s="21">
        <f>1/B75</f>
        <v>9.5238095238095247E-3</v>
      </c>
      <c r="AC75" s="21" t="s">
        <v>919</v>
      </c>
      <c r="AD75" s="21">
        <f>3/B75</f>
        <v>2.8571428571428571E-2</v>
      </c>
      <c r="AE75" s="21" t="s">
        <v>1168</v>
      </c>
      <c r="AF75" s="21">
        <f>1/B75</f>
        <v>9.5238095238095247E-3</v>
      </c>
      <c r="AG75" s="21" t="s">
        <v>1675</v>
      </c>
      <c r="AH75" s="21">
        <f>1/B75</f>
        <v>9.5238095238095247E-3</v>
      </c>
      <c r="AI75" s="21" t="s">
        <v>3565</v>
      </c>
      <c r="AJ75" s="21">
        <f>1/B75</f>
        <v>9.5238095238095247E-3</v>
      </c>
    </row>
    <row r="76" spans="1:152" x14ac:dyDescent="0.25">
      <c r="A76" s="20" t="s">
        <v>76</v>
      </c>
      <c r="B76" s="24">
        <v>107</v>
      </c>
      <c r="C76" s="21">
        <f>52/B76</f>
        <v>0.48598130841121495</v>
      </c>
      <c r="E76" s="21" t="s">
        <v>1593</v>
      </c>
      <c r="F76" s="21">
        <f>1/B76</f>
        <v>9.3457943925233638E-3</v>
      </c>
      <c r="G76" s="21" t="s">
        <v>1035</v>
      </c>
      <c r="H76" s="21">
        <f>1/B76</f>
        <v>9.3457943925233638E-3</v>
      </c>
      <c r="I76" s="21" t="s">
        <v>1905</v>
      </c>
      <c r="J76" s="21">
        <f>2/B76</f>
        <v>1.8691588785046728E-2</v>
      </c>
      <c r="K76" s="21" t="s">
        <v>2022</v>
      </c>
      <c r="L76" s="21">
        <f>1/B76</f>
        <v>9.3457943925233638E-3</v>
      </c>
      <c r="M76" s="21" t="s">
        <v>2656</v>
      </c>
      <c r="N76" s="21">
        <f>1/B76</f>
        <v>9.3457943925233638E-3</v>
      </c>
      <c r="O76" s="21" t="s">
        <v>1591</v>
      </c>
      <c r="P76" s="21">
        <f>3/B76</f>
        <v>2.8037383177570093E-2</v>
      </c>
      <c r="Q76" s="21" t="s">
        <v>1595</v>
      </c>
      <c r="R76" s="21">
        <f>3/B76</f>
        <v>2.8037383177570093E-2</v>
      </c>
      <c r="S76" s="21" t="s">
        <v>1594</v>
      </c>
      <c r="T76" s="21">
        <f>4/B76</f>
        <v>3.7383177570093455E-2</v>
      </c>
      <c r="U76" s="21" t="s">
        <v>878</v>
      </c>
      <c r="V76" s="21">
        <f>1/B76</f>
        <v>9.3457943925233638E-3</v>
      </c>
      <c r="W76" s="21" t="s">
        <v>1358</v>
      </c>
      <c r="X76" s="21">
        <f>2/B76</f>
        <v>1.8691588785046728E-2</v>
      </c>
      <c r="Y76" s="21" t="s">
        <v>1596</v>
      </c>
      <c r="Z76" s="21">
        <f>11/B76</f>
        <v>0.10280373831775701</v>
      </c>
      <c r="AA76" s="21" t="s">
        <v>4083</v>
      </c>
      <c r="AB76" s="21">
        <f>1/B76</f>
        <v>9.3457943925233638E-3</v>
      </c>
      <c r="AC76" s="21" t="s">
        <v>1978</v>
      </c>
      <c r="AD76" s="21">
        <f>1/B76</f>
        <v>9.3457943925233638E-3</v>
      </c>
      <c r="AE76" s="21" t="s">
        <v>3540</v>
      </c>
      <c r="AF76" s="21">
        <f>1/B76</f>
        <v>9.3457943925233638E-3</v>
      </c>
      <c r="AG76" s="21" t="s">
        <v>4082</v>
      </c>
      <c r="AH76" s="21">
        <f>2/B76</f>
        <v>1.8691588785046728E-2</v>
      </c>
      <c r="AI76" s="21" t="s">
        <v>1592</v>
      </c>
      <c r="AJ76" s="21">
        <f>17/B76</f>
        <v>0.15887850467289719</v>
      </c>
      <c r="AK76" s="21" t="s">
        <v>1597</v>
      </c>
      <c r="AL76" s="21">
        <f>3/B76</f>
        <v>2.8037383177570093E-2</v>
      </c>
    </row>
    <row r="77" spans="1:152" x14ac:dyDescent="0.25">
      <c r="A77" s="20" t="s">
        <v>77</v>
      </c>
      <c r="B77" s="24">
        <v>107</v>
      </c>
      <c r="C77" s="21">
        <f>105/B77</f>
        <v>0.98130841121495327</v>
      </c>
      <c r="E77" s="21" t="s">
        <v>1101</v>
      </c>
      <c r="F77" s="21">
        <f>1/B77</f>
        <v>9.3457943925233638E-3</v>
      </c>
      <c r="G77" s="21" t="s">
        <v>1270</v>
      </c>
      <c r="H77" s="21">
        <f>1/B77</f>
        <v>9.3457943925233638E-3</v>
      </c>
    </row>
    <row r="78" spans="1:152" x14ac:dyDescent="0.25">
      <c r="A78" s="20" t="s">
        <v>78</v>
      </c>
      <c r="B78" s="24">
        <v>108</v>
      </c>
      <c r="C78" s="21">
        <f>68/B78</f>
        <v>0.62962962962962965</v>
      </c>
      <c r="E78" s="21" t="s">
        <v>2374</v>
      </c>
      <c r="F78" s="21">
        <f>4/B78</f>
        <v>3.7037037037037035E-2</v>
      </c>
      <c r="G78" s="21" t="s">
        <v>2369</v>
      </c>
      <c r="H78" s="21">
        <f>1/B78</f>
        <v>9.2592592592592587E-3</v>
      </c>
      <c r="I78" s="21" t="s">
        <v>1822</v>
      </c>
      <c r="J78" s="21">
        <f>1/B78</f>
        <v>9.2592592592592587E-3</v>
      </c>
      <c r="K78" s="21" t="s">
        <v>4103</v>
      </c>
      <c r="L78" s="21">
        <f>1/B78</f>
        <v>9.2592592592592587E-3</v>
      </c>
      <c r="M78" s="21" t="s">
        <v>2368</v>
      </c>
      <c r="N78" s="21">
        <f>1/B78</f>
        <v>9.2592592592592587E-3</v>
      </c>
      <c r="O78" s="21" t="s">
        <v>2372</v>
      </c>
      <c r="P78" s="21">
        <f>1/B78</f>
        <v>9.2592592592592587E-3</v>
      </c>
      <c r="Q78" s="21" t="s">
        <v>3813</v>
      </c>
      <c r="R78" s="21">
        <f>1/B78</f>
        <v>9.2592592592592587E-3</v>
      </c>
      <c r="S78" s="21" t="s">
        <v>2373</v>
      </c>
      <c r="T78" s="21">
        <f>1/B78</f>
        <v>9.2592592592592587E-3</v>
      </c>
      <c r="U78" s="21" t="s">
        <v>1203</v>
      </c>
      <c r="V78" s="21">
        <f>1/B78</f>
        <v>9.2592592592592587E-3</v>
      </c>
      <c r="W78" s="21" t="s">
        <v>888</v>
      </c>
      <c r="X78" s="21">
        <f>2/B78</f>
        <v>1.8518518518518517E-2</v>
      </c>
      <c r="Y78" s="21" t="s">
        <v>1279</v>
      </c>
      <c r="Z78" s="21">
        <f>1/B78</f>
        <v>9.2592592592592587E-3</v>
      </c>
      <c r="AA78" s="21" t="s">
        <v>1787</v>
      </c>
      <c r="AB78" s="21">
        <f>1/B78</f>
        <v>9.2592592592592587E-3</v>
      </c>
      <c r="AC78" s="21" t="s">
        <v>907</v>
      </c>
      <c r="AD78" s="21">
        <f>1/B78</f>
        <v>9.2592592592592587E-3</v>
      </c>
      <c r="AE78" s="21" t="s">
        <v>4206</v>
      </c>
      <c r="AF78" s="21">
        <f>1/B78</f>
        <v>9.2592592592592587E-3</v>
      </c>
      <c r="AG78" s="21" t="s">
        <v>1176</v>
      </c>
      <c r="AH78" s="21">
        <f>9/B78</f>
        <v>8.3333333333333329E-2</v>
      </c>
      <c r="AI78" s="21" t="s">
        <v>1189</v>
      </c>
      <c r="AJ78" s="21">
        <f>1/B78</f>
        <v>9.2592592592592587E-3</v>
      </c>
      <c r="AK78" s="21" t="s">
        <v>1595</v>
      </c>
      <c r="AL78" s="21">
        <f>1/B78</f>
        <v>9.2592592592592587E-3</v>
      </c>
      <c r="AM78" s="21" t="s">
        <v>2282</v>
      </c>
      <c r="AN78" s="21">
        <f>1/B78</f>
        <v>9.2592592592592587E-3</v>
      </c>
      <c r="AO78" s="21" t="s">
        <v>1208</v>
      </c>
      <c r="AP78" s="21">
        <f>2/B78</f>
        <v>1.8518518518518517E-2</v>
      </c>
      <c r="AQ78" s="21" t="s">
        <v>4859</v>
      </c>
      <c r="AR78" s="21">
        <f>1/B78</f>
        <v>9.2592592592592587E-3</v>
      </c>
      <c r="AS78" s="21" t="s">
        <v>1356</v>
      </c>
      <c r="AT78" s="21">
        <f>1/B78</f>
        <v>9.2592592592592587E-3</v>
      </c>
      <c r="AU78" s="21" t="s">
        <v>2371</v>
      </c>
      <c r="AV78" s="21">
        <f>1/B78</f>
        <v>9.2592592592592587E-3</v>
      </c>
      <c r="AW78" s="21" t="s">
        <v>2370</v>
      </c>
      <c r="AX78" s="21">
        <f>1/B78</f>
        <v>9.2592592592592587E-3</v>
      </c>
      <c r="AY78" s="21" t="s">
        <v>1108</v>
      </c>
      <c r="AZ78" s="21">
        <f>1/B78</f>
        <v>9.2592592592592587E-3</v>
      </c>
      <c r="BA78" s="21" t="s">
        <v>2375</v>
      </c>
      <c r="BB78" s="21">
        <f>1/B78</f>
        <v>9.2592592592592587E-3</v>
      </c>
      <c r="BC78" s="21" t="s">
        <v>1599</v>
      </c>
      <c r="BD78" s="21">
        <f>1/B78</f>
        <v>9.2592592592592587E-3</v>
      </c>
      <c r="BE78" s="21" t="s">
        <v>1754</v>
      </c>
      <c r="BF78" s="21">
        <f>1/B78</f>
        <v>9.2592592592592587E-3</v>
      </c>
    </row>
    <row r="79" spans="1:152" x14ac:dyDescent="0.25">
      <c r="A79" s="20" t="s">
        <v>1056</v>
      </c>
      <c r="B79" s="24">
        <v>106</v>
      </c>
      <c r="C79" s="21">
        <f>3/B79</f>
        <v>2.8301886792452831E-2</v>
      </c>
      <c r="E79" s="21" t="s">
        <v>3869</v>
      </c>
      <c r="F79" s="21">
        <f>1/B79</f>
        <v>9.433962264150943E-3</v>
      </c>
      <c r="G79" s="21" t="s">
        <v>1061</v>
      </c>
      <c r="H79" s="21">
        <f>1/B79</f>
        <v>9.433962264150943E-3</v>
      </c>
      <c r="I79" s="21" t="s">
        <v>4192</v>
      </c>
      <c r="J79" s="21">
        <f>1/B79</f>
        <v>9.433962264150943E-3</v>
      </c>
      <c r="K79" s="21" t="s">
        <v>4191</v>
      </c>
      <c r="L79" s="21">
        <f>2/B79</f>
        <v>1.8867924528301886E-2</v>
      </c>
      <c r="M79" s="21" t="s">
        <v>1078</v>
      </c>
      <c r="N79" s="21">
        <f>1/B79</f>
        <v>9.433962264150943E-3</v>
      </c>
      <c r="O79" s="21" t="s">
        <v>4190</v>
      </c>
      <c r="P79" s="21">
        <f>1/B79</f>
        <v>9.433962264150943E-3</v>
      </c>
      <c r="Q79" s="21" t="s">
        <v>1064</v>
      </c>
      <c r="R79" s="21">
        <f>5/B79</f>
        <v>4.716981132075472E-2</v>
      </c>
      <c r="S79" s="21" t="s">
        <v>3534</v>
      </c>
      <c r="T79" s="21">
        <f>1/B79</f>
        <v>9.433962264150943E-3</v>
      </c>
      <c r="U79" s="21" t="s">
        <v>1079</v>
      </c>
      <c r="V79" s="21">
        <f>2/B79</f>
        <v>1.8867924528301886E-2</v>
      </c>
      <c r="W79" s="21" t="s">
        <v>1072</v>
      </c>
      <c r="X79" s="21">
        <f>1/B79</f>
        <v>9.433962264150943E-3</v>
      </c>
      <c r="Y79" s="21" t="s">
        <v>1069</v>
      </c>
      <c r="Z79" s="21">
        <f>1/B79</f>
        <v>9.433962264150943E-3</v>
      </c>
      <c r="AA79" s="21" t="s">
        <v>1218</v>
      </c>
      <c r="AB79" s="21">
        <f>1/B79</f>
        <v>9.433962264150943E-3</v>
      </c>
      <c r="AC79" s="21" t="s">
        <v>4189</v>
      </c>
      <c r="AD79" s="21">
        <f>2/B79</f>
        <v>1.8867924528301886E-2</v>
      </c>
      <c r="AE79" s="21" t="s">
        <v>1059</v>
      </c>
      <c r="AF79" s="21">
        <f>2/B79</f>
        <v>1.8867924528301886E-2</v>
      </c>
      <c r="AG79" s="21" t="s">
        <v>1074</v>
      </c>
      <c r="AH79" s="21">
        <f>1/B79</f>
        <v>9.433962264150943E-3</v>
      </c>
      <c r="AI79" s="21" t="s">
        <v>1220</v>
      </c>
      <c r="AJ79" s="21">
        <f>9/B79</f>
        <v>8.4905660377358486E-2</v>
      </c>
      <c r="AK79" s="21" t="s">
        <v>932</v>
      </c>
      <c r="AL79" s="21">
        <f>8/B79</f>
        <v>7.5471698113207544E-2</v>
      </c>
      <c r="AM79" s="21" t="s">
        <v>1075</v>
      </c>
      <c r="AN79" s="21">
        <f>1/B79</f>
        <v>9.433962264150943E-3</v>
      </c>
      <c r="AO79" s="21" t="s">
        <v>2716</v>
      </c>
      <c r="AP79" s="21">
        <f>1/B79</f>
        <v>9.433962264150943E-3</v>
      </c>
      <c r="AQ79" s="21" t="s">
        <v>4188</v>
      </c>
      <c r="AR79" s="21">
        <f>2/B79</f>
        <v>1.8867924528301886E-2</v>
      </c>
      <c r="AS79" s="21" t="s">
        <v>1063</v>
      </c>
      <c r="AT79" s="21">
        <f>2/B79</f>
        <v>1.8867924528301886E-2</v>
      </c>
      <c r="AU79" s="21" t="s">
        <v>1033</v>
      </c>
      <c r="AV79" s="21">
        <f>16/B79</f>
        <v>0.15094339622641509</v>
      </c>
      <c r="AW79" s="21" t="s">
        <v>1068</v>
      </c>
      <c r="AX79" s="21">
        <f>1/B79</f>
        <v>9.433962264150943E-3</v>
      </c>
      <c r="AY79" s="21" t="s">
        <v>977</v>
      </c>
      <c r="AZ79" s="21">
        <f>2/B79</f>
        <v>1.8867924528301886E-2</v>
      </c>
      <c r="BA79" s="21" t="s">
        <v>1077</v>
      </c>
      <c r="BB79" s="21">
        <f>1/B79</f>
        <v>9.433962264150943E-3</v>
      </c>
      <c r="BC79" s="21" t="s">
        <v>1073</v>
      </c>
      <c r="BD79" s="21">
        <f>1/B79</f>
        <v>9.433962264150943E-3</v>
      </c>
      <c r="BE79" s="21" t="s">
        <v>4187</v>
      </c>
      <c r="BF79" s="21">
        <f>1/B79</f>
        <v>9.433962264150943E-3</v>
      </c>
      <c r="BG79" s="21" t="s">
        <v>1066</v>
      </c>
      <c r="BH79" s="21">
        <f>17/B79</f>
        <v>0.16037735849056603</v>
      </c>
      <c r="BI79" s="21" t="s">
        <v>1057</v>
      </c>
      <c r="BJ79" s="21">
        <f>2/B79</f>
        <v>1.8867924528301886E-2</v>
      </c>
      <c r="BK79" s="21" t="s">
        <v>1058</v>
      </c>
      <c r="BL79" s="21">
        <f>2/B79</f>
        <v>1.8867924528301886E-2</v>
      </c>
      <c r="BM79" s="21" t="s">
        <v>1060</v>
      </c>
      <c r="BN79" s="21">
        <f>2/B79</f>
        <v>1.8867924528301886E-2</v>
      </c>
      <c r="BO79" s="21" t="s">
        <v>1067</v>
      </c>
      <c r="BP79" s="21">
        <f>1/B79</f>
        <v>9.433962264150943E-3</v>
      </c>
      <c r="BQ79" s="21" t="s">
        <v>1062</v>
      </c>
      <c r="BR79" s="21">
        <f>1/B79</f>
        <v>9.433962264150943E-3</v>
      </c>
      <c r="BS79" s="21" t="s">
        <v>1071</v>
      </c>
      <c r="BT79" s="21">
        <f>1/B79</f>
        <v>9.433962264150943E-3</v>
      </c>
      <c r="BU79" s="21" t="s">
        <v>1065</v>
      </c>
      <c r="BV79" s="21">
        <f>1/B79</f>
        <v>9.433962264150943E-3</v>
      </c>
      <c r="BW79" s="21" t="s">
        <v>2659</v>
      </c>
      <c r="BX79" s="21">
        <f>1/B79</f>
        <v>9.433962264150943E-3</v>
      </c>
      <c r="BY79" s="21" t="s">
        <v>4064</v>
      </c>
      <c r="BZ79" s="21">
        <f>1/B79</f>
        <v>9.433962264150943E-3</v>
      </c>
      <c r="CA79" s="21" t="s">
        <v>1076</v>
      </c>
      <c r="CB79" s="21">
        <f>1/B79</f>
        <v>9.433962264150943E-3</v>
      </c>
      <c r="CC79" s="21" t="s">
        <v>1070</v>
      </c>
      <c r="CD79" s="21">
        <f>1/B79</f>
        <v>9.433962264150943E-3</v>
      </c>
      <c r="CE79" s="21" t="s">
        <v>4186</v>
      </c>
      <c r="CF79" s="21">
        <f>3/B79</f>
        <v>2.8301886792452831E-2</v>
      </c>
      <c r="CG79" s="21" t="s">
        <v>922</v>
      </c>
      <c r="CH79" s="21">
        <f>1/B79</f>
        <v>9.433962264150943E-3</v>
      </c>
    </row>
    <row r="80" spans="1:152" x14ac:dyDescent="0.25">
      <c r="A80" s="20" t="s">
        <v>80</v>
      </c>
      <c r="B80" s="24">
        <v>111</v>
      </c>
      <c r="C80" s="21">
        <f>101/B80</f>
        <v>0.90990990990990994</v>
      </c>
      <c r="E80" s="21" t="s">
        <v>1099</v>
      </c>
      <c r="F80" s="21">
        <f>2/B80</f>
        <v>1.8018018018018018E-2</v>
      </c>
      <c r="G80" s="21" t="s">
        <v>1095</v>
      </c>
      <c r="H80" s="21">
        <f>1/B80</f>
        <v>9.0090090090090089E-3</v>
      </c>
      <c r="I80" s="21" t="s">
        <v>1243</v>
      </c>
      <c r="J80" s="21">
        <f>1/B80</f>
        <v>9.0090090090090089E-3</v>
      </c>
      <c r="K80" s="21" t="s">
        <v>3559</v>
      </c>
      <c r="L80" s="21">
        <f t="shared" ref="L80:L86" si="4">1/B80</f>
        <v>9.0090090090090089E-3</v>
      </c>
      <c r="M80" s="21" t="s">
        <v>1884</v>
      </c>
      <c r="N80" s="21">
        <f>2/B80</f>
        <v>1.8018018018018018E-2</v>
      </c>
      <c r="O80" s="21" t="s">
        <v>2857</v>
      </c>
      <c r="P80" s="21">
        <f>1/B80</f>
        <v>9.0090090090090089E-3</v>
      </c>
      <c r="Q80" s="21" t="s">
        <v>3522</v>
      </c>
      <c r="R80" s="21">
        <f>1/B80</f>
        <v>9.0090090090090089E-3</v>
      </c>
      <c r="S80" s="21" t="s">
        <v>1644</v>
      </c>
      <c r="T80" s="21">
        <f>1/B80</f>
        <v>9.0090090090090089E-3</v>
      </c>
    </row>
    <row r="81" spans="1:76" x14ac:dyDescent="0.25">
      <c r="A81" s="20" t="s">
        <v>81</v>
      </c>
      <c r="B81" s="24">
        <v>107</v>
      </c>
      <c r="C81" s="21">
        <f>95/B81</f>
        <v>0.88785046728971961</v>
      </c>
      <c r="E81" s="21" t="s">
        <v>2374</v>
      </c>
      <c r="F81" s="21">
        <f>2/B81</f>
        <v>1.8691588785046728E-2</v>
      </c>
      <c r="G81" s="21" t="s">
        <v>1988</v>
      </c>
      <c r="H81" s="21">
        <f>3/B81</f>
        <v>2.8037383177570093E-2</v>
      </c>
      <c r="I81" s="21" t="s">
        <v>1330</v>
      </c>
      <c r="J81" s="21">
        <f>1/B81</f>
        <v>9.3457943925233638E-3</v>
      </c>
      <c r="K81" s="21" t="s">
        <v>2357</v>
      </c>
      <c r="L81" s="21">
        <f t="shared" si="4"/>
        <v>9.3457943925233638E-3</v>
      </c>
      <c r="M81" s="21" t="s">
        <v>1744</v>
      </c>
      <c r="N81" s="21">
        <f>1/B81</f>
        <v>9.3457943925233638E-3</v>
      </c>
      <c r="O81" s="21" t="s">
        <v>1623</v>
      </c>
      <c r="P81" s="21">
        <f>1/B81</f>
        <v>9.3457943925233638E-3</v>
      </c>
      <c r="Q81" s="21" t="s">
        <v>1698</v>
      </c>
      <c r="R81" s="21">
        <f>1/B81</f>
        <v>9.3457943925233638E-3</v>
      </c>
      <c r="S81" s="21" t="s">
        <v>1624</v>
      </c>
      <c r="T81" s="21">
        <f>1/B81</f>
        <v>9.3457943925233638E-3</v>
      </c>
      <c r="U81" s="21" t="s">
        <v>3272</v>
      </c>
      <c r="V81" s="21">
        <f>1/B81</f>
        <v>9.3457943925233638E-3</v>
      </c>
    </row>
    <row r="82" spans="1:76" x14ac:dyDescent="0.25">
      <c r="A82" s="20" t="s">
        <v>82</v>
      </c>
      <c r="B82" s="24">
        <v>111</v>
      </c>
      <c r="C82" s="21">
        <f>86/B82</f>
        <v>0.77477477477477474</v>
      </c>
      <c r="E82" s="21" t="s">
        <v>2374</v>
      </c>
      <c r="F82" s="21">
        <f>1/B82</f>
        <v>9.0090090090090089E-3</v>
      </c>
      <c r="G82" s="21" t="s">
        <v>923</v>
      </c>
      <c r="H82" s="21">
        <f>3/B82</f>
        <v>2.7027027027027029E-2</v>
      </c>
      <c r="I82" s="21" t="s">
        <v>2108</v>
      </c>
      <c r="J82" s="21">
        <f>1/B82</f>
        <v>9.0090090090090089E-3</v>
      </c>
      <c r="K82" s="21" t="s">
        <v>4065</v>
      </c>
      <c r="L82" s="21">
        <f t="shared" si="4"/>
        <v>9.0090090090090089E-3</v>
      </c>
      <c r="M82" s="21" t="s">
        <v>3281</v>
      </c>
      <c r="N82" s="21">
        <f>1/B82</f>
        <v>9.0090090090090089E-3</v>
      </c>
      <c r="O82" s="21" t="s">
        <v>3231</v>
      </c>
      <c r="P82" s="21">
        <f>2/B82</f>
        <v>1.8018018018018018E-2</v>
      </c>
      <c r="Q82" s="21" t="s">
        <v>3282</v>
      </c>
      <c r="R82" s="21">
        <f>1/B82</f>
        <v>9.0090090090090089E-3</v>
      </c>
      <c r="S82" s="21" t="s">
        <v>1466</v>
      </c>
      <c r="T82" s="21">
        <f>1/B82</f>
        <v>9.0090090090090089E-3</v>
      </c>
      <c r="U82" s="21" t="s">
        <v>1276</v>
      </c>
      <c r="V82" s="21">
        <f>2/B82</f>
        <v>1.8018018018018018E-2</v>
      </c>
      <c r="W82" s="21" t="s">
        <v>999</v>
      </c>
      <c r="X82" s="21">
        <f>1/B82</f>
        <v>9.0090090090090089E-3</v>
      </c>
      <c r="Y82" s="21" t="s">
        <v>3085</v>
      </c>
      <c r="Z82" s="21">
        <f>5/B82</f>
        <v>4.5045045045045043E-2</v>
      </c>
      <c r="AA82" s="21" t="s">
        <v>1277</v>
      </c>
      <c r="AB82" s="21">
        <f>1/B82</f>
        <v>9.0090090090090089E-3</v>
      </c>
      <c r="AC82" s="21" t="s">
        <v>3283</v>
      </c>
      <c r="AD82" s="21">
        <f>1/B82</f>
        <v>9.0090090090090089E-3</v>
      </c>
      <c r="AE82" s="21" t="s">
        <v>2680</v>
      </c>
      <c r="AF82" s="21">
        <f>2/B82</f>
        <v>1.8018018018018018E-2</v>
      </c>
      <c r="AG82" s="21" t="s">
        <v>1278</v>
      </c>
      <c r="AH82" s="21">
        <f>2/B82</f>
        <v>1.8018018018018018E-2</v>
      </c>
    </row>
    <row r="83" spans="1:76" x14ac:dyDescent="0.25">
      <c r="A83" s="20" t="s">
        <v>83</v>
      </c>
      <c r="B83" s="24">
        <v>105</v>
      </c>
      <c r="C83" s="21">
        <f>18/B83</f>
        <v>0.17142857142857143</v>
      </c>
      <c r="E83" s="21" t="s">
        <v>2374</v>
      </c>
      <c r="F83" s="21">
        <f>1/B83</f>
        <v>9.5238095238095247E-3</v>
      </c>
      <c r="G83" s="21" t="s">
        <v>3659</v>
      </c>
      <c r="H83" s="21">
        <f>7/B83</f>
        <v>6.6666666666666666E-2</v>
      </c>
      <c r="I83" s="21" t="s">
        <v>2359</v>
      </c>
      <c r="J83" s="21">
        <f>3/B83</f>
        <v>2.8571428571428571E-2</v>
      </c>
      <c r="K83" s="21" t="s">
        <v>1447</v>
      </c>
      <c r="L83" s="21">
        <f t="shared" si="4"/>
        <v>9.5238095238095247E-3</v>
      </c>
      <c r="M83" s="21" t="s">
        <v>1407</v>
      </c>
      <c r="N83" s="21">
        <f>1/B83</f>
        <v>9.5238095238095247E-3</v>
      </c>
      <c r="O83" s="21" t="s">
        <v>3660</v>
      </c>
      <c r="P83" s="21">
        <f>39/B83</f>
        <v>0.37142857142857144</v>
      </c>
      <c r="Q83" s="21" t="s">
        <v>1035</v>
      </c>
      <c r="R83" s="21">
        <f>1/B83</f>
        <v>9.5238095238095247E-3</v>
      </c>
      <c r="S83" s="21" t="s">
        <v>1123</v>
      </c>
      <c r="T83" s="21">
        <f>3/B83</f>
        <v>2.8571428571428571E-2</v>
      </c>
      <c r="U83" s="21" t="s">
        <v>1019</v>
      </c>
      <c r="V83" s="21">
        <f>8/B83</f>
        <v>7.6190476190476197E-2</v>
      </c>
      <c r="W83" s="21" t="s">
        <v>888</v>
      </c>
      <c r="X83" s="21">
        <f>1/B83</f>
        <v>9.5238095238095247E-3</v>
      </c>
      <c r="Y83" s="21" t="s">
        <v>2998</v>
      </c>
      <c r="Z83" s="21">
        <f>1/B83</f>
        <v>9.5238095238095247E-3</v>
      </c>
      <c r="AA83" s="21" t="s">
        <v>1013</v>
      </c>
      <c r="AB83" s="21">
        <f>1/B83</f>
        <v>9.5238095238095247E-3</v>
      </c>
      <c r="AC83" s="21" t="s">
        <v>3661</v>
      </c>
      <c r="AD83" s="21">
        <f>1/B83</f>
        <v>9.5238095238095247E-3</v>
      </c>
      <c r="AE83" s="21" t="s">
        <v>2765</v>
      </c>
      <c r="AF83" s="21">
        <f>5/B83</f>
        <v>4.7619047619047616E-2</v>
      </c>
      <c r="AG83" s="21" t="s">
        <v>1217</v>
      </c>
      <c r="AH83" s="21">
        <f>1/B83</f>
        <v>9.5238095238095247E-3</v>
      </c>
      <c r="AI83" s="21" t="s">
        <v>3662</v>
      </c>
      <c r="AJ83" s="21">
        <f>1/B83</f>
        <v>9.5238095238095247E-3</v>
      </c>
      <c r="AK83" s="21" t="s">
        <v>1860</v>
      </c>
      <c r="AL83" s="21">
        <f>1/B83</f>
        <v>9.5238095238095247E-3</v>
      </c>
      <c r="AM83" s="21" t="s">
        <v>1595</v>
      </c>
      <c r="AN83" s="21">
        <f>1/B83</f>
        <v>9.5238095238095247E-3</v>
      </c>
      <c r="AO83" s="21" t="s">
        <v>3409</v>
      </c>
      <c r="AP83" s="21">
        <f>1/B83</f>
        <v>9.5238095238095247E-3</v>
      </c>
      <c r="AQ83" s="21" t="s">
        <v>3663</v>
      </c>
      <c r="AR83" s="21">
        <f>2/B83</f>
        <v>1.9047619047619049E-2</v>
      </c>
      <c r="AS83" s="21" t="s">
        <v>971</v>
      </c>
      <c r="AT83" s="21">
        <f>2/B83</f>
        <v>1.9047619047619049E-2</v>
      </c>
      <c r="AU83" s="21" t="s">
        <v>3664</v>
      </c>
      <c r="AV83" s="21">
        <f>1/B83</f>
        <v>9.5238095238095247E-3</v>
      </c>
      <c r="AW83" s="21" t="s">
        <v>4420</v>
      </c>
      <c r="AX83" s="21">
        <f>1/B83</f>
        <v>9.5238095238095247E-3</v>
      </c>
      <c r="AY83" s="21" t="s">
        <v>1599</v>
      </c>
      <c r="AZ83" s="21">
        <f>3/B83</f>
        <v>2.8571428571428571E-2</v>
      </c>
    </row>
    <row r="84" spans="1:76" x14ac:dyDescent="0.25">
      <c r="A84" s="20" t="s">
        <v>84</v>
      </c>
      <c r="B84" s="24">
        <v>108</v>
      </c>
      <c r="C84" s="21">
        <f>44/B84</f>
        <v>0.40740740740740738</v>
      </c>
      <c r="E84" s="21" t="s">
        <v>1039</v>
      </c>
      <c r="F84" s="21">
        <f>1/B84</f>
        <v>9.2592592592592587E-3</v>
      </c>
      <c r="G84" s="21" t="s">
        <v>1095</v>
      </c>
      <c r="H84" s="21">
        <f>2/B84</f>
        <v>1.8518518518518517E-2</v>
      </c>
      <c r="I84" s="21" t="s">
        <v>893</v>
      </c>
      <c r="J84" s="21">
        <f>1/B84</f>
        <v>9.2592592592592587E-3</v>
      </c>
      <c r="K84" s="21" t="s">
        <v>2810</v>
      </c>
      <c r="L84" s="21">
        <f t="shared" si="4"/>
        <v>9.2592592592592587E-3</v>
      </c>
      <c r="M84" s="21" t="s">
        <v>1447</v>
      </c>
      <c r="N84" s="21">
        <f>2/B84</f>
        <v>1.8518518518518517E-2</v>
      </c>
      <c r="O84" s="21" t="s">
        <v>1975</v>
      </c>
      <c r="P84" s="21">
        <f>1/B84</f>
        <v>9.2592592592592587E-3</v>
      </c>
      <c r="Q84" s="21" t="s">
        <v>1123</v>
      </c>
      <c r="R84" s="21">
        <f>9/B84</f>
        <v>8.3333333333333329E-2</v>
      </c>
      <c r="S84" s="21" t="s">
        <v>1022</v>
      </c>
      <c r="T84" s="21">
        <f>3/B84</f>
        <v>2.7777777777777776E-2</v>
      </c>
      <c r="U84" s="21" t="s">
        <v>1237</v>
      </c>
      <c r="V84" s="21">
        <f>1/B84</f>
        <v>9.2592592592592587E-3</v>
      </c>
      <c r="W84" s="21" t="s">
        <v>1276</v>
      </c>
      <c r="X84" s="21">
        <f>1/B84</f>
        <v>9.2592592592592587E-3</v>
      </c>
      <c r="Y84" s="21" t="s">
        <v>2813</v>
      </c>
      <c r="Z84" s="21">
        <f>1/B84</f>
        <v>9.2592592592592587E-3</v>
      </c>
      <c r="AA84" s="21" t="s">
        <v>1176</v>
      </c>
      <c r="AB84" s="21">
        <f>3/B84</f>
        <v>2.7777777777777776E-2</v>
      </c>
      <c r="AC84" s="21" t="s">
        <v>1712</v>
      </c>
      <c r="AD84" s="21">
        <f>1/B84</f>
        <v>9.2592592592592587E-3</v>
      </c>
      <c r="AE84" s="21" t="s">
        <v>2808</v>
      </c>
      <c r="AF84" s="21">
        <f>13/B84</f>
        <v>0.12037037037037036</v>
      </c>
      <c r="AG84" s="21" t="s">
        <v>1833</v>
      </c>
      <c r="AH84" s="21">
        <f>4/B84</f>
        <v>3.7037037037037035E-2</v>
      </c>
      <c r="AI84" s="21" t="s">
        <v>919</v>
      </c>
      <c r="AJ84" s="21">
        <f>1/B84</f>
        <v>9.2592592592592587E-3</v>
      </c>
      <c r="AK84" s="21" t="s">
        <v>1675</v>
      </c>
      <c r="AL84" s="21">
        <f>1/B84</f>
        <v>9.2592592592592587E-3</v>
      </c>
      <c r="AM84" s="21" t="s">
        <v>2809</v>
      </c>
      <c r="AN84" s="21">
        <f>8/B84</f>
        <v>7.407407407407407E-2</v>
      </c>
      <c r="AO84" s="21" t="s">
        <v>4200</v>
      </c>
      <c r="AP84" s="21">
        <f>2/B84</f>
        <v>1.8518518518518517E-2</v>
      </c>
      <c r="AQ84" s="21" t="s">
        <v>890</v>
      </c>
      <c r="AR84" s="21">
        <f>1/B84</f>
        <v>9.2592592592592587E-3</v>
      </c>
      <c r="AS84" s="21" t="s">
        <v>2812</v>
      </c>
      <c r="AT84" s="21">
        <f>2/B84</f>
        <v>1.8518518518518517E-2</v>
      </c>
      <c r="AU84" s="21" t="s">
        <v>1483</v>
      </c>
      <c r="AV84" s="21">
        <f>1/B84</f>
        <v>9.2592592592592587E-3</v>
      </c>
      <c r="AW84" s="21" t="s">
        <v>1745</v>
      </c>
      <c r="AX84" s="21">
        <f>2/B84</f>
        <v>1.8518518518518517E-2</v>
      </c>
      <c r="AY84" s="21" t="s">
        <v>2847</v>
      </c>
      <c r="AZ84" s="21">
        <f>1/B84</f>
        <v>9.2592592592592587E-3</v>
      </c>
      <c r="BA84" s="21" t="s">
        <v>2811</v>
      </c>
      <c r="BB84" s="21">
        <f>1/B84</f>
        <v>9.2592592592592587E-3</v>
      </c>
    </row>
    <row r="85" spans="1:76" x14ac:dyDescent="0.25">
      <c r="A85" s="20" t="s">
        <v>85</v>
      </c>
      <c r="B85" s="24">
        <v>107</v>
      </c>
      <c r="C85" s="21">
        <f>14/B85</f>
        <v>0.13084112149532709</v>
      </c>
      <c r="E85" s="21" t="s">
        <v>1275</v>
      </c>
      <c r="F85" s="21">
        <f>5/B85</f>
        <v>4.6728971962616821E-2</v>
      </c>
      <c r="G85" s="21" t="s">
        <v>1282</v>
      </c>
      <c r="H85" s="21">
        <f>2/B85</f>
        <v>1.8691588785046728E-2</v>
      </c>
      <c r="I85" s="21" t="s">
        <v>1447</v>
      </c>
      <c r="J85" s="21">
        <f>1/B85</f>
        <v>9.3457943925233638E-3</v>
      </c>
      <c r="K85" s="21" t="s">
        <v>2931</v>
      </c>
      <c r="L85" s="21">
        <f t="shared" si="4"/>
        <v>9.3457943925233638E-3</v>
      </c>
      <c r="M85" s="21" t="s">
        <v>1188</v>
      </c>
      <c r="N85" s="21">
        <f>33/B85</f>
        <v>0.30841121495327101</v>
      </c>
      <c r="O85" s="21" t="s">
        <v>3470</v>
      </c>
      <c r="P85" s="21">
        <f>1/B85</f>
        <v>9.3457943925233638E-3</v>
      </c>
      <c r="Q85" s="21" t="s">
        <v>1134</v>
      </c>
      <c r="R85" s="21">
        <f>1/B85</f>
        <v>9.3457943925233638E-3</v>
      </c>
      <c r="S85" s="21" t="s">
        <v>1280</v>
      </c>
      <c r="T85" s="21">
        <f>2/B85</f>
        <v>1.8691588785046728E-2</v>
      </c>
      <c r="U85" s="21" t="s">
        <v>1276</v>
      </c>
      <c r="V85" s="21">
        <f>4/B85</f>
        <v>3.7383177570093455E-2</v>
      </c>
      <c r="W85" s="21" t="s">
        <v>2905</v>
      </c>
      <c r="X85" s="21">
        <f>3/B85</f>
        <v>2.8037383177570093E-2</v>
      </c>
      <c r="Y85" s="21" t="s">
        <v>1279</v>
      </c>
      <c r="Z85" s="21">
        <f>4/B85</f>
        <v>3.7383177570093455E-2</v>
      </c>
      <c r="AA85" s="21" t="s">
        <v>4136</v>
      </c>
      <c r="AB85" s="21">
        <f>1/B85</f>
        <v>9.3457943925233638E-3</v>
      </c>
      <c r="AC85" s="21" t="s">
        <v>1277</v>
      </c>
      <c r="AD85" s="21">
        <f>17/B85</f>
        <v>0.15887850467289719</v>
      </c>
      <c r="AE85" s="21" t="s">
        <v>1272</v>
      </c>
      <c r="AF85" s="21">
        <f>1/B85</f>
        <v>9.3457943925233638E-3</v>
      </c>
      <c r="AG85" s="21" t="s">
        <v>1281</v>
      </c>
      <c r="AH85" s="21">
        <f>1/B85</f>
        <v>9.3457943925233638E-3</v>
      </c>
      <c r="AI85" s="21" t="s">
        <v>1113</v>
      </c>
      <c r="AJ85" s="21">
        <f>1/B85</f>
        <v>9.3457943925233638E-3</v>
      </c>
      <c r="AK85" s="21" t="s">
        <v>1283</v>
      </c>
      <c r="AL85" s="21">
        <f>7/B85</f>
        <v>6.5420560747663545E-2</v>
      </c>
      <c r="AM85" s="21" t="s">
        <v>1278</v>
      </c>
      <c r="AN85" s="21">
        <f>8/B85</f>
        <v>7.476635514018691E-2</v>
      </c>
    </row>
    <row r="86" spans="1:76" x14ac:dyDescent="0.25">
      <c r="A86" s="20" t="s">
        <v>86</v>
      </c>
      <c r="B86" s="24">
        <v>107</v>
      </c>
      <c r="C86" s="21">
        <f>77/B86</f>
        <v>0.71962616822429903</v>
      </c>
      <c r="E86" s="21" t="s">
        <v>3217</v>
      </c>
      <c r="F86" s="21">
        <f>1/B86</f>
        <v>9.3457943925233638E-3</v>
      </c>
      <c r="G86" s="21" t="s">
        <v>1022</v>
      </c>
      <c r="H86" s="21">
        <f>1/B86</f>
        <v>9.3457943925233638E-3</v>
      </c>
      <c r="I86" s="21" t="s">
        <v>1059</v>
      </c>
      <c r="J86" s="21">
        <f>2/B86</f>
        <v>1.8691588785046728E-2</v>
      </c>
      <c r="K86" s="21" t="s">
        <v>2627</v>
      </c>
      <c r="L86" s="21">
        <f t="shared" si="4"/>
        <v>9.3457943925233638E-3</v>
      </c>
      <c r="M86" s="21" t="s">
        <v>1255</v>
      </c>
      <c r="N86" s="21">
        <f>7/B86</f>
        <v>6.5420560747663545E-2</v>
      </c>
      <c r="O86" s="21" t="s">
        <v>1800</v>
      </c>
      <c r="P86" s="21">
        <f>1/B86</f>
        <v>9.3457943925233638E-3</v>
      </c>
      <c r="Q86" s="21" t="s">
        <v>1805</v>
      </c>
      <c r="R86" s="21">
        <f>2/B86</f>
        <v>1.8691588785046728E-2</v>
      </c>
      <c r="S86" s="21" t="s">
        <v>2988</v>
      </c>
      <c r="T86" s="21">
        <f>1/B86</f>
        <v>9.3457943925233638E-3</v>
      </c>
      <c r="U86" s="21" t="s">
        <v>2107</v>
      </c>
      <c r="V86" s="21">
        <f>1/B86</f>
        <v>9.3457943925233638E-3</v>
      </c>
      <c r="W86" s="21" t="s">
        <v>1033</v>
      </c>
      <c r="X86" s="21">
        <f>1/B86</f>
        <v>9.3457943925233638E-3</v>
      </c>
      <c r="Y86" s="21" t="s">
        <v>2950</v>
      </c>
      <c r="Z86" s="21">
        <f>1/B86</f>
        <v>9.3457943925233638E-3</v>
      </c>
      <c r="AA86" s="21" t="s">
        <v>1609</v>
      </c>
      <c r="AB86" s="21">
        <f>1/B86</f>
        <v>9.3457943925233638E-3</v>
      </c>
      <c r="AC86" s="21" t="s">
        <v>4578</v>
      </c>
      <c r="AD86" s="21">
        <f>1/B86</f>
        <v>9.3457943925233638E-3</v>
      </c>
      <c r="AE86" s="21" t="s">
        <v>1489</v>
      </c>
      <c r="AF86" s="21">
        <f>1/B86</f>
        <v>9.3457943925233638E-3</v>
      </c>
      <c r="AG86" s="21" t="s">
        <v>1837</v>
      </c>
      <c r="AH86" s="21">
        <f>1/B86</f>
        <v>9.3457943925233638E-3</v>
      </c>
      <c r="AI86" s="21" t="s">
        <v>1108</v>
      </c>
      <c r="AJ86" s="21">
        <f>7/B86</f>
        <v>6.5420560747663545E-2</v>
      </c>
    </row>
    <row r="87" spans="1:76" x14ac:dyDescent="0.25">
      <c r="A87" s="20" t="s">
        <v>87</v>
      </c>
      <c r="B87" s="24">
        <v>106</v>
      </c>
      <c r="C87" s="21">
        <f>104/B87</f>
        <v>0.98113207547169812</v>
      </c>
      <c r="E87" s="21" t="s">
        <v>1860</v>
      </c>
      <c r="F87" s="21">
        <f>1/B87</f>
        <v>9.433962264150943E-3</v>
      </c>
      <c r="G87" s="21" t="s">
        <v>2046</v>
      </c>
      <c r="H87" s="21">
        <f>1/B87</f>
        <v>9.433962264150943E-3</v>
      </c>
    </row>
    <row r="88" spans="1:76" x14ac:dyDescent="0.25">
      <c r="A88" s="20" t="s">
        <v>0</v>
      </c>
      <c r="B88" s="24">
        <v>106</v>
      </c>
      <c r="C88" s="21">
        <f>6/B88</f>
        <v>5.6603773584905662E-2</v>
      </c>
      <c r="E88" s="21" t="s">
        <v>1571</v>
      </c>
      <c r="F88" s="21">
        <f>1/B88</f>
        <v>9.433962264150943E-3</v>
      </c>
      <c r="G88" s="21" t="s">
        <v>1574</v>
      </c>
      <c r="H88" s="21">
        <f>1/B88</f>
        <v>9.433962264150943E-3</v>
      </c>
      <c r="I88" s="21" t="s">
        <v>1575</v>
      </c>
      <c r="J88" s="21">
        <f>1/B88</f>
        <v>9.433962264150943E-3</v>
      </c>
      <c r="K88" s="21" t="s">
        <v>1796</v>
      </c>
      <c r="L88" s="21">
        <f>1/B88</f>
        <v>9.433962264150943E-3</v>
      </c>
      <c r="M88" s="21" t="s">
        <v>1437</v>
      </c>
      <c r="N88" s="21">
        <f>2/B88</f>
        <v>1.8867924528301886E-2</v>
      </c>
      <c r="O88" s="21" t="s">
        <v>931</v>
      </c>
      <c r="P88" s="21">
        <f>1/B88</f>
        <v>9.433962264150943E-3</v>
      </c>
      <c r="Q88" s="21" t="s">
        <v>1572</v>
      </c>
      <c r="R88" s="21">
        <f>2/B88</f>
        <v>1.8867924528301886E-2</v>
      </c>
      <c r="S88" s="21" t="s">
        <v>1555</v>
      </c>
      <c r="T88" s="21">
        <f>2/B88</f>
        <v>1.8867924528301886E-2</v>
      </c>
      <c r="U88" s="21" t="s">
        <v>974</v>
      </c>
      <c r="V88" s="21">
        <f>5/B88</f>
        <v>4.716981132075472E-2</v>
      </c>
      <c r="W88" s="21" t="s">
        <v>1478</v>
      </c>
      <c r="X88" s="21">
        <f>8/B88</f>
        <v>7.5471698113207544E-2</v>
      </c>
      <c r="Y88" s="21" t="s">
        <v>1570</v>
      </c>
      <c r="Z88" s="21">
        <f>14/B88</f>
        <v>0.13207547169811321</v>
      </c>
      <c r="AA88" s="21" t="s">
        <v>980</v>
      </c>
      <c r="AB88" s="21">
        <f>5/B88</f>
        <v>4.716981132075472E-2</v>
      </c>
      <c r="AC88" s="21" t="s">
        <v>1358</v>
      </c>
      <c r="AD88" s="21">
        <f>4/B88</f>
        <v>3.7735849056603772E-2</v>
      </c>
      <c r="AE88" s="21" t="s">
        <v>968</v>
      </c>
      <c r="AF88" s="21">
        <f>7/B88</f>
        <v>6.6037735849056603E-2</v>
      </c>
      <c r="AG88" s="21" t="s">
        <v>1482</v>
      </c>
      <c r="AH88" s="21">
        <f>1/B88</f>
        <v>9.433962264150943E-3</v>
      </c>
      <c r="AI88" s="21" t="s">
        <v>1233</v>
      </c>
      <c r="AJ88" s="21">
        <f>1/B88</f>
        <v>9.433962264150943E-3</v>
      </c>
      <c r="AK88" s="21" t="s">
        <v>1338</v>
      </c>
      <c r="AL88" s="21">
        <f>1/B88</f>
        <v>9.433962264150943E-3</v>
      </c>
      <c r="AM88" s="21" t="s">
        <v>1569</v>
      </c>
      <c r="AN88" s="21">
        <f>20/B88</f>
        <v>0.18867924528301888</v>
      </c>
      <c r="AO88" s="21" t="s">
        <v>1901</v>
      </c>
      <c r="AP88" s="21">
        <f>1/B88</f>
        <v>9.433962264150943E-3</v>
      </c>
      <c r="AQ88" s="21" t="s">
        <v>1573</v>
      </c>
      <c r="AR88" s="21">
        <f>4/B88</f>
        <v>3.7735849056603772E-2</v>
      </c>
      <c r="AS88" s="21" t="s">
        <v>1044</v>
      </c>
      <c r="AT88" s="21">
        <f>13/B88</f>
        <v>0.12264150943396226</v>
      </c>
      <c r="AU88" s="21" t="s">
        <v>1412</v>
      </c>
      <c r="AV88" s="21">
        <f>5/B88</f>
        <v>4.716981132075472E-2</v>
      </c>
    </row>
    <row r="89" spans="1:76" x14ac:dyDescent="0.25">
      <c r="A89" s="20" t="s">
        <v>1</v>
      </c>
      <c r="B89" s="24">
        <v>108</v>
      </c>
      <c r="C89" s="21">
        <f>73/B89</f>
        <v>0.67592592592592593</v>
      </c>
      <c r="E89" s="21" t="s">
        <v>1984</v>
      </c>
      <c r="F89" s="21">
        <f>2/B89</f>
        <v>1.8518518518518517E-2</v>
      </c>
      <c r="G89" s="21" t="s">
        <v>1188</v>
      </c>
      <c r="H89" s="21">
        <f>1/B89</f>
        <v>9.2592592592592587E-3</v>
      </c>
      <c r="I89" s="21" t="s">
        <v>1511</v>
      </c>
      <c r="J89" s="21">
        <f>7/B89</f>
        <v>6.4814814814814811E-2</v>
      </c>
      <c r="K89" s="21" t="s">
        <v>1201</v>
      </c>
      <c r="L89" s="21">
        <f>1/B89</f>
        <v>9.2592592592592587E-3</v>
      </c>
      <c r="M89" s="21" t="s">
        <v>888</v>
      </c>
      <c r="N89" s="21">
        <f>12/B89</f>
        <v>0.1111111111111111</v>
      </c>
      <c r="O89" s="21" t="s">
        <v>1840</v>
      </c>
      <c r="P89" s="21">
        <f>1/B89</f>
        <v>9.2592592592592587E-3</v>
      </c>
      <c r="Q89" s="21" t="s">
        <v>1614</v>
      </c>
      <c r="R89" s="21">
        <f>1/B89</f>
        <v>9.2592592592592587E-3</v>
      </c>
      <c r="S89" s="21" t="s">
        <v>1413</v>
      </c>
      <c r="T89" s="21">
        <f>1/B89</f>
        <v>9.2592592592592587E-3</v>
      </c>
      <c r="U89" s="21" t="s">
        <v>1542</v>
      </c>
      <c r="V89" s="21">
        <f>1/B89</f>
        <v>9.2592592592592587E-3</v>
      </c>
      <c r="W89" s="21" t="s">
        <v>3525</v>
      </c>
      <c r="X89" s="21">
        <f>2/B89</f>
        <v>1.8518518518518517E-2</v>
      </c>
      <c r="Y89" s="21" t="s">
        <v>878</v>
      </c>
      <c r="Z89" s="21">
        <f>1/B89</f>
        <v>9.2592592592592587E-3</v>
      </c>
      <c r="AA89" s="21" t="s">
        <v>4549</v>
      </c>
      <c r="AB89" s="21">
        <f>1/B89</f>
        <v>9.2592592592592587E-3</v>
      </c>
      <c r="AC89" s="21" t="s">
        <v>2936</v>
      </c>
      <c r="AD89" s="21">
        <f>3/B89</f>
        <v>2.7777777777777776E-2</v>
      </c>
      <c r="AE89" s="21" t="s">
        <v>1624</v>
      </c>
      <c r="AF89" s="21">
        <f>1/B89</f>
        <v>9.2592592592592587E-3</v>
      </c>
    </row>
    <row r="90" spans="1:76" x14ac:dyDescent="0.25">
      <c r="A90" s="20" t="s">
        <v>88</v>
      </c>
      <c r="B90" s="24">
        <v>105</v>
      </c>
      <c r="C90" s="21">
        <f>35/B90</f>
        <v>0.33333333333333331</v>
      </c>
      <c r="E90" s="21" t="s">
        <v>1038</v>
      </c>
      <c r="F90" s="21">
        <f>1/B90</f>
        <v>9.5238095238095247E-3</v>
      </c>
      <c r="G90" s="21" t="s">
        <v>1511</v>
      </c>
      <c r="H90" s="21">
        <f>5/B90</f>
        <v>4.7619047619047616E-2</v>
      </c>
      <c r="I90" s="21" t="s">
        <v>884</v>
      </c>
      <c r="J90" s="21">
        <f>1/B90</f>
        <v>9.5238095238095247E-3</v>
      </c>
      <c r="K90" s="21" t="s">
        <v>1516</v>
      </c>
      <c r="L90" s="21">
        <f>1/B90</f>
        <v>9.5238095238095247E-3</v>
      </c>
      <c r="M90" s="21" t="s">
        <v>901</v>
      </c>
      <c r="N90" s="21">
        <f>2/B90</f>
        <v>1.9047619047619049E-2</v>
      </c>
      <c r="O90" s="21" t="s">
        <v>2649</v>
      </c>
      <c r="P90" s="21">
        <f>1/B90</f>
        <v>9.5238095238095247E-3</v>
      </c>
      <c r="Q90" s="21" t="s">
        <v>1500</v>
      </c>
      <c r="R90" s="21">
        <f>32/B90</f>
        <v>0.30476190476190479</v>
      </c>
      <c r="S90" s="21" t="s">
        <v>1231</v>
      </c>
      <c r="T90" s="21">
        <f>1/B90</f>
        <v>9.5238095238095247E-3</v>
      </c>
      <c r="U90" s="21" t="s">
        <v>1542</v>
      </c>
      <c r="V90" s="21">
        <f>1/B90</f>
        <v>9.5238095238095247E-3</v>
      </c>
      <c r="W90" s="21" t="s">
        <v>1512</v>
      </c>
      <c r="X90" s="21">
        <f>16/B90</f>
        <v>0.15238095238095239</v>
      </c>
      <c r="Y90" s="21" t="s">
        <v>1513</v>
      </c>
      <c r="Z90" s="21">
        <f>1/B90</f>
        <v>9.5238095238095247E-3</v>
      </c>
      <c r="AA90" s="21" t="s">
        <v>1233</v>
      </c>
      <c r="AB90" s="21">
        <f>1/B90</f>
        <v>9.5238095238095247E-3</v>
      </c>
      <c r="AC90" s="21" t="s">
        <v>1515</v>
      </c>
      <c r="AD90" s="21">
        <f>6/B90</f>
        <v>5.7142857142857141E-2</v>
      </c>
      <c r="AE90" s="21" t="s">
        <v>1514</v>
      </c>
      <c r="AF90" s="21">
        <f>1/B90</f>
        <v>9.5238095238095247E-3</v>
      </c>
    </row>
    <row r="91" spans="1:76" x14ac:dyDescent="0.25">
      <c r="A91" s="20" t="s">
        <v>89</v>
      </c>
      <c r="B91" s="24">
        <v>107</v>
      </c>
      <c r="C91" s="21">
        <f>17/B91</f>
        <v>0.15887850467289719</v>
      </c>
      <c r="E91" s="21" t="s">
        <v>2405</v>
      </c>
      <c r="F91" s="21">
        <f>1/B91</f>
        <v>9.3457943925233638E-3</v>
      </c>
      <c r="G91" s="21" t="s">
        <v>2780</v>
      </c>
      <c r="H91" s="21">
        <f>3/B91</f>
        <v>2.8037383177570093E-2</v>
      </c>
      <c r="I91" s="21" t="s">
        <v>2022</v>
      </c>
      <c r="J91" s="21">
        <f>1/B91</f>
        <v>9.3457943925233638E-3</v>
      </c>
      <c r="K91" s="21" t="s">
        <v>1851</v>
      </c>
      <c r="L91" s="21">
        <f>1/B91</f>
        <v>9.3457943925233638E-3</v>
      </c>
      <c r="M91" s="21" t="s">
        <v>2485</v>
      </c>
      <c r="N91" s="21">
        <f>1/B91</f>
        <v>9.3457943925233638E-3</v>
      </c>
      <c r="O91" s="21" t="s">
        <v>4433</v>
      </c>
      <c r="P91" s="21">
        <f>1/B91</f>
        <v>9.3457943925233638E-3</v>
      </c>
      <c r="Q91" s="21" t="s">
        <v>2187</v>
      </c>
      <c r="R91" s="21">
        <f>82/B91</f>
        <v>0.76635514018691586</v>
      </c>
    </row>
    <row r="92" spans="1:76" x14ac:dyDescent="0.25">
      <c r="A92" s="20" t="s">
        <v>91</v>
      </c>
      <c r="B92" s="24">
        <v>112</v>
      </c>
      <c r="C92" s="21">
        <f>112/B92</f>
        <v>1</v>
      </c>
    </row>
    <row r="93" spans="1:76" x14ac:dyDescent="0.25">
      <c r="A93" s="20" t="s">
        <v>92</v>
      </c>
      <c r="B93" s="24">
        <v>104</v>
      </c>
      <c r="C93" s="21">
        <f>12/B93</f>
        <v>0.11538461538461539</v>
      </c>
      <c r="E93" s="21" t="s">
        <v>3794</v>
      </c>
      <c r="F93" s="21">
        <f>2/B93</f>
        <v>1.9230769230769232E-2</v>
      </c>
      <c r="G93" s="21" t="s">
        <v>3795</v>
      </c>
      <c r="H93" s="21">
        <f>3/B93</f>
        <v>2.8846153846153848E-2</v>
      </c>
      <c r="I93" s="21" t="s">
        <v>2192</v>
      </c>
      <c r="J93" s="21">
        <f>1/B93</f>
        <v>9.6153846153846159E-3</v>
      </c>
      <c r="K93" s="21" t="s">
        <v>3796</v>
      </c>
      <c r="L93" s="21">
        <f>1/B93</f>
        <v>9.6153846153846159E-3</v>
      </c>
      <c r="M93" s="21" t="s">
        <v>3797</v>
      </c>
      <c r="N93" s="21">
        <f>1/B93</f>
        <v>9.6153846153846159E-3</v>
      </c>
      <c r="O93" s="21" t="s">
        <v>1242</v>
      </c>
      <c r="P93" s="21">
        <f>1/B93</f>
        <v>9.6153846153846159E-3</v>
      </c>
      <c r="Q93" s="21" t="s">
        <v>1718</v>
      </c>
      <c r="R93" s="21">
        <f>1/B93</f>
        <v>9.6153846153846159E-3</v>
      </c>
      <c r="S93" s="21" t="s">
        <v>4326</v>
      </c>
      <c r="T93" s="21">
        <f>1/B93</f>
        <v>9.6153846153846159E-3</v>
      </c>
      <c r="U93" s="21" t="s">
        <v>1162</v>
      </c>
      <c r="V93" s="21">
        <f>2/B93</f>
        <v>1.9230769230769232E-2</v>
      </c>
      <c r="W93" s="21" t="s">
        <v>1423</v>
      </c>
      <c r="X93" s="21">
        <f>6/B93</f>
        <v>5.7692307692307696E-2</v>
      </c>
      <c r="Y93" s="21" t="s">
        <v>2210</v>
      </c>
      <c r="Z93" s="21">
        <f>7/B93</f>
        <v>6.7307692307692304E-2</v>
      </c>
      <c r="AA93" s="21" t="s">
        <v>1889</v>
      </c>
      <c r="AB93" s="21">
        <f>1/B93</f>
        <v>9.6153846153846159E-3</v>
      </c>
      <c r="AC93" s="21" t="s">
        <v>3798</v>
      </c>
      <c r="AD93" s="21">
        <f>1/B93</f>
        <v>9.6153846153846159E-3</v>
      </c>
      <c r="AE93" s="21" t="s">
        <v>1425</v>
      </c>
      <c r="AF93" s="21">
        <f>6/B93</f>
        <v>5.7692307692307696E-2</v>
      </c>
      <c r="AG93" s="21" t="s">
        <v>1422</v>
      </c>
      <c r="AH93" s="21">
        <f>11/B93</f>
        <v>0.10576923076923077</v>
      </c>
      <c r="AI93" s="21" t="s">
        <v>935</v>
      </c>
      <c r="AJ93" s="21">
        <f>1/B93</f>
        <v>9.6153846153846159E-3</v>
      </c>
      <c r="AK93" s="21" t="s">
        <v>1487</v>
      </c>
      <c r="AL93" s="21">
        <f>1/B93</f>
        <v>9.6153846153846159E-3</v>
      </c>
      <c r="AM93" s="21" t="s">
        <v>4325</v>
      </c>
      <c r="AN93" s="21">
        <f>1/B93</f>
        <v>9.6153846153846159E-3</v>
      </c>
      <c r="AO93" s="21" t="s">
        <v>907</v>
      </c>
      <c r="AP93" s="21">
        <f>3/B93</f>
        <v>2.8846153846153848E-2</v>
      </c>
      <c r="AQ93" s="21" t="s">
        <v>1314</v>
      </c>
      <c r="AR93" s="21">
        <f>1/B93</f>
        <v>9.6153846153846159E-3</v>
      </c>
      <c r="AS93" s="21" t="s">
        <v>2237</v>
      </c>
      <c r="AT93" s="21">
        <f>1/B93</f>
        <v>9.6153846153846159E-3</v>
      </c>
      <c r="AU93" s="21" t="s">
        <v>3673</v>
      </c>
      <c r="AV93" s="21">
        <f>1/B93</f>
        <v>9.6153846153846159E-3</v>
      </c>
      <c r="AW93" s="21" t="s">
        <v>2060</v>
      </c>
      <c r="AX93" s="21">
        <f>1/B93</f>
        <v>9.6153846153846159E-3</v>
      </c>
      <c r="AY93" s="21" t="s">
        <v>2734</v>
      </c>
      <c r="AZ93" s="21">
        <f>3/B93</f>
        <v>2.8846153846153848E-2</v>
      </c>
      <c r="BA93" s="21" t="s">
        <v>3799</v>
      </c>
      <c r="BB93" s="21">
        <f>3/B93</f>
        <v>2.8846153846153848E-2</v>
      </c>
      <c r="BC93" s="21" t="s">
        <v>1135</v>
      </c>
      <c r="BD93" s="21">
        <f>1/B93</f>
        <v>9.6153846153846159E-3</v>
      </c>
      <c r="BE93" s="21" t="s">
        <v>3579</v>
      </c>
      <c r="BF93" s="21">
        <f>2/B93</f>
        <v>1.9230769230769232E-2</v>
      </c>
      <c r="BG93" s="21" t="s">
        <v>2511</v>
      </c>
      <c r="BH93" s="21">
        <f>1/B93</f>
        <v>9.6153846153846159E-3</v>
      </c>
      <c r="BI93" s="21" t="s">
        <v>3540</v>
      </c>
      <c r="BJ93" s="21">
        <f>2/B93</f>
        <v>1.9230769230769232E-2</v>
      </c>
      <c r="BK93" s="21" t="s">
        <v>2659</v>
      </c>
      <c r="BL93" s="21">
        <f>1/B93</f>
        <v>9.6153846153846159E-3</v>
      </c>
      <c r="BM93" s="21" t="s">
        <v>1221</v>
      </c>
      <c r="BN93" s="21">
        <f>14/B93</f>
        <v>0.13461538461538461</v>
      </c>
      <c r="BO93" s="21" t="s">
        <v>1680</v>
      </c>
      <c r="BP93" s="21">
        <f>4/B93</f>
        <v>3.8461538461538464E-2</v>
      </c>
      <c r="BQ93" s="21" t="s">
        <v>2091</v>
      </c>
      <c r="BR93" s="21">
        <f>5/B93</f>
        <v>4.807692307692308E-2</v>
      </c>
      <c r="BS93" s="21" t="s">
        <v>3800</v>
      </c>
      <c r="BT93" s="21">
        <f>4/B93</f>
        <v>3.8461538461538464E-2</v>
      </c>
      <c r="BU93" s="21" t="s">
        <v>3705</v>
      </c>
      <c r="BV93" s="21">
        <f>3/B93</f>
        <v>2.8846153846153848E-2</v>
      </c>
      <c r="BW93" s="21" t="s">
        <v>1278</v>
      </c>
      <c r="BX93" s="21">
        <f>1/B93</f>
        <v>9.6153846153846159E-3</v>
      </c>
    </row>
    <row r="94" spans="1:76" x14ac:dyDescent="0.25">
      <c r="A94" s="20" t="s">
        <v>2948</v>
      </c>
      <c r="B94" s="24">
        <v>111</v>
      </c>
      <c r="C94" s="21">
        <f>99/B94</f>
        <v>0.89189189189189189</v>
      </c>
      <c r="E94" s="21" t="s">
        <v>5004</v>
      </c>
      <c r="F94" s="21">
        <f>1/B94</f>
        <v>9.0090090090090089E-3</v>
      </c>
      <c r="G94" s="21" t="s">
        <v>1800</v>
      </c>
      <c r="H94" s="21">
        <f>1/B94</f>
        <v>9.0090090090090089E-3</v>
      </c>
      <c r="I94" s="21" t="s">
        <v>5003</v>
      </c>
      <c r="J94" s="21">
        <f>1/B94</f>
        <v>9.0090090090090089E-3</v>
      </c>
      <c r="K94" s="21" t="s">
        <v>2949</v>
      </c>
      <c r="L94" s="21">
        <f>1/B94</f>
        <v>9.0090090090090089E-3</v>
      </c>
      <c r="M94" s="21" t="s">
        <v>1387</v>
      </c>
      <c r="N94" s="21">
        <f>1/B94</f>
        <v>9.0090090090090089E-3</v>
      </c>
      <c r="O94" s="21" t="s">
        <v>2950</v>
      </c>
      <c r="P94" s="21">
        <f>1/B94</f>
        <v>9.0090090090090089E-3</v>
      </c>
      <c r="Q94" s="21" t="s">
        <v>1150</v>
      </c>
      <c r="R94" s="21">
        <f>3/B94</f>
        <v>2.7027027027027029E-2</v>
      </c>
      <c r="S94" s="21" t="s">
        <v>1785</v>
      </c>
      <c r="T94" s="21">
        <f>1/B94</f>
        <v>9.0090090090090089E-3</v>
      </c>
      <c r="U94" s="21" t="s">
        <v>1791</v>
      </c>
      <c r="V94" s="21">
        <f>1/B94</f>
        <v>9.0090090090090089E-3</v>
      </c>
      <c r="W94" s="21" t="s">
        <v>1528</v>
      </c>
      <c r="X94" s="21">
        <f>1/B94</f>
        <v>9.0090090090090089E-3</v>
      </c>
    </row>
    <row r="95" spans="1:76" x14ac:dyDescent="0.25">
      <c r="A95" s="20" t="s">
        <v>93</v>
      </c>
      <c r="B95" s="24">
        <v>110</v>
      </c>
      <c r="C95" s="21">
        <f>95/B95</f>
        <v>0.86363636363636365</v>
      </c>
      <c r="E95" s="21" t="s">
        <v>959</v>
      </c>
      <c r="F95" s="21">
        <f>1/B95</f>
        <v>9.0909090909090905E-3</v>
      </c>
      <c r="G95" s="21" t="s">
        <v>2412</v>
      </c>
      <c r="H95" s="21">
        <f>1/B95</f>
        <v>9.0909090909090905E-3</v>
      </c>
      <c r="I95" s="21" t="s">
        <v>1108</v>
      </c>
      <c r="J95" s="21">
        <f>3/B95</f>
        <v>2.7272727272727271E-2</v>
      </c>
    </row>
    <row r="96" spans="1:76" x14ac:dyDescent="0.25">
      <c r="A96" s="20" t="s">
        <v>4704</v>
      </c>
      <c r="B96" s="24">
        <v>102</v>
      </c>
      <c r="C96" s="21">
        <f>55/B96</f>
        <v>0.53921568627450978</v>
      </c>
      <c r="E96" s="21" t="s">
        <v>1738</v>
      </c>
      <c r="F96" s="21">
        <f>1/B96</f>
        <v>9.8039215686274508E-3</v>
      </c>
      <c r="G96" s="21" t="s">
        <v>4707</v>
      </c>
      <c r="H96" s="21">
        <f>1/B96</f>
        <v>9.8039215686274508E-3</v>
      </c>
      <c r="I96" s="21" t="s">
        <v>4706</v>
      </c>
      <c r="J96" s="21">
        <f>1/B96</f>
        <v>9.8039215686274508E-3</v>
      </c>
      <c r="K96" s="21" t="s">
        <v>1427</v>
      </c>
      <c r="L96" s="21">
        <f t="shared" ref="L96:L104" si="5">1/B96</f>
        <v>9.8039215686274508E-3</v>
      </c>
      <c r="M96" s="21" t="s">
        <v>1322</v>
      </c>
      <c r="N96" s="21">
        <f t="shared" ref="N96:N104" si="6">1/B96</f>
        <v>9.8039215686274508E-3</v>
      </c>
      <c r="O96" s="21" t="s">
        <v>935</v>
      </c>
      <c r="P96" s="21">
        <f>32/B96</f>
        <v>0.31372549019607843</v>
      </c>
      <c r="Q96" s="21" t="s">
        <v>4705</v>
      </c>
      <c r="R96" s="21">
        <f>1/B96</f>
        <v>9.8039215686274508E-3</v>
      </c>
      <c r="S96" s="21" t="s">
        <v>1241</v>
      </c>
      <c r="T96" s="21">
        <f>3/B96</f>
        <v>2.9411764705882353E-2</v>
      </c>
      <c r="U96" s="21" t="s">
        <v>1270</v>
      </c>
      <c r="V96" s="21">
        <f>1/B96</f>
        <v>9.8039215686274508E-3</v>
      </c>
      <c r="W96" s="21" t="s">
        <v>4328</v>
      </c>
      <c r="X96" s="21">
        <f>1/B96</f>
        <v>9.8039215686274508E-3</v>
      </c>
      <c r="Y96" s="21" t="s">
        <v>1221</v>
      </c>
      <c r="Z96" s="21">
        <f>2/B96</f>
        <v>1.9607843137254902E-2</v>
      </c>
      <c r="AA96" s="21" t="s">
        <v>1606</v>
      </c>
      <c r="AB96" s="21">
        <f>2/B96</f>
        <v>1.9607843137254902E-2</v>
      </c>
    </row>
    <row r="97" spans="1:98" x14ac:dyDescent="0.25">
      <c r="A97" s="20" t="s">
        <v>95</v>
      </c>
      <c r="B97" s="24">
        <v>108</v>
      </c>
      <c r="C97" s="21">
        <f>64/B97</f>
        <v>0.59259259259259256</v>
      </c>
      <c r="E97" s="21" t="s">
        <v>1265</v>
      </c>
      <c r="F97" s="21">
        <f>2/B97</f>
        <v>1.8518518518518517E-2</v>
      </c>
      <c r="G97" s="21" t="s">
        <v>1198</v>
      </c>
      <c r="H97" s="21">
        <f>1/B97</f>
        <v>9.2592592592592587E-3</v>
      </c>
      <c r="I97" s="21" t="s">
        <v>1401</v>
      </c>
      <c r="J97" s="21">
        <f>1/B97</f>
        <v>9.2592592592592587E-3</v>
      </c>
      <c r="K97" s="21" t="s">
        <v>5012</v>
      </c>
      <c r="L97" s="21">
        <f t="shared" si="5"/>
        <v>9.2592592592592587E-3</v>
      </c>
      <c r="M97" s="21" t="s">
        <v>2285</v>
      </c>
      <c r="N97" s="21">
        <f t="shared" si="6"/>
        <v>9.2592592592592587E-3</v>
      </c>
      <c r="O97" s="21" t="s">
        <v>972</v>
      </c>
      <c r="P97" s="21">
        <f>1/B97</f>
        <v>9.2592592592592587E-3</v>
      </c>
      <c r="Q97" s="21" t="s">
        <v>935</v>
      </c>
      <c r="R97" s="21">
        <f>1/B97</f>
        <v>9.2592592592592587E-3</v>
      </c>
      <c r="S97" s="21" t="s">
        <v>959</v>
      </c>
      <c r="T97" s="21">
        <f>1/B97</f>
        <v>9.2592592592592587E-3</v>
      </c>
      <c r="U97" s="21" t="s">
        <v>1705</v>
      </c>
      <c r="V97" s="21">
        <f>11/B97</f>
        <v>0.10185185185185185</v>
      </c>
      <c r="W97" s="21" t="s">
        <v>1300</v>
      </c>
      <c r="X97" s="21">
        <f>1/B97</f>
        <v>9.2592592592592587E-3</v>
      </c>
      <c r="Y97" s="21" t="s">
        <v>2385</v>
      </c>
      <c r="Z97" s="21">
        <f>4/B97</f>
        <v>3.7037037037037035E-2</v>
      </c>
      <c r="AA97" s="21" t="s">
        <v>1245</v>
      </c>
      <c r="AB97" s="21">
        <f>6/B97</f>
        <v>5.5555555555555552E-2</v>
      </c>
      <c r="AC97" s="21" t="s">
        <v>878</v>
      </c>
      <c r="AD97" s="21">
        <f>1/B97</f>
        <v>9.2592592592592587E-3</v>
      </c>
      <c r="AE97" s="21" t="s">
        <v>1675</v>
      </c>
      <c r="AF97" s="21">
        <f>1/B97</f>
        <v>9.2592592592592587E-3</v>
      </c>
      <c r="AG97" s="21" t="s">
        <v>1358</v>
      </c>
      <c r="AH97" s="21">
        <f>9/B97</f>
        <v>8.3333333333333329E-2</v>
      </c>
      <c r="AI97" s="21" t="s">
        <v>1923</v>
      </c>
      <c r="AJ97" s="21">
        <f>1/B97</f>
        <v>9.2592592592592587E-3</v>
      </c>
      <c r="AK97" s="21" t="s">
        <v>3503</v>
      </c>
      <c r="AL97" s="21">
        <f>1/B97</f>
        <v>9.2592592592592587E-3</v>
      </c>
    </row>
    <row r="98" spans="1:98" x14ac:dyDescent="0.25">
      <c r="A98" s="20" t="s">
        <v>96</v>
      </c>
      <c r="B98" s="24">
        <v>106</v>
      </c>
      <c r="C98" s="21">
        <f>7/B98</f>
        <v>6.6037735849056603E-2</v>
      </c>
      <c r="E98" s="21" t="s">
        <v>3378</v>
      </c>
      <c r="F98" s="21">
        <f t="shared" ref="F98:F103" si="7">1/B98</f>
        <v>9.433962264150943E-3</v>
      </c>
      <c r="G98" s="21" t="s">
        <v>4461</v>
      </c>
      <c r="H98" s="21">
        <f>4/B98</f>
        <v>3.7735849056603772E-2</v>
      </c>
      <c r="I98" s="21" t="s">
        <v>1318</v>
      </c>
      <c r="J98" s="21">
        <f>11/B98</f>
        <v>0.10377358490566038</v>
      </c>
      <c r="K98" s="21" t="s">
        <v>4460</v>
      </c>
      <c r="L98" s="21">
        <f t="shared" si="5"/>
        <v>9.433962264150943E-3</v>
      </c>
      <c r="M98" s="21" t="s">
        <v>4459</v>
      </c>
      <c r="N98" s="21">
        <f t="shared" si="6"/>
        <v>9.433962264150943E-3</v>
      </c>
      <c r="O98" s="21" t="s">
        <v>3379</v>
      </c>
      <c r="P98" s="21">
        <f>1/B98</f>
        <v>9.433962264150943E-3</v>
      </c>
      <c r="Q98" s="21" t="s">
        <v>2119</v>
      </c>
      <c r="R98" s="21">
        <f>1/B98</f>
        <v>9.433962264150943E-3</v>
      </c>
      <c r="S98" s="21" t="s">
        <v>3380</v>
      </c>
      <c r="T98" s="21">
        <f>1/B98</f>
        <v>9.433962264150943E-3</v>
      </c>
      <c r="U98" s="21" t="s">
        <v>2556</v>
      </c>
      <c r="V98" s="21">
        <f>1/B98</f>
        <v>9.433962264150943E-3</v>
      </c>
      <c r="W98" s="21" t="s">
        <v>1251</v>
      </c>
      <c r="X98" s="21">
        <f>2/B98</f>
        <v>1.8867924528301886E-2</v>
      </c>
      <c r="Y98" s="21" t="s">
        <v>4458</v>
      </c>
      <c r="Z98" s="21">
        <f>1/B98</f>
        <v>9.433962264150943E-3</v>
      </c>
      <c r="AA98" s="21" t="s">
        <v>1437</v>
      </c>
      <c r="AB98" s="21">
        <f>1/B98</f>
        <v>9.433962264150943E-3</v>
      </c>
      <c r="AC98" s="21" t="s">
        <v>2579</v>
      </c>
      <c r="AD98" s="21">
        <f>3/B98</f>
        <v>2.8301886792452831E-2</v>
      </c>
      <c r="AE98" s="21" t="s">
        <v>4457</v>
      </c>
      <c r="AF98" s="21">
        <f>1/B98</f>
        <v>9.433962264150943E-3</v>
      </c>
      <c r="AG98" s="21" t="s">
        <v>1453</v>
      </c>
      <c r="AH98" s="21">
        <f>1/B98</f>
        <v>9.433962264150943E-3</v>
      </c>
      <c r="AI98" s="21" t="s">
        <v>4456</v>
      </c>
      <c r="AJ98" s="21">
        <f>1/B98</f>
        <v>9.433962264150943E-3</v>
      </c>
      <c r="AK98" s="21" t="s">
        <v>3381</v>
      </c>
      <c r="AL98" s="21">
        <f>3/B98</f>
        <v>2.8301886792452831E-2</v>
      </c>
      <c r="AM98" s="21" t="s">
        <v>4455</v>
      </c>
      <c r="AN98" s="21">
        <f>1/B98</f>
        <v>9.433962264150943E-3</v>
      </c>
      <c r="AO98" s="21" t="s">
        <v>3382</v>
      </c>
      <c r="AP98" s="21">
        <f>6/B98</f>
        <v>5.6603773584905662E-2</v>
      </c>
      <c r="AQ98" s="21" t="s">
        <v>2485</v>
      </c>
      <c r="AR98" s="21">
        <f>1/B98</f>
        <v>9.433962264150943E-3</v>
      </c>
      <c r="AS98" s="21" t="s">
        <v>2727</v>
      </c>
      <c r="AT98" s="21">
        <f>1/B98</f>
        <v>9.433962264150943E-3</v>
      </c>
      <c r="AU98" s="21" t="s">
        <v>3383</v>
      </c>
      <c r="AV98" s="21">
        <f>1/B98</f>
        <v>9.433962264150943E-3</v>
      </c>
      <c r="AW98" s="21" t="s">
        <v>935</v>
      </c>
      <c r="AX98" s="21">
        <f>1/B98</f>
        <v>9.433962264150943E-3</v>
      </c>
      <c r="AY98" s="21" t="s">
        <v>3384</v>
      </c>
      <c r="AZ98" s="21">
        <f>1/B98</f>
        <v>9.433962264150943E-3</v>
      </c>
      <c r="BA98" s="21" t="s">
        <v>3385</v>
      </c>
      <c r="BB98" s="21">
        <f>1/B98</f>
        <v>9.433962264150943E-3</v>
      </c>
      <c r="BC98" s="21" t="s">
        <v>4454</v>
      </c>
      <c r="BD98" s="21">
        <f>2/B98</f>
        <v>1.8867924528301886E-2</v>
      </c>
      <c r="BE98" s="21" t="s">
        <v>1491</v>
      </c>
      <c r="BF98" s="21">
        <f>2/B98</f>
        <v>1.8867924528301886E-2</v>
      </c>
      <c r="BG98" s="21" t="s">
        <v>2666</v>
      </c>
      <c r="BH98" s="21">
        <f>4/B98</f>
        <v>3.7735849056603772E-2</v>
      </c>
      <c r="BI98" s="21" t="s">
        <v>2661</v>
      </c>
      <c r="BJ98" s="21">
        <f>12/B98</f>
        <v>0.11320754716981132</v>
      </c>
      <c r="BK98" s="21" t="s">
        <v>3386</v>
      </c>
      <c r="BL98" s="21">
        <f>2/B98</f>
        <v>1.8867924528301886E-2</v>
      </c>
      <c r="BM98" s="21" t="s">
        <v>4453</v>
      </c>
      <c r="BN98" s="21">
        <f>1/B98</f>
        <v>9.433962264150943E-3</v>
      </c>
      <c r="BO98" s="21" t="s">
        <v>3894</v>
      </c>
      <c r="BP98" s="21">
        <f>1/B98</f>
        <v>9.433962264150943E-3</v>
      </c>
      <c r="BQ98" s="21" t="s">
        <v>4452</v>
      </c>
      <c r="BR98" s="21">
        <f>6/B98</f>
        <v>5.6603773584905662E-2</v>
      </c>
      <c r="BS98" s="21" t="s">
        <v>3388</v>
      </c>
      <c r="BT98" s="21">
        <f>1/B98</f>
        <v>9.433962264150943E-3</v>
      </c>
      <c r="BU98" s="21" t="s">
        <v>3061</v>
      </c>
      <c r="BV98" s="21">
        <f>1/B98</f>
        <v>9.433962264150943E-3</v>
      </c>
      <c r="BW98" s="21" t="s">
        <v>3389</v>
      </c>
      <c r="BX98" s="21">
        <f>9/B98</f>
        <v>8.4905660377358486E-2</v>
      </c>
      <c r="BY98" s="21" t="s">
        <v>3390</v>
      </c>
      <c r="BZ98" s="21">
        <f>1/B98</f>
        <v>9.433962264150943E-3</v>
      </c>
      <c r="CA98" s="21" t="s">
        <v>2436</v>
      </c>
      <c r="CB98" s="21">
        <f>6/B98</f>
        <v>5.6603773584905662E-2</v>
      </c>
      <c r="CC98" s="21" t="s">
        <v>4451</v>
      </c>
      <c r="CD98" s="21">
        <f>1/B98</f>
        <v>9.433962264150943E-3</v>
      </c>
      <c r="CE98" s="21" t="s">
        <v>2187</v>
      </c>
      <c r="CF98" s="21">
        <f>1/B98</f>
        <v>9.433962264150943E-3</v>
      </c>
      <c r="CG98" s="21" t="s">
        <v>4450</v>
      </c>
      <c r="CH98" s="21">
        <f>1/B98</f>
        <v>9.433962264150943E-3</v>
      </c>
    </row>
    <row r="99" spans="1:98" x14ac:dyDescent="0.25">
      <c r="A99" s="20" t="s">
        <v>97</v>
      </c>
      <c r="B99" s="24">
        <v>108</v>
      </c>
      <c r="C99" s="21">
        <f>102/B99</f>
        <v>0.94444444444444442</v>
      </c>
      <c r="E99" s="21" t="s">
        <v>2916</v>
      </c>
      <c r="F99" s="21">
        <f t="shared" si="7"/>
        <v>9.2592592592592587E-3</v>
      </c>
      <c r="G99" s="21" t="s">
        <v>4572</v>
      </c>
      <c r="H99" s="21">
        <f>2/B99</f>
        <v>1.8518518518518517E-2</v>
      </c>
      <c r="I99" s="21" t="s">
        <v>3340</v>
      </c>
      <c r="J99" s="21">
        <f>1/B99</f>
        <v>9.2592592592592587E-3</v>
      </c>
      <c r="K99" s="21" t="s">
        <v>3336</v>
      </c>
      <c r="L99" s="21">
        <f t="shared" si="5"/>
        <v>9.2592592592592587E-3</v>
      </c>
      <c r="M99" s="21" t="s">
        <v>1108</v>
      </c>
      <c r="N99" s="21">
        <f t="shared" si="6"/>
        <v>9.2592592592592587E-3</v>
      </c>
    </row>
    <row r="100" spans="1:98" x14ac:dyDescent="0.25">
      <c r="A100" s="20" t="s">
        <v>98</v>
      </c>
      <c r="B100" s="24">
        <v>109</v>
      </c>
      <c r="C100" s="21">
        <f>92/B100</f>
        <v>0.84403669724770647</v>
      </c>
      <c r="E100" s="21" t="s">
        <v>5194</v>
      </c>
      <c r="F100" s="21">
        <f t="shared" si="7"/>
        <v>9.1743119266055051E-3</v>
      </c>
      <c r="G100" s="21" t="s">
        <v>1198</v>
      </c>
      <c r="H100" s="21">
        <f>1/B100</f>
        <v>9.1743119266055051E-3</v>
      </c>
      <c r="I100" s="21" t="s">
        <v>2368</v>
      </c>
      <c r="J100" s="21">
        <f>1/B100</f>
        <v>9.1743119266055051E-3</v>
      </c>
      <c r="K100" s="21" t="s">
        <v>1276</v>
      </c>
      <c r="L100" s="21">
        <f t="shared" si="5"/>
        <v>9.1743119266055051E-3</v>
      </c>
      <c r="M100" s="21" t="s">
        <v>3474</v>
      </c>
      <c r="N100" s="21">
        <f t="shared" si="6"/>
        <v>9.1743119266055051E-3</v>
      </c>
      <c r="O100" s="21" t="s">
        <v>2278</v>
      </c>
      <c r="P100" s="21">
        <f>2/B100</f>
        <v>1.834862385321101E-2</v>
      </c>
      <c r="Q100" s="21" t="s">
        <v>907</v>
      </c>
      <c r="R100" s="21">
        <f>2/B100</f>
        <v>1.834862385321101E-2</v>
      </c>
      <c r="S100" s="21" t="s">
        <v>1277</v>
      </c>
      <c r="T100" s="21">
        <f>1/B100</f>
        <v>9.1743119266055051E-3</v>
      </c>
      <c r="U100" s="21" t="s">
        <v>5193</v>
      </c>
      <c r="V100" s="21">
        <f>1/B100</f>
        <v>9.1743119266055051E-3</v>
      </c>
      <c r="W100" s="21" t="s">
        <v>2640</v>
      </c>
      <c r="X100" s="21">
        <f>1/B100</f>
        <v>9.1743119266055051E-3</v>
      </c>
      <c r="Y100" s="21" t="s">
        <v>919</v>
      </c>
      <c r="Z100" s="21">
        <f>1/B100</f>
        <v>9.1743119266055051E-3</v>
      </c>
      <c r="AA100" s="21" t="s">
        <v>5192</v>
      </c>
      <c r="AB100" s="21">
        <f>1/B100</f>
        <v>9.1743119266055051E-3</v>
      </c>
      <c r="AC100" s="21" t="s">
        <v>4200</v>
      </c>
      <c r="AD100" s="21">
        <f>1/B100</f>
        <v>9.1743119266055051E-3</v>
      </c>
      <c r="AE100" s="21" t="s">
        <v>1278</v>
      </c>
      <c r="AF100" s="21">
        <f>1/B100</f>
        <v>9.1743119266055051E-3</v>
      </c>
      <c r="AG100" s="21" t="s">
        <v>2152</v>
      </c>
      <c r="AH100" s="21">
        <f>1/B100</f>
        <v>9.1743119266055051E-3</v>
      </c>
    </row>
    <row r="101" spans="1:98" x14ac:dyDescent="0.25">
      <c r="A101" s="20" t="s">
        <v>99</v>
      </c>
      <c r="B101" s="24">
        <v>110</v>
      </c>
      <c r="C101" s="21">
        <f>37/B101</f>
        <v>0.33636363636363636</v>
      </c>
      <c r="E101" s="21" t="s">
        <v>2279</v>
      </c>
      <c r="F101" s="21">
        <f t="shared" si="7"/>
        <v>9.0909090909090905E-3</v>
      </c>
      <c r="G101" s="21" t="s">
        <v>5142</v>
      </c>
      <c r="H101" s="21">
        <f>1/B101</f>
        <v>9.0909090909090905E-3</v>
      </c>
      <c r="I101" s="21" t="s">
        <v>2277</v>
      </c>
      <c r="J101" s="21">
        <f>3/B101</f>
        <v>2.7272727272727271E-2</v>
      </c>
      <c r="K101" s="21" t="s">
        <v>3534</v>
      </c>
      <c r="L101" s="21">
        <f t="shared" si="5"/>
        <v>9.0909090909090905E-3</v>
      </c>
      <c r="M101" s="21" t="s">
        <v>1188</v>
      </c>
      <c r="N101" s="21">
        <f t="shared" si="6"/>
        <v>9.0909090909090905E-3</v>
      </c>
      <c r="O101" s="21" t="s">
        <v>5141</v>
      </c>
      <c r="P101" s="21">
        <f t="shared" ref="P101:P107" si="8">1/B101</f>
        <v>9.0909090909090905E-3</v>
      </c>
      <c r="Q101" s="21" t="s">
        <v>2276</v>
      </c>
      <c r="R101" s="21">
        <f>1/B101</f>
        <v>9.0909090909090905E-3</v>
      </c>
      <c r="S101" s="21" t="s">
        <v>2278</v>
      </c>
      <c r="T101" s="21">
        <f>1/B101</f>
        <v>9.0909090909090905E-3</v>
      </c>
      <c r="U101" s="21" t="s">
        <v>2275</v>
      </c>
      <c r="V101" s="21">
        <f>59/B101</f>
        <v>0.53636363636363638</v>
      </c>
      <c r="W101" s="21" t="s">
        <v>1749</v>
      </c>
      <c r="X101" s="21">
        <f>1/B101</f>
        <v>9.0909090909090905E-3</v>
      </c>
      <c r="Y101" s="21" t="s">
        <v>1356</v>
      </c>
      <c r="Z101" s="21">
        <f>1/B101</f>
        <v>9.0909090909090905E-3</v>
      </c>
      <c r="AA101" s="21" t="s">
        <v>1641</v>
      </c>
      <c r="AB101" s="21">
        <f>1/B101</f>
        <v>9.0909090909090905E-3</v>
      </c>
      <c r="AC101" s="21" t="s">
        <v>5140</v>
      </c>
      <c r="AD101" s="21">
        <f>1/B101</f>
        <v>9.0909090909090905E-3</v>
      </c>
    </row>
    <row r="102" spans="1:98" x14ac:dyDescent="0.25">
      <c r="A102" s="20" t="s">
        <v>100</v>
      </c>
      <c r="B102" s="24">
        <v>104</v>
      </c>
      <c r="C102" s="21">
        <f>44/B102</f>
        <v>0.42307692307692307</v>
      </c>
      <c r="E102" s="21" t="s">
        <v>4987</v>
      </c>
      <c r="F102" s="21">
        <f t="shared" si="7"/>
        <v>9.6153846153846159E-3</v>
      </c>
      <c r="G102" s="21" t="s">
        <v>1024</v>
      </c>
      <c r="H102" s="21">
        <f>2/B102</f>
        <v>1.9230769230769232E-2</v>
      </c>
      <c r="I102" s="21" t="s">
        <v>2374</v>
      </c>
      <c r="J102" s="21">
        <f>1/B102</f>
        <v>9.6153846153846159E-3</v>
      </c>
      <c r="K102" s="21" t="s">
        <v>3414</v>
      </c>
      <c r="L102" s="21">
        <f t="shared" si="5"/>
        <v>9.6153846153846159E-3</v>
      </c>
      <c r="M102" s="21" t="s">
        <v>4986</v>
      </c>
      <c r="N102" s="21">
        <f t="shared" si="6"/>
        <v>9.6153846153846159E-3</v>
      </c>
      <c r="O102" s="21" t="s">
        <v>3774</v>
      </c>
      <c r="P102" s="21">
        <f t="shared" si="8"/>
        <v>9.6153846153846159E-3</v>
      </c>
      <c r="Q102" s="21" t="s">
        <v>3775</v>
      </c>
      <c r="R102" s="21">
        <f>1/B102</f>
        <v>9.6153846153846159E-3</v>
      </c>
      <c r="S102" s="21" t="s">
        <v>1552</v>
      </c>
      <c r="T102" s="21">
        <f>2/B102</f>
        <v>1.9230769230769232E-2</v>
      </c>
      <c r="U102" s="21" t="s">
        <v>1275</v>
      </c>
      <c r="V102" s="21">
        <f>1/B102</f>
        <v>9.6153846153846159E-3</v>
      </c>
      <c r="W102" s="21" t="s">
        <v>3776</v>
      </c>
      <c r="X102" s="21">
        <f>2/B102</f>
        <v>1.9230769230769232E-2</v>
      </c>
      <c r="Y102" s="21" t="s">
        <v>4821</v>
      </c>
      <c r="Z102" s="21">
        <f>1/B102</f>
        <v>9.6153846153846159E-3</v>
      </c>
      <c r="AA102" s="21" t="s">
        <v>1949</v>
      </c>
      <c r="AB102" s="21">
        <f>3/B102</f>
        <v>2.8846153846153848E-2</v>
      </c>
      <c r="AC102" s="21" t="s">
        <v>1025</v>
      </c>
      <c r="AD102" s="21">
        <f>2/B102</f>
        <v>1.9230769230769232E-2</v>
      </c>
      <c r="AE102" s="21" t="s">
        <v>1622</v>
      </c>
      <c r="AF102" s="21">
        <f>1/B102</f>
        <v>9.6153846153846159E-3</v>
      </c>
      <c r="AG102" s="21" t="s">
        <v>3777</v>
      </c>
      <c r="AH102" s="21">
        <f>1/B102</f>
        <v>9.6153846153846159E-3</v>
      </c>
      <c r="AI102" s="21" t="s">
        <v>3778</v>
      </c>
      <c r="AJ102" s="21">
        <f>1/B102</f>
        <v>9.6153846153846159E-3</v>
      </c>
      <c r="AK102" s="21" t="s">
        <v>4985</v>
      </c>
      <c r="AL102" s="21">
        <f>1/B102</f>
        <v>9.6153846153846159E-3</v>
      </c>
      <c r="AM102" s="21" t="s">
        <v>3726</v>
      </c>
      <c r="AN102" s="21">
        <f>1/B102</f>
        <v>9.6153846153846159E-3</v>
      </c>
      <c r="AO102" s="21" t="s">
        <v>2913</v>
      </c>
      <c r="AP102" s="21">
        <f>1/B102</f>
        <v>9.6153846153846159E-3</v>
      </c>
      <c r="AQ102" s="21" t="s">
        <v>1466</v>
      </c>
      <c r="AR102" s="21">
        <f>1/B102</f>
        <v>9.6153846153846159E-3</v>
      </c>
      <c r="AS102" s="21" t="s">
        <v>2695</v>
      </c>
      <c r="AT102" s="21">
        <f>1/B102</f>
        <v>9.6153846153846159E-3</v>
      </c>
      <c r="AU102" s="21" t="s">
        <v>4148</v>
      </c>
      <c r="AV102" s="21">
        <f>1/B102</f>
        <v>9.6153846153846159E-3</v>
      </c>
      <c r="AW102" s="21" t="s">
        <v>3187</v>
      </c>
      <c r="AX102" s="21">
        <f>1/B102</f>
        <v>9.6153846153846159E-3</v>
      </c>
      <c r="AY102" s="21" t="s">
        <v>3779</v>
      </c>
      <c r="AZ102" s="21">
        <f>2/B102</f>
        <v>1.9230769230769232E-2</v>
      </c>
      <c r="BA102" s="21" t="s">
        <v>3780</v>
      </c>
      <c r="BB102" s="21">
        <f>1/B102</f>
        <v>9.6153846153846159E-3</v>
      </c>
      <c r="BC102" s="21" t="s">
        <v>2051</v>
      </c>
      <c r="BD102" s="21">
        <f>1/B102</f>
        <v>9.6153846153846159E-3</v>
      </c>
      <c r="BE102" s="21" t="s">
        <v>1824</v>
      </c>
      <c r="BF102" s="21">
        <f>2/B102</f>
        <v>1.9230769230769232E-2</v>
      </c>
      <c r="BG102" s="21" t="s">
        <v>3781</v>
      </c>
      <c r="BH102" s="21">
        <f>2/B102</f>
        <v>1.9230769230769232E-2</v>
      </c>
      <c r="BI102" s="21" t="s">
        <v>4984</v>
      </c>
      <c r="BJ102" s="21">
        <f>1/B102</f>
        <v>9.6153846153846159E-3</v>
      </c>
      <c r="BK102" s="21" t="s">
        <v>1243</v>
      </c>
      <c r="BL102" s="21">
        <f>1/B102</f>
        <v>9.6153846153846159E-3</v>
      </c>
      <c r="BM102" s="21" t="s">
        <v>2915</v>
      </c>
      <c r="BN102" s="21">
        <f>1/B102</f>
        <v>9.6153846153846159E-3</v>
      </c>
      <c r="BO102" s="21" t="s">
        <v>4983</v>
      </c>
      <c r="BP102" s="21">
        <f>1/B102</f>
        <v>9.6153846153846159E-3</v>
      </c>
      <c r="BQ102" s="21" t="s">
        <v>1623</v>
      </c>
      <c r="BR102" s="21">
        <f>1/B102</f>
        <v>9.6153846153846159E-3</v>
      </c>
      <c r="BS102" s="21" t="s">
        <v>1786</v>
      </c>
      <c r="BT102" s="21">
        <f>1/B102</f>
        <v>9.6153846153846159E-3</v>
      </c>
      <c r="BU102" s="21" t="s">
        <v>4982</v>
      </c>
      <c r="BV102" s="21">
        <f>1/B102</f>
        <v>9.6153846153846159E-3</v>
      </c>
      <c r="BW102" s="21" t="s">
        <v>3782</v>
      </c>
      <c r="BX102" s="21">
        <f>1/B102</f>
        <v>9.6153846153846159E-3</v>
      </c>
      <c r="BY102" s="21" t="s">
        <v>3783</v>
      </c>
      <c r="BZ102" s="21">
        <f>4/B102</f>
        <v>3.8461538461538464E-2</v>
      </c>
      <c r="CA102" s="21" t="s">
        <v>3784</v>
      </c>
      <c r="CB102" s="21">
        <f>1/B102</f>
        <v>9.6153846153846159E-3</v>
      </c>
      <c r="CC102" s="21" t="s">
        <v>2919</v>
      </c>
      <c r="CD102" s="21">
        <f>1/B102</f>
        <v>9.6153846153846159E-3</v>
      </c>
      <c r="CE102" s="21" t="s">
        <v>4981</v>
      </c>
      <c r="CF102" s="21">
        <f>1/B102</f>
        <v>9.6153846153846159E-3</v>
      </c>
      <c r="CG102" s="21" t="s">
        <v>3785</v>
      </c>
      <c r="CH102" s="21">
        <f>1/B102</f>
        <v>9.6153846153846159E-3</v>
      </c>
      <c r="CI102" s="21" t="s">
        <v>4980</v>
      </c>
      <c r="CJ102" s="21">
        <f>1/B102</f>
        <v>9.6153846153846159E-3</v>
      </c>
      <c r="CK102" s="21" t="s">
        <v>4979</v>
      </c>
      <c r="CL102" s="21">
        <f>1/B102</f>
        <v>9.6153846153846159E-3</v>
      </c>
      <c r="CM102" s="21" t="s">
        <v>3270</v>
      </c>
      <c r="CN102" s="21">
        <f>1/B102</f>
        <v>9.6153846153846159E-3</v>
      </c>
      <c r="CO102" s="21" t="s">
        <v>947</v>
      </c>
      <c r="CP102" s="21">
        <f>1/B102</f>
        <v>9.6153846153846159E-3</v>
      </c>
      <c r="CQ102" s="21" t="s">
        <v>1624</v>
      </c>
      <c r="CR102" s="21">
        <f>2/B102</f>
        <v>1.9230769230769232E-2</v>
      </c>
      <c r="CS102" s="21" t="s">
        <v>4978</v>
      </c>
      <c r="CT102" s="21">
        <f>1/B102</f>
        <v>9.6153846153846159E-3</v>
      </c>
    </row>
    <row r="103" spans="1:98" x14ac:dyDescent="0.25">
      <c r="A103" s="20" t="s">
        <v>101</v>
      </c>
      <c r="B103" s="24">
        <v>105</v>
      </c>
      <c r="C103" s="21">
        <f>97/B103</f>
        <v>0.92380952380952386</v>
      </c>
      <c r="E103" s="21" t="s">
        <v>4747</v>
      </c>
      <c r="F103" s="21">
        <f t="shared" si="7"/>
        <v>9.5238095238095247E-3</v>
      </c>
      <c r="G103" s="21" t="s">
        <v>3123</v>
      </c>
      <c r="H103" s="21">
        <f>1/B103</f>
        <v>9.5238095238095247E-3</v>
      </c>
      <c r="I103" s="21" t="s">
        <v>1878</v>
      </c>
      <c r="J103" s="21">
        <f>1/B103</f>
        <v>9.5238095238095247E-3</v>
      </c>
      <c r="K103" s="21" t="s">
        <v>1246</v>
      </c>
      <c r="L103" s="21">
        <f t="shared" si="5"/>
        <v>9.5238095238095247E-3</v>
      </c>
      <c r="M103" s="21" t="s">
        <v>907</v>
      </c>
      <c r="N103" s="21">
        <f t="shared" si="6"/>
        <v>9.5238095238095247E-3</v>
      </c>
      <c r="O103" s="21" t="s">
        <v>3874</v>
      </c>
      <c r="P103" s="21">
        <f t="shared" si="8"/>
        <v>9.5238095238095247E-3</v>
      </c>
      <c r="Q103" s="21" t="s">
        <v>1440</v>
      </c>
      <c r="R103" s="21">
        <f>1/B103</f>
        <v>9.5238095238095247E-3</v>
      </c>
      <c r="S103" s="21" t="s">
        <v>1541</v>
      </c>
      <c r="T103" s="21">
        <f>1/B103</f>
        <v>9.5238095238095247E-3</v>
      </c>
    </row>
    <row r="104" spans="1:98" x14ac:dyDescent="0.25">
      <c r="A104" s="20" t="s">
        <v>102</v>
      </c>
      <c r="B104" s="24">
        <v>107</v>
      </c>
      <c r="C104" s="21">
        <f>18/B104</f>
        <v>0.16822429906542055</v>
      </c>
      <c r="E104" s="21" t="s">
        <v>2374</v>
      </c>
      <c r="F104" s="21">
        <f>5/B104</f>
        <v>4.6728971962616821E-2</v>
      </c>
      <c r="G104" s="21" t="s">
        <v>1769</v>
      </c>
      <c r="H104" s="21">
        <f>1/B104</f>
        <v>9.3457943925233638E-3</v>
      </c>
      <c r="I104" s="21" t="s">
        <v>2369</v>
      </c>
      <c r="J104" s="21">
        <f>3/B104</f>
        <v>2.8037383177570093E-2</v>
      </c>
      <c r="K104" s="21" t="s">
        <v>2560</v>
      </c>
      <c r="L104" s="21">
        <f t="shared" si="5"/>
        <v>9.3457943925233638E-3</v>
      </c>
      <c r="M104" s="21" t="s">
        <v>934</v>
      </c>
      <c r="N104" s="21">
        <f t="shared" si="6"/>
        <v>9.3457943925233638E-3</v>
      </c>
      <c r="O104" s="21" t="s">
        <v>4360</v>
      </c>
      <c r="P104" s="21">
        <f t="shared" si="8"/>
        <v>9.3457943925233638E-3</v>
      </c>
      <c r="Q104" s="21" t="s">
        <v>1188</v>
      </c>
      <c r="R104" s="21">
        <f>1/B104</f>
        <v>9.3457943925233638E-3</v>
      </c>
      <c r="S104" s="21" t="s">
        <v>1030</v>
      </c>
      <c r="T104" s="21">
        <f>1/B104</f>
        <v>9.3457943925233638E-3</v>
      </c>
      <c r="U104" s="21" t="s">
        <v>1035</v>
      </c>
      <c r="V104" s="21">
        <f>3/B104</f>
        <v>2.8037383177570093E-2</v>
      </c>
      <c r="W104" s="21" t="s">
        <v>1414</v>
      </c>
      <c r="X104" s="21">
        <f>2/B104</f>
        <v>1.8691588785046728E-2</v>
      </c>
      <c r="Y104" s="21" t="s">
        <v>1022</v>
      </c>
      <c r="Z104" s="21">
        <f>1/B104</f>
        <v>9.3457943925233638E-3</v>
      </c>
      <c r="AA104" s="21" t="s">
        <v>2051</v>
      </c>
      <c r="AB104" s="21">
        <f>1/B104</f>
        <v>9.3457943925233638E-3</v>
      </c>
      <c r="AC104" s="21" t="s">
        <v>2559</v>
      </c>
      <c r="AD104" s="21">
        <f>1/B104</f>
        <v>9.3457943925233638E-3</v>
      </c>
      <c r="AE104" s="21" t="s">
        <v>888</v>
      </c>
      <c r="AF104" s="21">
        <f>1/B104</f>
        <v>9.3457943925233638E-3</v>
      </c>
      <c r="AG104" s="21" t="s">
        <v>4359</v>
      </c>
      <c r="AH104" s="21">
        <f>1/B104</f>
        <v>9.3457943925233638E-3</v>
      </c>
      <c r="AI104" s="21" t="s">
        <v>2190</v>
      </c>
      <c r="AJ104" s="21">
        <f>1/B104</f>
        <v>9.3457943925233638E-3</v>
      </c>
      <c r="AK104" s="21" t="s">
        <v>4358</v>
      </c>
      <c r="AL104" s="21">
        <f>1/B104</f>
        <v>9.3457943925233638E-3</v>
      </c>
      <c r="AM104" s="21" t="s">
        <v>1082</v>
      </c>
      <c r="AN104" s="21">
        <f>1/B104</f>
        <v>9.3457943925233638E-3</v>
      </c>
      <c r="AO104" s="21" t="s">
        <v>1501</v>
      </c>
      <c r="AP104" s="21">
        <f>1/B104</f>
        <v>9.3457943925233638E-3</v>
      </c>
      <c r="AQ104" s="21" t="s">
        <v>1217</v>
      </c>
      <c r="AR104" s="21">
        <f>1/B104</f>
        <v>9.3457943925233638E-3</v>
      </c>
      <c r="AS104" s="21" t="s">
        <v>1542</v>
      </c>
      <c r="AT104" s="21">
        <f>1/B104</f>
        <v>9.3457943925233638E-3</v>
      </c>
      <c r="AU104" s="21" t="s">
        <v>2558</v>
      </c>
      <c r="AV104" s="21">
        <f>6/B104</f>
        <v>5.6074766355140186E-2</v>
      </c>
      <c r="AW104" s="21" t="s">
        <v>2561</v>
      </c>
      <c r="AX104" s="21">
        <f>3/B104</f>
        <v>2.8037383177570093E-2</v>
      </c>
      <c r="AY104" s="21" t="s">
        <v>1176</v>
      </c>
      <c r="AZ104" s="21">
        <f>8/B104</f>
        <v>7.476635514018691E-2</v>
      </c>
      <c r="BA104" s="21" t="s">
        <v>1860</v>
      </c>
      <c r="BB104" s="21">
        <f>1/B104</f>
        <v>9.3457943925233638E-3</v>
      </c>
      <c r="BC104" s="21" t="s">
        <v>1651</v>
      </c>
      <c r="BD104" s="21">
        <f>1/B104</f>
        <v>9.3457943925233638E-3</v>
      </c>
      <c r="BE104" s="21" t="s">
        <v>1232</v>
      </c>
      <c r="BF104" s="21">
        <f>1/B104</f>
        <v>9.3457943925233638E-3</v>
      </c>
      <c r="BG104" s="21" t="s">
        <v>2563</v>
      </c>
      <c r="BH104" s="21">
        <f>3/B104</f>
        <v>2.8037383177570093E-2</v>
      </c>
      <c r="BI104" s="21" t="s">
        <v>4357</v>
      </c>
      <c r="BJ104" s="21">
        <f>1/B104</f>
        <v>9.3457943925233638E-3</v>
      </c>
      <c r="BK104" s="21" t="s">
        <v>1029</v>
      </c>
      <c r="BL104" s="21">
        <f>1/B104</f>
        <v>9.3457943925233638E-3</v>
      </c>
      <c r="BM104" s="21" t="s">
        <v>919</v>
      </c>
      <c r="BN104" s="21">
        <f>1/B104</f>
        <v>9.3457943925233638E-3</v>
      </c>
      <c r="BO104" s="21" t="s">
        <v>2143</v>
      </c>
      <c r="BP104" s="21">
        <f>1/B104</f>
        <v>9.3457943925233638E-3</v>
      </c>
      <c r="BQ104" s="21" t="s">
        <v>1650</v>
      </c>
      <c r="BR104" s="21">
        <f>2/B104</f>
        <v>1.8691588785046728E-2</v>
      </c>
      <c r="BS104" s="21" t="s">
        <v>2564</v>
      </c>
      <c r="BT104" s="21">
        <f>1/B104</f>
        <v>9.3457943925233638E-3</v>
      </c>
      <c r="BU104" s="21" t="s">
        <v>1283</v>
      </c>
      <c r="BV104" s="21">
        <f>1/B104</f>
        <v>9.3457943925233638E-3</v>
      </c>
      <c r="BW104" s="21" t="s">
        <v>1023</v>
      </c>
      <c r="BX104" s="21">
        <f>1/B104</f>
        <v>9.3457943925233638E-3</v>
      </c>
      <c r="BY104" s="21" t="s">
        <v>2562</v>
      </c>
      <c r="BZ104" s="21">
        <f>2/B104</f>
        <v>1.8691588785046728E-2</v>
      </c>
      <c r="CA104" s="21" t="s">
        <v>2557</v>
      </c>
      <c r="CB104" s="21">
        <f>18/B104</f>
        <v>0.16822429906542055</v>
      </c>
      <c r="CC104" s="21" t="s">
        <v>3157</v>
      </c>
      <c r="CD104" s="21">
        <f>1/B104</f>
        <v>9.3457943925233638E-3</v>
      </c>
      <c r="CE104" s="21" t="s">
        <v>1770</v>
      </c>
      <c r="CF104" s="21">
        <f>5/B104</f>
        <v>4.6728971962616821E-2</v>
      </c>
      <c r="CG104" s="21" t="s">
        <v>2803</v>
      </c>
      <c r="CH104" s="21">
        <f>1/B104</f>
        <v>9.3457943925233638E-3</v>
      </c>
    </row>
    <row r="105" spans="1:98" x14ac:dyDescent="0.25">
      <c r="A105" s="20" t="s">
        <v>103</v>
      </c>
      <c r="B105" s="24">
        <v>111</v>
      </c>
      <c r="C105" s="21">
        <f>52/B105</f>
        <v>0.46846846846846846</v>
      </c>
      <c r="E105" s="21" t="s">
        <v>2942</v>
      </c>
      <c r="F105" s="21">
        <f>2/B105</f>
        <v>1.8018018018018018E-2</v>
      </c>
      <c r="G105" s="21" t="s">
        <v>1242</v>
      </c>
      <c r="H105" s="21">
        <f>3/B105</f>
        <v>2.7027027027027029E-2</v>
      </c>
      <c r="I105" s="21" t="s">
        <v>1593</v>
      </c>
      <c r="J105" s="21">
        <f>1/B105</f>
        <v>9.0090090090090089E-3</v>
      </c>
      <c r="K105" s="21" t="s">
        <v>2943</v>
      </c>
      <c r="L105" s="21">
        <f>3/B105</f>
        <v>2.7027027027027029E-2</v>
      </c>
      <c r="M105" s="21" t="s">
        <v>4006</v>
      </c>
      <c r="N105" s="21">
        <f>47/B105</f>
        <v>0.42342342342342343</v>
      </c>
      <c r="O105" s="21" t="s">
        <v>1013</v>
      </c>
      <c r="P105" s="21">
        <f t="shared" si="8"/>
        <v>9.0090090090090089E-3</v>
      </c>
      <c r="Q105" s="21" t="s">
        <v>1654</v>
      </c>
      <c r="R105" s="21">
        <f>1/B105</f>
        <v>9.0090090090090089E-3</v>
      </c>
      <c r="S105" s="21" t="s">
        <v>1108</v>
      </c>
      <c r="T105" s="21">
        <f>1/B105</f>
        <v>9.0090090090090089E-3</v>
      </c>
    </row>
    <row r="106" spans="1:98" x14ac:dyDescent="0.25">
      <c r="A106" s="20" t="s">
        <v>104</v>
      </c>
      <c r="B106" s="24">
        <v>106</v>
      </c>
      <c r="C106" s="21">
        <f>0/B106</f>
        <v>0</v>
      </c>
      <c r="E106" s="21" t="s">
        <v>2042</v>
      </c>
      <c r="F106" s="21">
        <f>1/B106</f>
        <v>9.433962264150943E-3</v>
      </c>
      <c r="G106" s="21" t="s">
        <v>5099</v>
      </c>
      <c r="H106" s="21">
        <f>1/B106</f>
        <v>9.433962264150943E-3</v>
      </c>
      <c r="I106" s="21" t="s">
        <v>2045</v>
      </c>
      <c r="J106" s="21">
        <f>1/B106</f>
        <v>9.433962264150943E-3</v>
      </c>
      <c r="K106" s="21" t="s">
        <v>2044</v>
      </c>
      <c r="L106" s="21">
        <f>1/B106</f>
        <v>9.433962264150943E-3</v>
      </c>
      <c r="M106" s="21" t="s">
        <v>938</v>
      </c>
      <c r="N106" s="21">
        <f>97/B106</f>
        <v>0.91509433962264153</v>
      </c>
      <c r="O106" s="21" t="s">
        <v>1208</v>
      </c>
      <c r="P106" s="21">
        <f t="shared" si="8"/>
        <v>9.433962264150943E-3</v>
      </c>
      <c r="Q106" s="21" t="s">
        <v>1531</v>
      </c>
      <c r="R106" s="21">
        <f>3/B106</f>
        <v>2.8301886792452831E-2</v>
      </c>
      <c r="S106" s="21" t="s">
        <v>2043</v>
      </c>
      <c r="T106" s="21">
        <f>1/B106</f>
        <v>9.433962264150943E-3</v>
      </c>
    </row>
    <row r="107" spans="1:98" x14ac:dyDescent="0.25">
      <c r="A107" s="20" t="s">
        <v>105</v>
      </c>
      <c r="B107" s="24">
        <v>107</v>
      </c>
      <c r="C107" s="21">
        <f>43/B107</f>
        <v>0.40186915887850466</v>
      </c>
      <c r="E107" s="21" t="s">
        <v>2751</v>
      </c>
      <c r="F107" s="21">
        <f>1/B107</f>
        <v>9.3457943925233638E-3</v>
      </c>
      <c r="G107" s="21" t="s">
        <v>2827</v>
      </c>
      <c r="H107" s="21">
        <f>2/B107</f>
        <v>1.8691588785046728E-2</v>
      </c>
      <c r="I107" s="21" t="s">
        <v>2607</v>
      </c>
      <c r="J107" s="21">
        <f>1/B107</f>
        <v>9.3457943925233638E-3</v>
      </c>
      <c r="K107" s="21" t="s">
        <v>1522</v>
      </c>
      <c r="L107" s="21">
        <f>1/B107</f>
        <v>9.3457943925233638E-3</v>
      </c>
      <c r="M107" s="21" t="s">
        <v>3341</v>
      </c>
      <c r="N107" s="21">
        <f>1/B107</f>
        <v>9.3457943925233638E-3</v>
      </c>
      <c r="O107" s="21" t="s">
        <v>2805</v>
      </c>
      <c r="P107" s="21">
        <f t="shared" si="8"/>
        <v>9.3457943925233638E-3</v>
      </c>
      <c r="Q107" s="21" t="s">
        <v>1369</v>
      </c>
      <c r="R107" s="21">
        <f>1/B107</f>
        <v>9.3457943925233638E-3</v>
      </c>
      <c r="S107" s="21" t="s">
        <v>1520</v>
      </c>
      <c r="T107" s="21">
        <f>4/B107</f>
        <v>3.7383177570093455E-2</v>
      </c>
      <c r="U107" s="21" t="s">
        <v>1517</v>
      </c>
      <c r="V107" s="21">
        <f>8/B107</f>
        <v>7.476635514018691E-2</v>
      </c>
      <c r="W107" s="21" t="s">
        <v>1220</v>
      </c>
      <c r="X107" s="21">
        <f>3/B107</f>
        <v>2.8037383177570093E-2</v>
      </c>
      <c r="Y107" s="21" t="s">
        <v>977</v>
      </c>
      <c r="Z107" s="21">
        <f>11/B107</f>
        <v>0.10280373831775701</v>
      </c>
      <c r="AA107" s="21" t="s">
        <v>1523</v>
      </c>
      <c r="AB107" s="21">
        <f>4/B107</f>
        <v>3.7383177570093455E-2</v>
      </c>
      <c r="AC107" s="21" t="s">
        <v>1519</v>
      </c>
      <c r="AD107" s="21">
        <f>1/B107</f>
        <v>9.3457943925233638E-3</v>
      </c>
      <c r="AE107" s="21" t="s">
        <v>936</v>
      </c>
      <c r="AF107" s="21">
        <f>1/B107</f>
        <v>9.3457943925233638E-3</v>
      </c>
      <c r="AG107" s="21" t="s">
        <v>1518</v>
      </c>
      <c r="AH107" s="21">
        <f>2/B107</f>
        <v>1.8691588785046728E-2</v>
      </c>
      <c r="AI107" s="21" t="s">
        <v>1102</v>
      </c>
      <c r="AJ107" s="21">
        <f>1/B107</f>
        <v>9.3457943925233638E-3</v>
      </c>
      <c r="AK107" s="21" t="s">
        <v>1108</v>
      </c>
      <c r="AL107" s="21">
        <f>1/B107</f>
        <v>9.3457943925233638E-3</v>
      </c>
      <c r="AM107" s="21" t="s">
        <v>1521</v>
      </c>
      <c r="AN107" s="21">
        <f>18/B107</f>
        <v>0.16822429906542055</v>
      </c>
      <c r="AO107" s="21" t="s">
        <v>5179</v>
      </c>
      <c r="AP107" s="21">
        <f>1/B107</f>
        <v>9.3457943925233638E-3</v>
      </c>
      <c r="AQ107" s="21" t="s">
        <v>3729</v>
      </c>
      <c r="AR107" s="21">
        <f>1/B107</f>
        <v>9.3457943925233638E-3</v>
      </c>
    </row>
    <row r="108" spans="1:98" x14ac:dyDescent="0.25">
      <c r="A108" s="20" t="s">
        <v>106</v>
      </c>
      <c r="B108" s="24">
        <v>107</v>
      </c>
      <c r="C108" s="21">
        <f>103/B108</f>
        <v>0.96261682242990654</v>
      </c>
      <c r="E108" s="21" t="s">
        <v>1220</v>
      </c>
      <c r="F108" s="21">
        <f>2/B108</f>
        <v>1.8691588785046728E-2</v>
      </c>
      <c r="G108" s="21" t="s">
        <v>977</v>
      </c>
      <c r="H108" s="21">
        <f t="shared" ref="H108:H113" si="9">1/B108</f>
        <v>9.3457943925233638E-3</v>
      </c>
      <c r="I108" s="21" t="s">
        <v>2711</v>
      </c>
      <c r="J108" s="21">
        <f>1/B108</f>
        <v>9.3457943925233638E-3</v>
      </c>
    </row>
    <row r="109" spans="1:98" x14ac:dyDescent="0.25">
      <c r="A109" s="20" t="s">
        <v>107</v>
      </c>
      <c r="B109" s="24">
        <v>111</v>
      </c>
      <c r="C109" s="21">
        <f>95/B109</f>
        <v>0.85585585585585588</v>
      </c>
      <c r="E109" s="21" t="s">
        <v>1265</v>
      </c>
      <c r="F109" s="21">
        <f>1/B109</f>
        <v>9.0090090090090089E-3</v>
      </c>
      <c r="G109" s="21" t="s">
        <v>3399</v>
      </c>
      <c r="H109" s="21">
        <f t="shared" si="9"/>
        <v>9.0090090090090089E-3</v>
      </c>
      <c r="I109" s="21" t="s">
        <v>2102</v>
      </c>
      <c r="J109" s="21">
        <f>2/B109</f>
        <v>1.8018018018018018E-2</v>
      </c>
      <c r="K109" s="21" t="s">
        <v>3951</v>
      </c>
      <c r="L109" s="21">
        <f>3/B109</f>
        <v>2.7027027027027029E-2</v>
      </c>
      <c r="M109" s="21" t="s">
        <v>3400</v>
      </c>
      <c r="N109" s="21">
        <f>1/B109</f>
        <v>9.0090090090090089E-3</v>
      </c>
      <c r="O109" s="21" t="s">
        <v>1579</v>
      </c>
      <c r="P109" s="21">
        <f>1/B109</f>
        <v>9.0090090090090089E-3</v>
      </c>
      <c r="Q109" s="21" t="s">
        <v>1349</v>
      </c>
      <c r="R109" s="21">
        <f>1/B109</f>
        <v>9.0090090090090089E-3</v>
      </c>
      <c r="S109" s="21" t="s">
        <v>3401</v>
      </c>
      <c r="T109" s="21">
        <f>1/B109</f>
        <v>9.0090090090090089E-3</v>
      </c>
      <c r="U109" s="21" t="s">
        <v>1557</v>
      </c>
      <c r="V109" s="21">
        <f>1/B109</f>
        <v>9.0090090090090089E-3</v>
      </c>
      <c r="W109" s="21" t="s">
        <v>2294</v>
      </c>
      <c r="X109" s="21">
        <f>1/B109</f>
        <v>9.0090090090090089E-3</v>
      </c>
      <c r="Y109" s="21" t="s">
        <v>1101</v>
      </c>
      <c r="Z109" s="21">
        <f>1/B109</f>
        <v>9.0090090090090089E-3</v>
      </c>
      <c r="AA109" s="21" t="s">
        <v>1031</v>
      </c>
      <c r="AB109" s="21">
        <f>2/B109</f>
        <v>1.8018018018018018E-2</v>
      </c>
    </row>
    <row r="110" spans="1:98" x14ac:dyDescent="0.25">
      <c r="A110" s="20" t="s">
        <v>108</v>
      </c>
      <c r="B110" s="24">
        <v>109</v>
      </c>
      <c r="C110" s="21">
        <f>94/B110</f>
        <v>0.86238532110091748</v>
      </c>
      <c r="E110" s="21" t="s">
        <v>1246</v>
      </c>
      <c r="F110" s="21">
        <f>1/B110</f>
        <v>9.1743119266055051E-3</v>
      </c>
      <c r="G110" s="21" t="s">
        <v>1579</v>
      </c>
      <c r="H110" s="21">
        <f t="shared" si="9"/>
        <v>9.1743119266055051E-3</v>
      </c>
      <c r="I110" s="21" t="s">
        <v>1201</v>
      </c>
      <c r="J110" s="21">
        <f>1/B110</f>
        <v>9.1743119266055051E-3</v>
      </c>
      <c r="K110" s="21" t="s">
        <v>2183</v>
      </c>
      <c r="L110" s="21">
        <f>1/B110</f>
        <v>9.1743119266055051E-3</v>
      </c>
      <c r="M110" s="21" t="s">
        <v>3427</v>
      </c>
      <c r="N110" s="21">
        <f>1/B110</f>
        <v>9.1743119266055051E-3</v>
      </c>
      <c r="O110" s="21" t="s">
        <v>3915</v>
      </c>
      <c r="P110" s="21">
        <f>2/B110</f>
        <v>1.834862385321101E-2</v>
      </c>
      <c r="Q110" s="21" t="s">
        <v>3130</v>
      </c>
      <c r="R110" s="21">
        <f>2/B110</f>
        <v>1.834862385321101E-2</v>
      </c>
      <c r="S110" s="21" t="s">
        <v>4889</v>
      </c>
      <c r="T110" s="21">
        <f>1/B110</f>
        <v>9.1743119266055051E-3</v>
      </c>
      <c r="U110" s="21" t="s">
        <v>3131</v>
      </c>
      <c r="V110" s="21">
        <f>2/B110</f>
        <v>1.834862385321101E-2</v>
      </c>
      <c r="W110" s="21" t="s">
        <v>1270</v>
      </c>
      <c r="X110" s="21">
        <f>2/B110</f>
        <v>1.834862385321101E-2</v>
      </c>
      <c r="Y110" s="21" t="s">
        <v>3132</v>
      </c>
      <c r="Z110" s="21">
        <f>1/B110</f>
        <v>9.1743119266055051E-3</v>
      </c>
    </row>
    <row r="111" spans="1:98" x14ac:dyDescent="0.25">
      <c r="A111" s="20" t="s">
        <v>109</v>
      </c>
      <c r="B111" s="24">
        <v>107</v>
      </c>
      <c r="C111" s="21">
        <f>104/B111</f>
        <v>0.9719626168224299</v>
      </c>
      <c r="E111" s="21" t="s">
        <v>902</v>
      </c>
      <c r="F111" s="21">
        <f>1/B111</f>
        <v>9.3457943925233638E-3</v>
      </c>
      <c r="G111" s="21" t="s">
        <v>906</v>
      </c>
      <c r="H111" s="21">
        <f t="shared" si="9"/>
        <v>9.3457943925233638E-3</v>
      </c>
      <c r="I111" s="21" t="s">
        <v>907</v>
      </c>
      <c r="J111" s="21">
        <f>1/B111</f>
        <v>9.3457943925233638E-3</v>
      </c>
    </row>
    <row r="112" spans="1:98" x14ac:dyDescent="0.25">
      <c r="A112" s="20" t="s">
        <v>110</v>
      </c>
      <c r="B112" s="24">
        <v>104</v>
      </c>
      <c r="C112" s="21">
        <f>99/B112</f>
        <v>0.95192307692307687</v>
      </c>
      <c r="E112" s="21" t="s">
        <v>1747</v>
      </c>
      <c r="F112" s="21">
        <f>1/B112</f>
        <v>9.6153846153846159E-3</v>
      </c>
      <c r="G112" s="21" t="s">
        <v>1082</v>
      </c>
      <c r="H112" s="21">
        <f t="shared" si="9"/>
        <v>9.6153846153846159E-3</v>
      </c>
      <c r="I112" s="21" t="s">
        <v>953</v>
      </c>
      <c r="J112" s="21">
        <f>2/B112</f>
        <v>1.9230769230769232E-2</v>
      </c>
      <c r="K112" s="21" t="s">
        <v>1746</v>
      </c>
      <c r="L112" s="21">
        <f>1/B112</f>
        <v>9.6153846153846159E-3</v>
      </c>
    </row>
    <row r="113" spans="1:154" x14ac:dyDescent="0.25">
      <c r="A113" s="20" t="s">
        <v>111</v>
      </c>
      <c r="B113" s="24">
        <v>108</v>
      </c>
      <c r="C113" s="21">
        <f>77/B113</f>
        <v>0.71296296296296291</v>
      </c>
      <c r="E113" s="21" t="s">
        <v>1038</v>
      </c>
      <c r="F113" s="21">
        <f>2/B113</f>
        <v>1.8518518518518517E-2</v>
      </c>
      <c r="G113" s="21" t="s">
        <v>2381</v>
      </c>
      <c r="H113" s="21">
        <f t="shared" si="9"/>
        <v>9.2592592592592587E-3</v>
      </c>
      <c r="I113" s="21" t="s">
        <v>2509</v>
      </c>
      <c r="J113" s="21">
        <f>1/B113</f>
        <v>9.2592592592592587E-3</v>
      </c>
      <c r="K113" s="21" t="s">
        <v>2123</v>
      </c>
      <c r="L113" s="21">
        <f>1/B113</f>
        <v>9.2592592592592587E-3</v>
      </c>
      <c r="M113" s="21" t="s">
        <v>1884</v>
      </c>
      <c r="N113" s="21">
        <f>1/B113</f>
        <v>9.2592592592592587E-3</v>
      </c>
      <c r="O113" s="21" t="s">
        <v>1101</v>
      </c>
      <c r="P113" s="21">
        <f>1/B113</f>
        <v>9.2592592592592587E-3</v>
      </c>
      <c r="Q113" s="21" t="s">
        <v>952</v>
      </c>
      <c r="R113" s="21">
        <f>10/B113</f>
        <v>9.2592592592592587E-2</v>
      </c>
      <c r="S113" s="21" t="s">
        <v>972</v>
      </c>
      <c r="T113" s="21">
        <f>2/B113</f>
        <v>1.8518518518518517E-2</v>
      </c>
      <c r="U113" s="21" t="s">
        <v>1347</v>
      </c>
      <c r="V113" s="21">
        <f>1/B113</f>
        <v>9.2592592592592587E-3</v>
      </c>
      <c r="W113" s="21" t="s">
        <v>953</v>
      </c>
      <c r="X113" s="21">
        <f>2/B113</f>
        <v>1.8518518518518517E-2</v>
      </c>
      <c r="Y113" s="21" t="s">
        <v>1241</v>
      </c>
      <c r="Z113" s="21">
        <f>1/B113</f>
        <v>9.2592592592592587E-3</v>
      </c>
      <c r="AA113" s="21" t="s">
        <v>968</v>
      </c>
      <c r="AB113" s="21">
        <f>2/B113</f>
        <v>1.8518518518518517E-2</v>
      </c>
      <c r="AC113" s="21" t="s">
        <v>1710</v>
      </c>
      <c r="AD113" s="21">
        <f>1/B113</f>
        <v>9.2592592592592587E-3</v>
      </c>
      <c r="AE113" s="21" t="s">
        <v>1746</v>
      </c>
      <c r="AF113" s="21">
        <f>3/B113</f>
        <v>2.7777777777777776E-2</v>
      </c>
      <c r="AG113" s="21" t="s">
        <v>1525</v>
      </c>
      <c r="AH113" s="21">
        <f>1/B113</f>
        <v>9.2592592592592587E-3</v>
      </c>
      <c r="AI113" s="21" t="s">
        <v>1044</v>
      </c>
      <c r="AJ113" s="21">
        <f>1/B113</f>
        <v>9.2592592592592587E-3</v>
      </c>
    </row>
    <row r="114" spans="1:154" x14ac:dyDescent="0.25">
      <c r="A114" s="20" t="s">
        <v>112</v>
      </c>
      <c r="B114" s="24">
        <v>105</v>
      </c>
      <c r="C114" s="21">
        <f>105/B114</f>
        <v>1</v>
      </c>
    </row>
    <row r="115" spans="1:154" x14ac:dyDescent="0.25">
      <c r="A115" s="20" t="s">
        <v>3461</v>
      </c>
      <c r="B115" s="24">
        <v>103</v>
      </c>
      <c r="C115" s="21">
        <f>9/B115</f>
        <v>8.7378640776699032E-2</v>
      </c>
      <c r="E115" s="21" t="s">
        <v>1017</v>
      </c>
      <c r="F115" s="21">
        <f>1/B115</f>
        <v>9.7087378640776691E-3</v>
      </c>
      <c r="G115" s="21" t="s">
        <v>3462</v>
      </c>
      <c r="H115" s="21">
        <f>6/B115</f>
        <v>5.8252427184466021E-2</v>
      </c>
      <c r="I115" s="21" t="s">
        <v>3955</v>
      </c>
      <c r="J115" s="21">
        <f>1/B115</f>
        <v>9.7087378640776691E-3</v>
      </c>
      <c r="K115" s="21" t="s">
        <v>992</v>
      </c>
      <c r="L115" s="21">
        <f>1/B115</f>
        <v>9.7087378640776691E-3</v>
      </c>
      <c r="M115" s="21" t="s">
        <v>1559</v>
      </c>
      <c r="N115" s="21">
        <f>2/B115</f>
        <v>1.9417475728155338E-2</v>
      </c>
      <c r="O115" s="21" t="s">
        <v>1453</v>
      </c>
      <c r="P115" s="21">
        <f>3/B115</f>
        <v>2.9126213592233011E-2</v>
      </c>
      <c r="Q115" s="21" t="s">
        <v>1134</v>
      </c>
      <c r="R115" s="21">
        <f t="shared" ref="R115:R120" si="10">1/B115</f>
        <v>9.7087378640776691E-3</v>
      </c>
      <c r="S115" s="21" t="s">
        <v>3233</v>
      </c>
      <c r="T115" s="21">
        <f t="shared" ref="T115:T122" si="11">1/B115</f>
        <v>9.7087378640776691E-3</v>
      </c>
      <c r="U115" s="21" t="s">
        <v>1220</v>
      </c>
      <c r="V115" s="21">
        <f>5/B115</f>
        <v>4.8543689320388349E-2</v>
      </c>
      <c r="W115" s="21" t="s">
        <v>932</v>
      </c>
      <c r="X115" s="21">
        <f>34/B115</f>
        <v>0.3300970873786408</v>
      </c>
      <c r="Y115" s="21" t="s">
        <v>1533</v>
      </c>
      <c r="Z115" s="21">
        <f>2/B115</f>
        <v>1.9417475728155338E-2</v>
      </c>
      <c r="AA115" s="21" t="s">
        <v>2024</v>
      </c>
      <c r="AB115" s="21">
        <f t="shared" ref="AB115:AB120" si="12">1/B115</f>
        <v>9.7087378640776691E-3</v>
      </c>
      <c r="AC115" s="21" t="s">
        <v>2055</v>
      </c>
      <c r="AD115" s="21">
        <f>1/B115</f>
        <v>9.7087378640776691E-3</v>
      </c>
      <c r="AE115" s="21" t="s">
        <v>3463</v>
      </c>
      <c r="AF115" s="21">
        <f t="shared" ref="AF115:AF120" si="13">1/B115</f>
        <v>9.7087378640776691E-3</v>
      </c>
      <c r="AG115" s="21" t="s">
        <v>2771</v>
      </c>
      <c r="AH115" s="21">
        <f>12/B115</f>
        <v>0.11650485436893204</v>
      </c>
      <c r="AI115" s="21" t="s">
        <v>933</v>
      </c>
      <c r="AJ115" s="21">
        <f>9/B115</f>
        <v>8.7378640776699032E-2</v>
      </c>
      <c r="AK115" s="21" t="s">
        <v>3464</v>
      </c>
      <c r="AL115" s="21">
        <f>6/B115</f>
        <v>5.8252427184466021E-2</v>
      </c>
      <c r="AM115" s="21" t="s">
        <v>879</v>
      </c>
      <c r="AN115" s="21">
        <f>1/B115</f>
        <v>9.7087378640776691E-3</v>
      </c>
      <c r="AO115" s="21" t="s">
        <v>1216</v>
      </c>
      <c r="AP115" s="21">
        <f>3/B115</f>
        <v>2.9126213592233011E-2</v>
      </c>
      <c r="AQ115" s="21" t="s">
        <v>3079</v>
      </c>
      <c r="AR115" s="21">
        <f>1/B115</f>
        <v>9.7087378640776691E-3</v>
      </c>
      <c r="AS115" s="21" t="s">
        <v>1661</v>
      </c>
      <c r="AT115" s="21">
        <f>2/B115</f>
        <v>1.9417475728155338E-2</v>
      </c>
    </row>
    <row r="116" spans="1:154" x14ac:dyDescent="0.25">
      <c r="A116" s="20" t="s">
        <v>3881</v>
      </c>
      <c r="B116" s="24">
        <v>104</v>
      </c>
      <c r="C116" s="21">
        <f>40/B116</f>
        <v>0.38461538461538464</v>
      </c>
      <c r="E116" s="21" t="s">
        <v>3882</v>
      </c>
      <c r="F116" s="21">
        <f>1/B116</f>
        <v>9.6153846153846159E-3</v>
      </c>
      <c r="G116" s="26" t="s">
        <v>3890</v>
      </c>
      <c r="H116" s="26">
        <f>1/B116</f>
        <v>9.6153846153846159E-3</v>
      </c>
      <c r="I116" s="26" t="s">
        <v>1170</v>
      </c>
      <c r="J116" s="26">
        <f>2/B116</f>
        <v>1.9230769230769232E-2</v>
      </c>
      <c r="K116" s="26" t="s">
        <v>1918</v>
      </c>
      <c r="L116" s="26">
        <f>2/B116</f>
        <v>1.9230769230769232E-2</v>
      </c>
      <c r="M116" s="26" t="s">
        <v>2806</v>
      </c>
      <c r="N116" s="26">
        <f>2/B116</f>
        <v>1.9230769230769232E-2</v>
      </c>
      <c r="O116" s="26" t="s">
        <v>4915</v>
      </c>
      <c r="P116" s="26">
        <f>2/B116</f>
        <v>1.9230769230769232E-2</v>
      </c>
      <c r="Q116" s="26" t="s">
        <v>1212</v>
      </c>
      <c r="R116" s="26">
        <f t="shared" si="10"/>
        <v>9.6153846153846159E-3</v>
      </c>
      <c r="S116" s="21" t="s">
        <v>1830</v>
      </c>
      <c r="T116" s="21">
        <f t="shared" si="11"/>
        <v>9.6153846153846159E-3</v>
      </c>
      <c r="U116" s="21" t="s">
        <v>1218</v>
      </c>
      <c r="V116" s="21">
        <f>2/B116</f>
        <v>1.9230769230769232E-2</v>
      </c>
      <c r="W116" s="26" t="s">
        <v>1425</v>
      </c>
      <c r="X116" s="26">
        <f>8/B116</f>
        <v>7.6923076923076927E-2</v>
      </c>
      <c r="Y116" s="26" t="s">
        <v>2807</v>
      </c>
      <c r="Z116" s="26">
        <f>4/B116</f>
        <v>3.8461538461538464E-2</v>
      </c>
      <c r="AA116" s="26" t="s">
        <v>932</v>
      </c>
      <c r="AB116" s="26">
        <f t="shared" si="12"/>
        <v>9.6153846153846159E-3</v>
      </c>
      <c r="AC116" s="26" t="s">
        <v>936</v>
      </c>
      <c r="AD116" s="26">
        <f>4/B116</f>
        <v>3.8461538461538464E-2</v>
      </c>
      <c r="AE116" s="26" t="s">
        <v>1339</v>
      </c>
      <c r="AF116" s="26">
        <f t="shared" si="13"/>
        <v>9.6153846153846159E-3</v>
      </c>
      <c r="AG116" s="26" t="s">
        <v>2828</v>
      </c>
      <c r="AH116" s="26">
        <f>6/B116</f>
        <v>5.7692307692307696E-2</v>
      </c>
      <c r="AI116" s="26" t="s">
        <v>1221</v>
      </c>
      <c r="AJ116" s="26">
        <f>3/B116</f>
        <v>2.8846153846153848E-2</v>
      </c>
      <c r="AK116" s="26" t="s">
        <v>905</v>
      </c>
      <c r="AL116" s="26">
        <f>4/B116</f>
        <v>3.8461538461538464E-2</v>
      </c>
      <c r="AM116" s="21" t="s">
        <v>2132</v>
      </c>
      <c r="AN116" s="21">
        <f>3/B116</f>
        <v>2.8846153846153848E-2</v>
      </c>
      <c r="AO116" s="26" t="s">
        <v>2187</v>
      </c>
      <c r="AP116" s="26">
        <f>10/B116</f>
        <v>9.6153846153846159E-2</v>
      </c>
      <c r="AQ116" s="26" t="s">
        <v>1832</v>
      </c>
      <c r="AR116" s="26">
        <f>1/B116</f>
        <v>9.6153846153846159E-3</v>
      </c>
      <c r="AS116" s="26" t="s">
        <v>1343</v>
      </c>
      <c r="AT116" s="26">
        <f>5/B116</f>
        <v>4.807692307692308E-2</v>
      </c>
    </row>
    <row r="117" spans="1:154" s="26" customFormat="1" x14ac:dyDescent="0.25">
      <c r="A117" s="20" t="s">
        <v>3954</v>
      </c>
      <c r="B117" s="27">
        <v>105</v>
      </c>
      <c r="C117" s="26">
        <f>6/B117</f>
        <v>5.7142857142857141E-2</v>
      </c>
      <c r="D117" s="43"/>
      <c r="E117" s="21" t="s">
        <v>5041</v>
      </c>
      <c r="F117" s="21">
        <f>1/B117</f>
        <v>9.5238095238095247E-3</v>
      </c>
      <c r="G117" s="26" t="s">
        <v>1974</v>
      </c>
      <c r="H117" s="26">
        <f>1/B117</f>
        <v>9.5238095238095247E-3</v>
      </c>
      <c r="I117" s="21" t="s">
        <v>1738</v>
      </c>
      <c r="J117" s="21">
        <f>1/B117</f>
        <v>9.5238095238095247E-3</v>
      </c>
      <c r="K117" s="21" t="s">
        <v>1309</v>
      </c>
      <c r="L117" s="21">
        <f>1/B117</f>
        <v>9.5238095238095247E-3</v>
      </c>
      <c r="M117" s="21" t="s">
        <v>3345</v>
      </c>
      <c r="N117" s="21">
        <f>1/B117</f>
        <v>9.5238095238095247E-3</v>
      </c>
      <c r="O117" s="21" t="s">
        <v>2108</v>
      </c>
      <c r="P117" s="21">
        <f>1/B117</f>
        <v>9.5238095238095247E-3</v>
      </c>
      <c r="Q117" s="21" t="s">
        <v>1094</v>
      </c>
      <c r="R117" s="21">
        <f t="shared" si="10"/>
        <v>9.5238095238095247E-3</v>
      </c>
      <c r="S117" s="21" t="s">
        <v>1078</v>
      </c>
      <c r="T117" s="21">
        <f t="shared" si="11"/>
        <v>9.5238095238095247E-3</v>
      </c>
      <c r="U117" s="21" t="s">
        <v>5040</v>
      </c>
      <c r="V117" s="21">
        <f>1/B117</f>
        <v>9.5238095238095247E-3</v>
      </c>
      <c r="W117" s="26" t="s">
        <v>1637</v>
      </c>
      <c r="X117" s="26">
        <f>1/B117</f>
        <v>9.5238095238095247E-3</v>
      </c>
      <c r="Y117" s="21" t="s">
        <v>2440</v>
      </c>
      <c r="Z117" s="21">
        <f>1/B117</f>
        <v>9.5238095238095247E-3</v>
      </c>
      <c r="AA117" s="26" t="s">
        <v>3955</v>
      </c>
      <c r="AB117" s="26">
        <f t="shared" si="12"/>
        <v>9.5238095238095247E-3</v>
      </c>
      <c r="AC117" s="26" t="s">
        <v>1121</v>
      </c>
      <c r="AD117" s="26">
        <f>1/B117</f>
        <v>9.5238095238095247E-3</v>
      </c>
      <c r="AE117" s="26" t="s">
        <v>3608</v>
      </c>
      <c r="AF117" s="26">
        <f t="shared" si="13"/>
        <v>9.5238095238095247E-3</v>
      </c>
      <c r="AG117" s="21" t="s">
        <v>5039</v>
      </c>
      <c r="AH117" s="21">
        <f>1/B117</f>
        <v>9.5238095238095247E-3</v>
      </c>
      <c r="AI117" s="21" t="s">
        <v>1079</v>
      </c>
      <c r="AJ117" s="21">
        <f>1/B117</f>
        <v>9.5238095238095247E-3</v>
      </c>
      <c r="AK117" s="21" t="s">
        <v>5038</v>
      </c>
      <c r="AL117" s="21">
        <f>1/B117</f>
        <v>9.5238095238095247E-3</v>
      </c>
      <c r="AM117" s="21" t="s">
        <v>2462</v>
      </c>
      <c r="AN117" s="21">
        <f>1/B117</f>
        <v>9.5238095238095247E-3</v>
      </c>
      <c r="AO117" s="26" t="s">
        <v>2453</v>
      </c>
      <c r="AP117" s="26">
        <f>1/B117</f>
        <v>9.5238095238095247E-3</v>
      </c>
      <c r="AQ117" s="26" t="s">
        <v>2009</v>
      </c>
      <c r="AR117" s="26">
        <f>1/B117</f>
        <v>9.5238095238095247E-3</v>
      </c>
      <c r="AS117" s="21" t="s">
        <v>1041</v>
      </c>
      <c r="AT117" s="21">
        <f>2/B117</f>
        <v>1.9047619047619049E-2</v>
      </c>
      <c r="AU117" s="21" t="s">
        <v>1572</v>
      </c>
      <c r="AV117" s="21">
        <f>1/B117</f>
        <v>9.5238095238095247E-3</v>
      </c>
      <c r="AW117" s="26" t="s">
        <v>3956</v>
      </c>
      <c r="AX117" s="26">
        <f>1/B117</f>
        <v>9.5238095238095247E-3</v>
      </c>
      <c r="AY117" s="26" t="s">
        <v>3292</v>
      </c>
      <c r="AZ117" s="26">
        <f>1/B117</f>
        <v>9.5238095238095247E-3</v>
      </c>
      <c r="BA117" s="26" t="s">
        <v>3957</v>
      </c>
      <c r="BB117" s="26">
        <f>1/B117</f>
        <v>9.5238095238095247E-3</v>
      </c>
      <c r="BC117" s="21" t="s">
        <v>888</v>
      </c>
      <c r="BD117" s="21">
        <f>2/B117</f>
        <v>1.9047619047619049E-2</v>
      </c>
      <c r="BE117" s="26" t="s">
        <v>1220</v>
      </c>
      <c r="BF117" s="26">
        <f>2/B117</f>
        <v>1.9047619047619049E-2</v>
      </c>
      <c r="BG117" s="26" t="s">
        <v>932</v>
      </c>
      <c r="BH117" s="26">
        <f>3/B117</f>
        <v>2.8571428571428571E-2</v>
      </c>
      <c r="BI117" s="21" t="s">
        <v>2953</v>
      </c>
      <c r="BJ117" s="21">
        <f>3/B117</f>
        <v>2.8571428571428571E-2</v>
      </c>
      <c r="BK117" s="21" t="s">
        <v>1279</v>
      </c>
      <c r="BL117" s="21">
        <f>1/B117</f>
        <v>9.5238095238095247E-3</v>
      </c>
      <c r="BM117" s="26" t="s">
        <v>3958</v>
      </c>
      <c r="BN117" s="26">
        <f>1/B117</f>
        <v>9.5238095238095247E-3</v>
      </c>
      <c r="BO117" s="26" t="s">
        <v>2034</v>
      </c>
      <c r="BP117" s="26">
        <f>1/B117</f>
        <v>9.5238095238095247E-3</v>
      </c>
      <c r="BQ117" s="21" t="s">
        <v>2221</v>
      </c>
      <c r="BR117" s="21">
        <f>1/B117</f>
        <v>9.5238095238095247E-3</v>
      </c>
      <c r="BS117" s="26" t="s">
        <v>3959</v>
      </c>
      <c r="BT117" s="26">
        <f>1/B117</f>
        <v>9.5238095238095247E-3</v>
      </c>
      <c r="BU117" s="21" t="s">
        <v>2730</v>
      </c>
      <c r="BV117" s="21">
        <f>1/B117</f>
        <v>9.5238095238095247E-3</v>
      </c>
      <c r="BW117" s="21" t="s">
        <v>1786</v>
      </c>
      <c r="BX117" s="21">
        <f>1/B117</f>
        <v>9.5238095238095247E-3</v>
      </c>
      <c r="BY117" s="21" t="s">
        <v>2988</v>
      </c>
      <c r="BZ117" s="21">
        <f>1/B117</f>
        <v>9.5238095238095247E-3</v>
      </c>
      <c r="CA117" s="26" t="s">
        <v>1217</v>
      </c>
      <c r="CB117" s="26">
        <f>4/B117</f>
        <v>3.8095238095238099E-2</v>
      </c>
      <c r="CC117" s="21" t="s">
        <v>1063</v>
      </c>
      <c r="CD117" s="21">
        <f>1/B117</f>
        <v>9.5238095238095247E-3</v>
      </c>
      <c r="CE117" s="26" t="s">
        <v>1678</v>
      </c>
      <c r="CF117" s="26">
        <f>1/B117</f>
        <v>9.5238095238095247E-3</v>
      </c>
      <c r="CG117" s="26" t="s">
        <v>2804</v>
      </c>
      <c r="CH117" s="26">
        <f>1/B117</f>
        <v>9.5238095238095247E-3</v>
      </c>
      <c r="CI117" s="26" t="s">
        <v>1068</v>
      </c>
      <c r="CJ117" s="26">
        <f>1/B117</f>
        <v>9.5238095238095247E-3</v>
      </c>
      <c r="CK117" s="21" t="s">
        <v>977</v>
      </c>
      <c r="CL117" s="21">
        <f>6/B117</f>
        <v>5.7142857142857141E-2</v>
      </c>
      <c r="CM117" s="21" t="s">
        <v>2385</v>
      </c>
      <c r="CN117" s="21">
        <f>1/B117</f>
        <v>9.5238095238095247E-3</v>
      </c>
      <c r="CO117" s="21" t="s">
        <v>3938</v>
      </c>
      <c r="CP117" s="21">
        <f>1/B117</f>
        <v>9.5238095238095247E-3</v>
      </c>
      <c r="CQ117" s="21" t="s">
        <v>1245</v>
      </c>
      <c r="CR117" s="21">
        <f>1/B117</f>
        <v>9.5238095238095247E-3</v>
      </c>
      <c r="CS117" s="26" t="s">
        <v>1257</v>
      </c>
      <c r="CT117" s="26">
        <f>1/B117</f>
        <v>9.5238095238095247E-3</v>
      </c>
      <c r="CU117" s="26" t="s">
        <v>1960</v>
      </c>
      <c r="CV117" s="26">
        <f>2/B117</f>
        <v>1.9047619047619049E-2</v>
      </c>
      <c r="CW117" s="21" t="s">
        <v>1273</v>
      </c>
      <c r="CX117" s="21">
        <f>1/B117</f>
        <v>9.5238095238095247E-3</v>
      </c>
      <c r="CY117" s="21" t="s">
        <v>1241</v>
      </c>
      <c r="CZ117" s="21">
        <f>1/B117</f>
        <v>9.5238095238095247E-3</v>
      </c>
      <c r="DA117" s="21" t="s">
        <v>878</v>
      </c>
      <c r="DB117" s="21">
        <f>1/B117</f>
        <v>9.5238095238095247E-3</v>
      </c>
      <c r="DC117" s="26" t="s">
        <v>3960</v>
      </c>
      <c r="DD117" s="26">
        <f>1/B117</f>
        <v>9.5238095238095247E-3</v>
      </c>
      <c r="DE117" s="21" t="s">
        <v>3387</v>
      </c>
      <c r="DF117" s="21">
        <f>1/B117</f>
        <v>9.5238095238095247E-3</v>
      </c>
      <c r="DG117" s="26" t="s">
        <v>2963</v>
      </c>
      <c r="DH117" s="26">
        <f>1/B117</f>
        <v>9.5238095238095247E-3</v>
      </c>
      <c r="DI117" s="21" t="s">
        <v>5037</v>
      </c>
      <c r="DJ117" s="21">
        <f>1/B117</f>
        <v>9.5238095238095247E-3</v>
      </c>
      <c r="DK117" s="21" t="s">
        <v>4582</v>
      </c>
      <c r="DL117" s="21">
        <f>1/B117</f>
        <v>9.5238095238095247E-3</v>
      </c>
      <c r="DM117" s="26" t="s">
        <v>2613</v>
      </c>
      <c r="DN117" s="26">
        <f>2/B117</f>
        <v>1.9047619047619049E-2</v>
      </c>
      <c r="DO117" s="26" t="s">
        <v>3910</v>
      </c>
      <c r="DP117" s="26">
        <f>1/B117</f>
        <v>9.5238095238095247E-3</v>
      </c>
      <c r="DQ117" s="21" t="s">
        <v>4401</v>
      </c>
      <c r="DR117" s="21">
        <f>1/B117</f>
        <v>9.5238095238095247E-3</v>
      </c>
      <c r="DS117" s="21" t="s">
        <v>1388</v>
      </c>
      <c r="DT117" s="21">
        <f>2/B117</f>
        <v>1.9047619047619049E-2</v>
      </c>
      <c r="DU117" s="21" t="s">
        <v>1877</v>
      </c>
      <c r="DV117" s="21">
        <f>1/B117</f>
        <v>9.5238095238095247E-3</v>
      </c>
      <c r="DW117" s="21" t="s">
        <v>2892</v>
      </c>
      <c r="DX117" s="21">
        <f>2/B117</f>
        <v>1.9047619047619049E-2</v>
      </c>
      <c r="DY117" s="21" t="s">
        <v>3684</v>
      </c>
      <c r="DZ117" s="21">
        <f>1/B117</f>
        <v>9.5238095238095247E-3</v>
      </c>
      <c r="EA117" s="21" t="s">
        <v>1329</v>
      </c>
      <c r="EB117" s="21">
        <f>2/B117</f>
        <v>1.9047619047619049E-2</v>
      </c>
      <c r="EC117" s="26" t="s">
        <v>1062</v>
      </c>
      <c r="ED117" s="26">
        <f>1/B117</f>
        <v>9.5238095238095247E-3</v>
      </c>
      <c r="EE117" s="26" t="s">
        <v>3961</v>
      </c>
      <c r="EF117" s="26">
        <f>1/B117</f>
        <v>9.5238095238095247E-3</v>
      </c>
      <c r="EG117" s="21" t="s">
        <v>1268</v>
      </c>
      <c r="EH117" s="21">
        <f>2/B117</f>
        <v>1.9047619047619049E-2</v>
      </c>
      <c r="EI117" s="26" t="s">
        <v>1656</v>
      </c>
      <c r="EJ117" s="26">
        <f>1/B117</f>
        <v>9.5238095238095247E-3</v>
      </c>
      <c r="EK117" s="21" t="s">
        <v>2598</v>
      </c>
      <c r="EL117" s="21">
        <f>1/B117</f>
        <v>9.5238095238095247E-3</v>
      </c>
      <c r="EM117" s="21" t="s">
        <v>1624</v>
      </c>
      <c r="EN117" s="21">
        <f>3/B117</f>
        <v>2.8571428571428571E-2</v>
      </c>
      <c r="EO117" s="26" t="s">
        <v>1221</v>
      </c>
      <c r="EP117" s="26">
        <f>1/B117</f>
        <v>9.5238095238095247E-3</v>
      </c>
      <c r="EQ117" s="26" t="s">
        <v>1108</v>
      </c>
      <c r="ER117" s="26">
        <f>1/B117</f>
        <v>9.5238095238095247E-3</v>
      </c>
      <c r="ES117" s="21" t="s">
        <v>5036</v>
      </c>
      <c r="ET117" s="21">
        <f>1/B117</f>
        <v>9.5238095238095247E-3</v>
      </c>
      <c r="EU117" s="21" t="s">
        <v>1752</v>
      </c>
      <c r="EV117" s="21">
        <f>2/B117</f>
        <v>1.9047619047619049E-2</v>
      </c>
      <c r="EW117" s="26" t="s">
        <v>3962</v>
      </c>
      <c r="EX117" s="26">
        <f>1/B117</f>
        <v>9.5238095238095247E-3</v>
      </c>
    </row>
    <row r="118" spans="1:154" x14ac:dyDescent="0.25">
      <c r="A118" s="20" t="s">
        <v>116</v>
      </c>
      <c r="B118" s="24">
        <v>104</v>
      </c>
      <c r="C118" s="21">
        <f>40/B118</f>
        <v>0.38461538461538464</v>
      </c>
      <c r="E118" s="21" t="s">
        <v>4514</v>
      </c>
      <c r="F118" s="21">
        <f>40/B118</f>
        <v>0.38461538461538464</v>
      </c>
      <c r="G118" s="21" t="s">
        <v>1956</v>
      </c>
      <c r="H118" s="21">
        <f>3/B118</f>
        <v>2.8846153846153848E-2</v>
      </c>
      <c r="I118" s="21" t="s">
        <v>3571</v>
      </c>
      <c r="J118" s="21">
        <f>1/B118</f>
        <v>9.6153846153846159E-3</v>
      </c>
      <c r="K118" s="21" t="s">
        <v>1198</v>
      </c>
      <c r="L118" s="21">
        <f>1/B118</f>
        <v>9.6153846153846159E-3</v>
      </c>
      <c r="M118" s="21" t="s">
        <v>1958</v>
      </c>
      <c r="N118" s="21">
        <f>1/B118</f>
        <v>9.6153846153846159E-3</v>
      </c>
      <c r="O118" s="21" t="s">
        <v>1162</v>
      </c>
      <c r="P118" s="21">
        <f>1/B118</f>
        <v>9.6153846153846159E-3</v>
      </c>
      <c r="Q118" s="21" t="s">
        <v>1134</v>
      </c>
      <c r="R118" s="21">
        <f t="shared" si="10"/>
        <v>9.6153846153846159E-3</v>
      </c>
      <c r="S118" s="21" t="s">
        <v>4513</v>
      </c>
      <c r="T118" s="21">
        <f t="shared" si="11"/>
        <v>9.6153846153846159E-3</v>
      </c>
      <c r="U118" s="21" t="s">
        <v>1957</v>
      </c>
      <c r="V118" s="21">
        <f>1/B118</f>
        <v>9.6153846153846159E-3</v>
      </c>
      <c r="W118" s="21" t="s">
        <v>4512</v>
      </c>
      <c r="X118" s="21">
        <f>1/B118</f>
        <v>9.6153846153846159E-3</v>
      </c>
      <c r="Y118" s="21" t="s">
        <v>1161</v>
      </c>
      <c r="Z118" s="21">
        <f>1/B118</f>
        <v>9.6153846153846159E-3</v>
      </c>
      <c r="AA118" s="21" t="s">
        <v>1959</v>
      </c>
      <c r="AB118" s="21">
        <f t="shared" si="12"/>
        <v>9.6153846153846159E-3</v>
      </c>
      <c r="AC118" s="21" t="s">
        <v>2060</v>
      </c>
      <c r="AD118" s="21">
        <f>1/B118</f>
        <v>9.6153846153846159E-3</v>
      </c>
      <c r="AE118" s="21" t="s">
        <v>4511</v>
      </c>
      <c r="AF118" s="21">
        <f t="shared" si="13"/>
        <v>9.6153846153846159E-3</v>
      </c>
      <c r="AG118" s="21" t="s">
        <v>1113</v>
      </c>
      <c r="AH118" s="21">
        <f>4/B118</f>
        <v>3.8461538461538464E-2</v>
      </c>
      <c r="AI118" s="21" t="s">
        <v>1160</v>
      </c>
      <c r="AJ118" s="21">
        <f>4/B118</f>
        <v>3.8461538461538464E-2</v>
      </c>
      <c r="AK118" s="21" t="s">
        <v>1641</v>
      </c>
      <c r="AL118" s="21">
        <f>1/B118</f>
        <v>9.6153846153846159E-3</v>
      </c>
    </row>
    <row r="119" spans="1:154" x14ac:dyDescent="0.25">
      <c r="A119" s="20" t="s">
        <v>117</v>
      </c>
      <c r="B119" s="24">
        <v>111</v>
      </c>
      <c r="C119" s="21">
        <f>1/B119</f>
        <v>9.0090090090090089E-3</v>
      </c>
      <c r="E119" s="21" t="s">
        <v>1017</v>
      </c>
      <c r="F119" s="21">
        <f>1/B119</f>
        <v>9.0090090090090089E-3</v>
      </c>
      <c r="G119" s="21" t="s">
        <v>2192</v>
      </c>
      <c r="H119" s="21">
        <f>1/B119</f>
        <v>9.0090090090090089E-3</v>
      </c>
      <c r="I119" s="21" t="s">
        <v>2971</v>
      </c>
      <c r="J119" s="21">
        <f>7/B119</f>
        <v>6.3063063063063057E-2</v>
      </c>
      <c r="K119" s="21" t="s">
        <v>2178</v>
      </c>
      <c r="L119" s="21">
        <f>1/B119</f>
        <v>9.0090090090090089E-3</v>
      </c>
      <c r="M119" s="21" t="s">
        <v>2799</v>
      </c>
      <c r="N119" s="21">
        <f>1/B119</f>
        <v>9.0090090090090089E-3</v>
      </c>
      <c r="O119" s="21" t="s">
        <v>2465</v>
      </c>
      <c r="P119" s="21">
        <f>1/B119</f>
        <v>9.0090090090090089E-3</v>
      </c>
      <c r="Q119" s="21" t="s">
        <v>876</v>
      </c>
      <c r="R119" s="21">
        <f t="shared" si="10"/>
        <v>9.0090090090090089E-3</v>
      </c>
      <c r="S119" s="21" t="s">
        <v>2776</v>
      </c>
      <c r="T119" s="21">
        <f t="shared" si="11"/>
        <v>9.0090090090090089E-3</v>
      </c>
      <c r="U119" s="21" t="s">
        <v>2361</v>
      </c>
      <c r="V119" s="21">
        <f>1/B119</f>
        <v>9.0090090090090089E-3</v>
      </c>
      <c r="W119" s="21" t="s">
        <v>2619</v>
      </c>
      <c r="X119" s="21">
        <f>1/B119</f>
        <v>9.0090090090090089E-3</v>
      </c>
      <c r="Y119" s="21" t="s">
        <v>5155</v>
      </c>
      <c r="Z119" s="21">
        <f>1/B119</f>
        <v>9.0090090090090089E-3</v>
      </c>
      <c r="AA119" s="21" t="s">
        <v>5154</v>
      </c>
      <c r="AB119" s="21">
        <f t="shared" si="12"/>
        <v>9.0090090090090089E-3</v>
      </c>
      <c r="AC119" s="21" t="s">
        <v>2972</v>
      </c>
      <c r="AD119" s="21">
        <f>6/B119</f>
        <v>5.4054054054054057E-2</v>
      </c>
      <c r="AE119" s="21" t="s">
        <v>1312</v>
      </c>
      <c r="AF119" s="21">
        <f t="shared" si="13"/>
        <v>9.0090090090090089E-3</v>
      </c>
      <c r="AG119" s="21" t="s">
        <v>1324</v>
      </c>
      <c r="AH119" s="21">
        <f>1/B119</f>
        <v>9.0090090090090089E-3</v>
      </c>
      <c r="AI119" s="21" t="s">
        <v>2973</v>
      </c>
      <c r="AJ119" s="21">
        <f>58/B119</f>
        <v>0.52252252252252251</v>
      </c>
      <c r="AK119" s="21" t="s">
        <v>1474</v>
      </c>
      <c r="AL119" s="21">
        <f>1/B119</f>
        <v>9.0090090090090089E-3</v>
      </c>
      <c r="AM119" s="21" t="s">
        <v>3933</v>
      </c>
      <c r="AN119" s="21">
        <f>2/B119</f>
        <v>1.8018018018018018E-2</v>
      </c>
      <c r="AO119" s="21" t="s">
        <v>2777</v>
      </c>
      <c r="AP119" s="21">
        <f>1/B119</f>
        <v>9.0090090090090089E-3</v>
      </c>
      <c r="AQ119" s="21" t="s">
        <v>5153</v>
      </c>
      <c r="AR119" s="21">
        <f>1/B119</f>
        <v>9.0090090090090089E-3</v>
      </c>
      <c r="AS119" s="21" t="s">
        <v>2974</v>
      </c>
      <c r="AT119" s="21">
        <f>3/B119</f>
        <v>2.7027027027027029E-2</v>
      </c>
      <c r="AU119" s="21" t="s">
        <v>1197</v>
      </c>
      <c r="AV119" s="21">
        <f>1/B119</f>
        <v>9.0090090090090089E-3</v>
      </c>
      <c r="AW119" s="21" t="s">
        <v>879</v>
      </c>
      <c r="AX119" s="21">
        <f>2/B119</f>
        <v>1.8018018018018018E-2</v>
      </c>
      <c r="AY119" s="21" t="s">
        <v>2259</v>
      </c>
      <c r="AZ119" s="21">
        <f>1/B119</f>
        <v>9.0090090090090089E-3</v>
      </c>
      <c r="BA119" s="21" t="s">
        <v>3266</v>
      </c>
      <c r="BB119" s="21">
        <f>1/B119</f>
        <v>9.0090090090090089E-3</v>
      </c>
      <c r="BC119" s="21" t="s">
        <v>3360</v>
      </c>
      <c r="BD119" s="21">
        <f>1/B119</f>
        <v>9.0090090090090089E-3</v>
      </c>
      <c r="BE119" s="21" t="s">
        <v>2975</v>
      </c>
      <c r="BF119" s="21">
        <f>2/B119</f>
        <v>1.8018018018018018E-2</v>
      </c>
      <c r="BG119" s="21" t="s">
        <v>1370</v>
      </c>
      <c r="BH119" s="21">
        <f>8/B119</f>
        <v>7.2072072072072071E-2</v>
      </c>
      <c r="BI119" s="21" t="s">
        <v>2548</v>
      </c>
      <c r="BJ119" s="21">
        <f>2/B119</f>
        <v>1.8018018018018018E-2</v>
      </c>
    </row>
    <row r="120" spans="1:154" x14ac:dyDescent="0.25">
      <c r="A120" s="20" t="s">
        <v>118</v>
      </c>
      <c r="B120" s="24">
        <v>108</v>
      </c>
      <c r="C120" s="21">
        <f>1/B120</f>
        <v>9.2592592592592587E-3</v>
      </c>
      <c r="E120" s="21" t="s">
        <v>1017</v>
      </c>
      <c r="F120" s="21">
        <f>2/B120</f>
        <v>1.8518518518518517E-2</v>
      </c>
      <c r="G120" s="21" t="s">
        <v>3715</v>
      </c>
      <c r="H120" s="21">
        <f>1/B120</f>
        <v>9.2592592592592587E-3</v>
      </c>
      <c r="I120" s="21" t="s">
        <v>2971</v>
      </c>
      <c r="J120" s="21">
        <f>3/B120</f>
        <v>2.7777777777777776E-2</v>
      </c>
      <c r="K120" s="21" t="s">
        <v>2178</v>
      </c>
      <c r="L120" s="21">
        <f>3/B120</f>
        <v>2.7777777777777776E-2</v>
      </c>
      <c r="M120" s="21" t="s">
        <v>876</v>
      </c>
      <c r="N120" s="21">
        <f>1/B120</f>
        <v>9.2592592592592587E-3</v>
      </c>
      <c r="O120" s="21" t="s">
        <v>2776</v>
      </c>
      <c r="P120" s="21">
        <f>1/B120</f>
        <v>9.2592592592592587E-3</v>
      </c>
      <c r="Q120" s="21" t="s">
        <v>1237</v>
      </c>
      <c r="R120" s="21">
        <f t="shared" si="10"/>
        <v>9.2592592592592587E-3</v>
      </c>
      <c r="S120" s="21" t="s">
        <v>3716</v>
      </c>
      <c r="T120" s="21">
        <f t="shared" si="11"/>
        <v>9.2592592592592587E-3</v>
      </c>
      <c r="U120" s="21" t="s">
        <v>2221</v>
      </c>
      <c r="V120" s="21">
        <f>1/B120</f>
        <v>9.2592592592592587E-3</v>
      </c>
      <c r="W120" s="21" t="s">
        <v>935</v>
      </c>
      <c r="X120" s="21">
        <f>1/B120</f>
        <v>9.2592592592592587E-3</v>
      </c>
      <c r="Y120" s="21" t="s">
        <v>5228</v>
      </c>
      <c r="Z120" s="21">
        <f>4/B120</f>
        <v>3.7037037037037035E-2</v>
      </c>
      <c r="AA120" s="21" t="s">
        <v>3263</v>
      </c>
      <c r="AB120" s="21">
        <f t="shared" si="12"/>
        <v>9.2592592592592587E-3</v>
      </c>
      <c r="AC120" s="21" t="s">
        <v>3932</v>
      </c>
      <c r="AD120" s="21">
        <f>1/B120</f>
        <v>9.2592592592592587E-3</v>
      </c>
      <c r="AE120" s="21" t="s">
        <v>1154</v>
      </c>
      <c r="AF120" s="21">
        <f t="shared" si="13"/>
        <v>9.2592592592592587E-3</v>
      </c>
      <c r="AG120" s="21" t="s">
        <v>2972</v>
      </c>
      <c r="AH120" s="21">
        <f>5/B120</f>
        <v>4.6296296296296294E-2</v>
      </c>
      <c r="AI120" s="21" t="s">
        <v>1312</v>
      </c>
      <c r="AJ120" s="21">
        <f>3/B120</f>
        <v>2.7777777777777776E-2</v>
      </c>
      <c r="AK120" s="21" t="s">
        <v>2552</v>
      </c>
      <c r="AL120" s="21">
        <f>1/B120</f>
        <v>9.2592592592592587E-3</v>
      </c>
      <c r="AM120" s="21" t="s">
        <v>1324</v>
      </c>
      <c r="AN120" s="21">
        <f>1/B120</f>
        <v>9.2592592592592587E-3</v>
      </c>
      <c r="AO120" s="21" t="s">
        <v>4593</v>
      </c>
      <c r="AP120" s="21">
        <f>1/B120</f>
        <v>9.2592592592592587E-3</v>
      </c>
      <c r="AQ120" s="21" t="s">
        <v>2973</v>
      </c>
      <c r="AR120" s="21">
        <f>42/B120</f>
        <v>0.3888888888888889</v>
      </c>
      <c r="AS120" s="21" t="s">
        <v>875</v>
      </c>
      <c r="AT120" s="21">
        <f>1/B120</f>
        <v>9.2592592592592587E-3</v>
      </c>
      <c r="AU120" s="21" t="s">
        <v>3933</v>
      </c>
      <c r="AV120" s="21">
        <f>1/B120</f>
        <v>9.2592592592592587E-3</v>
      </c>
      <c r="AW120" s="21" t="s">
        <v>3632</v>
      </c>
      <c r="AX120" s="21">
        <f>1/B120</f>
        <v>9.2592592592592587E-3</v>
      </c>
      <c r="AY120" s="21" t="s">
        <v>5227</v>
      </c>
      <c r="AZ120" s="21">
        <f>1/B120</f>
        <v>9.2592592592592587E-3</v>
      </c>
      <c r="BA120" s="21" t="s">
        <v>3717</v>
      </c>
      <c r="BB120" s="21">
        <f>1/B120</f>
        <v>9.2592592592592587E-3</v>
      </c>
      <c r="BC120" s="21" t="s">
        <v>2974</v>
      </c>
      <c r="BD120" s="21">
        <f>8/B120</f>
        <v>7.407407407407407E-2</v>
      </c>
      <c r="BE120" s="21" t="s">
        <v>2436</v>
      </c>
      <c r="BF120" s="21">
        <f>4/B120</f>
        <v>3.7037037037037035E-2</v>
      </c>
      <c r="BG120" s="21" t="s">
        <v>2259</v>
      </c>
      <c r="BH120" s="21">
        <f>1/B120</f>
        <v>9.2592592592592587E-3</v>
      </c>
      <c r="BI120" s="21" t="s">
        <v>3718</v>
      </c>
      <c r="BJ120" s="21">
        <f>1/B120</f>
        <v>9.2592592592592587E-3</v>
      </c>
      <c r="BK120" s="21" t="s">
        <v>4211</v>
      </c>
      <c r="BL120" s="21">
        <f>1/B120</f>
        <v>9.2592592592592587E-3</v>
      </c>
      <c r="BM120" s="21" t="s">
        <v>3266</v>
      </c>
      <c r="BN120" s="21">
        <f>2/B120</f>
        <v>1.8518518518518517E-2</v>
      </c>
      <c r="BO120" s="21" t="s">
        <v>2975</v>
      </c>
      <c r="BP120" s="21">
        <f>1/B120</f>
        <v>9.2592592592592587E-3</v>
      </c>
      <c r="BQ120" s="21" t="s">
        <v>1370</v>
      </c>
      <c r="BR120" s="21">
        <f>9/B120</f>
        <v>8.3333333333333329E-2</v>
      </c>
    </row>
    <row r="121" spans="1:154" x14ac:dyDescent="0.25">
      <c r="A121" s="20" t="s">
        <v>119</v>
      </c>
      <c r="B121" s="24">
        <v>107</v>
      </c>
      <c r="C121" s="21">
        <f>13/B121</f>
        <v>0.12149532710280374</v>
      </c>
      <c r="E121" s="21" t="s">
        <v>1782</v>
      </c>
      <c r="F121" s="21">
        <f>4/B121</f>
        <v>3.7383177570093455E-2</v>
      </c>
      <c r="G121" s="21" t="s">
        <v>2144</v>
      </c>
      <c r="H121" s="21">
        <f>26/B121</f>
        <v>0.24299065420560748</v>
      </c>
      <c r="I121" s="21" t="s">
        <v>5122</v>
      </c>
      <c r="J121" s="21">
        <f>1/B121</f>
        <v>9.3457943925233638E-3</v>
      </c>
      <c r="K121" s="21" t="s">
        <v>1794</v>
      </c>
      <c r="L121" s="21">
        <f>25/B121</f>
        <v>0.23364485981308411</v>
      </c>
      <c r="M121" s="21" t="s">
        <v>1627</v>
      </c>
      <c r="N121" s="21">
        <f>3/B121</f>
        <v>2.8037383177570093E-2</v>
      </c>
      <c r="O121" s="21" t="s">
        <v>1934</v>
      </c>
      <c r="P121" s="21">
        <f>3/B121</f>
        <v>2.8037383177570093E-2</v>
      </c>
      <c r="Q121" s="21" t="s">
        <v>5121</v>
      </c>
      <c r="R121" s="21">
        <f>3/B121</f>
        <v>2.8037383177570093E-2</v>
      </c>
      <c r="S121" s="21" t="s">
        <v>5120</v>
      </c>
      <c r="T121" s="21">
        <f t="shared" si="11"/>
        <v>9.3457943925233638E-3</v>
      </c>
      <c r="U121" s="21" t="s">
        <v>2145</v>
      </c>
      <c r="V121" s="21">
        <f>9/B121</f>
        <v>8.4112149532710276E-2</v>
      </c>
      <c r="W121" s="21" t="s">
        <v>927</v>
      </c>
      <c r="X121" s="21">
        <f>1/B121</f>
        <v>9.3457943925233638E-3</v>
      </c>
      <c r="Y121" s="21" t="s">
        <v>1641</v>
      </c>
      <c r="Z121" s="21">
        <f>18/B121</f>
        <v>0.16822429906542055</v>
      </c>
    </row>
    <row r="122" spans="1:154" x14ac:dyDescent="0.25">
      <c r="A122" s="20" t="s">
        <v>120</v>
      </c>
      <c r="B122" s="24">
        <v>105</v>
      </c>
      <c r="C122" s="21">
        <f>32/B122</f>
        <v>0.30476190476190479</v>
      </c>
      <c r="E122" s="21" t="s">
        <v>3827</v>
      </c>
      <c r="F122" s="21">
        <f>7/B122</f>
        <v>6.6666666666666666E-2</v>
      </c>
      <c r="G122" s="21" t="s">
        <v>2048</v>
      </c>
      <c r="H122" s="21">
        <f>2/B122</f>
        <v>1.9047619047619049E-2</v>
      </c>
      <c r="I122" s="21" t="s">
        <v>1264</v>
      </c>
      <c r="J122" s="21">
        <f>2/B122</f>
        <v>1.9047619047619049E-2</v>
      </c>
      <c r="K122" s="21" t="s">
        <v>1579</v>
      </c>
      <c r="L122" s="21">
        <f>1/B122</f>
        <v>9.5238095238095247E-3</v>
      </c>
      <c r="M122" s="21" t="s">
        <v>3828</v>
      </c>
      <c r="N122" s="21">
        <f>1/B122</f>
        <v>9.5238095238095247E-3</v>
      </c>
      <c r="O122" s="21" t="s">
        <v>1041</v>
      </c>
      <c r="P122" s="21">
        <f>1/B122</f>
        <v>9.5238095238095247E-3</v>
      </c>
      <c r="Q122" s="21" t="s">
        <v>1093</v>
      </c>
      <c r="R122" s="21">
        <f>2/B122</f>
        <v>1.9047619047619049E-2</v>
      </c>
      <c r="S122" s="21" t="s">
        <v>1884</v>
      </c>
      <c r="T122" s="21">
        <f t="shared" si="11"/>
        <v>9.5238095238095247E-3</v>
      </c>
      <c r="U122" s="21" t="s">
        <v>952</v>
      </c>
      <c r="V122" s="21">
        <f>3/B122</f>
        <v>2.8571428571428571E-2</v>
      </c>
      <c r="W122" s="21" t="s">
        <v>1328</v>
      </c>
      <c r="X122" s="21">
        <f>39/B122</f>
        <v>0.37142857142857144</v>
      </c>
      <c r="Y122" s="21" t="s">
        <v>1130</v>
      </c>
      <c r="Z122" s="21">
        <f>3/B122</f>
        <v>2.8571428571428571E-2</v>
      </c>
      <c r="AA122" s="21" t="s">
        <v>972</v>
      </c>
      <c r="AB122" s="21">
        <f>3/B122</f>
        <v>2.8571428571428571E-2</v>
      </c>
      <c r="AC122" s="21" t="s">
        <v>1963</v>
      </c>
      <c r="AD122" s="21">
        <f>1/B122</f>
        <v>9.5238095238095247E-3</v>
      </c>
      <c r="AE122" s="21" t="s">
        <v>3211</v>
      </c>
      <c r="AF122" s="21">
        <f>1/B122</f>
        <v>9.5238095238095247E-3</v>
      </c>
      <c r="AG122" s="21" t="s">
        <v>3328</v>
      </c>
      <c r="AH122" s="21">
        <f>1/B122</f>
        <v>9.5238095238095247E-3</v>
      </c>
      <c r="AI122" s="21" t="s">
        <v>1672</v>
      </c>
      <c r="AJ122" s="21">
        <f>1/B122</f>
        <v>9.5238095238095247E-3</v>
      </c>
      <c r="AK122" s="21" t="s">
        <v>1108</v>
      </c>
      <c r="AL122" s="21">
        <f>1/B122</f>
        <v>9.5238095238095247E-3</v>
      </c>
      <c r="AM122" s="21" t="s">
        <v>3829</v>
      </c>
      <c r="AN122" s="21">
        <f>3/B122</f>
        <v>2.8571428571428571E-2</v>
      </c>
    </row>
    <row r="123" spans="1:154" s="26" customFormat="1" x14ac:dyDescent="0.25">
      <c r="A123" s="20" t="s">
        <v>4346</v>
      </c>
      <c r="B123" s="27">
        <v>104</v>
      </c>
      <c r="C123" s="26">
        <f>89/B123</f>
        <v>0.85576923076923073</v>
      </c>
      <c r="D123" s="43"/>
      <c r="E123" s="26" t="s">
        <v>4347</v>
      </c>
      <c r="F123" s="26">
        <f>1/B123</f>
        <v>9.6153846153846159E-3</v>
      </c>
      <c r="G123" s="26" t="s">
        <v>2029</v>
      </c>
      <c r="H123" s="26">
        <f>3/B123</f>
        <v>2.8846153846153848E-2</v>
      </c>
      <c r="I123" s="26" t="s">
        <v>932</v>
      </c>
      <c r="J123" s="26">
        <f>1/B123</f>
        <v>9.6153846153846159E-3</v>
      </c>
      <c r="K123" s="26" t="s">
        <v>1829</v>
      </c>
      <c r="L123" s="26">
        <f>2/B123</f>
        <v>1.9230769230769232E-2</v>
      </c>
      <c r="M123" s="26" t="s">
        <v>1312</v>
      </c>
      <c r="N123" s="26">
        <f>2/B123</f>
        <v>1.9230769230769232E-2</v>
      </c>
      <c r="O123" s="26" t="s">
        <v>1339</v>
      </c>
      <c r="P123" s="26">
        <f>2/B123</f>
        <v>1.9230769230769232E-2</v>
      </c>
      <c r="Q123" s="26" t="s">
        <v>2436</v>
      </c>
      <c r="R123" s="26">
        <f>2/B123</f>
        <v>1.9230769230769232E-2</v>
      </c>
      <c r="S123" s="26" t="s">
        <v>1370</v>
      </c>
      <c r="T123" s="26">
        <f>2/B123</f>
        <v>1.9230769230769232E-2</v>
      </c>
    </row>
    <row r="124" spans="1:154" x14ac:dyDescent="0.25">
      <c r="A124" s="20" t="s">
        <v>122</v>
      </c>
      <c r="B124" s="24">
        <v>110</v>
      </c>
      <c r="C124" s="21">
        <f>62/B124</f>
        <v>0.5636363636363636</v>
      </c>
      <c r="E124" s="21" t="s">
        <v>934</v>
      </c>
      <c r="F124" s="21">
        <f>5/B124</f>
        <v>4.5454545454545456E-2</v>
      </c>
      <c r="G124" s="21" t="s">
        <v>2266</v>
      </c>
      <c r="H124" s="21">
        <f>1/B124</f>
        <v>9.0909090909090905E-3</v>
      </c>
      <c r="I124" s="21" t="s">
        <v>4996</v>
      </c>
      <c r="J124" s="21">
        <f>1/B124</f>
        <v>9.0909090909090905E-3</v>
      </c>
      <c r="K124" s="21" t="s">
        <v>4029</v>
      </c>
      <c r="L124" s="21">
        <f>2/B124</f>
        <v>1.8181818181818181E-2</v>
      </c>
      <c r="M124" s="21" t="s">
        <v>1082</v>
      </c>
      <c r="N124" s="21">
        <f t="shared" ref="N124:N130" si="14">1/B124</f>
        <v>9.0909090909090905E-3</v>
      </c>
      <c r="O124" s="21" t="s">
        <v>1631</v>
      </c>
      <c r="P124" s="21">
        <f>1/B124</f>
        <v>9.0909090909090905E-3</v>
      </c>
      <c r="Q124" s="21" t="s">
        <v>899</v>
      </c>
      <c r="R124" s="21">
        <f>2/B124</f>
        <v>1.8181818181818181E-2</v>
      </c>
      <c r="S124" s="21" t="s">
        <v>1863</v>
      </c>
      <c r="T124" s="21">
        <f>5/B124</f>
        <v>4.5454545454545456E-2</v>
      </c>
      <c r="U124" s="21" t="s">
        <v>2268</v>
      </c>
      <c r="V124" s="21">
        <f>3/B124</f>
        <v>2.7272727272727271E-2</v>
      </c>
      <c r="W124" s="21" t="s">
        <v>1232</v>
      </c>
      <c r="X124" s="21">
        <f>12/B124</f>
        <v>0.10909090909090909</v>
      </c>
      <c r="Y124" s="21" t="s">
        <v>1439</v>
      </c>
      <c r="Z124" s="21">
        <f>2/B124</f>
        <v>1.8181818181818181E-2</v>
      </c>
      <c r="AA124" s="21" t="s">
        <v>1358</v>
      </c>
      <c r="AB124" s="21">
        <f>3/B124</f>
        <v>2.7272727272727271E-2</v>
      </c>
      <c r="AC124" s="21" t="s">
        <v>968</v>
      </c>
      <c r="AD124" s="21">
        <f>1/B124</f>
        <v>9.0909090909090905E-3</v>
      </c>
      <c r="AE124" s="21" t="s">
        <v>987</v>
      </c>
      <c r="AF124" s="21">
        <f>1/B124</f>
        <v>9.0909090909090905E-3</v>
      </c>
      <c r="AG124" s="21" t="s">
        <v>1482</v>
      </c>
      <c r="AH124" s="21">
        <f>1/B124</f>
        <v>9.0909090909090905E-3</v>
      </c>
      <c r="AI124" s="21" t="s">
        <v>4995</v>
      </c>
      <c r="AJ124" s="21">
        <f>1/B124</f>
        <v>9.0909090909090905E-3</v>
      </c>
      <c r="AK124" s="21" t="s">
        <v>1338</v>
      </c>
      <c r="AL124" s="21">
        <f>1/B124</f>
        <v>9.0909090909090905E-3</v>
      </c>
      <c r="AM124" s="21" t="s">
        <v>1569</v>
      </c>
      <c r="AN124" s="21">
        <f>2/B124</f>
        <v>1.8181818181818181E-2</v>
      </c>
      <c r="AO124" s="21" t="s">
        <v>1606</v>
      </c>
      <c r="AP124" s="21">
        <f>1/B124</f>
        <v>9.0909090909090905E-3</v>
      </c>
      <c r="AQ124" s="21" t="s">
        <v>2208</v>
      </c>
      <c r="AR124" s="21">
        <f>1/B124</f>
        <v>9.0909090909090905E-3</v>
      </c>
      <c r="AS124" s="21" t="s">
        <v>2267</v>
      </c>
      <c r="AT124" s="21">
        <f>1/B124</f>
        <v>9.0909090909090905E-3</v>
      </c>
    </row>
    <row r="125" spans="1:154" x14ac:dyDescent="0.25">
      <c r="A125" s="20" t="s">
        <v>123</v>
      </c>
      <c r="B125" s="24">
        <v>110</v>
      </c>
      <c r="C125" s="21">
        <f>83/B125</f>
        <v>0.75454545454545452</v>
      </c>
      <c r="E125" s="21" t="s">
        <v>2853</v>
      </c>
      <c r="F125" s="21">
        <f>1/B125</f>
        <v>9.0909090909090905E-3</v>
      </c>
      <c r="G125" s="21" t="s">
        <v>2784</v>
      </c>
      <c r="H125" s="21">
        <f>3/B125</f>
        <v>2.7272727272727271E-2</v>
      </c>
      <c r="I125" s="21" t="s">
        <v>1121</v>
      </c>
      <c r="J125" s="21">
        <f>1/B125</f>
        <v>9.0909090909090905E-3</v>
      </c>
      <c r="K125" s="21" t="s">
        <v>1229</v>
      </c>
      <c r="L125" s="21">
        <f>1/B125</f>
        <v>9.0909090909090905E-3</v>
      </c>
      <c r="M125" s="21" t="s">
        <v>2649</v>
      </c>
      <c r="N125" s="21">
        <f t="shared" si="14"/>
        <v>9.0909090909090905E-3</v>
      </c>
      <c r="O125" s="21" t="s">
        <v>1246</v>
      </c>
      <c r="P125" s="21">
        <f>1/B125</f>
        <v>9.0909090909090905E-3</v>
      </c>
      <c r="Q125" s="21" t="s">
        <v>2014</v>
      </c>
      <c r="R125" s="21">
        <f>2/B125</f>
        <v>1.8181818181818181E-2</v>
      </c>
      <c r="S125" s="21" t="s">
        <v>1041</v>
      </c>
      <c r="T125" s="21">
        <f>1/B125</f>
        <v>9.0909090909090905E-3</v>
      </c>
      <c r="U125" s="21" t="s">
        <v>1120</v>
      </c>
      <c r="V125" s="21">
        <f>3/B125</f>
        <v>2.7272727272727271E-2</v>
      </c>
      <c r="W125" s="21" t="s">
        <v>961</v>
      </c>
      <c r="X125" s="21">
        <f>1/B125</f>
        <v>9.0909090909090905E-3</v>
      </c>
      <c r="Y125" s="21" t="s">
        <v>2531</v>
      </c>
      <c r="Z125" s="21">
        <f>1/B125</f>
        <v>9.0909090909090905E-3</v>
      </c>
      <c r="AA125" s="21" t="s">
        <v>932</v>
      </c>
      <c r="AB125" s="21">
        <f>2/B125</f>
        <v>1.8181818181818181E-2</v>
      </c>
      <c r="AC125" s="21" t="s">
        <v>1317</v>
      </c>
      <c r="AD125" s="21">
        <f>1/B125</f>
        <v>9.0909090909090905E-3</v>
      </c>
      <c r="AE125" s="21" t="s">
        <v>977</v>
      </c>
      <c r="AF125" s="21">
        <f>1/B125</f>
        <v>9.0909090909090905E-3</v>
      </c>
      <c r="AG125" s="21" t="s">
        <v>2055</v>
      </c>
      <c r="AH125" s="21">
        <f>1/B125</f>
        <v>9.0909090909090905E-3</v>
      </c>
      <c r="AI125" s="21" t="s">
        <v>1609</v>
      </c>
      <c r="AJ125" s="21">
        <f>1/B125</f>
        <v>9.0909090909090905E-3</v>
      </c>
      <c r="AK125" s="21" t="s">
        <v>1402</v>
      </c>
      <c r="AL125" s="21">
        <f>1/B125</f>
        <v>9.0909090909090905E-3</v>
      </c>
      <c r="AM125" s="21" t="s">
        <v>1931</v>
      </c>
      <c r="AN125" s="21">
        <f>2/B125</f>
        <v>1.8181818181818181E-2</v>
      </c>
      <c r="AO125" s="21" t="s">
        <v>1083</v>
      </c>
      <c r="AP125" s="21">
        <f>1/B125</f>
        <v>9.0909090909090905E-3</v>
      </c>
      <c r="AQ125" s="21" t="s">
        <v>976</v>
      </c>
      <c r="AR125" s="21">
        <f>1/B125</f>
        <v>9.0909090909090905E-3</v>
      </c>
    </row>
    <row r="126" spans="1:154" x14ac:dyDescent="0.25">
      <c r="A126" s="20" t="s">
        <v>124</v>
      </c>
      <c r="B126" s="24">
        <v>111</v>
      </c>
      <c r="C126" s="21">
        <f>87/B126</f>
        <v>0.78378378378378377</v>
      </c>
      <c r="E126" s="21" t="s">
        <v>2837</v>
      </c>
      <c r="F126" s="21">
        <f>3/B126</f>
        <v>2.7027027027027029E-2</v>
      </c>
      <c r="G126" s="21" t="s">
        <v>2964</v>
      </c>
      <c r="H126" s="21">
        <f t="shared" ref="H126:H132" si="15">1/B126</f>
        <v>9.0090090090090089E-3</v>
      </c>
      <c r="I126" s="21" t="s">
        <v>2965</v>
      </c>
      <c r="J126" s="21">
        <f>1/B126</f>
        <v>9.0090090090090089E-3</v>
      </c>
      <c r="K126" s="21" t="s">
        <v>2966</v>
      </c>
      <c r="L126" s="21">
        <f>1/B126</f>
        <v>9.0090090090090089E-3</v>
      </c>
      <c r="M126" s="21" t="s">
        <v>983</v>
      </c>
      <c r="N126" s="21">
        <f t="shared" si="14"/>
        <v>9.0090090090090089E-3</v>
      </c>
      <c r="O126" s="21" t="s">
        <v>2967</v>
      </c>
      <c r="P126" s="21">
        <f>1/B126</f>
        <v>9.0090090090090089E-3</v>
      </c>
      <c r="Q126" s="21" t="s">
        <v>1082</v>
      </c>
      <c r="R126" s="21">
        <f>1/B126</f>
        <v>9.0090090090090089E-3</v>
      </c>
      <c r="S126" s="21" t="s">
        <v>2053</v>
      </c>
      <c r="T126" s="21">
        <f>4/B126</f>
        <v>3.6036036036036036E-2</v>
      </c>
      <c r="U126" s="21" t="s">
        <v>2793</v>
      </c>
      <c r="V126" s="21">
        <f>1/B126</f>
        <v>9.0090090090090089E-3</v>
      </c>
      <c r="W126" s="21" t="s">
        <v>1555</v>
      </c>
      <c r="X126" s="21">
        <f>2/B126</f>
        <v>1.8018018018018018E-2</v>
      </c>
      <c r="Y126" s="21" t="s">
        <v>1712</v>
      </c>
      <c r="Z126" s="21">
        <f>1/B126</f>
        <v>9.0090090090090089E-3</v>
      </c>
      <c r="AA126" s="21" t="s">
        <v>2968</v>
      </c>
      <c r="AB126" s="21">
        <f>1/B126</f>
        <v>9.0090090090090089E-3</v>
      </c>
      <c r="AC126" s="21" t="s">
        <v>980</v>
      </c>
      <c r="AD126" s="21">
        <f>1/B126</f>
        <v>9.0090090090090089E-3</v>
      </c>
      <c r="AE126" s="21" t="s">
        <v>2633</v>
      </c>
      <c r="AF126" s="21">
        <f>1/B126</f>
        <v>9.0090090090090089E-3</v>
      </c>
      <c r="AG126" s="21" t="s">
        <v>2969</v>
      </c>
      <c r="AH126" s="21">
        <f>4/B126</f>
        <v>3.6036036036036036E-2</v>
      </c>
    </row>
    <row r="127" spans="1:154" x14ac:dyDescent="0.25">
      <c r="A127" s="20" t="s">
        <v>125</v>
      </c>
      <c r="B127" s="24">
        <v>100</v>
      </c>
      <c r="C127" s="21">
        <f>57/B127</f>
        <v>0.56999999999999995</v>
      </c>
      <c r="E127" s="21" t="s">
        <v>1685</v>
      </c>
      <c r="F127" s="21">
        <f>1/B127</f>
        <v>0.01</v>
      </c>
      <c r="G127" s="21" t="s">
        <v>1425</v>
      </c>
      <c r="H127" s="21">
        <f t="shared" si="15"/>
        <v>0.01</v>
      </c>
      <c r="I127" s="21" t="s">
        <v>4332</v>
      </c>
      <c r="J127" s="21">
        <f>1/B127</f>
        <v>0.01</v>
      </c>
      <c r="K127" s="21" t="s">
        <v>3747</v>
      </c>
      <c r="L127" s="21">
        <f>28/B127</f>
        <v>0.28000000000000003</v>
      </c>
      <c r="M127" s="21" t="s">
        <v>3158</v>
      </c>
      <c r="N127" s="21">
        <f t="shared" si="14"/>
        <v>0.01</v>
      </c>
      <c r="O127" s="21" t="s">
        <v>1484</v>
      </c>
      <c r="P127" s="21">
        <f>4/B127</f>
        <v>0.04</v>
      </c>
      <c r="Q127" s="21" t="s">
        <v>1029</v>
      </c>
      <c r="R127" s="21">
        <f>3/B127</f>
        <v>0.03</v>
      </c>
      <c r="S127" s="21" t="s">
        <v>4331</v>
      </c>
      <c r="T127" s="21">
        <f>1/B127</f>
        <v>0.01</v>
      </c>
      <c r="U127" s="21" t="s">
        <v>1838</v>
      </c>
      <c r="V127" s="21">
        <f>1/B127</f>
        <v>0.01</v>
      </c>
      <c r="W127" s="21" t="s">
        <v>3748</v>
      </c>
      <c r="X127" s="21">
        <f>2/B127</f>
        <v>0.02</v>
      </c>
    </row>
    <row r="128" spans="1:154" x14ac:dyDescent="0.25">
      <c r="A128" s="20" t="s">
        <v>126</v>
      </c>
      <c r="B128" s="24">
        <v>104</v>
      </c>
      <c r="C128" s="21">
        <f>17/B128</f>
        <v>0.16346153846153846</v>
      </c>
      <c r="E128" s="21" t="s">
        <v>2026</v>
      </c>
      <c r="F128" s="21">
        <f>2/B128</f>
        <v>1.9230769230769232E-2</v>
      </c>
      <c r="G128" s="21" t="s">
        <v>4150</v>
      </c>
      <c r="H128" s="21">
        <f t="shared" si="15"/>
        <v>9.6153846153846159E-3</v>
      </c>
      <c r="I128" s="21" t="s">
        <v>2029</v>
      </c>
      <c r="J128" s="21">
        <f>3/B128</f>
        <v>2.8846153846153848E-2</v>
      </c>
      <c r="K128" s="21" t="s">
        <v>2030</v>
      </c>
      <c r="L128" s="21">
        <f>1/B128</f>
        <v>9.6153846153846159E-3</v>
      </c>
      <c r="M128" s="21" t="s">
        <v>1019</v>
      </c>
      <c r="N128" s="21">
        <f t="shared" si="14"/>
        <v>9.6153846153846159E-3</v>
      </c>
      <c r="O128" s="21" t="s">
        <v>2021</v>
      </c>
      <c r="P128" s="21">
        <f>2/B128</f>
        <v>1.9230769230769232E-2</v>
      </c>
      <c r="Q128" s="21" t="s">
        <v>2589</v>
      </c>
      <c r="R128" s="21">
        <f>1/B128</f>
        <v>9.6153846153846159E-3</v>
      </c>
      <c r="S128" s="21" t="s">
        <v>1602</v>
      </c>
      <c r="T128" s="21">
        <f>1/B128</f>
        <v>9.6153846153846159E-3</v>
      </c>
      <c r="U128" s="21" t="s">
        <v>2022</v>
      </c>
      <c r="V128" s="21">
        <f>6/B128</f>
        <v>5.7692307692307696E-2</v>
      </c>
      <c r="W128" s="21" t="s">
        <v>4010</v>
      </c>
      <c r="X128" s="21">
        <f>1/B128</f>
        <v>9.6153846153846159E-3</v>
      </c>
      <c r="Y128" s="21" t="s">
        <v>2027</v>
      </c>
      <c r="Z128" s="21">
        <f>1/B128</f>
        <v>9.6153846153846159E-3</v>
      </c>
      <c r="AA128" s="21" t="s">
        <v>2031</v>
      </c>
      <c r="AB128" s="21">
        <f>2/B128</f>
        <v>1.9230769230769232E-2</v>
      </c>
      <c r="AC128" s="21" t="s">
        <v>3938</v>
      </c>
      <c r="AD128" s="21">
        <f>1/B128</f>
        <v>9.6153846153846159E-3</v>
      </c>
      <c r="AE128" s="21" t="s">
        <v>2024</v>
      </c>
      <c r="AF128" s="21">
        <f>2/B128</f>
        <v>1.9230769230769232E-2</v>
      </c>
      <c r="AG128" s="21" t="s">
        <v>2020</v>
      </c>
      <c r="AH128" s="21">
        <f>25/B128</f>
        <v>0.24038461538461539</v>
      </c>
      <c r="AI128" s="21" t="s">
        <v>4149</v>
      </c>
      <c r="AJ128" s="21">
        <f>14/B128</f>
        <v>0.13461538461538461</v>
      </c>
      <c r="AK128" s="21" t="s">
        <v>1952</v>
      </c>
      <c r="AL128" s="21">
        <f>1/B128</f>
        <v>9.6153846153846159E-3</v>
      </c>
      <c r="AM128" s="21" t="s">
        <v>3923</v>
      </c>
      <c r="AN128" s="21">
        <f>1/B128</f>
        <v>9.6153846153846159E-3</v>
      </c>
      <c r="AO128" s="21" t="s">
        <v>2025</v>
      </c>
      <c r="AP128" s="21">
        <f>1/B128</f>
        <v>9.6153846153846159E-3</v>
      </c>
      <c r="AQ128" s="21" t="s">
        <v>2032</v>
      </c>
      <c r="AR128" s="21">
        <f>1/B128</f>
        <v>9.6153846153846159E-3</v>
      </c>
      <c r="AS128" s="21" t="s">
        <v>2023</v>
      </c>
      <c r="AT128" s="21">
        <f>6/B128</f>
        <v>5.7692307692307696E-2</v>
      </c>
      <c r="AU128" s="21" t="s">
        <v>1798</v>
      </c>
      <c r="AV128" s="21">
        <f>1/B128</f>
        <v>9.6153846153846159E-3</v>
      </c>
      <c r="AW128" s="21" t="s">
        <v>1569</v>
      </c>
      <c r="AX128" s="21">
        <f>1/B128</f>
        <v>9.6153846153846159E-3</v>
      </c>
      <c r="AY128" s="21" t="s">
        <v>1656</v>
      </c>
      <c r="AZ128" s="21">
        <f>1/B128</f>
        <v>9.6153846153846159E-3</v>
      </c>
      <c r="BA128" s="21" t="s">
        <v>3736</v>
      </c>
      <c r="BB128" s="21">
        <f>1/B128</f>
        <v>9.6153846153846159E-3</v>
      </c>
      <c r="BC128" s="21" t="s">
        <v>926</v>
      </c>
      <c r="BD128" s="21">
        <f>2/B128</f>
        <v>1.9230769230769232E-2</v>
      </c>
      <c r="BE128" s="21" t="s">
        <v>2033</v>
      </c>
      <c r="BF128" s="21">
        <f>1/B128</f>
        <v>9.6153846153846159E-3</v>
      </c>
      <c r="BG128" s="21" t="s">
        <v>879</v>
      </c>
      <c r="BH128" s="21">
        <f>1/B128</f>
        <v>9.6153846153846159E-3</v>
      </c>
      <c r="BI128" s="21" t="s">
        <v>2028</v>
      </c>
      <c r="BJ128" s="21">
        <f>1/B128</f>
        <v>9.6153846153846159E-3</v>
      </c>
      <c r="BK128" s="21" t="s">
        <v>1661</v>
      </c>
      <c r="BL128" s="21">
        <f>4/B128</f>
        <v>3.8461538461538464E-2</v>
      </c>
    </row>
    <row r="129" spans="1:102" x14ac:dyDescent="0.25">
      <c r="A129" s="20" t="s">
        <v>3700</v>
      </c>
      <c r="B129" s="24">
        <v>108</v>
      </c>
      <c r="C129" s="21">
        <f>92/B129</f>
        <v>0.85185185185185186</v>
      </c>
      <c r="E129" s="21" t="s">
        <v>1367</v>
      </c>
      <c r="F129" s="21">
        <f>1/B129</f>
        <v>9.2592592592592587E-3</v>
      </c>
      <c r="G129" s="21" t="s">
        <v>2130</v>
      </c>
      <c r="H129" s="21">
        <f t="shared" si="15"/>
        <v>9.2592592592592587E-3</v>
      </c>
      <c r="I129" s="21" t="s">
        <v>1123</v>
      </c>
      <c r="J129" s="21">
        <f>1/B129</f>
        <v>9.2592592592592587E-3</v>
      </c>
      <c r="K129" s="21" t="s">
        <v>1093</v>
      </c>
      <c r="L129" s="21">
        <f>1/B129</f>
        <v>9.2592592592592587E-3</v>
      </c>
      <c r="M129" s="21" t="s">
        <v>5182</v>
      </c>
      <c r="N129" s="21">
        <f t="shared" si="14"/>
        <v>9.2592592592592587E-3</v>
      </c>
      <c r="O129" s="21" t="s">
        <v>1685</v>
      </c>
      <c r="P129" s="21">
        <f>1/B129</f>
        <v>9.2592592592592587E-3</v>
      </c>
      <c r="Q129" s="21" t="s">
        <v>4335</v>
      </c>
      <c r="R129" s="21">
        <f>1/B129</f>
        <v>9.2592592592592587E-3</v>
      </c>
      <c r="S129" s="21" t="s">
        <v>977</v>
      </c>
      <c r="T129" s="21">
        <f>1/B129</f>
        <v>9.2592592592592587E-3</v>
      </c>
      <c r="U129" s="21" t="s">
        <v>2099</v>
      </c>
      <c r="V129" s="21">
        <f>1/B129</f>
        <v>9.2592592592592587E-3</v>
      </c>
      <c r="W129" s="21" t="s">
        <v>5181</v>
      </c>
      <c r="X129" s="21">
        <f>1/B129</f>
        <v>9.2592592592592587E-3</v>
      </c>
      <c r="Y129" s="21" t="s">
        <v>5180</v>
      </c>
      <c r="Z129" s="21">
        <f>1/B129</f>
        <v>9.2592592592592587E-3</v>
      </c>
      <c r="AA129" s="21" t="s">
        <v>1397</v>
      </c>
      <c r="AB129" s="21">
        <f>1/B129</f>
        <v>9.2592592592592587E-3</v>
      </c>
      <c r="AC129" s="21" t="s">
        <v>1569</v>
      </c>
      <c r="AD129" s="21">
        <f>1/B129</f>
        <v>9.2592592592592587E-3</v>
      </c>
      <c r="AE129" s="21" t="s">
        <v>3565</v>
      </c>
      <c r="AF129" s="21">
        <f>1/B129</f>
        <v>9.2592592592592587E-3</v>
      </c>
      <c r="AG129" s="21" t="s">
        <v>1624</v>
      </c>
      <c r="AH129" s="21">
        <f>1/B129</f>
        <v>9.2592592592592587E-3</v>
      </c>
      <c r="AI129" s="21" t="s">
        <v>1353</v>
      </c>
      <c r="AJ129" s="21">
        <f>1/B129</f>
        <v>9.2592592592592587E-3</v>
      </c>
    </row>
    <row r="130" spans="1:102" x14ac:dyDescent="0.25">
      <c r="A130" s="20" t="s">
        <v>3845</v>
      </c>
      <c r="B130" s="24">
        <v>108</v>
      </c>
      <c r="C130" s="21">
        <f>63/B130</f>
        <v>0.58333333333333337</v>
      </c>
      <c r="E130" s="21" t="s">
        <v>2329</v>
      </c>
      <c r="F130" s="21">
        <f>1/B130</f>
        <v>9.2592592592592587E-3</v>
      </c>
      <c r="G130" s="21" t="s">
        <v>4334</v>
      </c>
      <c r="H130" s="21">
        <f t="shared" si="15"/>
        <v>9.2592592592592587E-3</v>
      </c>
      <c r="I130" s="21" t="s">
        <v>3846</v>
      </c>
      <c r="J130" s="21">
        <f>1/B130</f>
        <v>9.2592592592592587E-3</v>
      </c>
      <c r="K130" s="21" t="s">
        <v>1064</v>
      </c>
      <c r="L130" s="21">
        <f>1/B130</f>
        <v>9.2592592592592587E-3</v>
      </c>
      <c r="M130" s="21" t="s">
        <v>3534</v>
      </c>
      <c r="N130" s="21">
        <f t="shared" si="14"/>
        <v>9.2592592592592587E-3</v>
      </c>
      <c r="O130" s="21" t="s">
        <v>1444</v>
      </c>
      <c r="P130" s="21">
        <f>1/B130</f>
        <v>9.2592592592592587E-3</v>
      </c>
      <c r="Q130" s="21" t="s">
        <v>1362</v>
      </c>
      <c r="R130" s="21">
        <f>2/B130</f>
        <v>1.8518518518518517E-2</v>
      </c>
      <c r="S130" s="21" t="s">
        <v>2118</v>
      </c>
      <c r="T130" s="21">
        <f>1/B130</f>
        <v>9.2592592592592587E-3</v>
      </c>
      <c r="U130" s="21" t="s">
        <v>3847</v>
      </c>
      <c r="V130" s="21">
        <f>1/B130</f>
        <v>9.2592592592592587E-3</v>
      </c>
      <c r="W130" s="21" t="s">
        <v>1430</v>
      </c>
      <c r="X130" s="21">
        <f>2/B130</f>
        <v>1.8518518518518517E-2</v>
      </c>
      <c r="Y130" s="21" t="s">
        <v>1369</v>
      </c>
      <c r="Z130" s="21">
        <f>4/B130</f>
        <v>3.7037037037037035E-2</v>
      </c>
      <c r="AA130" s="21" t="s">
        <v>1425</v>
      </c>
      <c r="AB130" s="21">
        <f>1/B130</f>
        <v>9.2592592592592587E-3</v>
      </c>
      <c r="AC130" s="21" t="s">
        <v>3848</v>
      </c>
      <c r="AD130" s="21">
        <f>1/B130</f>
        <v>9.2592592592592587E-3</v>
      </c>
      <c r="AE130" s="21" t="s">
        <v>935</v>
      </c>
      <c r="AF130" s="21">
        <f>1/B130</f>
        <v>9.2592592592592587E-3</v>
      </c>
      <c r="AG130" s="21" t="s">
        <v>2988</v>
      </c>
      <c r="AH130" s="21">
        <f>9/B130</f>
        <v>8.3333333333333329E-2</v>
      </c>
      <c r="AI130" s="21" t="s">
        <v>2036</v>
      </c>
      <c r="AJ130" s="21">
        <f>1/B130</f>
        <v>9.2592592592592587E-3</v>
      </c>
      <c r="AK130" s="21" t="s">
        <v>5127</v>
      </c>
      <c r="AL130" s="21">
        <f>1/B130</f>
        <v>9.2592592592592587E-3</v>
      </c>
      <c r="AM130" s="21" t="s">
        <v>936</v>
      </c>
      <c r="AN130" s="21">
        <f>2/B130</f>
        <v>1.8518518518518517E-2</v>
      </c>
      <c r="AO130" s="21" t="s">
        <v>2172</v>
      </c>
      <c r="AP130" s="21">
        <f>1/B130</f>
        <v>9.2592592592592587E-3</v>
      </c>
      <c r="AQ130" s="21" t="s">
        <v>2928</v>
      </c>
      <c r="AR130" s="21">
        <f>1/B130</f>
        <v>9.2592592592592587E-3</v>
      </c>
      <c r="AS130" s="21" t="s">
        <v>4650</v>
      </c>
      <c r="AT130" s="21">
        <f>2/B130</f>
        <v>1.8518518518518517E-2</v>
      </c>
      <c r="AU130" s="21" t="s">
        <v>4840</v>
      </c>
      <c r="AV130" s="21">
        <f>1/B130</f>
        <v>9.2592592592592587E-3</v>
      </c>
      <c r="AW130" s="21" t="s">
        <v>879</v>
      </c>
      <c r="AX130" s="21">
        <f>1/B130</f>
        <v>9.2592592592592587E-3</v>
      </c>
      <c r="AY130" s="21" t="s">
        <v>1421</v>
      </c>
      <c r="AZ130" s="21">
        <f>1/B130</f>
        <v>9.2592592592592587E-3</v>
      </c>
      <c r="BA130" s="21" t="s">
        <v>2187</v>
      </c>
      <c r="BB130" s="21">
        <f>6/B130</f>
        <v>5.5555555555555552E-2</v>
      </c>
    </row>
    <row r="131" spans="1:102" x14ac:dyDescent="0.25">
      <c r="A131" s="20" t="s">
        <v>129</v>
      </c>
      <c r="B131" s="24">
        <v>105</v>
      </c>
      <c r="C131" s="21">
        <f>70/B131</f>
        <v>0.66666666666666663</v>
      </c>
      <c r="E131" s="21" t="s">
        <v>4620</v>
      </c>
      <c r="F131" s="21">
        <f>1/B131</f>
        <v>9.5238095238095247E-3</v>
      </c>
      <c r="G131" s="21" t="s">
        <v>4619</v>
      </c>
      <c r="H131" s="21">
        <f t="shared" si="15"/>
        <v>9.5238095238095247E-3</v>
      </c>
      <c r="I131" s="21" t="s">
        <v>1929</v>
      </c>
      <c r="J131" s="21">
        <f>1/B131</f>
        <v>9.5238095238095247E-3</v>
      </c>
      <c r="K131" s="21" t="s">
        <v>1922</v>
      </c>
      <c r="L131" s="21">
        <f>1/B131</f>
        <v>9.5238095238095247E-3</v>
      </c>
      <c r="M131" s="21" t="s">
        <v>1927</v>
      </c>
      <c r="N131" s="21">
        <f>2/B131</f>
        <v>1.9047619047619049E-2</v>
      </c>
      <c r="O131" s="21" t="s">
        <v>1921</v>
      </c>
      <c r="P131" s="21">
        <f>1/B131</f>
        <v>9.5238095238095247E-3</v>
      </c>
      <c r="Q131" s="21" t="s">
        <v>906</v>
      </c>
      <c r="R131" s="21">
        <f>1/B131</f>
        <v>9.5238095238095247E-3</v>
      </c>
      <c r="S131" s="21" t="s">
        <v>4618</v>
      </c>
      <c r="T131" s="21">
        <f>1/B131</f>
        <v>9.5238095238095247E-3</v>
      </c>
      <c r="U131" s="21" t="s">
        <v>1932</v>
      </c>
      <c r="V131" s="21">
        <f>4/B131</f>
        <v>3.8095238095238099E-2</v>
      </c>
      <c r="W131" s="21" t="s">
        <v>1925</v>
      </c>
      <c r="X131" s="21">
        <f>3/B131</f>
        <v>2.8571428571428571E-2</v>
      </c>
      <c r="Y131" s="21" t="s">
        <v>1924</v>
      </c>
      <c r="Z131" s="21">
        <f>1/B131</f>
        <v>9.5238095238095247E-3</v>
      </c>
      <c r="AA131" s="21" t="s">
        <v>945</v>
      </c>
      <c r="AB131" s="21">
        <f>2/B131</f>
        <v>1.9047619047619049E-2</v>
      </c>
      <c r="AC131" s="21" t="s">
        <v>1928</v>
      </c>
      <c r="AD131" s="21">
        <f>1/B131</f>
        <v>9.5238095238095247E-3</v>
      </c>
      <c r="AE131" s="21" t="s">
        <v>1372</v>
      </c>
      <c r="AF131" s="21">
        <f>1/B131</f>
        <v>9.5238095238095247E-3</v>
      </c>
      <c r="AG131" s="21" t="s">
        <v>1609</v>
      </c>
      <c r="AH131" s="21">
        <f>1/B131</f>
        <v>9.5238095238095247E-3</v>
      </c>
      <c r="AI131" s="21" t="s">
        <v>1926</v>
      </c>
      <c r="AJ131" s="21">
        <f>2/B131</f>
        <v>1.9047619047619049E-2</v>
      </c>
      <c r="AK131" s="21" t="s">
        <v>4617</v>
      </c>
      <c r="AL131" s="21">
        <f>1/B131</f>
        <v>9.5238095238095247E-3</v>
      </c>
      <c r="AM131" s="21" t="s">
        <v>1931</v>
      </c>
      <c r="AN131" s="21">
        <f>1/B131</f>
        <v>9.5238095238095247E-3</v>
      </c>
      <c r="AO131" s="21" t="s">
        <v>1933</v>
      </c>
      <c r="AP131" s="21">
        <f>1/B131</f>
        <v>9.5238095238095247E-3</v>
      </c>
      <c r="AQ131" s="21" t="s">
        <v>1344</v>
      </c>
      <c r="AR131" s="21">
        <f>2/B131</f>
        <v>1.9047619047619049E-2</v>
      </c>
      <c r="AS131" s="21" t="s">
        <v>1923</v>
      </c>
      <c r="AT131" s="21">
        <f>4/B131</f>
        <v>3.8095238095238099E-2</v>
      </c>
      <c r="AU131" s="21" t="s">
        <v>1930</v>
      </c>
      <c r="AV131" s="21">
        <f>1/B131</f>
        <v>9.5238095238095247E-3</v>
      </c>
      <c r="AW131" s="21" t="s">
        <v>4616</v>
      </c>
      <c r="AX131" s="21">
        <f>1/B131</f>
        <v>9.5238095238095247E-3</v>
      </c>
    </row>
    <row r="132" spans="1:102" x14ac:dyDescent="0.25">
      <c r="A132" s="20" t="s">
        <v>130</v>
      </c>
      <c r="B132" s="24">
        <v>105</v>
      </c>
      <c r="C132" s="21">
        <f>102/B132</f>
        <v>0.97142857142857142</v>
      </c>
      <c r="E132" s="21" t="s">
        <v>1651</v>
      </c>
      <c r="F132" s="21">
        <f>1/B132</f>
        <v>9.5238095238095247E-3</v>
      </c>
      <c r="G132" s="21" t="s">
        <v>1606</v>
      </c>
      <c r="H132" s="21">
        <f t="shared" si="15"/>
        <v>9.5238095238095247E-3</v>
      </c>
      <c r="I132" s="21" t="s">
        <v>1044</v>
      </c>
      <c r="J132" s="21">
        <f>1/B132</f>
        <v>9.5238095238095247E-3</v>
      </c>
    </row>
    <row r="133" spans="1:102" x14ac:dyDescent="0.25">
      <c r="A133" s="20" t="s">
        <v>131</v>
      </c>
      <c r="B133" s="24">
        <v>111</v>
      </c>
      <c r="C133" s="21">
        <f>2/B133</f>
        <v>1.8018018018018018E-2</v>
      </c>
      <c r="E133" s="21" t="s">
        <v>2883</v>
      </c>
      <c r="F133" s="21">
        <f>2/B133</f>
        <v>1.8018018018018018E-2</v>
      </c>
      <c r="G133" s="21" t="s">
        <v>3298</v>
      </c>
      <c r="H133" s="21">
        <f>4/B133</f>
        <v>3.6036036036036036E-2</v>
      </c>
      <c r="I133" s="21" t="s">
        <v>2329</v>
      </c>
      <c r="J133" s="21">
        <f>1/B133</f>
        <v>9.0090090090090089E-3</v>
      </c>
      <c r="K133" s="21" t="s">
        <v>3668</v>
      </c>
      <c r="L133" s="21">
        <f>2/B133</f>
        <v>1.8018018018018018E-2</v>
      </c>
      <c r="M133" s="21" t="s">
        <v>4294</v>
      </c>
      <c r="N133" s="21">
        <f>1/B133</f>
        <v>9.0090090090090089E-3</v>
      </c>
      <c r="O133" s="21" t="s">
        <v>3043</v>
      </c>
      <c r="P133" s="21">
        <f>1/B133</f>
        <v>9.0090090090090089E-3</v>
      </c>
      <c r="Q133" s="21" t="s">
        <v>1718</v>
      </c>
      <c r="R133" s="21">
        <f t="shared" ref="R133:R138" si="16">1/B133</f>
        <v>9.0090090090090089E-3</v>
      </c>
      <c r="S133" s="21" t="s">
        <v>2100</v>
      </c>
      <c r="T133" s="21">
        <f>1/B133</f>
        <v>9.0090090090090089E-3</v>
      </c>
      <c r="U133" s="21" t="s">
        <v>4293</v>
      </c>
      <c r="V133" s="21">
        <f>1/B133</f>
        <v>9.0090090090090089E-3</v>
      </c>
      <c r="W133" s="21" t="s">
        <v>1511</v>
      </c>
      <c r="X133" s="21">
        <f>1/B133</f>
        <v>9.0090090090090089E-3</v>
      </c>
      <c r="Y133" s="21" t="s">
        <v>1711</v>
      </c>
      <c r="Z133" s="21">
        <f>1/B133</f>
        <v>9.0090090090090089E-3</v>
      </c>
      <c r="AA133" s="21" t="s">
        <v>1444</v>
      </c>
      <c r="AB133" s="21">
        <f>17/B133</f>
        <v>0.15315315315315314</v>
      </c>
      <c r="AC133" s="21" t="s">
        <v>3059</v>
      </c>
      <c r="AD133" s="21">
        <f>2/B133</f>
        <v>1.8018018018018018E-2</v>
      </c>
      <c r="AE133" s="21" t="s">
        <v>1864</v>
      </c>
      <c r="AF133" s="21">
        <f>1/B133</f>
        <v>9.0090090090090089E-3</v>
      </c>
      <c r="AG133" s="21" t="s">
        <v>2009</v>
      </c>
      <c r="AH133" s="21">
        <f>5/B133</f>
        <v>4.5045045045045043E-2</v>
      </c>
      <c r="AI133" s="21" t="s">
        <v>4292</v>
      </c>
      <c r="AJ133" s="21">
        <f>1/B133</f>
        <v>9.0090090090090089E-3</v>
      </c>
      <c r="AK133" s="21" t="s">
        <v>1088</v>
      </c>
      <c r="AL133" s="21">
        <f>1/B133</f>
        <v>9.0090090090090089E-3</v>
      </c>
      <c r="AM133" s="21" t="s">
        <v>1132</v>
      </c>
      <c r="AN133" s="21">
        <f>1/B133</f>
        <v>9.0090090090090089E-3</v>
      </c>
      <c r="AO133" s="21" t="s">
        <v>1847</v>
      </c>
      <c r="AP133" s="21">
        <f>1/B133</f>
        <v>9.0090090090090089E-3</v>
      </c>
      <c r="AQ133" s="21" t="s">
        <v>1443</v>
      </c>
      <c r="AR133" s="21">
        <f>1/B133</f>
        <v>9.0090090090090089E-3</v>
      </c>
      <c r="AS133" s="21" t="s">
        <v>1219</v>
      </c>
      <c r="AT133" s="21">
        <f>3/B133</f>
        <v>2.7027027027027029E-2</v>
      </c>
      <c r="AU133" s="21" t="s">
        <v>2034</v>
      </c>
      <c r="AV133" s="21">
        <f>2/B133</f>
        <v>1.8018018018018018E-2</v>
      </c>
      <c r="AW133" s="21" t="s">
        <v>935</v>
      </c>
      <c r="AX133" s="21">
        <f>10/B133</f>
        <v>9.0090090090090086E-2</v>
      </c>
      <c r="AY133" s="21" t="s">
        <v>1387</v>
      </c>
      <c r="AZ133" s="21">
        <f>1/B133</f>
        <v>9.0090090090090089E-3</v>
      </c>
      <c r="BA133" s="21" t="s">
        <v>2988</v>
      </c>
      <c r="BB133" s="21">
        <f>2/B133</f>
        <v>1.8018018018018018E-2</v>
      </c>
      <c r="BC133" s="21" t="s">
        <v>1217</v>
      </c>
      <c r="BD133" s="21">
        <f>6/B133</f>
        <v>5.4054054054054057E-2</v>
      </c>
      <c r="BE133" s="21" t="s">
        <v>1033</v>
      </c>
      <c r="BF133" s="21">
        <f>1/B133</f>
        <v>9.0090090090090089E-3</v>
      </c>
      <c r="BG133" s="21" t="s">
        <v>3376</v>
      </c>
      <c r="BH133" s="21">
        <f>2/B133</f>
        <v>1.8018018018018018E-2</v>
      </c>
      <c r="BI133" s="21" t="s">
        <v>4291</v>
      </c>
      <c r="BJ133" s="21">
        <f>1/B133</f>
        <v>9.0090090090090089E-3</v>
      </c>
      <c r="BK133" s="21" t="s">
        <v>977</v>
      </c>
      <c r="BL133" s="21">
        <f>2/B133</f>
        <v>1.8018018018018018E-2</v>
      </c>
      <c r="BM133" s="21" t="s">
        <v>3509</v>
      </c>
      <c r="BN133" s="21">
        <f>1/B133</f>
        <v>9.0090090090090089E-3</v>
      </c>
      <c r="BO133" s="21" t="s">
        <v>1314</v>
      </c>
      <c r="BP133" s="21">
        <f>1/B133</f>
        <v>9.0090090090090089E-3</v>
      </c>
      <c r="BQ133" s="21" t="s">
        <v>1210</v>
      </c>
      <c r="BR133" s="21">
        <f>1/B133</f>
        <v>9.0090090090090089E-3</v>
      </c>
      <c r="BS133" s="21" t="s">
        <v>1411</v>
      </c>
      <c r="BT133" s="21">
        <f>2/B133</f>
        <v>1.8018018018018018E-2</v>
      </c>
      <c r="BU133" s="21" t="s">
        <v>3072</v>
      </c>
      <c r="BV133" s="21">
        <f>1/B133</f>
        <v>9.0090090090090089E-3</v>
      </c>
      <c r="BW133" s="21" t="s">
        <v>1445</v>
      </c>
      <c r="BX133" s="21">
        <f>11/B133</f>
        <v>9.90990990990991E-2</v>
      </c>
      <c r="BY133" s="21" t="s">
        <v>3299</v>
      </c>
      <c r="BZ133" s="21">
        <f>1/B133</f>
        <v>9.0090090090090089E-3</v>
      </c>
      <c r="CA133" s="21" t="s">
        <v>2158</v>
      </c>
      <c r="CB133" s="21">
        <f>2/B133</f>
        <v>1.8018018018018018E-2</v>
      </c>
      <c r="CC133" s="21" t="s">
        <v>4112</v>
      </c>
      <c r="CD133" s="21">
        <f>3/B133</f>
        <v>2.7027027027027029E-2</v>
      </c>
      <c r="CE133" s="21" t="s">
        <v>1131</v>
      </c>
      <c r="CF133" s="21">
        <f>1/B133</f>
        <v>9.0090090090090089E-3</v>
      </c>
      <c r="CG133" s="21" t="s">
        <v>2302</v>
      </c>
      <c r="CH133" s="21">
        <f>1/B133</f>
        <v>9.0090090090090089E-3</v>
      </c>
      <c r="CI133" s="21" t="s">
        <v>3300</v>
      </c>
      <c r="CJ133" s="21">
        <f>2/B133</f>
        <v>1.8018018018018018E-2</v>
      </c>
      <c r="CK133" s="21" t="s">
        <v>1083</v>
      </c>
      <c r="CL133" s="21">
        <f>4/B133</f>
        <v>3.6036036036036036E-2</v>
      </c>
      <c r="CM133" s="21" t="s">
        <v>3301</v>
      </c>
      <c r="CN133" s="21">
        <f>1/B133</f>
        <v>9.0090090090090089E-3</v>
      </c>
      <c r="CO133" s="21" t="s">
        <v>2471</v>
      </c>
      <c r="CP133" s="21">
        <f>1/B133</f>
        <v>9.0090090090090089E-3</v>
      </c>
    </row>
    <row r="134" spans="1:102" x14ac:dyDescent="0.25">
      <c r="A134" s="20" t="s">
        <v>132</v>
      </c>
      <c r="B134" s="24">
        <v>108</v>
      </c>
      <c r="C134" s="21">
        <f>7/B134</f>
        <v>6.4814814814814811E-2</v>
      </c>
      <c r="E134" s="21" t="s">
        <v>3667</v>
      </c>
      <c r="F134" s="21">
        <f>1/B134</f>
        <v>9.2592592592592587E-3</v>
      </c>
      <c r="G134" s="21" t="s">
        <v>2883</v>
      </c>
      <c r="H134" s="21">
        <f>2/B134</f>
        <v>1.8518518518518517E-2</v>
      </c>
      <c r="I134" s="21" t="s">
        <v>2329</v>
      </c>
      <c r="J134" s="21">
        <f>2/B134</f>
        <v>1.8518518518518517E-2</v>
      </c>
      <c r="K134" s="21" t="s">
        <v>3668</v>
      </c>
      <c r="L134" s="21">
        <f>4/B134</f>
        <v>3.7037037037037035E-2</v>
      </c>
      <c r="M134" s="21" t="s">
        <v>3043</v>
      </c>
      <c r="N134" s="21">
        <f>3/B134</f>
        <v>2.7777777777777776E-2</v>
      </c>
      <c r="O134" s="21" t="s">
        <v>1064</v>
      </c>
      <c r="P134" s="21">
        <f>1/B134</f>
        <v>9.2592592592592587E-3</v>
      </c>
      <c r="Q134" s="21" t="s">
        <v>3669</v>
      </c>
      <c r="R134" s="21">
        <f t="shared" si="16"/>
        <v>9.2592592592592587E-3</v>
      </c>
      <c r="S134" s="21" t="s">
        <v>1444</v>
      </c>
      <c r="T134" s="21">
        <f>15/B134</f>
        <v>0.1388888888888889</v>
      </c>
      <c r="U134" s="21" t="s">
        <v>2009</v>
      </c>
      <c r="V134" s="21">
        <f>13/B134</f>
        <v>0.12037037037037036</v>
      </c>
      <c r="W134" s="21" t="s">
        <v>1134</v>
      </c>
      <c r="X134" s="21">
        <f>1/B134</f>
        <v>9.2592592592592587E-3</v>
      </c>
      <c r="Y134" s="21" t="s">
        <v>1369</v>
      </c>
      <c r="Z134" s="21">
        <f>1/B134</f>
        <v>9.2592592592592587E-3</v>
      </c>
      <c r="AA134" s="21" t="s">
        <v>1088</v>
      </c>
      <c r="AB134" s="21">
        <f>1/B134</f>
        <v>9.2592592592592587E-3</v>
      </c>
      <c r="AC134" s="21" t="s">
        <v>1132</v>
      </c>
      <c r="AD134" s="21">
        <f>1/B134</f>
        <v>9.2592592592592587E-3</v>
      </c>
      <c r="AE134" s="21" t="s">
        <v>4115</v>
      </c>
      <c r="AF134" s="21">
        <f>1/B134</f>
        <v>9.2592592592592587E-3</v>
      </c>
      <c r="AG134" s="21" t="s">
        <v>3670</v>
      </c>
      <c r="AH134" s="21">
        <f>1/B134</f>
        <v>9.2592592592592587E-3</v>
      </c>
      <c r="AI134" s="21" t="s">
        <v>1805</v>
      </c>
      <c r="AJ134" s="21">
        <f>3/B134</f>
        <v>2.7777777777777776E-2</v>
      </c>
      <c r="AK134" s="21" t="s">
        <v>2034</v>
      </c>
      <c r="AL134" s="21">
        <f>1/B134</f>
        <v>9.2592592592592587E-3</v>
      </c>
      <c r="AM134" s="21" t="s">
        <v>4114</v>
      </c>
      <c r="AN134" s="21">
        <f>1/B134</f>
        <v>9.2592592592592587E-3</v>
      </c>
      <c r="AO134" s="21" t="s">
        <v>935</v>
      </c>
      <c r="AP134" s="21">
        <f>6/B134</f>
        <v>5.5555555555555552E-2</v>
      </c>
      <c r="AQ134" s="21" t="s">
        <v>1387</v>
      </c>
      <c r="AR134" s="21">
        <f>6/B134</f>
        <v>5.5555555555555552E-2</v>
      </c>
      <c r="AS134" s="21" t="s">
        <v>3671</v>
      </c>
      <c r="AT134" s="21">
        <f>1/B134</f>
        <v>9.2592592592592587E-3</v>
      </c>
      <c r="AU134" s="21" t="s">
        <v>4113</v>
      </c>
      <c r="AV134" s="21">
        <f>4/B134</f>
        <v>3.7037037037037035E-2</v>
      </c>
      <c r="AW134" s="21" t="s">
        <v>1217</v>
      </c>
      <c r="AX134" s="21">
        <f>10/B134</f>
        <v>9.2592592592592587E-2</v>
      </c>
      <c r="AY134" s="21" t="s">
        <v>3672</v>
      </c>
      <c r="AZ134" s="21">
        <f>1/B134</f>
        <v>9.2592592592592587E-3</v>
      </c>
      <c r="BA134" s="21" t="s">
        <v>1411</v>
      </c>
      <c r="BB134" s="21">
        <f>1/B134</f>
        <v>9.2592592592592587E-3</v>
      </c>
      <c r="BC134" s="21" t="s">
        <v>3673</v>
      </c>
      <c r="BD134" s="21">
        <f>1/B134</f>
        <v>9.2592592592592587E-3</v>
      </c>
      <c r="BE134" s="21" t="s">
        <v>1445</v>
      </c>
      <c r="BF134" s="21">
        <f>8/B134</f>
        <v>7.407407407407407E-2</v>
      </c>
      <c r="BG134" s="21" t="s">
        <v>1135</v>
      </c>
      <c r="BH134" s="21">
        <f>1/B134</f>
        <v>9.2592592592592587E-3</v>
      </c>
      <c r="BI134" s="21" t="s">
        <v>1962</v>
      </c>
      <c r="BJ134" s="21">
        <f>1/B134</f>
        <v>9.2592592592592587E-3</v>
      </c>
      <c r="BK134" s="21" t="s">
        <v>4112</v>
      </c>
      <c r="BL134" s="21">
        <f>1/B134</f>
        <v>9.2592592592592587E-3</v>
      </c>
      <c r="BM134" s="21" t="s">
        <v>4111</v>
      </c>
      <c r="BN134" s="21">
        <f>1/B134</f>
        <v>9.2592592592592587E-3</v>
      </c>
      <c r="BO134" s="21" t="s">
        <v>1521</v>
      </c>
      <c r="BP134" s="21">
        <f>1/B134</f>
        <v>9.2592592592592587E-3</v>
      </c>
      <c r="BQ134" s="21" t="s">
        <v>2302</v>
      </c>
      <c r="BR134" s="21">
        <f>1/B134</f>
        <v>9.2592592592592587E-3</v>
      </c>
      <c r="BS134" s="21" t="s">
        <v>3300</v>
      </c>
      <c r="BT134" s="21">
        <f>2/B134</f>
        <v>1.8518518518518517E-2</v>
      </c>
      <c r="BU134" s="21" t="s">
        <v>2471</v>
      </c>
      <c r="BV134" s="21">
        <f>1/B134</f>
        <v>9.2592592592592587E-3</v>
      </c>
      <c r="BW134" s="21" t="s">
        <v>2599</v>
      </c>
      <c r="BX134" s="21">
        <f>1/B134</f>
        <v>9.2592592592592587E-3</v>
      </c>
    </row>
    <row r="135" spans="1:102" x14ac:dyDescent="0.25">
      <c r="A135" s="20" t="s">
        <v>133</v>
      </c>
      <c r="B135" s="24">
        <v>106</v>
      </c>
      <c r="C135" s="21">
        <f>77/B135</f>
        <v>0.72641509433962259</v>
      </c>
      <c r="E135" s="21" t="s">
        <v>934</v>
      </c>
      <c r="F135" s="21">
        <f>7/B135</f>
        <v>6.6037735849056603E-2</v>
      </c>
      <c r="G135" s="21" t="s">
        <v>932</v>
      </c>
      <c r="H135" s="21">
        <f>6/B135</f>
        <v>5.6603773584905662E-2</v>
      </c>
      <c r="I135" s="21" t="s">
        <v>1013</v>
      </c>
      <c r="J135" s="21">
        <f>1/B135</f>
        <v>9.433962264150943E-3</v>
      </c>
      <c r="K135" s="21" t="s">
        <v>935</v>
      </c>
      <c r="L135" s="21">
        <f>5/B135</f>
        <v>4.716981132075472E-2</v>
      </c>
      <c r="M135" s="21" t="s">
        <v>5065</v>
      </c>
      <c r="N135" s="21">
        <f>1/B135</f>
        <v>9.433962264150943E-3</v>
      </c>
      <c r="O135" s="21" t="s">
        <v>1217</v>
      </c>
      <c r="P135" s="21">
        <f>1/B135</f>
        <v>9.433962264150943E-3</v>
      </c>
      <c r="Q135" s="21" t="s">
        <v>938</v>
      </c>
      <c r="R135" s="21">
        <f t="shared" si="16"/>
        <v>9.433962264150943E-3</v>
      </c>
      <c r="S135" s="21" t="s">
        <v>936</v>
      </c>
      <c r="T135" s="21">
        <f>3/B135</f>
        <v>2.8301886792452831E-2</v>
      </c>
      <c r="U135" s="21" t="s">
        <v>4446</v>
      </c>
      <c r="V135" s="21">
        <f>1/B135</f>
        <v>9.433962264150943E-3</v>
      </c>
      <c r="W135" s="21" t="s">
        <v>1504</v>
      </c>
      <c r="X135" s="21">
        <f>1/B135</f>
        <v>9.433962264150943E-3</v>
      </c>
      <c r="Y135" s="21" t="s">
        <v>937</v>
      </c>
      <c r="Z135" s="21">
        <f>1/B135</f>
        <v>9.433962264150943E-3</v>
      </c>
      <c r="AA135" s="21" t="s">
        <v>933</v>
      </c>
      <c r="AB135" s="21">
        <f>1/B135</f>
        <v>9.433962264150943E-3</v>
      </c>
    </row>
    <row r="136" spans="1:102" x14ac:dyDescent="0.25">
      <c r="A136" s="20" t="s">
        <v>134</v>
      </c>
      <c r="B136" s="24">
        <v>106</v>
      </c>
      <c r="C136" s="21">
        <f>99/B136</f>
        <v>0.93396226415094341</v>
      </c>
      <c r="E136" s="21" t="s">
        <v>3613</v>
      </c>
      <c r="F136" s="21">
        <f>1/B136</f>
        <v>9.433962264150943E-3</v>
      </c>
      <c r="G136" s="21" t="s">
        <v>2883</v>
      </c>
      <c r="H136" s="21">
        <f>1/B136</f>
        <v>9.433962264150943E-3</v>
      </c>
      <c r="I136" s="21" t="s">
        <v>965</v>
      </c>
      <c r="J136" s="21">
        <f>1/B136</f>
        <v>9.433962264150943E-3</v>
      </c>
      <c r="K136" s="21" t="s">
        <v>932</v>
      </c>
      <c r="L136" s="21">
        <f>1/B136</f>
        <v>9.433962264150943E-3</v>
      </c>
      <c r="M136" s="21" t="s">
        <v>2390</v>
      </c>
      <c r="N136" s="21">
        <f>1/B136</f>
        <v>9.433962264150943E-3</v>
      </c>
      <c r="O136" s="21" t="s">
        <v>4273</v>
      </c>
      <c r="P136" s="21">
        <f>1/B136</f>
        <v>9.433962264150943E-3</v>
      </c>
      <c r="Q136" s="21" t="s">
        <v>1023</v>
      </c>
      <c r="R136" s="21">
        <f t="shared" si="16"/>
        <v>9.433962264150943E-3</v>
      </c>
    </row>
    <row r="137" spans="1:102" x14ac:dyDescent="0.25">
      <c r="A137" s="20" t="s">
        <v>135</v>
      </c>
      <c r="B137" s="24">
        <v>104</v>
      </c>
      <c r="C137" s="21">
        <f>5/B137</f>
        <v>4.807692307692308E-2</v>
      </c>
      <c r="E137" s="21" t="s">
        <v>5031</v>
      </c>
      <c r="F137" s="21">
        <f>1/B137</f>
        <v>9.6153846153846159E-3</v>
      </c>
      <c r="G137" s="21" t="s">
        <v>1467</v>
      </c>
      <c r="H137" s="21">
        <f>1/B137</f>
        <v>9.6153846153846159E-3</v>
      </c>
      <c r="I137" s="21" t="s">
        <v>2071</v>
      </c>
      <c r="J137" s="21">
        <f>1/B137</f>
        <v>9.6153846153846159E-3</v>
      </c>
      <c r="K137" s="21" t="s">
        <v>1326</v>
      </c>
      <c r="L137" s="21">
        <f>1/B137</f>
        <v>9.6153846153846159E-3</v>
      </c>
      <c r="M137" s="21" t="s">
        <v>2068</v>
      </c>
      <c r="N137" s="21">
        <f>6/B137</f>
        <v>5.7692307692307696E-2</v>
      </c>
      <c r="O137" s="21" t="s">
        <v>1236</v>
      </c>
      <c r="P137" s="21">
        <f>1/B137</f>
        <v>9.6153846153846159E-3</v>
      </c>
      <c r="Q137" s="21" t="s">
        <v>2074</v>
      </c>
      <c r="R137" s="21">
        <f t="shared" si="16"/>
        <v>9.6153846153846159E-3</v>
      </c>
      <c r="S137" s="21" t="s">
        <v>2082</v>
      </c>
      <c r="T137" s="21">
        <f>5/B137</f>
        <v>4.807692307692308E-2</v>
      </c>
      <c r="U137" s="21" t="s">
        <v>2070</v>
      </c>
      <c r="V137" s="21">
        <f>2/B137</f>
        <v>1.9230769230769232E-2</v>
      </c>
      <c r="W137" s="21" t="s">
        <v>2067</v>
      </c>
      <c r="X137" s="21">
        <f>12/B137</f>
        <v>0.11538461538461539</v>
      </c>
      <c r="Y137" s="21" t="s">
        <v>2473</v>
      </c>
      <c r="Z137" s="21">
        <f>2/B137</f>
        <v>1.9230769230769232E-2</v>
      </c>
      <c r="AA137" s="21" t="s">
        <v>2075</v>
      </c>
      <c r="AB137" s="21">
        <f>1/B137</f>
        <v>9.6153846153846159E-3</v>
      </c>
      <c r="AC137" s="21" t="s">
        <v>2078</v>
      </c>
      <c r="AD137" s="21">
        <f>2/B137</f>
        <v>1.9230769230769232E-2</v>
      </c>
      <c r="AE137" s="21" t="s">
        <v>2715</v>
      </c>
      <c r="AF137" s="21">
        <f>1/B137</f>
        <v>9.6153846153846159E-3</v>
      </c>
      <c r="AG137" s="21" t="s">
        <v>2066</v>
      </c>
      <c r="AH137" s="21">
        <f>1/B137</f>
        <v>9.6153846153846159E-3</v>
      </c>
      <c r="AI137" s="21" t="s">
        <v>2083</v>
      </c>
      <c r="AJ137" s="21">
        <f>1/B137</f>
        <v>9.6153846153846159E-3</v>
      </c>
      <c r="AK137" s="21" t="s">
        <v>1548</v>
      </c>
      <c r="AL137" s="21">
        <f>1/B137</f>
        <v>9.6153846153846159E-3</v>
      </c>
      <c r="AM137" s="21" t="s">
        <v>2077</v>
      </c>
      <c r="AN137" s="21">
        <f>2/B137</f>
        <v>1.9230769230769232E-2</v>
      </c>
      <c r="AO137" s="21" t="s">
        <v>2582</v>
      </c>
      <c r="AP137" s="21">
        <f>1/B137</f>
        <v>9.6153846153846159E-3</v>
      </c>
      <c r="AQ137" s="21" t="s">
        <v>2079</v>
      </c>
      <c r="AR137" s="21">
        <f>5/B137</f>
        <v>4.807692307692308E-2</v>
      </c>
      <c r="AS137" s="21" t="s">
        <v>1037</v>
      </c>
      <c r="AT137" s="21">
        <f>1/B137</f>
        <v>9.6153846153846159E-3</v>
      </c>
      <c r="AU137" s="21" t="s">
        <v>1124</v>
      </c>
      <c r="AV137" s="21">
        <f>2/B137</f>
        <v>1.9230769230769232E-2</v>
      </c>
      <c r="AW137" s="21" t="s">
        <v>5030</v>
      </c>
      <c r="AX137" s="21">
        <f>1/B137</f>
        <v>9.6153846153846159E-3</v>
      </c>
      <c r="AY137" s="21" t="s">
        <v>2472</v>
      </c>
      <c r="AZ137" s="21">
        <f>1/B137</f>
        <v>9.6153846153846159E-3</v>
      </c>
      <c r="BA137" s="21" t="s">
        <v>2072</v>
      </c>
      <c r="BB137" s="21">
        <f>1/B137</f>
        <v>9.6153846153846159E-3</v>
      </c>
      <c r="BC137" s="21" t="s">
        <v>4487</v>
      </c>
      <c r="BD137" s="21">
        <f>1/B137</f>
        <v>9.6153846153846159E-3</v>
      </c>
      <c r="BE137" s="21" t="s">
        <v>2315</v>
      </c>
      <c r="BF137" s="21">
        <f>1/B137</f>
        <v>9.6153846153846159E-3</v>
      </c>
      <c r="BG137" s="21" t="s">
        <v>5029</v>
      </c>
      <c r="BH137" s="21">
        <f>1/B137</f>
        <v>9.6153846153846159E-3</v>
      </c>
      <c r="BI137" s="21" t="s">
        <v>2739</v>
      </c>
      <c r="BJ137" s="21">
        <f>1/B137</f>
        <v>9.6153846153846159E-3</v>
      </c>
      <c r="BK137" s="21" t="s">
        <v>2002</v>
      </c>
      <c r="BL137" s="21">
        <f>1/B137</f>
        <v>9.6153846153846159E-3</v>
      </c>
      <c r="BM137" s="21" t="s">
        <v>2080</v>
      </c>
      <c r="BN137" s="21">
        <f>1/B137</f>
        <v>9.6153846153846159E-3</v>
      </c>
      <c r="BO137" s="21" t="s">
        <v>2073</v>
      </c>
      <c r="BP137" s="21">
        <f>1/B137</f>
        <v>9.6153846153846159E-3</v>
      </c>
      <c r="BQ137" s="21" t="s">
        <v>2076</v>
      </c>
      <c r="BR137" s="21">
        <f>1/B137</f>
        <v>9.6153846153846159E-3</v>
      </c>
      <c r="BS137" s="21" t="s">
        <v>2584</v>
      </c>
      <c r="BT137" s="21">
        <f>1/B137</f>
        <v>9.6153846153846159E-3</v>
      </c>
      <c r="BU137" s="21" t="s">
        <v>1827</v>
      </c>
      <c r="BV137" s="21">
        <f>5/B137</f>
        <v>4.807692307692308E-2</v>
      </c>
      <c r="BW137" s="21" t="s">
        <v>1600</v>
      </c>
      <c r="BX137" s="21">
        <f>12/B137</f>
        <v>0.11538461538461539</v>
      </c>
      <c r="BY137" s="21" t="s">
        <v>2787</v>
      </c>
      <c r="BZ137" s="21">
        <f>1/B137</f>
        <v>9.6153846153846159E-3</v>
      </c>
      <c r="CA137" s="21" t="s">
        <v>1011</v>
      </c>
      <c r="CB137" s="21">
        <f>1/B137</f>
        <v>9.6153846153846159E-3</v>
      </c>
      <c r="CC137" s="21" t="s">
        <v>1356</v>
      </c>
      <c r="CD137" s="21">
        <f>1/B137</f>
        <v>9.6153846153846159E-3</v>
      </c>
      <c r="CE137" s="21" t="s">
        <v>2081</v>
      </c>
      <c r="CF137" s="21">
        <f>1/B137</f>
        <v>9.6153846153846159E-3</v>
      </c>
      <c r="CG137" s="21" t="s">
        <v>1798</v>
      </c>
      <c r="CH137" s="21">
        <f>2/B137</f>
        <v>1.9230769230769232E-2</v>
      </c>
      <c r="CI137" s="21" t="s">
        <v>2069</v>
      </c>
      <c r="CJ137" s="21">
        <f>3/B137</f>
        <v>2.8846153846153848E-2</v>
      </c>
      <c r="CK137" s="21" t="s">
        <v>2585</v>
      </c>
      <c r="CL137" s="21">
        <f>1/B137</f>
        <v>9.6153846153846159E-3</v>
      </c>
      <c r="CM137" s="21" t="s">
        <v>2362</v>
      </c>
      <c r="CN137" s="21">
        <f>1/B137</f>
        <v>9.6153846153846159E-3</v>
      </c>
      <c r="CO137" s="21" t="s">
        <v>2591</v>
      </c>
      <c r="CP137" s="21">
        <f>4/B137</f>
        <v>3.8461538461538464E-2</v>
      </c>
      <c r="CQ137" s="21" t="s">
        <v>1979</v>
      </c>
      <c r="CR137" s="21">
        <f>3/B137</f>
        <v>2.8846153846153848E-2</v>
      </c>
      <c r="CS137" s="21" t="s">
        <v>1599</v>
      </c>
      <c r="CT137" s="21">
        <f>1/B137</f>
        <v>9.6153846153846159E-3</v>
      </c>
    </row>
    <row r="138" spans="1:102" x14ac:dyDescent="0.25">
      <c r="A138" s="20" t="s">
        <v>1433</v>
      </c>
      <c r="B138" s="24">
        <v>104</v>
      </c>
      <c r="C138" s="21">
        <f>72/B138</f>
        <v>0.69230769230769229</v>
      </c>
      <c r="E138" s="21" t="s">
        <v>4378</v>
      </c>
      <c r="F138" s="21">
        <f>2/B138</f>
        <v>1.9230769230769232E-2</v>
      </c>
      <c r="G138" s="21" t="s">
        <v>1437</v>
      </c>
      <c r="H138" s="21">
        <f>1/B138</f>
        <v>9.6153846153846159E-3</v>
      </c>
      <c r="I138" s="21" t="s">
        <v>1035</v>
      </c>
      <c r="J138" s="21">
        <f>1/B138</f>
        <v>9.6153846153846159E-3</v>
      </c>
      <c r="K138" s="21" t="s">
        <v>1134</v>
      </c>
      <c r="L138" s="21">
        <f>1/B138</f>
        <v>9.6153846153846159E-3</v>
      </c>
      <c r="M138" s="21" t="s">
        <v>1436</v>
      </c>
      <c r="N138" s="21">
        <f>4/B138</f>
        <v>3.8461538461538464E-2</v>
      </c>
      <c r="O138" s="21" t="s">
        <v>1434</v>
      </c>
      <c r="P138" s="21">
        <f>12/B138</f>
        <v>0.11538461538461539</v>
      </c>
      <c r="Q138" s="21" t="s">
        <v>1440</v>
      </c>
      <c r="R138" s="21">
        <f t="shared" si="16"/>
        <v>9.6153846153846159E-3</v>
      </c>
      <c r="S138" s="21" t="s">
        <v>1439</v>
      </c>
      <c r="T138" s="21">
        <f>1/B138</f>
        <v>9.6153846153846159E-3</v>
      </c>
      <c r="U138" s="21" t="s">
        <v>2019</v>
      </c>
      <c r="V138" s="21">
        <f>1/B138</f>
        <v>9.6153846153846159E-3</v>
      </c>
      <c r="W138" s="21" t="s">
        <v>3594</v>
      </c>
      <c r="X138" s="21">
        <f>1/B138</f>
        <v>9.6153846153846159E-3</v>
      </c>
      <c r="Y138" s="21" t="s">
        <v>1441</v>
      </c>
      <c r="Z138" s="21">
        <f>1/B138</f>
        <v>9.6153846153846159E-3</v>
      </c>
      <c r="AA138" s="21" t="s">
        <v>1438</v>
      </c>
      <c r="AB138" s="21">
        <f>1/B138</f>
        <v>9.6153846153846159E-3</v>
      </c>
      <c r="AC138" s="21" t="s">
        <v>1435</v>
      </c>
      <c r="AD138" s="21">
        <f>5/B138</f>
        <v>4.807692307692308E-2</v>
      </c>
    </row>
    <row r="139" spans="1:102" x14ac:dyDescent="0.25">
      <c r="A139" s="20" t="s">
        <v>2708</v>
      </c>
      <c r="B139" s="24">
        <v>102</v>
      </c>
      <c r="C139" s="21">
        <f>43/B139</f>
        <v>0.42156862745098039</v>
      </c>
      <c r="E139" s="21" t="s">
        <v>2710</v>
      </c>
      <c r="F139" s="21">
        <f>7/B139</f>
        <v>6.8627450980392163E-2</v>
      </c>
      <c r="G139" s="21" t="s">
        <v>1830</v>
      </c>
      <c r="H139" s="21">
        <f>2/B139</f>
        <v>1.9607843137254902E-2</v>
      </c>
      <c r="I139" s="21" t="s">
        <v>2709</v>
      </c>
      <c r="J139" s="21">
        <f>1/B139</f>
        <v>9.8039215686274508E-3</v>
      </c>
      <c r="K139" s="21" t="s">
        <v>1889</v>
      </c>
      <c r="L139" s="21">
        <f>1/B139</f>
        <v>9.8039215686274508E-3</v>
      </c>
      <c r="M139" s="21" t="s">
        <v>4414</v>
      </c>
      <c r="N139" s="21">
        <f>1/B139</f>
        <v>9.8039215686274508E-3</v>
      </c>
      <c r="O139" s="21" t="s">
        <v>4413</v>
      </c>
      <c r="P139" s="21">
        <f>1/B139</f>
        <v>9.8039215686274508E-3</v>
      </c>
      <c r="Q139" s="21" t="s">
        <v>935</v>
      </c>
      <c r="R139" s="21">
        <f>25/B139</f>
        <v>0.24509803921568626</v>
      </c>
      <c r="S139" s="21" t="s">
        <v>1217</v>
      </c>
      <c r="T139" s="21">
        <f>1/B139</f>
        <v>9.8039215686274508E-3</v>
      </c>
      <c r="U139" s="21" t="s">
        <v>1063</v>
      </c>
      <c r="V139" s="21">
        <f>1/B139</f>
        <v>9.8039215686274508E-3</v>
      </c>
      <c r="W139" s="21" t="s">
        <v>1033</v>
      </c>
      <c r="X139" s="21">
        <f>1/B139</f>
        <v>9.8039215686274508E-3</v>
      </c>
      <c r="Y139" s="21" t="s">
        <v>3938</v>
      </c>
      <c r="Z139" s="21">
        <f>1/B139</f>
        <v>9.8039215686274508E-3</v>
      </c>
      <c r="AA139" s="21" t="s">
        <v>1411</v>
      </c>
      <c r="AB139" s="21">
        <f>1/B139</f>
        <v>9.8039215686274508E-3</v>
      </c>
      <c r="AC139" s="21" t="s">
        <v>1635</v>
      </c>
      <c r="AD139" s="21">
        <f>2/B139</f>
        <v>1.9607843137254902E-2</v>
      </c>
      <c r="AE139" s="21" t="s">
        <v>875</v>
      </c>
      <c r="AF139" s="21">
        <f>1/B139</f>
        <v>9.8039215686274508E-3</v>
      </c>
      <c r="AG139" s="21" t="s">
        <v>4412</v>
      </c>
      <c r="AH139" s="21">
        <f>3/B139</f>
        <v>2.9411764705882353E-2</v>
      </c>
      <c r="AI139" s="21" t="s">
        <v>2828</v>
      </c>
      <c r="AJ139" s="21">
        <f>1/B139</f>
        <v>9.8039215686274508E-3</v>
      </c>
      <c r="AK139" s="21" t="s">
        <v>1221</v>
      </c>
      <c r="AL139" s="21">
        <f>1/B139</f>
        <v>9.8039215686274508E-3</v>
      </c>
      <c r="AM139" s="21" t="s">
        <v>905</v>
      </c>
      <c r="AN139" s="21">
        <f>2/B139</f>
        <v>1.9607843137254902E-2</v>
      </c>
      <c r="AO139" s="21" t="s">
        <v>2132</v>
      </c>
      <c r="AP139" s="21">
        <f>1/B139</f>
        <v>9.8039215686274508E-3</v>
      </c>
      <c r="AQ139" s="21" t="s">
        <v>1108</v>
      </c>
      <c r="AR139" s="21">
        <f>2/B139</f>
        <v>1.9607843137254902E-2</v>
      </c>
      <c r="AS139" s="21" t="s">
        <v>2173</v>
      </c>
      <c r="AT139" s="21">
        <f>1/B139</f>
        <v>9.8039215686274508E-3</v>
      </c>
      <c r="AU139" s="21" t="s">
        <v>4411</v>
      </c>
      <c r="AV139" s="21">
        <f>1/B139</f>
        <v>9.8039215686274508E-3</v>
      </c>
      <c r="AW139" s="21" t="s">
        <v>1661</v>
      </c>
      <c r="AX139" s="21">
        <f>1/B139</f>
        <v>9.8039215686274508E-3</v>
      </c>
    </row>
    <row r="140" spans="1:102" x14ac:dyDescent="0.25">
      <c r="A140" s="20" t="s">
        <v>138</v>
      </c>
      <c r="B140" s="24">
        <v>105</v>
      </c>
      <c r="C140" s="21">
        <f>103/B140</f>
        <v>0.98095238095238091</v>
      </c>
      <c r="E140" s="21" t="s">
        <v>1569</v>
      </c>
      <c r="F140" s="21">
        <f>1/B140</f>
        <v>9.5238095238095247E-3</v>
      </c>
      <c r="G140" s="21" t="s">
        <v>1228</v>
      </c>
      <c r="H140" s="21">
        <f>1/B140</f>
        <v>9.5238095238095247E-3</v>
      </c>
    </row>
    <row r="141" spans="1:102" x14ac:dyDescent="0.25">
      <c r="A141" s="20" t="s">
        <v>139</v>
      </c>
      <c r="B141" s="24">
        <v>109</v>
      </c>
      <c r="C141" s="21">
        <f>0/B141</f>
        <v>0</v>
      </c>
      <c r="E141" s="21" t="s">
        <v>893</v>
      </c>
      <c r="F141" s="21">
        <f>3/B141</f>
        <v>2.7522935779816515E-2</v>
      </c>
      <c r="G141" s="21" t="s">
        <v>1891</v>
      </c>
      <c r="H141" s="21">
        <f>1/B141</f>
        <v>9.1743119266055051E-3</v>
      </c>
      <c r="I141" s="21" t="s">
        <v>2320</v>
      </c>
      <c r="J141" s="21">
        <f>1/B141</f>
        <v>9.1743119266055051E-3</v>
      </c>
      <c r="K141" s="21" t="s">
        <v>2335</v>
      </c>
      <c r="L141" s="21">
        <f>17/B141</f>
        <v>0.15596330275229359</v>
      </c>
      <c r="M141" s="21" t="s">
        <v>950</v>
      </c>
      <c r="N141" s="21">
        <f>1/B141</f>
        <v>9.1743119266055051E-3</v>
      </c>
      <c r="O141" s="21" t="s">
        <v>1684</v>
      </c>
      <c r="P141" s="21">
        <f>1/B141</f>
        <v>9.1743119266055051E-3</v>
      </c>
      <c r="Q141" s="21" t="s">
        <v>1084</v>
      </c>
      <c r="R141" s="21">
        <f>4/B141</f>
        <v>3.669724770642202E-2</v>
      </c>
      <c r="S141" s="21" t="s">
        <v>1263</v>
      </c>
      <c r="T141" s="21">
        <f>1/B141</f>
        <v>9.1743119266055051E-3</v>
      </c>
      <c r="U141" s="21" t="s">
        <v>1038</v>
      </c>
      <c r="V141" s="21">
        <f>1/B141</f>
        <v>9.1743119266055051E-3</v>
      </c>
      <c r="W141" s="21" t="s">
        <v>1447</v>
      </c>
      <c r="X141" s="21">
        <f>1/B141</f>
        <v>9.1743119266055051E-3</v>
      </c>
      <c r="Y141" s="21" t="s">
        <v>2381</v>
      </c>
      <c r="Z141" s="21">
        <f>1/B141</f>
        <v>9.1743119266055051E-3</v>
      </c>
      <c r="AA141" s="21" t="s">
        <v>2115</v>
      </c>
      <c r="AB141" s="21">
        <f>1/B141</f>
        <v>9.1743119266055051E-3</v>
      </c>
      <c r="AC141" s="21" t="s">
        <v>2710</v>
      </c>
      <c r="AD141" s="21">
        <f>1/B141</f>
        <v>9.1743119266055051E-3</v>
      </c>
      <c r="AE141" s="21" t="s">
        <v>2343</v>
      </c>
      <c r="AF141" s="21">
        <f>1/B141</f>
        <v>9.1743119266055051E-3</v>
      </c>
      <c r="AG141" s="21" t="s">
        <v>1022</v>
      </c>
      <c r="AH141" s="21">
        <f>2/B141</f>
        <v>1.834862385321101E-2</v>
      </c>
      <c r="AI141" s="21" t="s">
        <v>2922</v>
      </c>
      <c r="AJ141" s="21">
        <f>1/B141</f>
        <v>9.1743119266055051E-3</v>
      </c>
      <c r="AK141" s="21" t="s">
        <v>1572</v>
      </c>
      <c r="AL141" s="21">
        <f>1/B141</f>
        <v>9.1743119266055051E-3</v>
      </c>
      <c r="AM141" s="21" t="s">
        <v>1019</v>
      </c>
      <c r="AN141" s="21">
        <f>3/B141</f>
        <v>2.7522935779816515E-2</v>
      </c>
      <c r="AO141" s="21" t="s">
        <v>2559</v>
      </c>
      <c r="AP141" s="21">
        <f>1/B141</f>
        <v>9.1743119266055051E-3</v>
      </c>
      <c r="AQ141" s="21" t="s">
        <v>2693</v>
      </c>
      <c r="AR141" s="21">
        <f>2/B141</f>
        <v>1.834862385321101E-2</v>
      </c>
      <c r="AS141" s="21" t="s">
        <v>2336</v>
      </c>
      <c r="AT141" s="21">
        <f>1/B141</f>
        <v>9.1743119266055051E-3</v>
      </c>
      <c r="AU141" s="21" t="s">
        <v>1560</v>
      </c>
      <c r="AV141" s="21">
        <f>1/B141</f>
        <v>9.1743119266055051E-3</v>
      </c>
      <c r="AW141" s="21" t="s">
        <v>2340</v>
      </c>
      <c r="AX141" s="21">
        <f>1/B141</f>
        <v>9.1743119266055051E-3</v>
      </c>
      <c r="AY141" s="21" t="s">
        <v>2056</v>
      </c>
      <c r="AZ141" s="21">
        <f>2/B141</f>
        <v>1.834862385321101E-2</v>
      </c>
      <c r="BA141" s="21" t="s">
        <v>972</v>
      </c>
      <c r="BB141" s="21">
        <f>3/B141</f>
        <v>2.7522935779816515E-2</v>
      </c>
      <c r="BC141" s="21" t="s">
        <v>2338</v>
      </c>
      <c r="BD141" s="21">
        <f>9/B141</f>
        <v>8.2568807339449546E-2</v>
      </c>
      <c r="BE141" s="21" t="s">
        <v>1720</v>
      </c>
      <c r="BF141" s="21">
        <f>1/B141</f>
        <v>9.1743119266055051E-3</v>
      </c>
      <c r="BG141" s="21" t="s">
        <v>4941</v>
      </c>
      <c r="BH141" s="21">
        <f>1/B141</f>
        <v>9.1743119266055051E-3</v>
      </c>
      <c r="BI141" s="21" t="s">
        <v>4940</v>
      </c>
      <c r="BJ141" s="21">
        <f>1/B141</f>
        <v>9.1743119266055051E-3</v>
      </c>
      <c r="BK141" s="21" t="s">
        <v>1176</v>
      </c>
      <c r="BL141" s="21">
        <f>3/B141</f>
        <v>2.7522935779816515E-2</v>
      </c>
      <c r="BM141" s="21" t="s">
        <v>1485</v>
      </c>
      <c r="BN141" s="21">
        <f>2/B141</f>
        <v>1.834862385321101E-2</v>
      </c>
      <c r="BO141" s="21" t="s">
        <v>1860</v>
      </c>
      <c r="BP141" s="21">
        <f>2/B141</f>
        <v>1.834862385321101E-2</v>
      </c>
      <c r="BQ141" s="21" t="s">
        <v>1612</v>
      </c>
      <c r="BR141" s="21">
        <f>1/B141</f>
        <v>9.1743119266055051E-3</v>
      </c>
      <c r="BS141" s="21" t="s">
        <v>2337</v>
      </c>
      <c r="BT141" s="21">
        <f>10/B141</f>
        <v>9.1743119266055051E-2</v>
      </c>
      <c r="BU141" s="21" t="s">
        <v>1681</v>
      </c>
      <c r="BV141" s="21">
        <f>4/B141</f>
        <v>3.669724770642202E-2</v>
      </c>
      <c r="BW141" s="21" t="s">
        <v>1607</v>
      </c>
      <c r="BX141" s="21">
        <f>1/B141</f>
        <v>9.1743119266055051E-3</v>
      </c>
      <c r="BY141" s="21" t="s">
        <v>2341</v>
      </c>
      <c r="BZ141" s="21">
        <f>1/B141</f>
        <v>9.1743119266055051E-3</v>
      </c>
      <c r="CA141" s="21" t="s">
        <v>2344</v>
      </c>
      <c r="CB141" s="21">
        <f>1/B141</f>
        <v>9.1743119266055051E-3</v>
      </c>
      <c r="CC141" s="21" t="s">
        <v>1031</v>
      </c>
      <c r="CD141" s="21">
        <f>1/B141</f>
        <v>9.1743119266055051E-3</v>
      </c>
      <c r="CE141" s="21" t="s">
        <v>887</v>
      </c>
      <c r="CF141" s="21">
        <f>7/B141</f>
        <v>6.4220183486238536E-2</v>
      </c>
      <c r="CG141" s="21" t="s">
        <v>2334</v>
      </c>
      <c r="CH141" s="21">
        <f>2/B141</f>
        <v>1.834862385321101E-2</v>
      </c>
      <c r="CI141" s="21" t="s">
        <v>4939</v>
      </c>
      <c r="CJ141" s="21">
        <f>1/B141</f>
        <v>9.1743119266055051E-3</v>
      </c>
      <c r="CK141" s="21" t="s">
        <v>1338</v>
      </c>
      <c r="CL141" s="21">
        <f>1/B141</f>
        <v>9.1743119266055051E-3</v>
      </c>
      <c r="CM141" s="21" t="s">
        <v>2339</v>
      </c>
      <c r="CN141" s="21">
        <f>1/B141</f>
        <v>9.1743119266055051E-3</v>
      </c>
      <c r="CO141" s="21" t="s">
        <v>2342</v>
      </c>
      <c r="CP141" s="21">
        <f>2/B141</f>
        <v>1.834862385321101E-2</v>
      </c>
      <c r="CQ141" s="21" t="s">
        <v>4938</v>
      </c>
      <c r="CR141" s="21">
        <f>1/B141</f>
        <v>9.1743119266055051E-3</v>
      </c>
      <c r="CS141" s="21" t="s">
        <v>1606</v>
      </c>
      <c r="CT141" s="21">
        <f>1/B141</f>
        <v>9.1743119266055051E-3</v>
      </c>
      <c r="CU141" s="21" t="s">
        <v>2759</v>
      </c>
      <c r="CV141" s="21">
        <f>1/B141</f>
        <v>9.1743119266055051E-3</v>
      </c>
      <c r="CW141" s="21" t="s">
        <v>4937</v>
      </c>
      <c r="CX141" s="21">
        <f>1/B141</f>
        <v>9.1743119266055051E-3</v>
      </c>
    </row>
    <row r="142" spans="1:102" x14ac:dyDescent="0.25">
      <c r="A142" s="20" t="s">
        <v>140</v>
      </c>
      <c r="B142" s="24">
        <v>105</v>
      </c>
      <c r="C142" s="21">
        <f>94/B142</f>
        <v>0.89523809523809528</v>
      </c>
      <c r="E142" s="21" t="s">
        <v>1613</v>
      </c>
      <c r="F142" s="21">
        <f t="shared" ref="F142:F149" si="17">1/B142</f>
        <v>9.5238095238095247E-3</v>
      </c>
      <c r="G142" s="21" t="s">
        <v>3722</v>
      </c>
      <c r="H142" s="21">
        <f>5/B142</f>
        <v>4.7619047619047616E-2</v>
      </c>
      <c r="I142" s="21" t="s">
        <v>2377</v>
      </c>
      <c r="J142" s="21">
        <f>2/B142</f>
        <v>1.9047619047619049E-2</v>
      </c>
      <c r="K142" s="21" t="s">
        <v>1042</v>
      </c>
      <c r="L142" s="21">
        <f>1/B142</f>
        <v>9.5238095238095247E-3</v>
      </c>
      <c r="M142" s="21" t="s">
        <v>977</v>
      </c>
      <c r="N142" s="21">
        <f>1/B142</f>
        <v>9.5238095238095247E-3</v>
      </c>
      <c r="O142" s="21" t="s">
        <v>1725</v>
      </c>
      <c r="P142" s="21">
        <f>1/B142</f>
        <v>9.5238095238095247E-3</v>
      </c>
    </row>
    <row r="143" spans="1:102" x14ac:dyDescent="0.25">
      <c r="A143" s="20" t="s">
        <v>1677</v>
      </c>
      <c r="B143" s="24">
        <v>101</v>
      </c>
      <c r="C143" s="21">
        <f>6/B143</f>
        <v>5.9405940594059403E-2</v>
      </c>
      <c r="E143" s="21" t="s">
        <v>1415</v>
      </c>
      <c r="F143" s="21">
        <f t="shared" si="17"/>
        <v>9.9009900990099011E-3</v>
      </c>
      <c r="G143" s="21" t="s">
        <v>1242</v>
      </c>
      <c r="H143" s="21">
        <f>1/B143</f>
        <v>9.9009900990099011E-3</v>
      </c>
      <c r="I143" s="21" t="s">
        <v>1613</v>
      </c>
      <c r="J143" s="21">
        <f>1/B143</f>
        <v>9.9009900990099011E-3</v>
      </c>
      <c r="K143" s="21" t="s">
        <v>1295</v>
      </c>
      <c r="L143" s="21">
        <f>1/B143</f>
        <v>9.9009900990099011E-3</v>
      </c>
      <c r="M143" s="21" t="s">
        <v>975</v>
      </c>
      <c r="N143" s="21">
        <f>10/B143</f>
        <v>9.9009900990099015E-2</v>
      </c>
      <c r="O143" s="21" t="s">
        <v>4330</v>
      </c>
      <c r="P143" s="21">
        <f>2/B143</f>
        <v>1.9801980198019802E-2</v>
      </c>
      <c r="Q143" s="21" t="s">
        <v>4329</v>
      </c>
      <c r="R143" s="21">
        <f>1/B143</f>
        <v>9.9009900990099011E-3</v>
      </c>
      <c r="S143" s="21" t="s">
        <v>1663</v>
      </c>
      <c r="T143" s="21">
        <f>5/B143</f>
        <v>4.9504950495049507E-2</v>
      </c>
      <c r="U143" s="21" t="s">
        <v>935</v>
      </c>
      <c r="V143" s="21">
        <f>1/B143</f>
        <v>9.9009900990099011E-3</v>
      </c>
      <c r="W143" s="21" t="s">
        <v>974</v>
      </c>
      <c r="X143" s="21">
        <f>1/B143</f>
        <v>9.9009900990099011E-3</v>
      </c>
      <c r="Y143" s="21" t="s">
        <v>1033</v>
      </c>
      <c r="Z143" s="21">
        <f>22/B143</f>
        <v>0.21782178217821782</v>
      </c>
      <c r="AA143" s="21" t="s">
        <v>1678</v>
      </c>
      <c r="AB143" s="21">
        <f>2/B143</f>
        <v>1.9801980198019802E-2</v>
      </c>
      <c r="AC143" s="21" t="s">
        <v>2650</v>
      </c>
      <c r="AD143" s="21">
        <f>1/B143</f>
        <v>9.9009900990099011E-3</v>
      </c>
      <c r="AE143" s="21" t="s">
        <v>1681</v>
      </c>
      <c r="AF143" s="21">
        <f>2/B143</f>
        <v>1.9801980198019802E-2</v>
      </c>
      <c r="AG143" s="21" t="s">
        <v>1679</v>
      </c>
      <c r="AH143" s="21">
        <f>1/B143</f>
        <v>9.9009900990099011E-3</v>
      </c>
      <c r="AI143" s="21" t="s">
        <v>2774</v>
      </c>
      <c r="AJ143" s="21">
        <f>2/B143</f>
        <v>1.9801980198019802E-2</v>
      </c>
      <c r="AK143" s="21" t="s">
        <v>4328</v>
      </c>
      <c r="AL143" s="21">
        <f>1/B143</f>
        <v>9.9009900990099011E-3</v>
      </c>
      <c r="AM143" s="21" t="s">
        <v>1680</v>
      </c>
      <c r="AN143" s="21">
        <f>2/B143</f>
        <v>1.9801980198019802E-2</v>
      </c>
      <c r="AO143" s="21" t="s">
        <v>2362</v>
      </c>
      <c r="AP143" s="21">
        <f>1/B143</f>
        <v>9.9009900990099011E-3</v>
      </c>
      <c r="AQ143" s="21" t="s">
        <v>1521</v>
      </c>
      <c r="AR143" s="21">
        <f>37/B143</f>
        <v>0.36633663366336633</v>
      </c>
    </row>
    <row r="144" spans="1:102" x14ac:dyDescent="0.25">
      <c r="A144" s="20" t="s">
        <v>142</v>
      </c>
      <c r="B144" s="24">
        <v>107</v>
      </c>
      <c r="C144" s="21">
        <f>13/B144</f>
        <v>0.12149532710280374</v>
      </c>
      <c r="E144" s="21" t="s">
        <v>1265</v>
      </c>
      <c r="F144" s="21">
        <f t="shared" si="17"/>
        <v>9.3457943925233638E-3</v>
      </c>
      <c r="G144" s="21" t="s">
        <v>2470</v>
      </c>
      <c r="H144" s="21">
        <f>1/B144</f>
        <v>9.3457943925233638E-3</v>
      </c>
      <c r="I144" s="21" t="s">
        <v>1477</v>
      </c>
      <c r="J144" s="21">
        <f>2/B144</f>
        <v>1.8691588785046728E-2</v>
      </c>
      <c r="K144" s="21" t="s">
        <v>1276</v>
      </c>
      <c r="L144" s="21">
        <f>1/B144</f>
        <v>9.3457943925233638E-3</v>
      </c>
      <c r="M144" s="21" t="s">
        <v>1707</v>
      </c>
      <c r="N144" s="21">
        <f>2/B144</f>
        <v>1.8691588785046728E-2</v>
      </c>
      <c r="O144" s="21" t="s">
        <v>1526</v>
      </c>
      <c r="P144" s="21">
        <f>15/B144</f>
        <v>0.14018691588785046</v>
      </c>
      <c r="Q144" s="21" t="s">
        <v>2819</v>
      </c>
      <c r="R144" s="21">
        <f>3/B144</f>
        <v>2.8037383177570093E-2</v>
      </c>
      <c r="S144" s="21" t="s">
        <v>3692</v>
      </c>
      <c r="T144" s="21">
        <f>2/B144</f>
        <v>1.8691588785046728E-2</v>
      </c>
      <c r="U144" s="21" t="s">
        <v>3261</v>
      </c>
      <c r="V144" s="21">
        <f>1/B144</f>
        <v>9.3457943925233638E-3</v>
      </c>
      <c r="W144" s="21" t="s">
        <v>1725</v>
      </c>
      <c r="X144" s="21">
        <f>4/B144</f>
        <v>3.7383177570093455E-2</v>
      </c>
      <c r="Y144" s="21" t="s">
        <v>2818</v>
      </c>
      <c r="Z144" s="21">
        <f>18/B144</f>
        <v>0.16822429906542055</v>
      </c>
      <c r="AA144" s="21" t="s">
        <v>1721</v>
      </c>
      <c r="AB144" s="21">
        <f>29/B144</f>
        <v>0.27102803738317754</v>
      </c>
      <c r="AC144" s="21" t="s">
        <v>2398</v>
      </c>
      <c r="AD144" s="21">
        <f>11/B144</f>
        <v>0.10280373831775701</v>
      </c>
      <c r="AE144" s="21" t="s">
        <v>2704</v>
      </c>
      <c r="AF144" s="21">
        <f>1/B144</f>
        <v>9.3457943925233638E-3</v>
      </c>
      <c r="AG144" s="21" t="s">
        <v>2820</v>
      </c>
      <c r="AH144" s="21">
        <f>3/B144</f>
        <v>2.8037383177570093E-2</v>
      </c>
    </row>
    <row r="145" spans="1:114" x14ac:dyDescent="0.25">
      <c r="A145" s="20" t="s">
        <v>143</v>
      </c>
      <c r="B145" s="24">
        <v>102</v>
      </c>
      <c r="C145" s="21">
        <f>100/B145</f>
        <v>0.98039215686274506</v>
      </c>
      <c r="E145" s="21" t="s">
        <v>1476</v>
      </c>
      <c r="F145" s="21">
        <f t="shared" si="17"/>
        <v>9.8039215686274508E-3</v>
      </c>
      <c r="G145" s="21" t="s">
        <v>1477</v>
      </c>
      <c r="H145" s="21">
        <f>1/B145</f>
        <v>9.8039215686274508E-3</v>
      </c>
    </row>
    <row r="146" spans="1:114" x14ac:dyDescent="0.25">
      <c r="A146" s="20" t="s">
        <v>144</v>
      </c>
      <c r="B146" s="24">
        <v>107</v>
      </c>
      <c r="C146" s="21">
        <f>14/B146</f>
        <v>0.13084112149532709</v>
      </c>
      <c r="E146" s="21" t="s">
        <v>893</v>
      </c>
      <c r="F146" s="21">
        <f t="shared" si="17"/>
        <v>9.3457943925233638E-3</v>
      </c>
      <c r="G146" s="21" t="s">
        <v>1038</v>
      </c>
      <c r="H146" s="21">
        <f>3/B146</f>
        <v>2.8037383177570093E-2</v>
      </c>
      <c r="I146" s="21" t="s">
        <v>2165</v>
      </c>
      <c r="J146" s="21">
        <f>5/B146</f>
        <v>4.6728971962616821E-2</v>
      </c>
      <c r="K146" s="21" t="s">
        <v>4887</v>
      </c>
      <c r="L146" s="21">
        <f t="shared" ref="L146:L155" si="18">1/B146</f>
        <v>9.3457943925233638E-3</v>
      </c>
      <c r="M146" s="21" t="s">
        <v>2854</v>
      </c>
      <c r="N146" s="21">
        <f t="shared" ref="N146:N151" si="19">1/B146</f>
        <v>9.3457943925233638E-3</v>
      </c>
      <c r="O146" s="21" t="s">
        <v>2509</v>
      </c>
      <c r="P146" s="21">
        <f>1/B146</f>
        <v>9.3457943925233638E-3</v>
      </c>
      <c r="Q146" s="21" t="s">
        <v>1041</v>
      </c>
      <c r="R146" s="21">
        <f>3/B146</f>
        <v>2.8037383177570093E-2</v>
      </c>
      <c r="S146" s="21" t="s">
        <v>2470</v>
      </c>
      <c r="T146" s="21">
        <f t="shared" ref="T146:T156" si="20">1/B146</f>
        <v>9.3457943925233638E-3</v>
      </c>
      <c r="U146" s="21" t="s">
        <v>1572</v>
      </c>
      <c r="V146" s="21">
        <f>1/B146</f>
        <v>9.3457943925233638E-3</v>
      </c>
      <c r="W146" s="21" t="s">
        <v>2855</v>
      </c>
      <c r="X146" s="21">
        <f>5/B146</f>
        <v>4.6728971962616821E-2</v>
      </c>
      <c r="Y146" s="21" t="s">
        <v>2294</v>
      </c>
      <c r="Z146" s="21">
        <f>1/B146</f>
        <v>9.3457943925233638E-3</v>
      </c>
      <c r="AA146" s="21" t="s">
        <v>1527</v>
      </c>
      <c r="AB146" s="21">
        <f>11/B146</f>
        <v>0.10280373831775701</v>
      </c>
      <c r="AC146" s="21" t="s">
        <v>1081</v>
      </c>
      <c r="AD146" s="21">
        <f>1/B146</f>
        <v>9.3457943925233638E-3</v>
      </c>
      <c r="AE146" s="21" t="s">
        <v>3325</v>
      </c>
      <c r="AF146" s="21">
        <f>6/B146</f>
        <v>5.6074766355140186E-2</v>
      </c>
      <c r="AG146" s="21" t="s">
        <v>1328</v>
      </c>
      <c r="AH146" s="21">
        <f>1/B146</f>
        <v>9.3457943925233638E-3</v>
      </c>
      <c r="AI146" s="21" t="s">
        <v>972</v>
      </c>
      <c r="AJ146" s="21">
        <f>2/B146</f>
        <v>1.8691588785046728E-2</v>
      </c>
      <c r="AK146" s="21" t="s">
        <v>3858</v>
      </c>
      <c r="AL146" s="21">
        <f>9/B146</f>
        <v>8.4112149532710276E-2</v>
      </c>
      <c r="AM146" s="21" t="s">
        <v>1042</v>
      </c>
      <c r="AN146" s="21">
        <f>10/B146</f>
        <v>9.3457943925233641E-2</v>
      </c>
      <c r="AO146" s="21" t="s">
        <v>4886</v>
      </c>
      <c r="AP146" s="21">
        <f>1/B146</f>
        <v>9.3457943925233638E-3</v>
      </c>
      <c r="AQ146" s="21" t="s">
        <v>1654</v>
      </c>
      <c r="AR146" s="21">
        <f>2/B146</f>
        <v>1.8691588785046728E-2</v>
      </c>
      <c r="AS146" s="21" t="s">
        <v>1651</v>
      </c>
      <c r="AT146" s="21">
        <f>2/B146</f>
        <v>1.8691588785046728E-2</v>
      </c>
      <c r="AU146" s="21" t="s">
        <v>4885</v>
      </c>
      <c r="AV146" s="21">
        <f>1/B146</f>
        <v>9.3457943925233638E-3</v>
      </c>
      <c r="AW146" s="21" t="s">
        <v>4884</v>
      </c>
      <c r="AX146" s="21">
        <f>3/B146</f>
        <v>2.8037383177570093E-2</v>
      </c>
      <c r="AY146" s="21" t="s">
        <v>2781</v>
      </c>
      <c r="AZ146" s="21">
        <f>3/B146</f>
        <v>2.8037383177570093E-2</v>
      </c>
      <c r="BA146" s="21" t="s">
        <v>4216</v>
      </c>
      <c r="BB146" s="21">
        <f>1/B146</f>
        <v>9.3457943925233638E-3</v>
      </c>
      <c r="BC146" s="21" t="s">
        <v>1119</v>
      </c>
      <c r="BD146" s="21">
        <f>1/B146</f>
        <v>9.3457943925233638E-3</v>
      </c>
      <c r="BE146" s="21" t="s">
        <v>4578</v>
      </c>
      <c r="BF146" s="21">
        <f>1/B146</f>
        <v>9.3457943925233638E-3</v>
      </c>
      <c r="BG146" s="21" t="s">
        <v>4883</v>
      </c>
      <c r="BH146" s="21">
        <f>2/B146</f>
        <v>1.8691588785046728E-2</v>
      </c>
      <c r="BI146" s="21" t="s">
        <v>2090</v>
      </c>
      <c r="BJ146" s="21">
        <f>1/B146</f>
        <v>9.3457943925233638E-3</v>
      </c>
      <c r="BK146" s="21" t="s">
        <v>1310</v>
      </c>
      <c r="BL146" s="21">
        <f>1/B146</f>
        <v>9.3457943925233638E-3</v>
      </c>
      <c r="BM146" s="21" t="s">
        <v>1746</v>
      </c>
      <c r="BN146" s="21">
        <f>1/B146</f>
        <v>9.3457943925233638E-3</v>
      </c>
      <c r="BO146" s="21" t="s">
        <v>1118</v>
      </c>
      <c r="BP146" s="21">
        <f>1/B146</f>
        <v>9.3457943925233638E-3</v>
      </c>
      <c r="BQ146" s="21" t="s">
        <v>4882</v>
      </c>
      <c r="BR146" s="21">
        <f>1/B146</f>
        <v>9.3457943925233638E-3</v>
      </c>
      <c r="BS146" s="21" t="s">
        <v>1044</v>
      </c>
      <c r="BT146" s="21">
        <f>2/B146</f>
        <v>1.8691588785046728E-2</v>
      </c>
      <c r="BU146" s="21" t="s">
        <v>2856</v>
      </c>
      <c r="BV146" s="21">
        <f>5/B146</f>
        <v>4.6728971962616821E-2</v>
      </c>
      <c r="BW146" s="21" t="s">
        <v>1046</v>
      </c>
      <c r="BX146" s="21">
        <f>1/B146</f>
        <v>9.3457943925233638E-3</v>
      </c>
    </row>
    <row r="147" spans="1:114" x14ac:dyDescent="0.25">
      <c r="A147" s="20" t="s">
        <v>145</v>
      </c>
      <c r="B147" s="24">
        <v>108</v>
      </c>
      <c r="C147" s="21">
        <f>28/B147</f>
        <v>0.25925925925925924</v>
      </c>
      <c r="E147" s="21" t="s">
        <v>1265</v>
      </c>
      <c r="F147" s="21">
        <f t="shared" si="17"/>
        <v>9.2592592592592587E-3</v>
      </c>
      <c r="G147" s="21" t="s">
        <v>3827</v>
      </c>
      <c r="H147" s="21">
        <f>1/B147</f>
        <v>9.2592592592592587E-3</v>
      </c>
      <c r="I147" s="21" t="s">
        <v>896</v>
      </c>
      <c r="J147" s="21">
        <f>1/B147</f>
        <v>9.2592592592592587E-3</v>
      </c>
      <c r="K147" s="21" t="s">
        <v>3886</v>
      </c>
      <c r="L147" s="21">
        <f t="shared" si="18"/>
        <v>9.2592592592592587E-3</v>
      </c>
      <c r="M147" s="21" t="s">
        <v>1242</v>
      </c>
      <c r="N147" s="21">
        <f t="shared" si="19"/>
        <v>9.2592592592592587E-3</v>
      </c>
      <c r="O147" s="21" t="s">
        <v>1038</v>
      </c>
      <c r="P147" s="21">
        <f>2/B147</f>
        <v>1.8518518518518517E-2</v>
      </c>
      <c r="Q147" s="21" t="s">
        <v>3887</v>
      </c>
      <c r="R147" s="21">
        <f>1/B147</f>
        <v>9.2592592592592587E-3</v>
      </c>
      <c r="S147" s="21" t="s">
        <v>2509</v>
      </c>
      <c r="T147" s="21">
        <f t="shared" si="20"/>
        <v>9.2592592592592587E-3</v>
      </c>
      <c r="U147" s="21" t="s">
        <v>1800</v>
      </c>
      <c r="V147" s="21">
        <f>8/B147</f>
        <v>7.407407407407407E-2</v>
      </c>
      <c r="W147" s="21" t="s">
        <v>1328</v>
      </c>
      <c r="X147" s="21">
        <f>1/B147</f>
        <v>9.2592592592592587E-3</v>
      </c>
      <c r="Y147" s="21" t="s">
        <v>1130</v>
      </c>
      <c r="Z147" s="21">
        <f>2/B147</f>
        <v>1.8518518518518517E-2</v>
      </c>
      <c r="AA147" s="21" t="s">
        <v>972</v>
      </c>
      <c r="AB147" s="21">
        <f>3/B147</f>
        <v>2.7777777777777776E-2</v>
      </c>
      <c r="AC147" s="21" t="s">
        <v>1042</v>
      </c>
      <c r="AD147" s="21">
        <f>3/B147</f>
        <v>2.7777777777777776E-2</v>
      </c>
      <c r="AE147" s="21" t="s">
        <v>4160</v>
      </c>
      <c r="AF147" s="21">
        <f>1/B147</f>
        <v>9.2592592592592587E-3</v>
      </c>
      <c r="AG147" s="21" t="s">
        <v>1860</v>
      </c>
      <c r="AH147" s="21">
        <f>1/B147</f>
        <v>9.2592592592592587E-3</v>
      </c>
      <c r="AI147" s="21" t="s">
        <v>1725</v>
      </c>
      <c r="AJ147" s="21">
        <f>1/B147</f>
        <v>9.2592592592592587E-3</v>
      </c>
      <c r="AK147" s="21" t="s">
        <v>1620</v>
      </c>
      <c r="AL147" s="21">
        <f>1/B147</f>
        <v>9.2592592592592587E-3</v>
      </c>
      <c r="AM147" s="21" t="s">
        <v>1114</v>
      </c>
      <c r="AN147" s="21">
        <f>1/B147</f>
        <v>9.2592592592592587E-3</v>
      </c>
      <c r="AO147" s="21" t="s">
        <v>2307</v>
      </c>
      <c r="AP147" s="21">
        <f>21/B147</f>
        <v>0.19444444444444445</v>
      </c>
      <c r="AQ147" s="21" t="s">
        <v>1119</v>
      </c>
      <c r="AR147" s="21">
        <f>1/B147</f>
        <v>9.2592592592592587E-3</v>
      </c>
      <c r="AS147" s="21" t="s">
        <v>968</v>
      </c>
      <c r="AT147" s="21">
        <f>7/B147</f>
        <v>6.4814814814814811E-2</v>
      </c>
      <c r="AU147" s="21" t="s">
        <v>2817</v>
      </c>
      <c r="AV147" s="21">
        <f>1/B147</f>
        <v>9.2592592592592587E-3</v>
      </c>
      <c r="AW147" s="21" t="s">
        <v>1761</v>
      </c>
      <c r="AX147" s="21">
        <f>2/B147</f>
        <v>1.8518518518518517E-2</v>
      </c>
      <c r="AY147" s="21" t="s">
        <v>4159</v>
      </c>
      <c r="AZ147" s="21">
        <f>1/B147</f>
        <v>9.2592592592592587E-3</v>
      </c>
      <c r="BA147" s="21" t="s">
        <v>3888</v>
      </c>
      <c r="BB147" s="21">
        <f>2/B147</f>
        <v>1.8518518518518517E-2</v>
      </c>
      <c r="BC147" s="21" t="s">
        <v>4158</v>
      </c>
      <c r="BD147" s="21">
        <f>2/B147</f>
        <v>1.8518518518518517E-2</v>
      </c>
      <c r="BE147" s="21" t="s">
        <v>3889</v>
      </c>
      <c r="BF147" s="21">
        <f>1/B147</f>
        <v>9.2592592592592587E-3</v>
      </c>
      <c r="BG147" s="21" t="s">
        <v>1508</v>
      </c>
      <c r="BH147" s="21">
        <f>1/B147</f>
        <v>9.2592592592592587E-3</v>
      </c>
      <c r="BI147" s="21" t="s">
        <v>1865</v>
      </c>
      <c r="BJ147" s="21">
        <f>10/B147</f>
        <v>9.2592592592592587E-2</v>
      </c>
    </row>
    <row r="148" spans="1:114" x14ac:dyDescent="0.25">
      <c r="A148" s="20" t="s">
        <v>146</v>
      </c>
      <c r="B148" s="24">
        <v>108</v>
      </c>
      <c r="C148" s="21">
        <f>0/B148</f>
        <v>0</v>
      </c>
      <c r="E148" s="21" t="s">
        <v>1415</v>
      </c>
      <c r="F148" s="21">
        <f t="shared" si="17"/>
        <v>9.2592592592592587E-3</v>
      </c>
      <c r="G148" s="21" t="s">
        <v>1265</v>
      </c>
      <c r="H148" s="21">
        <f>1/B148</f>
        <v>9.2592592592592587E-3</v>
      </c>
      <c r="I148" s="21" t="s">
        <v>2607</v>
      </c>
      <c r="J148" s="21">
        <f>2/B148</f>
        <v>1.8518518518518517E-2</v>
      </c>
      <c r="K148" s="21" t="s">
        <v>1242</v>
      </c>
      <c r="L148" s="21">
        <f t="shared" si="18"/>
        <v>9.2592592592592587E-3</v>
      </c>
      <c r="M148" s="21" t="s">
        <v>2583</v>
      </c>
      <c r="N148" s="21">
        <f t="shared" si="19"/>
        <v>9.2592592592592587E-3</v>
      </c>
      <c r="O148" s="21" t="s">
        <v>1511</v>
      </c>
      <c r="P148" s="21">
        <f>1/B148</f>
        <v>9.2592592592592587E-3</v>
      </c>
      <c r="Q148" s="21" t="s">
        <v>2381</v>
      </c>
      <c r="R148" s="21">
        <f>1/B148</f>
        <v>9.2592592592592587E-3</v>
      </c>
      <c r="S148" s="21" t="s">
        <v>1722</v>
      </c>
      <c r="T148" s="21">
        <f t="shared" si="20"/>
        <v>9.2592592592592587E-3</v>
      </c>
      <c r="U148" s="21" t="s">
        <v>1613</v>
      </c>
      <c r="V148" s="21">
        <f t="shared" ref="V148:V155" si="21">1/B148</f>
        <v>9.2592592592592587E-3</v>
      </c>
      <c r="W148" s="21" t="s">
        <v>3323</v>
      </c>
      <c r="X148" s="21">
        <f>1/B148</f>
        <v>9.2592592592592587E-3</v>
      </c>
      <c r="Y148" s="21" t="s">
        <v>4382</v>
      </c>
      <c r="Z148" s="21">
        <f t="shared" ref="Z148:Z152" si="22">1/B148</f>
        <v>9.2592592592592587E-3</v>
      </c>
      <c r="AA148" s="21" t="s">
        <v>1295</v>
      </c>
      <c r="AB148" s="21">
        <f>5/B148</f>
        <v>4.6296296296296294E-2</v>
      </c>
      <c r="AC148" s="21" t="s">
        <v>3324</v>
      </c>
      <c r="AD148" s="21">
        <f>1/B148</f>
        <v>9.2592592592592587E-3</v>
      </c>
      <c r="AE148" s="21" t="s">
        <v>2041</v>
      </c>
      <c r="AF148" s="21">
        <f>1/B148</f>
        <v>9.2592592592592587E-3</v>
      </c>
      <c r="AG148" s="21" t="s">
        <v>1425</v>
      </c>
      <c r="AH148" s="21">
        <f>1/B148</f>
        <v>9.2592592592592587E-3</v>
      </c>
      <c r="AI148" s="21" t="s">
        <v>1707</v>
      </c>
      <c r="AJ148" s="21">
        <f>1/B148</f>
        <v>9.2592592592592587E-3</v>
      </c>
      <c r="AK148" s="21" t="s">
        <v>2294</v>
      </c>
      <c r="AL148" s="21">
        <f>1/B148</f>
        <v>9.2592592592592587E-3</v>
      </c>
      <c r="AM148" s="21" t="s">
        <v>3838</v>
      </c>
      <c r="AN148" s="21">
        <f>1/B148</f>
        <v>9.2592592592592587E-3</v>
      </c>
      <c r="AO148" s="21" t="s">
        <v>1396</v>
      </c>
      <c r="AP148" s="21">
        <f>5/B148</f>
        <v>4.6296296296296294E-2</v>
      </c>
      <c r="AQ148" s="21" t="s">
        <v>1526</v>
      </c>
      <c r="AR148" s="21">
        <f>9/B148</f>
        <v>8.3333333333333329E-2</v>
      </c>
      <c r="AS148" s="21" t="s">
        <v>3325</v>
      </c>
      <c r="AT148" s="21">
        <f>12/B148</f>
        <v>0.1111111111111111</v>
      </c>
      <c r="AU148" s="21" t="s">
        <v>2416</v>
      </c>
      <c r="AV148" s="21">
        <f>1/B148</f>
        <v>9.2592592592592587E-3</v>
      </c>
      <c r="AW148" s="21" t="s">
        <v>1130</v>
      </c>
      <c r="AX148" s="21">
        <f>3/B148</f>
        <v>2.7777777777777776E-2</v>
      </c>
      <c r="AY148" s="21" t="s">
        <v>972</v>
      </c>
      <c r="AZ148" s="21">
        <f>5/B148</f>
        <v>4.6296296296296294E-2</v>
      </c>
      <c r="BA148" s="21" t="s">
        <v>4381</v>
      </c>
      <c r="BB148" s="21">
        <f>1/B148</f>
        <v>9.2592592592592587E-3</v>
      </c>
      <c r="BC148" s="21" t="s">
        <v>1614</v>
      </c>
      <c r="BD148" s="21">
        <f>1/B148</f>
        <v>9.2592592592592587E-3</v>
      </c>
      <c r="BE148" s="21" t="s">
        <v>974</v>
      </c>
      <c r="BF148" s="21">
        <f>1/B148</f>
        <v>9.2592592592592587E-3</v>
      </c>
      <c r="BG148" s="21" t="s">
        <v>3326</v>
      </c>
      <c r="BH148" s="21">
        <f>3/B148</f>
        <v>2.7777777777777776E-2</v>
      </c>
      <c r="BI148" s="21" t="s">
        <v>4380</v>
      </c>
      <c r="BJ148" s="21">
        <f>6/B148</f>
        <v>5.5555555555555552E-2</v>
      </c>
      <c r="BK148" s="21" t="s">
        <v>1241</v>
      </c>
      <c r="BL148" s="21">
        <f>1/B148</f>
        <v>9.2592592592592587E-3</v>
      </c>
      <c r="BM148" s="21" t="s">
        <v>1397</v>
      </c>
      <c r="BN148" s="21">
        <f>1/B148</f>
        <v>9.2592592592592587E-3</v>
      </c>
      <c r="BO148" s="21" t="s">
        <v>4379</v>
      </c>
      <c r="BP148" s="21">
        <f>1/B148</f>
        <v>9.2592592592592587E-3</v>
      </c>
      <c r="BQ148" s="21" t="s">
        <v>1208</v>
      </c>
      <c r="BR148" s="21">
        <f>1/B148</f>
        <v>9.2592592592592587E-3</v>
      </c>
      <c r="BS148" s="21" t="s">
        <v>968</v>
      </c>
      <c r="BT148" s="21">
        <f>3/B148</f>
        <v>2.7777777777777776E-2</v>
      </c>
      <c r="BU148" s="21" t="s">
        <v>2286</v>
      </c>
      <c r="BV148" s="21">
        <f>1/B148</f>
        <v>9.2592592592592587E-3</v>
      </c>
      <c r="BW148" s="21" t="s">
        <v>3327</v>
      </c>
      <c r="BX148" s="21">
        <f>5/B148</f>
        <v>4.6296296296296294E-2</v>
      </c>
      <c r="BY148" s="21" t="s">
        <v>1761</v>
      </c>
      <c r="BZ148" s="21">
        <f>2/B148</f>
        <v>1.8518518518518517E-2</v>
      </c>
      <c r="CA148" s="21" t="s">
        <v>2111</v>
      </c>
      <c r="CB148" s="21">
        <f>4/B148</f>
        <v>3.7037037037037035E-2</v>
      </c>
      <c r="CC148" s="21" t="s">
        <v>1044</v>
      </c>
      <c r="CD148" s="21">
        <f>17/B148</f>
        <v>0.15740740740740741</v>
      </c>
      <c r="CE148" s="21" t="s">
        <v>1046</v>
      </c>
      <c r="CF148" s="21">
        <f>1/B148</f>
        <v>9.2592592592592587E-3</v>
      </c>
      <c r="CG148" s="21" t="s">
        <v>1883</v>
      </c>
      <c r="CH148" s="21">
        <f>1/B148</f>
        <v>9.2592592592592587E-3</v>
      </c>
    </row>
    <row r="149" spans="1:114" x14ac:dyDescent="0.25">
      <c r="A149" s="20" t="s">
        <v>147</v>
      </c>
      <c r="B149" s="24">
        <v>104</v>
      </c>
      <c r="C149" s="21">
        <f>79/B149</f>
        <v>0.75961538461538458</v>
      </c>
      <c r="E149" s="21" t="s">
        <v>950</v>
      </c>
      <c r="F149" s="21">
        <f t="shared" si="17"/>
        <v>9.6153846153846159E-3</v>
      </c>
      <c r="G149" s="21" t="s">
        <v>1724</v>
      </c>
      <c r="H149" s="21">
        <f>3/B149</f>
        <v>2.8846153846153848E-2</v>
      </c>
      <c r="I149" s="21" t="s">
        <v>1722</v>
      </c>
      <c r="J149" s="21">
        <f>2/B149</f>
        <v>1.9230769230769232E-2</v>
      </c>
      <c r="K149" s="21" t="s">
        <v>2470</v>
      </c>
      <c r="L149" s="21">
        <f t="shared" si="18"/>
        <v>9.6153846153846159E-3</v>
      </c>
      <c r="M149" s="21" t="s">
        <v>1623</v>
      </c>
      <c r="N149" s="21">
        <f t="shared" si="19"/>
        <v>9.6153846153846159E-3</v>
      </c>
      <c r="O149" s="21" t="s">
        <v>1526</v>
      </c>
      <c r="P149" s="21">
        <f>4/B149</f>
        <v>3.8461538461538464E-2</v>
      </c>
      <c r="Q149" s="21" t="s">
        <v>1723</v>
      </c>
      <c r="R149" s="21">
        <f>2/B149</f>
        <v>1.9230769230769232E-2</v>
      </c>
      <c r="S149" s="21" t="s">
        <v>2848</v>
      </c>
      <c r="T149" s="21">
        <f t="shared" si="20"/>
        <v>9.6153846153846159E-3</v>
      </c>
      <c r="U149" s="21" t="s">
        <v>2167</v>
      </c>
      <c r="V149" s="21">
        <f t="shared" si="21"/>
        <v>9.6153846153846159E-3</v>
      </c>
      <c r="W149" s="21" t="s">
        <v>1725</v>
      </c>
      <c r="X149" s="21">
        <f>1/B149</f>
        <v>9.6153846153846159E-3</v>
      </c>
      <c r="Y149" s="21" t="s">
        <v>4496</v>
      </c>
      <c r="Z149" s="21">
        <f t="shared" si="22"/>
        <v>9.6153846153846159E-3</v>
      </c>
      <c r="AA149" s="21" t="s">
        <v>1270</v>
      </c>
      <c r="AB149" s="21">
        <f>3/B149</f>
        <v>2.8846153846153848E-2</v>
      </c>
      <c r="AC149" s="21" t="s">
        <v>1721</v>
      </c>
      <c r="AD149" s="21">
        <f>1/B149</f>
        <v>9.6153846153846159E-3</v>
      </c>
      <c r="AE149" s="21" t="s">
        <v>2111</v>
      </c>
      <c r="AF149" s="21">
        <f>1/B149</f>
        <v>9.6153846153846159E-3</v>
      </c>
      <c r="AG149" s="21" t="s">
        <v>1046</v>
      </c>
      <c r="AH149" s="21">
        <f>1/B149</f>
        <v>9.6153846153846159E-3</v>
      </c>
      <c r="AI149" s="21" t="s">
        <v>4495</v>
      </c>
      <c r="AJ149" s="21">
        <f>1/B149</f>
        <v>9.6153846153846159E-3</v>
      </c>
    </row>
    <row r="150" spans="1:114" x14ac:dyDescent="0.25">
      <c r="A150" s="20" t="s">
        <v>148</v>
      </c>
      <c r="B150" s="24">
        <v>110</v>
      </c>
      <c r="C150" s="21">
        <f>10/B150</f>
        <v>9.0909090909090912E-2</v>
      </c>
      <c r="E150" s="21" t="s">
        <v>1095</v>
      </c>
      <c r="F150" s="21">
        <f>3/B150</f>
        <v>2.7272727272727271E-2</v>
      </c>
      <c r="G150" s="21" t="s">
        <v>893</v>
      </c>
      <c r="H150" s="21">
        <f>14/B150</f>
        <v>0.12727272727272726</v>
      </c>
      <c r="I150" s="21" t="s">
        <v>1866</v>
      </c>
      <c r="J150" s="21">
        <f>1/B150</f>
        <v>9.0909090909090905E-3</v>
      </c>
      <c r="K150" s="21" t="s">
        <v>883</v>
      </c>
      <c r="L150" s="21">
        <f t="shared" si="18"/>
        <v>9.0909090909090905E-3</v>
      </c>
      <c r="M150" s="21" t="s">
        <v>1891</v>
      </c>
      <c r="N150" s="21">
        <f t="shared" si="19"/>
        <v>9.0909090909090905E-3</v>
      </c>
      <c r="O150" s="21" t="s">
        <v>2380</v>
      </c>
      <c r="P150" s="21">
        <f>1/B150</f>
        <v>9.0909090909090905E-3</v>
      </c>
      <c r="Q150" s="21" t="s">
        <v>2890</v>
      </c>
      <c r="R150" s="21">
        <f>2/B150</f>
        <v>1.8181818181818181E-2</v>
      </c>
      <c r="S150" s="21" t="s">
        <v>896</v>
      </c>
      <c r="T150" s="21">
        <f t="shared" si="20"/>
        <v>9.0909090909090905E-3</v>
      </c>
      <c r="U150" s="21" t="s">
        <v>950</v>
      </c>
      <c r="V150" s="21">
        <f t="shared" si="21"/>
        <v>9.0909090909090905E-3</v>
      </c>
      <c r="W150" s="21" t="s">
        <v>1724</v>
      </c>
      <c r="X150" s="21">
        <f>1/B150</f>
        <v>9.0909090909090905E-3</v>
      </c>
      <c r="Y150" s="21" t="s">
        <v>1080</v>
      </c>
      <c r="Z150" s="21">
        <f t="shared" si="22"/>
        <v>9.0909090909090905E-3</v>
      </c>
      <c r="AA150" s="21" t="s">
        <v>939</v>
      </c>
      <c r="AB150" s="21">
        <f>18/B150</f>
        <v>0.16363636363636364</v>
      </c>
      <c r="AC150" s="21" t="s">
        <v>2382</v>
      </c>
      <c r="AD150" s="21">
        <f>1/B150</f>
        <v>9.0909090909090905E-3</v>
      </c>
      <c r="AE150" s="21" t="s">
        <v>2381</v>
      </c>
      <c r="AF150" s="21">
        <f>2/B150</f>
        <v>1.8181818181818181E-2</v>
      </c>
      <c r="AG150" s="21" t="s">
        <v>3097</v>
      </c>
      <c r="AH150" s="21">
        <f>1/B150</f>
        <v>9.0909090909090905E-3</v>
      </c>
      <c r="AI150" s="21" t="s">
        <v>1231</v>
      </c>
      <c r="AJ150" s="21">
        <f>7/B150</f>
        <v>6.363636363636363E-2</v>
      </c>
      <c r="AK150" s="21" t="s">
        <v>2379</v>
      </c>
      <c r="AL150" s="21">
        <f>1/B150</f>
        <v>9.0909090909090905E-3</v>
      </c>
      <c r="AM150" s="21" t="s">
        <v>1579</v>
      </c>
      <c r="AN150" s="21">
        <f>3/B150</f>
        <v>2.7272727272727271E-2</v>
      </c>
      <c r="AO150" s="21" t="s">
        <v>1868</v>
      </c>
      <c r="AP150" s="21">
        <f>1/B150</f>
        <v>9.0909090909090905E-3</v>
      </c>
      <c r="AQ150" s="21" t="s">
        <v>2057</v>
      </c>
      <c r="AR150" s="21">
        <f>1/B150</f>
        <v>9.0909090909090905E-3</v>
      </c>
      <c r="AS150" s="21" t="s">
        <v>1840</v>
      </c>
      <c r="AT150" s="21">
        <f>1/B150</f>
        <v>9.0909090909090905E-3</v>
      </c>
      <c r="AU150" s="21" t="s">
        <v>2053</v>
      </c>
      <c r="AV150" s="21">
        <f>1/B150</f>
        <v>9.0909090909090905E-3</v>
      </c>
      <c r="AW150" s="21" t="s">
        <v>2056</v>
      </c>
      <c r="AX150" s="21">
        <f>2/B150</f>
        <v>1.8181818181818181E-2</v>
      </c>
      <c r="AY150" s="21" t="s">
        <v>972</v>
      </c>
      <c r="AZ150" s="21">
        <f>1/B150</f>
        <v>9.0909090909090905E-3</v>
      </c>
      <c r="BA150" s="21" t="s">
        <v>1855</v>
      </c>
      <c r="BB150" s="21">
        <f>1/B150</f>
        <v>9.0909090909090905E-3</v>
      </c>
      <c r="BC150" s="21" t="s">
        <v>2377</v>
      </c>
      <c r="BD150" s="21">
        <f>2/B150</f>
        <v>1.8181818181818181E-2</v>
      </c>
      <c r="BE150" s="21" t="s">
        <v>1863</v>
      </c>
      <c r="BF150" s="21">
        <f>1/B150</f>
        <v>9.0909090909090905E-3</v>
      </c>
      <c r="BG150" s="21" t="s">
        <v>1042</v>
      </c>
      <c r="BH150" s="21">
        <f>1/B150</f>
        <v>9.0909090909090905E-3</v>
      </c>
      <c r="BI150" s="21" t="s">
        <v>2268</v>
      </c>
      <c r="BJ150" s="21">
        <f>2/B150</f>
        <v>1.8181818181818181E-2</v>
      </c>
      <c r="BK150" s="21" t="s">
        <v>1245</v>
      </c>
      <c r="BL150" s="21">
        <f>3/B150</f>
        <v>2.7272727272727271E-2</v>
      </c>
      <c r="BM150" s="21" t="s">
        <v>1232</v>
      </c>
      <c r="BN150" s="21">
        <f>1/B150</f>
        <v>9.0909090909090905E-3</v>
      </c>
      <c r="BO150" s="21" t="s">
        <v>2378</v>
      </c>
      <c r="BP150" s="21">
        <f>2/B150</f>
        <v>1.8181818181818181E-2</v>
      </c>
      <c r="BQ150" s="21" t="s">
        <v>1234</v>
      </c>
      <c r="BR150" s="21">
        <f>2/B150</f>
        <v>1.8181818181818181E-2</v>
      </c>
      <c r="BS150" s="21" t="s">
        <v>1607</v>
      </c>
      <c r="BT150" s="21">
        <f>1/B150</f>
        <v>9.0909090909090905E-3</v>
      </c>
      <c r="BU150" s="21" t="s">
        <v>2263</v>
      </c>
      <c r="BV150" s="21">
        <f>2/B150</f>
        <v>1.8181818181818181E-2</v>
      </c>
      <c r="BW150" s="21" t="s">
        <v>2158</v>
      </c>
      <c r="BX150" s="21">
        <f>2/B150</f>
        <v>1.8181818181818181E-2</v>
      </c>
      <c r="BY150" s="21" t="s">
        <v>2155</v>
      </c>
      <c r="BZ150" s="21">
        <f>1/B150</f>
        <v>9.0909090909090905E-3</v>
      </c>
      <c r="CA150" s="21" t="s">
        <v>1225</v>
      </c>
      <c r="CB150" s="21">
        <f>1/B150</f>
        <v>9.0909090909090905E-3</v>
      </c>
      <c r="CC150" s="21" t="s">
        <v>1044</v>
      </c>
      <c r="CD150" s="21">
        <f>3/B150</f>
        <v>2.7272727272727271E-2</v>
      </c>
      <c r="CE150" s="21" t="s">
        <v>976</v>
      </c>
      <c r="CF150" s="21">
        <f>3/B150</f>
        <v>2.7272727272727271E-2</v>
      </c>
      <c r="CG150" s="21" t="s">
        <v>2376</v>
      </c>
      <c r="CH150" s="21">
        <f>4/B150</f>
        <v>3.6363636363636362E-2</v>
      </c>
      <c r="CI150" s="21" t="s">
        <v>1343</v>
      </c>
      <c r="CJ150" s="21">
        <f>1/B150</f>
        <v>9.0909090909090905E-3</v>
      </c>
    </row>
    <row r="151" spans="1:114" x14ac:dyDescent="0.25">
      <c r="A151" s="20" t="s">
        <v>149</v>
      </c>
      <c r="B151" s="24">
        <v>109</v>
      </c>
      <c r="C151" s="21">
        <f>0/B151</f>
        <v>0</v>
      </c>
      <c r="E151" s="21" t="s">
        <v>934</v>
      </c>
      <c r="F151" s="21">
        <f>1/B151</f>
        <v>9.1743119266055051E-3</v>
      </c>
      <c r="G151" s="21" t="s">
        <v>1622</v>
      </c>
      <c r="H151" s="21">
        <f>1/B151</f>
        <v>9.1743119266055051E-3</v>
      </c>
      <c r="I151" s="21" t="s">
        <v>1095</v>
      </c>
      <c r="J151" s="21">
        <f>1/B151</f>
        <v>9.1743119266055051E-3</v>
      </c>
      <c r="K151" s="21" t="s">
        <v>3088</v>
      </c>
      <c r="L151" s="21">
        <f t="shared" si="18"/>
        <v>9.1743119266055051E-3</v>
      </c>
      <c r="M151" s="21" t="s">
        <v>1866</v>
      </c>
      <c r="N151" s="21">
        <f t="shared" si="19"/>
        <v>9.1743119266055051E-3</v>
      </c>
      <c r="O151" s="21" t="s">
        <v>2699</v>
      </c>
      <c r="P151" s="21">
        <f>2/B151</f>
        <v>1.834862385321101E-2</v>
      </c>
      <c r="Q151" s="21" t="s">
        <v>1265</v>
      </c>
      <c r="R151" s="21">
        <f>2/B151</f>
        <v>1.834862385321101E-2</v>
      </c>
      <c r="S151" s="21" t="s">
        <v>2335</v>
      </c>
      <c r="T151" s="21">
        <f t="shared" si="20"/>
        <v>9.1743119266055051E-3</v>
      </c>
      <c r="U151" s="21" t="s">
        <v>1571</v>
      </c>
      <c r="V151" s="21">
        <f t="shared" si="21"/>
        <v>9.1743119266055051E-3</v>
      </c>
      <c r="W151" s="21" t="s">
        <v>1038</v>
      </c>
      <c r="X151" s="21">
        <f>3/B151</f>
        <v>2.7522935779816515E-2</v>
      </c>
      <c r="Y151" s="21" t="s">
        <v>939</v>
      </c>
      <c r="Z151" s="21">
        <f t="shared" si="22"/>
        <v>9.1743119266055051E-3</v>
      </c>
      <c r="AA151" s="21" t="s">
        <v>1266</v>
      </c>
      <c r="AB151" s="21">
        <f>1/B151</f>
        <v>9.1743119266055051E-3</v>
      </c>
      <c r="AC151" s="21" t="s">
        <v>1862</v>
      </c>
      <c r="AD151" s="21">
        <f>7/B151</f>
        <v>6.4220183486238536E-2</v>
      </c>
      <c r="AE151" s="21" t="s">
        <v>1530</v>
      </c>
      <c r="AF151" s="21">
        <f>3/B151</f>
        <v>2.7522935779816515E-2</v>
      </c>
      <c r="AG151" s="21" t="s">
        <v>1231</v>
      </c>
      <c r="AH151" s="21">
        <f>8/B151</f>
        <v>7.3394495412844041E-2</v>
      </c>
      <c r="AI151" s="21" t="s">
        <v>2880</v>
      </c>
      <c r="AJ151" s="21">
        <f>1/B151</f>
        <v>9.1743119266055051E-3</v>
      </c>
      <c r="AK151" s="21" t="s">
        <v>3403</v>
      </c>
      <c r="AL151" s="21">
        <f>1/B151</f>
        <v>9.1743119266055051E-3</v>
      </c>
      <c r="AM151" s="21" t="s">
        <v>3089</v>
      </c>
      <c r="AN151" s="21">
        <f>3/B151</f>
        <v>2.7522935779816515E-2</v>
      </c>
      <c r="AO151" s="21" t="s">
        <v>1134</v>
      </c>
      <c r="AP151" s="21">
        <f>2/B151</f>
        <v>1.834862385321101E-2</v>
      </c>
      <c r="AQ151" s="21" t="s">
        <v>1103</v>
      </c>
      <c r="AR151" s="21">
        <f>1/B151</f>
        <v>9.1743119266055051E-3</v>
      </c>
      <c r="AS151" s="21" t="s">
        <v>888</v>
      </c>
      <c r="AT151" s="21">
        <f>3/B151</f>
        <v>2.7522935779816515E-2</v>
      </c>
      <c r="AU151" s="21" t="s">
        <v>2056</v>
      </c>
      <c r="AV151" s="21">
        <f>1/B151</f>
        <v>9.1743119266055051E-3</v>
      </c>
      <c r="AW151" s="21" t="s">
        <v>972</v>
      </c>
      <c r="AX151" s="21">
        <f>6/B151</f>
        <v>5.5045871559633031E-2</v>
      </c>
      <c r="AY151" s="21" t="s">
        <v>1692</v>
      </c>
      <c r="AZ151" s="21">
        <f>1/B151</f>
        <v>9.1743119266055051E-3</v>
      </c>
      <c r="BA151" s="21" t="s">
        <v>2840</v>
      </c>
      <c r="BB151" s="21">
        <f>3/B151</f>
        <v>2.7522935779816515E-2</v>
      </c>
      <c r="BC151" s="21" t="s">
        <v>1863</v>
      </c>
      <c r="BD151" s="21">
        <f>4/B151</f>
        <v>3.669724770642202E-2</v>
      </c>
      <c r="BE151" s="21" t="s">
        <v>1860</v>
      </c>
      <c r="BF151" s="21">
        <f>1/B151</f>
        <v>9.1743119266055051E-3</v>
      </c>
      <c r="BG151" s="21" t="s">
        <v>977</v>
      </c>
      <c r="BH151" s="21">
        <f>3/B151</f>
        <v>2.7522935779816515E-2</v>
      </c>
      <c r="BI151" s="21" t="s">
        <v>1725</v>
      </c>
      <c r="BJ151" s="21">
        <f>3/B151</f>
        <v>2.7522935779816515E-2</v>
      </c>
      <c r="BK151" s="21" t="s">
        <v>2713</v>
      </c>
      <c r="BL151" s="21">
        <f>1/B151</f>
        <v>9.1743119266055051E-3</v>
      </c>
      <c r="BM151" s="21" t="s">
        <v>5064</v>
      </c>
      <c r="BN151" s="21">
        <f>1/B151</f>
        <v>9.1743119266055051E-3</v>
      </c>
      <c r="BO151" s="21" t="s">
        <v>978</v>
      </c>
      <c r="BP151" s="21">
        <f>1/B151</f>
        <v>9.1743119266055051E-3</v>
      </c>
      <c r="BQ151" s="21" t="s">
        <v>1440</v>
      </c>
      <c r="BR151" s="21">
        <f>1/B151</f>
        <v>9.1743119266055051E-3</v>
      </c>
      <c r="BS151" s="21" t="s">
        <v>1612</v>
      </c>
      <c r="BT151" s="21">
        <f>3/B151</f>
        <v>2.7522935779816515E-2</v>
      </c>
      <c r="BU151" s="21" t="s">
        <v>3090</v>
      </c>
      <c r="BV151" s="21">
        <f>2/B151</f>
        <v>1.834862385321101E-2</v>
      </c>
      <c r="BW151" s="21" t="s">
        <v>3018</v>
      </c>
      <c r="BX151" s="21">
        <f>3/B151</f>
        <v>2.7522935779816515E-2</v>
      </c>
      <c r="BY151" s="21" t="s">
        <v>2131</v>
      </c>
      <c r="BZ151" s="21">
        <f>1/B151</f>
        <v>9.1743119266055051E-3</v>
      </c>
      <c r="CA151" s="21" t="s">
        <v>2390</v>
      </c>
      <c r="CB151" s="21">
        <f>2/B151</f>
        <v>1.834862385321101E-2</v>
      </c>
      <c r="CC151" s="21" t="s">
        <v>1339</v>
      </c>
      <c r="CD151" s="21">
        <f>1/B151</f>
        <v>9.1743119266055051E-3</v>
      </c>
      <c r="CE151" s="21" t="s">
        <v>1260</v>
      </c>
      <c r="CF151" s="21">
        <f>1/B151</f>
        <v>9.1743119266055051E-3</v>
      </c>
      <c r="CG151" s="21" t="s">
        <v>1358</v>
      </c>
      <c r="CH151" s="21">
        <f>1/B151</f>
        <v>9.1743119266055051E-3</v>
      </c>
      <c r="CI151" s="21" t="s">
        <v>968</v>
      </c>
      <c r="CJ151" s="21">
        <f>4/B151</f>
        <v>3.669724770642202E-2</v>
      </c>
      <c r="CK151" s="21" t="s">
        <v>875</v>
      </c>
      <c r="CL151" s="21">
        <f>1/B151</f>
        <v>9.1743119266055051E-3</v>
      </c>
      <c r="CM151" s="21" t="s">
        <v>987</v>
      </c>
      <c r="CN151" s="21">
        <f>1/B151</f>
        <v>9.1743119266055051E-3</v>
      </c>
      <c r="CO151" s="21" t="s">
        <v>1445</v>
      </c>
      <c r="CP151" s="21">
        <f>1/B151</f>
        <v>9.1743119266055051E-3</v>
      </c>
      <c r="CQ151" s="21" t="s">
        <v>1133</v>
      </c>
      <c r="CR151" s="21">
        <f>1/B151</f>
        <v>9.1743119266055051E-3</v>
      </c>
      <c r="CS151" s="21" t="s">
        <v>1338</v>
      </c>
      <c r="CT151" s="21">
        <f>1/B151</f>
        <v>9.1743119266055051E-3</v>
      </c>
      <c r="CU151" s="21" t="s">
        <v>1569</v>
      </c>
      <c r="CV151" s="21">
        <f>1/B151</f>
        <v>9.1743119266055051E-3</v>
      </c>
      <c r="CW151" s="21" t="s">
        <v>1357</v>
      </c>
      <c r="CX151" s="21">
        <f>1/B151</f>
        <v>9.1743119266055051E-3</v>
      </c>
      <c r="CY151" s="21" t="s">
        <v>1811</v>
      </c>
      <c r="CZ151" s="21">
        <f>1/B151</f>
        <v>9.1743119266055051E-3</v>
      </c>
      <c r="DA151" s="21" t="s">
        <v>1044</v>
      </c>
      <c r="DB151" s="21">
        <f>3/B151</f>
        <v>2.7522935779816515E-2</v>
      </c>
      <c r="DC151" s="21" t="s">
        <v>988</v>
      </c>
      <c r="DD151" s="21">
        <f>3/B151</f>
        <v>2.7522935779816515E-2</v>
      </c>
      <c r="DE151" s="21" t="s">
        <v>1563</v>
      </c>
      <c r="DF151" s="21">
        <f>4/B151</f>
        <v>3.669724770642202E-2</v>
      </c>
      <c r="DG151" s="21" t="s">
        <v>1343</v>
      </c>
      <c r="DH151" s="21">
        <f>1/B151</f>
        <v>9.1743119266055051E-3</v>
      </c>
      <c r="DI151" s="21" t="s">
        <v>1865</v>
      </c>
      <c r="DJ151" s="21">
        <f>1/B151</f>
        <v>9.1743119266055051E-3</v>
      </c>
    </row>
    <row r="152" spans="1:114" x14ac:dyDescent="0.25">
      <c r="A152" s="20" t="s">
        <v>150</v>
      </c>
      <c r="B152" s="24">
        <v>109</v>
      </c>
      <c r="C152" s="21">
        <f>39/B152</f>
        <v>0.3577981651376147</v>
      </c>
      <c r="E152" s="21" t="s">
        <v>934</v>
      </c>
      <c r="F152" s="21">
        <f>2/B152</f>
        <v>1.834862385321101E-2</v>
      </c>
      <c r="G152" s="21" t="s">
        <v>2156</v>
      </c>
      <c r="H152" s="21">
        <f>1/B152</f>
        <v>9.1743119266055051E-3</v>
      </c>
      <c r="I152" s="21" t="s">
        <v>893</v>
      </c>
      <c r="J152" s="21">
        <f>10/B152</f>
        <v>9.1743119266055051E-2</v>
      </c>
      <c r="K152" s="21" t="s">
        <v>1866</v>
      </c>
      <c r="L152" s="21">
        <f t="shared" si="18"/>
        <v>9.1743119266055051E-3</v>
      </c>
      <c r="M152" s="21" t="s">
        <v>2837</v>
      </c>
      <c r="N152" s="21">
        <f>2/B152</f>
        <v>1.834862385321101E-2</v>
      </c>
      <c r="O152" s="21" t="s">
        <v>2890</v>
      </c>
      <c r="P152" s="21">
        <f>2/B152</f>
        <v>1.834862385321101E-2</v>
      </c>
      <c r="Q152" s="21" t="s">
        <v>2114</v>
      </c>
      <c r="R152" s="21">
        <f>3/B152</f>
        <v>2.7522935779816515E-2</v>
      </c>
      <c r="S152" s="21" t="s">
        <v>1084</v>
      </c>
      <c r="T152" s="21">
        <f t="shared" si="20"/>
        <v>9.1743119266055051E-3</v>
      </c>
      <c r="U152" s="21" t="s">
        <v>5108</v>
      </c>
      <c r="V152" s="21">
        <f t="shared" si="21"/>
        <v>9.1743119266055051E-3</v>
      </c>
      <c r="W152" s="21" t="s">
        <v>1038</v>
      </c>
      <c r="X152" s="21">
        <f>1/B152</f>
        <v>9.1743119266055051E-3</v>
      </c>
      <c r="Y152" s="21" t="s">
        <v>2381</v>
      </c>
      <c r="Z152" s="21">
        <f t="shared" si="22"/>
        <v>9.1743119266055051E-3</v>
      </c>
      <c r="AA152" s="21" t="s">
        <v>3097</v>
      </c>
      <c r="AB152" s="21">
        <f>1/B152</f>
        <v>9.1743119266055051E-3</v>
      </c>
      <c r="AC152" s="21" t="s">
        <v>1231</v>
      </c>
      <c r="AD152" s="21">
        <f>2/B152</f>
        <v>1.834862385321101E-2</v>
      </c>
      <c r="AE152" s="21" t="s">
        <v>1035</v>
      </c>
      <c r="AF152" s="21">
        <f>1/B152</f>
        <v>9.1743119266055051E-3</v>
      </c>
      <c r="AG152" s="21" t="s">
        <v>2921</v>
      </c>
      <c r="AH152" s="21">
        <f>1/B152</f>
        <v>9.1743119266055051E-3</v>
      </c>
      <c r="AI152" s="21" t="s">
        <v>2922</v>
      </c>
      <c r="AJ152" s="21">
        <f>1/B152</f>
        <v>9.1743119266055051E-3</v>
      </c>
      <c r="AK152" s="21" t="s">
        <v>1579</v>
      </c>
      <c r="AL152" s="21">
        <f>1/B152</f>
        <v>9.1743119266055051E-3</v>
      </c>
      <c r="AM152" s="21" t="s">
        <v>1868</v>
      </c>
      <c r="AN152" s="21">
        <f>1/B152</f>
        <v>9.1743119266055051E-3</v>
      </c>
      <c r="AO152" s="21" t="s">
        <v>3981</v>
      </c>
      <c r="AP152" s="21">
        <f>1/B152</f>
        <v>9.1743119266055051E-3</v>
      </c>
      <c r="AQ152" s="21" t="s">
        <v>888</v>
      </c>
      <c r="AR152" s="21">
        <f>1/B152</f>
        <v>9.1743119266055051E-3</v>
      </c>
      <c r="AS152" s="21" t="s">
        <v>2056</v>
      </c>
      <c r="AT152" s="21">
        <f>1/B152</f>
        <v>9.1743119266055051E-3</v>
      </c>
      <c r="AU152" s="21" t="s">
        <v>972</v>
      </c>
      <c r="AV152" s="21">
        <f>2/B152</f>
        <v>1.834862385321101E-2</v>
      </c>
      <c r="AW152" s="21" t="s">
        <v>1743</v>
      </c>
      <c r="AX152" s="21">
        <f>1/B152</f>
        <v>9.1743119266055051E-3</v>
      </c>
      <c r="AY152" s="21" t="s">
        <v>1863</v>
      </c>
      <c r="AZ152" s="21">
        <f>1/B152</f>
        <v>9.1743119266055051E-3</v>
      </c>
      <c r="BA152" s="21" t="s">
        <v>2841</v>
      </c>
      <c r="BB152" s="21">
        <f>1/B152</f>
        <v>9.1743119266055051E-3</v>
      </c>
      <c r="BC152" s="21" t="s">
        <v>1860</v>
      </c>
      <c r="BD152" s="21">
        <f>1/B152</f>
        <v>9.1743119266055051E-3</v>
      </c>
      <c r="BE152" s="21" t="s">
        <v>1725</v>
      </c>
      <c r="BF152" s="21">
        <f>1/B152</f>
        <v>9.1743119266055051E-3</v>
      </c>
      <c r="BG152" s="21" t="s">
        <v>2268</v>
      </c>
      <c r="BH152" s="21">
        <f>2/B152</f>
        <v>1.834862385321101E-2</v>
      </c>
      <c r="BI152" s="21" t="s">
        <v>1245</v>
      </c>
      <c r="BJ152" s="21">
        <f>1/B152</f>
        <v>9.1743119266055051E-3</v>
      </c>
      <c r="BK152" s="21" t="s">
        <v>1612</v>
      </c>
      <c r="BL152" s="21">
        <f>3/B152</f>
        <v>2.7522935779816515E-2</v>
      </c>
      <c r="BM152" s="21" t="s">
        <v>4884</v>
      </c>
      <c r="BN152" s="21">
        <f>5/B152</f>
        <v>4.5871559633027525E-2</v>
      </c>
      <c r="BO152" s="21" t="s">
        <v>2923</v>
      </c>
      <c r="BP152" s="21">
        <f>1/B152</f>
        <v>9.1743119266055051E-3</v>
      </c>
      <c r="BQ152" s="21" t="s">
        <v>5107</v>
      </c>
      <c r="BR152" s="21">
        <f>1/B152</f>
        <v>9.1743119266055051E-3</v>
      </c>
      <c r="BS152" s="21" t="s">
        <v>2131</v>
      </c>
      <c r="BT152" s="21">
        <f>2/B152</f>
        <v>1.834862385321101E-2</v>
      </c>
      <c r="BU152" s="21" t="s">
        <v>1358</v>
      </c>
      <c r="BV152" s="21">
        <f>1/B152</f>
        <v>9.1743119266055051E-3</v>
      </c>
      <c r="BW152" s="21" t="s">
        <v>3948</v>
      </c>
      <c r="BX152" s="21">
        <f>1/B152</f>
        <v>9.1743119266055051E-3</v>
      </c>
      <c r="BY152" s="21" t="s">
        <v>2924</v>
      </c>
      <c r="BZ152" s="21">
        <f>1/B152</f>
        <v>9.1743119266055051E-3</v>
      </c>
      <c r="CA152" s="21" t="s">
        <v>1233</v>
      </c>
      <c r="CB152" s="21">
        <f>1/B152</f>
        <v>9.1743119266055051E-3</v>
      </c>
      <c r="CC152" s="21" t="s">
        <v>2158</v>
      </c>
      <c r="CD152" s="21">
        <f>2/B152</f>
        <v>1.834862385321101E-2</v>
      </c>
      <c r="CE152" s="21" t="s">
        <v>2155</v>
      </c>
      <c r="CF152" s="21">
        <f>2/B152</f>
        <v>1.834862385321101E-2</v>
      </c>
      <c r="CG152" s="21" t="s">
        <v>1044</v>
      </c>
      <c r="CH152" s="21">
        <f>3/B152</f>
        <v>2.7522935779816515E-2</v>
      </c>
      <c r="CI152" s="21" t="s">
        <v>897</v>
      </c>
      <c r="CJ152" s="21">
        <f>1/B152</f>
        <v>9.1743119266055051E-3</v>
      </c>
    </row>
    <row r="153" spans="1:114" x14ac:dyDescent="0.25">
      <c r="A153" s="20" t="s">
        <v>151</v>
      </c>
      <c r="B153" s="24">
        <v>111</v>
      </c>
      <c r="C153" s="21">
        <f>102/B153</f>
        <v>0.91891891891891897</v>
      </c>
      <c r="E153" s="21" t="s">
        <v>1038</v>
      </c>
      <c r="F153" s="21">
        <f>1/B153</f>
        <v>9.0090090090090089E-3</v>
      </c>
      <c r="G153" s="21" t="s">
        <v>3213</v>
      </c>
      <c r="H153" s="21">
        <f>1/B153</f>
        <v>9.0090090090090089E-3</v>
      </c>
      <c r="I153" s="21" t="s">
        <v>1616</v>
      </c>
      <c r="J153" s="21">
        <f>1/B153</f>
        <v>9.0090090090090089E-3</v>
      </c>
      <c r="K153" s="21" t="s">
        <v>3214</v>
      </c>
      <c r="L153" s="21">
        <f t="shared" si="18"/>
        <v>9.0090090090090089E-3</v>
      </c>
      <c r="M153" s="21" t="s">
        <v>3215</v>
      </c>
      <c r="N153" s="21">
        <f>1/B153</f>
        <v>9.0090090090090089E-3</v>
      </c>
      <c r="O153" s="21" t="s">
        <v>3216</v>
      </c>
      <c r="P153" s="21">
        <f>1/B153</f>
        <v>9.0090090090090089E-3</v>
      </c>
      <c r="Q153" s="21" t="s">
        <v>1270</v>
      </c>
      <c r="R153" s="21">
        <f t="shared" ref="R153:R158" si="23">1/B153</f>
        <v>9.0090090090090089E-3</v>
      </c>
      <c r="S153" s="21" t="s">
        <v>1818</v>
      </c>
      <c r="T153" s="21">
        <f t="shared" si="20"/>
        <v>9.0090090090090089E-3</v>
      </c>
      <c r="U153" s="21" t="s">
        <v>1044</v>
      </c>
      <c r="V153" s="21">
        <f t="shared" si="21"/>
        <v>9.0090090090090089E-3</v>
      </c>
    </row>
    <row r="154" spans="1:114" x14ac:dyDescent="0.25">
      <c r="A154" s="20" t="s">
        <v>152</v>
      </c>
      <c r="B154" s="24">
        <v>107</v>
      </c>
      <c r="C154" s="21">
        <f>22/B154</f>
        <v>0.20560747663551401</v>
      </c>
      <c r="E154" s="21" t="s">
        <v>1084</v>
      </c>
      <c r="F154" s="21">
        <f>3/B154</f>
        <v>2.8037383177570093E-2</v>
      </c>
      <c r="G154" s="21" t="s">
        <v>1038</v>
      </c>
      <c r="H154" s="21">
        <f>2/B154</f>
        <v>1.8691588785046728E-2</v>
      </c>
      <c r="I154" s="21" t="s">
        <v>2760</v>
      </c>
      <c r="J154" s="21">
        <f>1/B154</f>
        <v>9.3457943925233638E-3</v>
      </c>
      <c r="K154" s="21" t="s">
        <v>1401</v>
      </c>
      <c r="L154" s="21">
        <f t="shared" si="18"/>
        <v>9.3457943925233638E-3</v>
      </c>
      <c r="M154" s="21" t="s">
        <v>972</v>
      </c>
      <c r="N154" s="21">
        <f>2/B154</f>
        <v>1.8691588785046728E-2</v>
      </c>
      <c r="O154" s="21" t="s">
        <v>1176</v>
      </c>
      <c r="P154" s="21">
        <f>1/B154</f>
        <v>9.3457943925233638E-3</v>
      </c>
      <c r="Q154" s="21" t="s">
        <v>1725</v>
      </c>
      <c r="R154" s="21">
        <f t="shared" si="23"/>
        <v>9.3457943925233638E-3</v>
      </c>
      <c r="S154" s="21" t="s">
        <v>3395</v>
      </c>
      <c r="T154" s="21">
        <f t="shared" si="20"/>
        <v>9.3457943925233638E-3</v>
      </c>
      <c r="U154" s="21" t="s">
        <v>968</v>
      </c>
      <c r="V154" s="21">
        <f t="shared" si="21"/>
        <v>9.3457943925233638E-3</v>
      </c>
      <c r="W154" s="21" t="s">
        <v>4447</v>
      </c>
      <c r="X154" s="21">
        <f>1/B154</f>
        <v>9.3457943925233638E-3</v>
      </c>
      <c r="Y154" s="21" t="s">
        <v>2817</v>
      </c>
      <c r="Z154" s="21">
        <f>17/B154</f>
        <v>0.15887850467289719</v>
      </c>
      <c r="AA154" s="21" t="s">
        <v>3140</v>
      </c>
      <c r="AB154" s="21">
        <f>1/B154</f>
        <v>9.3457943925233638E-3</v>
      </c>
      <c r="AC154" s="21" t="s">
        <v>2164</v>
      </c>
      <c r="AD154" s="21">
        <f>2/B154</f>
        <v>1.8691588785046728E-2</v>
      </c>
      <c r="AE154" s="21" t="s">
        <v>1299</v>
      </c>
      <c r="AF154" s="21">
        <f>10/B154</f>
        <v>9.3457943925233641E-2</v>
      </c>
      <c r="AG154" s="21" t="s">
        <v>1435</v>
      </c>
      <c r="AH154" s="21">
        <f>1/B154</f>
        <v>9.3457943925233638E-3</v>
      </c>
      <c r="AI154" s="21" t="s">
        <v>2759</v>
      </c>
      <c r="AJ154" s="21">
        <f>13/B154</f>
        <v>0.12149532710280374</v>
      </c>
      <c r="AK154" s="21" t="s">
        <v>1083</v>
      </c>
      <c r="AL154" s="21">
        <f>24/B154</f>
        <v>0.22429906542056074</v>
      </c>
      <c r="AM154" s="21" t="s">
        <v>1865</v>
      </c>
      <c r="AN154" s="21">
        <f>3/B154</f>
        <v>2.8037383177570093E-2</v>
      </c>
    </row>
    <row r="155" spans="1:114" x14ac:dyDescent="0.25">
      <c r="A155" s="20" t="s">
        <v>153</v>
      </c>
      <c r="B155" s="24">
        <v>108</v>
      </c>
      <c r="C155" s="21">
        <f>79/B155</f>
        <v>0.73148148148148151</v>
      </c>
      <c r="E155" s="21" t="s">
        <v>2166</v>
      </c>
      <c r="F155" s="21">
        <f>1/B155</f>
        <v>9.2592592592592587E-3</v>
      </c>
      <c r="G155" s="21" t="s">
        <v>3185</v>
      </c>
      <c r="H155" s="21">
        <f>3/B155</f>
        <v>2.7777777777777776E-2</v>
      </c>
      <c r="I155" s="21" t="s">
        <v>2380</v>
      </c>
      <c r="J155" s="21">
        <f>5/B155</f>
        <v>4.6296296296296294E-2</v>
      </c>
      <c r="K155" s="21" t="s">
        <v>1330</v>
      </c>
      <c r="L155" s="21">
        <f t="shared" si="18"/>
        <v>9.2592592592592587E-3</v>
      </c>
      <c r="M155" s="21" t="s">
        <v>3058</v>
      </c>
      <c r="N155" s="21">
        <f>1/B155</f>
        <v>9.2592592592592587E-3</v>
      </c>
      <c r="O155" s="21" t="s">
        <v>3186</v>
      </c>
      <c r="P155" s="21">
        <f>1/B155</f>
        <v>9.2592592592592587E-3</v>
      </c>
      <c r="Q155" s="21" t="s">
        <v>3187</v>
      </c>
      <c r="R155" s="21">
        <f t="shared" si="23"/>
        <v>9.2592592592592587E-3</v>
      </c>
      <c r="S155" s="21" t="s">
        <v>1042</v>
      </c>
      <c r="T155" s="21">
        <f t="shared" si="20"/>
        <v>9.2592592592592587E-3</v>
      </c>
      <c r="U155" s="21" t="s">
        <v>1612</v>
      </c>
      <c r="V155" s="21">
        <f t="shared" si="21"/>
        <v>9.2592592592592587E-3</v>
      </c>
      <c r="W155" s="21" t="s">
        <v>1241</v>
      </c>
      <c r="X155" s="21">
        <f>3/B155</f>
        <v>2.7777777777777776E-2</v>
      </c>
      <c r="Y155" s="21" t="s">
        <v>3188</v>
      </c>
      <c r="Z155" s="21">
        <f>3/B155</f>
        <v>2.7777777777777776E-2</v>
      </c>
      <c r="AA155" s="21" t="s">
        <v>3189</v>
      </c>
      <c r="AB155" s="21">
        <f>1/B155</f>
        <v>9.2592592592592587E-3</v>
      </c>
      <c r="AC155" s="21" t="s">
        <v>3190</v>
      </c>
      <c r="AD155" s="21">
        <f>3/B155</f>
        <v>2.7777777777777776E-2</v>
      </c>
      <c r="AE155" s="21" t="s">
        <v>3191</v>
      </c>
      <c r="AF155" s="21">
        <f>2/B155</f>
        <v>1.8518518518518517E-2</v>
      </c>
      <c r="AG155" s="21" t="s">
        <v>1818</v>
      </c>
      <c r="AH155" s="21">
        <f>2/B155</f>
        <v>1.8518518518518517E-2</v>
      </c>
    </row>
    <row r="156" spans="1:114" x14ac:dyDescent="0.25">
      <c r="A156" s="20" t="s">
        <v>154</v>
      </c>
      <c r="B156" s="24">
        <v>109</v>
      </c>
      <c r="C156" s="21">
        <f>4/B156</f>
        <v>3.669724770642202E-2</v>
      </c>
      <c r="E156" s="21" t="s">
        <v>2374</v>
      </c>
      <c r="F156" s="21">
        <f>1/B156</f>
        <v>9.1743119266055051E-3</v>
      </c>
      <c r="G156" s="21" t="s">
        <v>1095</v>
      </c>
      <c r="H156" s="21">
        <f>1/B156</f>
        <v>9.1743119266055051E-3</v>
      </c>
      <c r="I156" s="21" t="s">
        <v>1582</v>
      </c>
      <c r="J156" s="21">
        <f>1/B156</f>
        <v>9.1743119266055051E-3</v>
      </c>
      <c r="K156" s="21" t="s">
        <v>2699</v>
      </c>
      <c r="L156" s="21">
        <f>1/B156</f>
        <v>9.1743119266055051E-3</v>
      </c>
      <c r="M156" s="21" t="s">
        <v>2380</v>
      </c>
      <c r="N156" s="21">
        <f>2/B156</f>
        <v>1.834862385321101E-2</v>
      </c>
      <c r="O156" s="21" t="s">
        <v>1265</v>
      </c>
      <c r="P156" s="21">
        <f>2/B156</f>
        <v>1.834862385321101E-2</v>
      </c>
      <c r="Q156" s="21" t="s">
        <v>2304</v>
      </c>
      <c r="R156" s="21">
        <f t="shared" si="23"/>
        <v>9.1743119266055051E-3</v>
      </c>
      <c r="S156" s="21" t="s">
        <v>3402</v>
      </c>
      <c r="T156" s="21">
        <f t="shared" si="20"/>
        <v>9.1743119266055051E-3</v>
      </c>
      <c r="U156" s="21" t="s">
        <v>1038</v>
      </c>
      <c r="V156" s="21">
        <f>5/B156</f>
        <v>4.5871559633027525E-2</v>
      </c>
      <c r="W156" s="21" t="s">
        <v>1266</v>
      </c>
      <c r="X156" s="21">
        <f>1/B156</f>
        <v>9.1743119266055051E-3</v>
      </c>
      <c r="Y156" s="21" t="s">
        <v>1511</v>
      </c>
      <c r="Z156" s="21">
        <f>1/B156</f>
        <v>9.1743119266055051E-3</v>
      </c>
      <c r="AA156" s="21" t="s">
        <v>1862</v>
      </c>
      <c r="AB156" s="21">
        <f>5/B156</f>
        <v>4.5871559633027525E-2</v>
      </c>
      <c r="AC156" s="21" t="s">
        <v>1530</v>
      </c>
      <c r="AD156" s="21">
        <f>1/B156</f>
        <v>9.1743119266055051E-3</v>
      </c>
      <c r="AE156" s="21" t="s">
        <v>4892</v>
      </c>
      <c r="AF156" s="21">
        <f>1/B156</f>
        <v>9.1743119266055051E-3</v>
      </c>
      <c r="AG156" s="21" t="s">
        <v>1231</v>
      </c>
      <c r="AH156" s="21">
        <f>10/B156</f>
        <v>9.1743119266055051E-2</v>
      </c>
      <c r="AI156" s="21" t="s">
        <v>3403</v>
      </c>
      <c r="AJ156" s="21">
        <f>4/B156</f>
        <v>3.669724770642202E-2</v>
      </c>
      <c r="AK156" s="21" t="s">
        <v>2509</v>
      </c>
      <c r="AL156" s="21">
        <f>1/B156</f>
        <v>9.1743119266055051E-3</v>
      </c>
      <c r="AM156" s="21" t="s">
        <v>3089</v>
      </c>
      <c r="AN156" s="21">
        <f>3/B156</f>
        <v>2.7522935779816515E-2</v>
      </c>
      <c r="AO156" s="21" t="s">
        <v>2627</v>
      </c>
      <c r="AP156" s="21">
        <f>1/B156</f>
        <v>9.1743119266055051E-3</v>
      </c>
      <c r="AQ156" s="21" t="s">
        <v>3838</v>
      </c>
      <c r="AR156" s="21">
        <f>1/B156</f>
        <v>9.1743119266055051E-3</v>
      </c>
      <c r="AS156" s="21" t="s">
        <v>1082</v>
      </c>
      <c r="AT156" s="21">
        <f>1/B156</f>
        <v>9.1743119266055051E-3</v>
      </c>
      <c r="AU156" s="21" t="s">
        <v>3404</v>
      </c>
      <c r="AV156" s="21">
        <f>1/B156</f>
        <v>9.1743119266055051E-3</v>
      </c>
      <c r="AW156" s="21" t="s">
        <v>972</v>
      </c>
      <c r="AX156" s="21">
        <f>5/B156</f>
        <v>4.5871559633027525E-2</v>
      </c>
      <c r="AY156" s="21" t="s">
        <v>3405</v>
      </c>
      <c r="AZ156" s="21">
        <f>1/B156</f>
        <v>9.1743119266055051E-3</v>
      </c>
      <c r="BA156" s="21" t="s">
        <v>974</v>
      </c>
      <c r="BB156" s="21">
        <f>1/B156</f>
        <v>9.1743119266055051E-3</v>
      </c>
      <c r="BC156" s="21" t="s">
        <v>1863</v>
      </c>
      <c r="BD156" s="21">
        <f>7/B156</f>
        <v>6.4220183486238536E-2</v>
      </c>
      <c r="BE156" s="21" t="s">
        <v>3406</v>
      </c>
      <c r="BF156" s="21">
        <f>1/B156</f>
        <v>9.1743119266055051E-3</v>
      </c>
      <c r="BG156" s="21" t="s">
        <v>2841</v>
      </c>
      <c r="BH156" s="21">
        <f>4/B156</f>
        <v>3.669724770642202E-2</v>
      </c>
      <c r="BI156" s="21" t="s">
        <v>1860</v>
      </c>
      <c r="BJ156" s="21">
        <f>1/B156</f>
        <v>9.1743119266055051E-3</v>
      </c>
      <c r="BK156" s="21" t="s">
        <v>1725</v>
      </c>
      <c r="BL156" s="21">
        <f>2/B156</f>
        <v>1.834862385321101E-2</v>
      </c>
      <c r="BM156" s="21" t="s">
        <v>978</v>
      </c>
      <c r="BN156" s="21">
        <f>1/B156</f>
        <v>9.1743119266055051E-3</v>
      </c>
      <c r="BO156" s="21" t="s">
        <v>3407</v>
      </c>
      <c r="BP156" s="21">
        <f>1/B156</f>
        <v>9.1743119266055051E-3</v>
      </c>
      <c r="BQ156" s="21" t="s">
        <v>2378</v>
      </c>
      <c r="BR156" s="21">
        <f>1/B156</f>
        <v>9.1743119266055051E-3</v>
      </c>
      <c r="BS156" s="21" t="s">
        <v>2262</v>
      </c>
      <c r="BT156" s="21">
        <f>1/B156</f>
        <v>9.1743119266055051E-3</v>
      </c>
      <c r="BU156" s="21" t="s">
        <v>1612</v>
      </c>
      <c r="BV156" s="21">
        <f>2/B156</f>
        <v>1.834862385321101E-2</v>
      </c>
      <c r="BW156" s="21" t="s">
        <v>1861</v>
      </c>
      <c r="BX156" s="21">
        <f>1/B156</f>
        <v>9.1743119266055051E-3</v>
      </c>
      <c r="BY156" s="21" t="s">
        <v>4891</v>
      </c>
      <c r="BZ156" s="21">
        <f>2/B156</f>
        <v>1.834862385321101E-2</v>
      </c>
      <c r="CA156" s="21" t="s">
        <v>3018</v>
      </c>
      <c r="CB156" s="21">
        <f>1/B156</f>
        <v>9.1743119266055051E-3</v>
      </c>
      <c r="CC156" s="21" t="s">
        <v>1619</v>
      </c>
      <c r="CD156" s="21">
        <f>2/B156</f>
        <v>1.834862385321101E-2</v>
      </c>
      <c r="CE156" s="21" t="s">
        <v>2131</v>
      </c>
      <c r="CF156" s="21">
        <f>1/B156</f>
        <v>9.1743119266055051E-3</v>
      </c>
      <c r="CG156" s="21" t="s">
        <v>2390</v>
      </c>
      <c r="CH156" s="21">
        <f>1/B156</f>
        <v>9.1743119266055051E-3</v>
      </c>
      <c r="CI156" s="21" t="s">
        <v>1339</v>
      </c>
      <c r="CJ156" s="21">
        <f>1/B156</f>
        <v>9.1743119266055051E-3</v>
      </c>
      <c r="CK156" s="21" t="s">
        <v>968</v>
      </c>
      <c r="CL156" s="21">
        <f>4/B156</f>
        <v>3.669724770642202E-2</v>
      </c>
      <c r="CM156" s="21" t="s">
        <v>1083</v>
      </c>
      <c r="CN156" s="21">
        <f>1/B156</f>
        <v>9.1743119266055051E-3</v>
      </c>
      <c r="CO156" s="21" t="s">
        <v>1044</v>
      </c>
      <c r="CP156" s="21">
        <f>6/B156</f>
        <v>5.5045871559633031E-2</v>
      </c>
      <c r="CQ156" s="21" t="s">
        <v>988</v>
      </c>
      <c r="CR156" s="21">
        <f>2/B156</f>
        <v>1.834862385321101E-2</v>
      </c>
      <c r="CS156" s="21" t="s">
        <v>976</v>
      </c>
      <c r="CT156" s="21">
        <f>1/B156</f>
        <v>9.1743119266055051E-3</v>
      </c>
      <c r="CU156" s="21" t="s">
        <v>1563</v>
      </c>
      <c r="CV156" s="21">
        <f>2/B156</f>
        <v>1.834862385321101E-2</v>
      </c>
      <c r="CW156" s="21" t="s">
        <v>2267</v>
      </c>
      <c r="CX156" s="21">
        <f>1/B156</f>
        <v>9.1743119266055051E-3</v>
      </c>
      <c r="CY156" s="21" t="s">
        <v>1865</v>
      </c>
      <c r="CZ156" s="21">
        <f>5/B156</f>
        <v>4.5871559633027525E-2</v>
      </c>
    </row>
    <row r="157" spans="1:114" x14ac:dyDescent="0.25">
      <c r="A157" s="20" t="s">
        <v>155</v>
      </c>
      <c r="B157" s="24">
        <v>108</v>
      </c>
      <c r="C157" s="21">
        <f>1/B157</f>
        <v>9.2592592592592587E-3</v>
      </c>
      <c r="E157" s="21" t="s">
        <v>1571</v>
      </c>
      <c r="F157" s="21">
        <f>66/B157</f>
        <v>0.61111111111111116</v>
      </c>
      <c r="G157" s="21" t="s">
        <v>1511</v>
      </c>
      <c r="H157" s="21">
        <f>8/B157</f>
        <v>7.407407407407407E-2</v>
      </c>
      <c r="I157" s="21" t="s">
        <v>2382</v>
      </c>
      <c r="J157" s="21">
        <f>1/B157</f>
        <v>9.2592592592592587E-3</v>
      </c>
      <c r="K157" s="21" t="s">
        <v>2357</v>
      </c>
      <c r="L157" s="21">
        <f>2/B157</f>
        <v>1.8518518518518517E-2</v>
      </c>
      <c r="M157" s="21" t="s">
        <v>1722</v>
      </c>
      <c r="N157" s="21">
        <f>1/B157</f>
        <v>9.2592592592592587E-3</v>
      </c>
      <c r="O157" s="21" t="s">
        <v>1437</v>
      </c>
      <c r="P157" s="21">
        <f>1/B157</f>
        <v>9.2592592592592587E-3</v>
      </c>
      <c r="Q157" s="21" t="s">
        <v>888</v>
      </c>
      <c r="R157" s="21">
        <f t="shared" si="23"/>
        <v>9.2592592592592587E-3</v>
      </c>
      <c r="S157" s="21" t="s">
        <v>2409</v>
      </c>
      <c r="T157" s="21">
        <f>2/B157</f>
        <v>1.8518518518518517E-2</v>
      </c>
      <c r="U157" s="21" t="s">
        <v>1614</v>
      </c>
      <c r="V157" s="21">
        <f>5/B157</f>
        <v>4.6296296296296294E-2</v>
      </c>
      <c r="W157" s="21" t="s">
        <v>4160</v>
      </c>
      <c r="X157" s="21">
        <f>1/B157</f>
        <v>9.2592592592592587E-3</v>
      </c>
      <c r="Y157" s="21" t="s">
        <v>2852</v>
      </c>
      <c r="Z157" s="21">
        <f>1/B157</f>
        <v>9.2592592592592587E-3</v>
      </c>
      <c r="AA157" s="21" t="s">
        <v>1241</v>
      </c>
      <c r="AB157" s="21">
        <f>1/B157</f>
        <v>9.2592592592592587E-3</v>
      </c>
      <c r="AC157" s="21" t="s">
        <v>968</v>
      </c>
      <c r="AD157" s="21">
        <f>11/B157</f>
        <v>0.10185185185185185</v>
      </c>
      <c r="AE157" s="21" t="s">
        <v>1270</v>
      </c>
      <c r="AF157" s="21">
        <f>1/B157</f>
        <v>9.2592592592592587E-3</v>
      </c>
      <c r="AG157" s="21" t="s">
        <v>2143</v>
      </c>
      <c r="AH157" s="21">
        <f>1/B157</f>
        <v>9.2592592592592587E-3</v>
      </c>
      <c r="AI157" s="21" t="s">
        <v>2820</v>
      </c>
      <c r="AJ157" s="21">
        <f>1/B157</f>
        <v>9.2592592592592587E-3</v>
      </c>
      <c r="AK157" s="21" t="s">
        <v>2851</v>
      </c>
      <c r="AL157" s="21">
        <f>1/B157</f>
        <v>9.2592592592592587E-3</v>
      </c>
      <c r="AM157" s="21" t="s">
        <v>1044</v>
      </c>
      <c r="AN157" s="21">
        <f>1/B157</f>
        <v>9.2592592592592587E-3</v>
      </c>
      <c r="AO157" s="21" t="s">
        <v>1412</v>
      </c>
      <c r="AP157" s="21">
        <f>1/B157</f>
        <v>9.2592592592592587E-3</v>
      </c>
    </row>
    <row r="158" spans="1:114" s="26" customFormat="1" x14ac:dyDescent="0.25">
      <c r="A158" s="20" t="s">
        <v>156</v>
      </c>
      <c r="B158" s="27">
        <v>110</v>
      </c>
      <c r="C158" s="26">
        <f>0/B158</f>
        <v>0</v>
      </c>
      <c r="D158" s="43"/>
      <c r="E158" s="26" t="s">
        <v>2156</v>
      </c>
      <c r="F158" s="26">
        <f>1/B158</f>
        <v>9.0909090909090905E-3</v>
      </c>
      <c r="G158" s="26" t="s">
        <v>1095</v>
      </c>
      <c r="H158" s="26">
        <f>1/B158</f>
        <v>9.0909090909090905E-3</v>
      </c>
      <c r="I158" s="26" t="s">
        <v>1866</v>
      </c>
      <c r="J158" s="26">
        <f>1/B158</f>
        <v>9.0909090909090905E-3</v>
      </c>
      <c r="K158" s="26" t="s">
        <v>2837</v>
      </c>
      <c r="L158" s="26">
        <f>2/B158</f>
        <v>1.8181818181818181E-2</v>
      </c>
      <c r="M158" s="26" t="s">
        <v>2380</v>
      </c>
      <c r="N158" s="26">
        <f>5/B158</f>
        <v>4.5454545454545456E-2</v>
      </c>
      <c r="O158" s="26" t="s">
        <v>1265</v>
      </c>
      <c r="P158" s="26">
        <f>1/B158</f>
        <v>9.0909090909090905E-3</v>
      </c>
      <c r="Q158" s="26" t="s">
        <v>1571</v>
      </c>
      <c r="R158" s="26">
        <f t="shared" si="23"/>
        <v>9.0909090909090905E-3</v>
      </c>
      <c r="S158" s="26" t="s">
        <v>1684</v>
      </c>
      <c r="T158" s="26">
        <f>1/B158</f>
        <v>9.0909090909090905E-3</v>
      </c>
      <c r="U158" s="26" t="s">
        <v>1038</v>
      </c>
      <c r="V158" s="26">
        <f>3/B158</f>
        <v>2.7272727272727271E-2</v>
      </c>
      <c r="W158" s="26" t="s">
        <v>1862</v>
      </c>
      <c r="X158" s="26">
        <f>2/B158</f>
        <v>1.8181818181818181E-2</v>
      </c>
      <c r="Y158" s="26" t="s">
        <v>2381</v>
      </c>
      <c r="Z158" s="26">
        <f>3/B158</f>
        <v>2.7272727272727271E-2</v>
      </c>
      <c r="AA158" s="26" t="s">
        <v>3564</v>
      </c>
      <c r="AB158" s="26">
        <f>1/B158</f>
        <v>9.0909090909090905E-3</v>
      </c>
      <c r="AC158" s="26" t="s">
        <v>1231</v>
      </c>
      <c r="AD158" s="26">
        <f>17/B158</f>
        <v>0.15454545454545454</v>
      </c>
      <c r="AE158" s="26" t="s">
        <v>975</v>
      </c>
      <c r="AF158" s="26">
        <f>1/B158</f>
        <v>9.0909090909090905E-3</v>
      </c>
      <c r="AG158" s="26" t="s">
        <v>3403</v>
      </c>
      <c r="AH158" s="26">
        <f>4/B158</f>
        <v>3.6363636363636362E-2</v>
      </c>
      <c r="AI158" s="26" t="s">
        <v>3089</v>
      </c>
      <c r="AJ158" s="26">
        <f>2/B158</f>
        <v>1.8181818181818181E-2</v>
      </c>
      <c r="AK158" s="26" t="s">
        <v>888</v>
      </c>
      <c r="AL158" s="26">
        <f>1/B158</f>
        <v>9.0909090909090905E-3</v>
      </c>
      <c r="AM158" s="26" t="s">
        <v>4004</v>
      </c>
      <c r="AN158" s="26">
        <f>1/B158</f>
        <v>9.0909090909090905E-3</v>
      </c>
      <c r="AO158" s="26" t="s">
        <v>2056</v>
      </c>
      <c r="AP158" s="26">
        <f>1/B158</f>
        <v>9.0909090909090905E-3</v>
      </c>
      <c r="AQ158" s="26" t="s">
        <v>972</v>
      </c>
      <c r="AR158" s="26">
        <f>6/B158</f>
        <v>5.4545454545454543E-2</v>
      </c>
      <c r="AS158" s="26" t="s">
        <v>1692</v>
      </c>
      <c r="AT158" s="26">
        <f>2/B158</f>
        <v>1.8181818181818181E-2</v>
      </c>
      <c r="AU158" s="26" t="s">
        <v>2840</v>
      </c>
      <c r="AV158" s="26">
        <f>2/B158</f>
        <v>1.8181818181818181E-2</v>
      </c>
      <c r="AW158" s="26" t="s">
        <v>1610</v>
      </c>
      <c r="AX158" s="26">
        <f>1/B158</f>
        <v>9.0909090909090905E-3</v>
      </c>
      <c r="AY158" s="26" t="s">
        <v>1863</v>
      </c>
      <c r="AZ158" s="26">
        <f>5/B158</f>
        <v>4.5454545454545456E-2</v>
      </c>
      <c r="BA158" s="26" t="s">
        <v>2841</v>
      </c>
      <c r="BB158" s="26">
        <f>1/B158</f>
        <v>9.0909090909090905E-3</v>
      </c>
      <c r="BC158" s="26" t="s">
        <v>1860</v>
      </c>
      <c r="BD158" s="26">
        <f>1/B158</f>
        <v>9.0909090909090905E-3</v>
      </c>
      <c r="BE158" s="26" t="s">
        <v>977</v>
      </c>
      <c r="BF158" s="26">
        <f>2/B158</f>
        <v>1.8181818181818181E-2</v>
      </c>
      <c r="BG158" s="26" t="s">
        <v>1725</v>
      </c>
      <c r="BH158" s="26">
        <f>8/B158</f>
        <v>7.2727272727272724E-2</v>
      </c>
      <c r="BI158" s="26" t="s">
        <v>978</v>
      </c>
      <c r="BJ158" s="26">
        <f>1/B158</f>
        <v>9.0909090909090905E-3</v>
      </c>
      <c r="BK158" s="26" t="s">
        <v>1245</v>
      </c>
      <c r="BL158" s="26">
        <f>1/B158</f>
        <v>9.0909090909090905E-3</v>
      </c>
      <c r="BM158" s="26" t="s">
        <v>1861</v>
      </c>
      <c r="BN158" s="26">
        <f>3/B158</f>
        <v>2.7272727272727271E-2</v>
      </c>
      <c r="BO158" s="26" t="s">
        <v>1607</v>
      </c>
      <c r="BP158" s="26">
        <f>1/B158</f>
        <v>9.0909090909090905E-3</v>
      </c>
      <c r="BQ158" s="26" t="s">
        <v>3018</v>
      </c>
      <c r="BR158" s="26">
        <f>1/B158</f>
        <v>9.0909090909090905E-3</v>
      </c>
      <c r="BS158" s="26" t="s">
        <v>1619</v>
      </c>
      <c r="BT158" s="26">
        <f>2/B158</f>
        <v>1.8181818181818181E-2</v>
      </c>
      <c r="BU158" s="26" t="s">
        <v>2390</v>
      </c>
      <c r="BV158" s="26">
        <f>1/B158</f>
        <v>9.0909090909090905E-3</v>
      </c>
      <c r="BW158" s="26" t="s">
        <v>1339</v>
      </c>
      <c r="BX158" s="26">
        <f>1/B158</f>
        <v>9.0909090909090905E-3</v>
      </c>
      <c r="BY158" s="26" t="s">
        <v>1260</v>
      </c>
      <c r="BZ158" s="26">
        <f>1/B158</f>
        <v>9.0909090909090905E-3</v>
      </c>
      <c r="CA158" s="26" t="s">
        <v>1358</v>
      </c>
      <c r="CB158" s="26">
        <f>1/B158</f>
        <v>9.0909090909090905E-3</v>
      </c>
      <c r="CC158" s="26" t="s">
        <v>968</v>
      </c>
      <c r="CD158" s="26">
        <f>3/B158</f>
        <v>2.7272727272727271E-2</v>
      </c>
      <c r="CE158" s="26" t="s">
        <v>875</v>
      </c>
      <c r="CF158" s="26">
        <f>2/B158</f>
        <v>1.8181818181818181E-2</v>
      </c>
      <c r="CG158" s="26" t="s">
        <v>1445</v>
      </c>
      <c r="CH158" s="26">
        <f>1/B158</f>
        <v>9.0909090909090905E-3</v>
      </c>
      <c r="CI158" s="26" t="s">
        <v>3140</v>
      </c>
      <c r="CJ158" s="26">
        <f>2/B158</f>
        <v>1.8181818181818181E-2</v>
      </c>
      <c r="CK158" s="26" t="s">
        <v>1133</v>
      </c>
      <c r="CL158" s="26">
        <f>2/B158</f>
        <v>1.8181818181818181E-2</v>
      </c>
      <c r="CM158" s="26" t="s">
        <v>1338</v>
      </c>
      <c r="CN158" s="26">
        <f>1/B158</f>
        <v>9.0909090909090905E-3</v>
      </c>
      <c r="CO158" s="26" t="s">
        <v>4068</v>
      </c>
      <c r="CP158" s="26">
        <f>1/B158</f>
        <v>9.0909090909090905E-3</v>
      </c>
      <c r="CQ158" s="26" t="s">
        <v>1083</v>
      </c>
      <c r="CR158" s="26">
        <f>2/B158</f>
        <v>1.8181818181818181E-2</v>
      </c>
      <c r="CS158" s="26" t="s">
        <v>1044</v>
      </c>
      <c r="CT158" s="26">
        <f>2/B158</f>
        <v>1.8181818181818181E-2</v>
      </c>
      <c r="CU158" s="26" t="s">
        <v>1563</v>
      </c>
      <c r="CV158" s="26">
        <f>2/B158</f>
        <v>1.8181818181818181E-2</v>
      </c>
      <c r="CW158" s="26" t="s">
        <v>1343</v>
      </c>
      <c r="CX158" s="26">
        <f>1/B158</f>
        <v>9.0909090909090905E-3</v>
      </c>
      <c r="CY158" s="26" t="s">
        <v>1865</v>
      </c>
      <c r="CZ158" s="26">
        <f>1/B158</f>
        <v>9.0909090909090905E-3</v>
      </c>
    </row>
    <row r="159" spans="1:114" x14ac:dyDescent="0.25">
      <c r="A159" s="20" t="s">
        <v>157</v>
      </c>
      <c r="B159" s="24">
        <v>108</v>
      </c>
      <c r="C159" s="21">
        <f>96/B159</f>
        <v>0.88888888888888884</v>
      </c>
      <c r="E159" s="21" t="s">
        <v>1828</v>
      </c>
      <c r="F159" s="21">
        <f>1/B159</f>
        <v>9.2592592592592587E-3</v>
      </c>
      <c r="G159" s="21" t="s">
        <v>2014</v>
      </c>
      <c r="H159" s="21">
        <f>1/B159</f>
        <v>9.2592592592592587E-3</v>
      </c>
      <c r="I159" s="21" t="s">
        <v>2133</v>
      </c>
      <c r="J159" s="21">
        <f>1/B159</f>
        <v>9.2592592592592587E-3</v>
      </c>
      <c r="K159" s="21" t="s">
        <v>1220</v>
      </c>
      <c r="L159" s="21">
        <f>1/B159</f>
        <v>9.2592592592592587E-3</v>
      </c>
      <c r="M159" s="21" t="s">
        <v>932</v>
      </c>
      <c r="N159" s="21">
        <f>1/B159</f>
        <v>9.2592592592592587E-3</v>
      </c>
      <c r="O159" s="21" t="s">
        <v>4947</v>
      </c>
      <c r="P159" s="21">
        <f>1/B159</f>
        <v>9.2592592592592587E-3</v>
      </c>
      <c r="Q159" s="21" t="s">
        <v>4118</v>
      </c>
      <c r="R159" s="21">
        <f>2/B159</f>
        <v>1.8518518518518517E-2</v>
      </c>
      <c r="S159" s="21" t="s">
        <v>1221</v>
      </c>
      <c r="T159" s="21">
        <f>1/B159</f>
        <v>9.2592592592592587E-3</v>
      </c>
      <c r="U159" s="21" t="s">
        <v>933</v>
      </c>
      <c r="V159" s="21">
        <f>1/B159</f>
        <v>9.2592592592592587E-3</v>
      </c>
      <c r="W159" s="21" t="s">
        <v>5000</v>
      </c>
      <c r="X159" s="21">
        <f>1/B159</f>
        <v>9.2592592592592587E-3</v>
      </c>
      <c r="Y159" s="21" t="s">
        <v>4999</v>
      </c>
      <c r="Z159" s="21">
        <f>1/B159</f>
        <v>9.2592592592592587E-3</v>
      </c>
    </row>
    <row r="160" spans="1:114" x14ac:dyDescent="0.25">
      <c r="A160" s="20" t="s">
        <v>158</v>
      </c>
      <c r="B160" s="24">
        <v>104</v>
      </c>
      <c r="C160" s="21">
        <f>62/B160</f>
        <v>0.59615384615384615</v>
      </c>
      <c r="E160" s="21" t="s">
        <v>1039</v>
      </c>
      <c r="F160" s="21">
        <f>2/B160</f>
        <v>1.9230769230769232E-2</v>
      </c>
      <c r="G160" s="21" t="s">
        <v>1020</v>
      </c>
      <c r="H160" s="21">
        <f>3/B160</f>
        <v>2.8846153846153848E-2</v>
      </c>
      <c r="I160" s="21" t="s">
        <v>1249</v>
      </c>
      <c r="J160" s="21">
        <f>2/B160</f>
        <v>1.9230769230769232E-2</v>
      </c>
      <c r="K160" s="21" t="s">
        <v>1954</v>
      </c>
      <c r="L160" s="21">
        <f>1/B160</f>
        <v>9.6153846153846159E-3</v>
      </c>
      <c r="M160" s="21" t="s">
        <v>1738</v>
      </c>
      <c r="N160" s="21">
        <f>1/B160</f>
        <v>9.6153846153846159E-3</v>
      </c>
      <c r="O160" s="21" t="s">
        <v>950</v>
      </c>
      <c r="P160" s="21">
        <f>1/B160</f>
        <v>9.6153846153846159E-3</v>
      </c>
      <c r="Q160" s="21" t="s">
        <v>1737</v>
      </c>
      <c r="R160" s="21">
        <f>1/B160</f>
        <v>9.6153846153846159E-3</v>
      </c>
      <c r="S160" s="21" t="s">
        <v>1080</v>
      </c>
      <c r="T160" s="21">
        <f>2/B160</f>
        <v>1.9230769230769232E-2</v>
      </c>
      <c r="U160" s="21" t="s">
        <v>939</v>
      </c>
      <c r="V160" s="21">
        <f>3/B160</f>
        <v>2.8846153846153848E-2</v>
      </c>
      <c r="W160" s="21" t="s">
        <v>1740</v>
      </c>
      <c r="X160" s="21">
        <f>2/B160</f>
        <v>1.9230769230769232E-2</v>
      </c>
      <c r="Y160" s="21" t="s">
        <v>1466</v>
      </c>
      <c r="Z160" s="21">
        <f>1/B160</f>
        <v>9.6153846153846159E-3</v>
      </c>
      <c r="AA160" s="21" t="s">
        <v>1894</v>
      </c>
      <c r="AB160" s="21">
        <f>1/B160</f>
        <v>9.6153846153846159E-3</v>
      </c>
      <c r="AC160" s="21" t="s">
        <v>1744</v>
      </c>
      <c r="AD160" s="21">
        <f>1/B160</f>
        <v>9.6153846153846159E-3</v>
      </c>
      <c r="AE160" s="21" t="s">
        <v>1742</v>
      </c>
      <c r="AF160" s="21">
        <f>1/B160</f>
        <v>9.6153846153846159E-3</v>
      </c>
      <c r="AG160" s="21" t="s">
        <v>917</v>
      </c>
      <c r="AH160" s="21">
        <f>3/B160</f>
        <v>2.8846153846153848E-2</v>
      </c>
      <c r="AI160" s="21" t="s">
        <v>1101</v>
      </c>
      <c r="AJ160" s="21">
        <f>1/B160</f>
        <v>9.6153846153846159E-3</v>
      </c>
      <c r="AK160" s="21" t="s">
        <v>1743</v>
      </c>
      <c r="AL160" s="21">
        <f>1/B160</f>
        <v>9.6153846153846159E-3</v>
      </c>
      <c r="AM160" s="21" t="s">
        <v>1259</v>
      </c>
      <c r="AN160" s="21">
        <f>1/B160</f>
        <v>9.6153846153846159E-3</v>
      </c>
      <c r="AO160" s="21" t="s">
        <v>2230</v>
      </c>
      <c r="AP160" s="21">
        <f>1/B160</f>
        <v>9.6153846153846159E-3</v>
      </c>
      <c r="AQ160" s="21" t="s">
        <v>977</v>
      </c>
      <c r="AR160" s="21">
        <f>2/B160</f>
        <v>1.9230769230769232E-2</v>
      </c>
      <c r="AS160" s="21" t="s">
        <v>1670</v>
      </c>
      <c r="AT160" s="21">
        <f>1/B160</f>
        <v>9.6153846153846159E-3</v>
      </c>
      <c r="AU160" s="21" t="s">
        <v>2019</v>
      </c>
      <c r="AV160" s="21">
        <f>1/B160</f>
        <v>9.6153846153846159E-3</v>
      </c>
      <c r="AW160" s="21" t="s">
        <v>2717</v>
      </c>
      <c r="AX160" s="21">
        <f>1/B160</f>
        <v>9.6153846153846159E-3</v>
      </c>
      <c r="AY160" s="21" t="s">
        <v>995</v>
      </c>
      <c r="AZ160" s="21">
        <f>1/B160</f>
        <v>9.6153846153846159E-3</v>
      </c>
      <c r="BA160" s="21" t="s">
        <v>1739</v>
      </c>
      <c r="BB160" s="21">
        <f>2/B160</f>
        <v>1.9230769230769232E-2</v>
      </c>
      <c r="BC160" s="21" t="s">
        <v>1283</v>
      </c>
      <c r="BD160" s="21">
        <f>1/B160</f>
        <v>9.6153846153846159E-3</v>
      </c>
      <c r="BE160" s="21" t="s">
        <v>1494</v>
      </c>
      <c r="BF160" s="21">
        <f>1/B160</f>
        <v>9.6153846153846159E-3</v>
      </c>
      <c r="BG160" s="21" t="s">
        <v>1741</v>
      </c>
      <c r="BH160" s="21">
        <f>1/B160</f>
        <v>9.6153846153846159E-3</v>
      </c>
      <c r="BI160" s="21" t="s">
        <v>1745</v>
      </c>
      <c r="BJ160" s="21">
        <f>1/B160</f>
        <v>9.6153846153846159E-3</v>
      </c>
      <c r="BK160" s="21" t="s">
        <v>1418</v>
      </c>
      <c r="BL160" s="21">
        <f>1/B160</f>
        <v>9.6153846153846159E-3</v>
      </c>
    </row>
    <row r="161" spans="1:102" x14ac:dyDescent="0.25">
      <c r="A161" s="20" t="s">
        <v>159</v>
      </c>
      <c r="B161" s="24">
        <v>104</v>
      </c>
      <c r="C161" s="21">
        <f>0/B161</f>
        <v>0</v>
      </c>
      <c r="E161" s="21" t="s">
        <v>2775</v>
      </c>
      <c r="F161" s="21">
        <f>2/B161</f>
        <v>1.9230769230769232E-2</v>
      </c>
      <c r="G161" s="21" t="s">
        <v>1229</v>
      </c>
      <c r="H161" s="21">
        <f>1/B161</f>
        <v>9.6153846153846159E-3</v>
      </c>
      <c r="I161" s="21" t="s">
        <v>3109</v>
      </c>
      <c r="J161" s="21">
        <f>3/B161</f>
        <v>2.8846153846153848E-2</v>
      </c>
      <c r="K161" s="21" t="s">
        <v>2799</v>
      </c>
      <c r="L161" s="21">
        <f>8/B161</f>
        <v>7.6923076923076927E-2</v>
      </c>
      <c r="M161" s="21" t="s">
        <v>2465</v>
      </c>
      <c r="N161" s="21">
        <f>6/B161</f>
        <v>5.7692307692307696E-2</v>
      </c>
      <c r="O161" s="21" t="s">
        <v>2861</v>
      </c>
      <c r="P161" s="21">
        <f>68/B161</f>
        <v>0.65384615384615385</v>
      </c>
      <c r="Q161" s="21" t="s">
        <v>1322</v>
      </c>
      <c r="R161" s="21">
        <f>4/B161</f>
        <v>3.8461538461538464E-2</v>
      </c>
      <c r="S161" s="21" t="s">
        <v>935</v>
      </c>
      <c r="T161" s="21">
        <f>1/B161</f>
        <v>9.6153846153846159E-3</v>
      </c>
      <c r="U161" s="21" t="s">
        <v>3110</v>
      </c>
      <c r="V161" s="21">
        <f>3/B161</f>
        <v>2.8846153846153848E-2</v>
      </c>
      <c r="W161" s="21" t="s">
        <v>2635</v>
      </c>
      <c r="X161" s="21">
        <f>2/B161</f>
        <v>1.9230769230769232E-2</v>
      </c>
      <c r="Y161" s="21" t="s">
        <v>879</v>
      </c>
      <c r="Z161" s="21">
        <f>2/B161</f>
        <v>1.9230769230769232E-2</v>
      </c>
      <c r="AA161" s="21" t="s">
        <v>1661</v>
      </c>
      <c r="AB161" s="21">
        <f>4/B161</f>
        <v>3.8461538461538464E-2</v>
      </c>
    </row>
    <row r="162" spans="1:102" x14ac:dyDescent="0.25">
      <c r="A162" s="20" t="s">
        <v>160</v>
      </c>
      <c r="B162" s="24">
        <v>111</v>
      </c>
      <c r="C162" s="21">
        <f>103/B162</f>
        <v>0.92792792792792789</v>
      </c>
      <c r="E162" s="21" t="s">
        <v>952</v>
      </c>
      <c r="F162" s="21">
        <f>1/B162</f>
        <v>9.0090090090090089E-3</v>
      </c>
      <c r="G162" s="21" t="s">
        <v>1347</v>
      </c>
      <c r="H162" s="21">
        <f>1/B162</f>
        <v>9.0090090090090089E-3</v>
      </c>
      <c r="I162" s="21" t="s">
        <v>5043</v>
      </c>
      <c r="J162" s="21">
        <f>1/B162</f>
        <v>9.0090090090090089E-3</v>
      </c>
      <c r="K162" s="21" t="s">
        <v>1439</v>
      </c>
      <c r="L162" s="21">
        <f>1/B162</f>
        <v>9.0090090090090089E-3</v>
      </c>
      <c r="M162" s="21" t="s">
        <v>1746</v>
      </c>
      <c r="N162" s="21">
        <f>1/B162</f>
        <v>9.0090090090090089E-3</v>
      </c>
      <c r="O162" s="21" t="s">
        <v>5036</v>
      </c>
      <c r="P162" s="21">
        <f t="shared" ref="P162:P167" si="24">1/B162</f>
        <v>9.0090090090090089E-3</v>
      </c>
      <c r="Q162" s="21" t="s">
        <v>3218</v>
      </c>
      <c r="R162" s="21">
        <f>2/B162</f>
        <v>1.8018018018018018E-2</v>
      </c>
    </row>
    <row r="163" spans="1:102" x14ac:dyDescent="0.25">
      <c r="A163" s="20" t="s">
        <v>161</v>
      </c>
      <c r="B163" s="24">
        <v>112</v>
      </c>
      <c r="C163" s="21">
        <f>103/B163</f>
        <v>0.9196428571428571</v>
      </c>
      <c r="E163" s="21" t="s">
        <v>2343</v>
      </c>
      <c r="F163" s="21">
        <f>1/B163</f>
        <v>8.9285714285714281E-3</v>
      </c>
      <c r="G163" s="21" t="s">
        <v>1203</v>
      </c>
      <c r="H163" s="21">
        <f>1/B163</f>
        <v>8.9285714285714281E-3</v>
      </c>
      <c r="I163" s="21" t="s">
        <v>1787</v>
      </c>
      <c r="J163" s="21">
        <f>1/B163</f>
        <v>8.9285714285714281E-3</v>
      </c>
      <c r="K163" s="21" t="s">
        <v>4446</v>
      </c>
      <c r="L163" s="21">
        <f>1/B163</f>
        <v>8.9285714285714281E-3</v>
      </c>
      <c r="M163" s="21" t="s">
        <v>1842</v>
      </c>
      <c r="N163" s="21">
        <f>3/B163</f>
        <v>2.6785714285714284E-2</v>
      </c>
      <c r="O163" s="21" t="s">
        <v>1283</v>
      </c>
      <c r="P163" s="21">
        <f t="shared" si="24"/>
        <v>8.9285714285714281E-3</v>
      </c>
      <c r="Q163" s="21" t="s">
        <v>1644</v>
      </c>
      <c r="R163" s="21">
        <f>1/B163</f>
        <v>8.9285714285714281E-3</v>
      </c>
    </row>
    <row r="164" spans="1:102" x14ac:dyDescent="0.25">
      <c r="A164" s="20" t="s">
        <v>162</v>
      </c>
      <c r="B164" s="24">
        <v>107</v>
      </c>
      <c r="C164" s="21">
        <f>98/B164</f>
        <v>0.91588785046728971</v>
      </c>
      <c r="E164" s="21" t="s">
        <v>1236</v>
      </c>
      <c r="F164" s="21">
        <f>1/B164</f>
        <v>9.3457943925233638E-3</v>
      </c>
      <c r="G164" s="21" t="s">
        <v>4034</v>
      </c>
      <c r="H164" s="21">
        <f>1/B164</f>
        <v>9.3457943925233638E-3</v>
      </c>
      <c r="I164" s="21" t="s">
        <v>1711</v>
      </c>
      <c r="J164" s="21">
        <f>1/B164</f>
        <v>9.3457943925233638E-3</v>
      </c>
      <c r="K164" s="21" t="s">
        <v>2042</v>
      </c>
      <c r="L164" s="21">
        <f>2/B164</f>
        <v>1.8691588785046728E-2</v>
      </c>
      <c r="M164" s="21" t="s">
        <v>1035</v>
      </c>
      <c r="N164" s="21">
        <f>1/B164</f>
        <v>9.3457943925233638E-3</v>
      </c>
      <c r="O164" s="21" t="s">
        <v>1280</v>
      </c>
      <c r="P164" s="21">
        <f t="shared" si="24"/>
        <v>9.3457943925233638E-3</v>
      </c>
      <c r="Q164" s="21" t="s">
        <v>1387</v>
      </c>
      <c r="R164" s="21">
        <f>1/B164</f>
        <v>9.3457943925233638E-3</v>
      </c>
      <c r="S164" s="21" t="s">
        <v>4033</v>
      </c>
      <c r="T164" s="21">
        <f>1/B164</f>
        <v>9.3457943925233638E-3</v>
      </c>
    </row>
    <row r="165" spans="1:102" x14ac:dyDescent="0.25">
      <c r="A165" s="20" t="s">
        <v>163</v>
      </c>
      <c r="B165" s="24">
        <v>108</v>
      </c>
      <c r="C165" s="21">
        <f>58/B165</f>
        <v>0.53703703703703709</v>
      </c>
      <c r="E165" s="21" t="s">
        <v>2250</v>
      </c>
      <c r="F165" s="21">
        <f>1/B165</f>
        <v>9.2592592592592587E-3</v>
      </c>
      <c r="G165" s="21" t="s">
        <v>896</v>
      </c>
      <c r="H165" s="21">
        <f>3/B165</f>
        <v>2.7777777777777776E-2</v>
      </c>
      <c r="I165" s="21" t="s">
        <v>1918</v>
      </c>
      <c r="J165" s="21">
        <f>10/B165</f>
        <v>9.2592592592592587E-2</v>
      </c>
      <c r="K165" s="21" t="s">
        <v>1078</v>
      </c>
      <c r="L165" s="21">
        <f>1/B165</f>
        <v>9.2592592592592587E-3</v>
      </c>
      <c r="M165" s="21" t="s">
        <v>1242</v>
      </c>
      <c r="N165" s="21">
        <f>1/B165</f>
        <v>9.2592592592592587E-3</v>
      </c>
      <c r="O165" s="21" t="s">
        <v>901</v>
      </c>
      <c r="P165" s="21">
        <f t="shared" si="24"/>
        <v>9.2592592592592587E-3</v>
      </c>
      <c r="Q165" s="21" t="s">
        <v>1276</v>
      </c>
      <c r="R165" s="21">
        <f>1/B165</f>
        <v>9.2592592592592587E-3</v>
      </c>
      <c r="S165" s="21" t="s">
        <v>2528</v>
      </c>
      <c r="T165" s="21">
        <f>1/B165</f>
        <v>9.2592592592592587E-3</v>
      </c>
      <c r="U165" s="21" t="s">
        <v>3786</v>
      </c>
      <c r="V165" s="21">
        <f>1/B165</f>
        <v>9.2592592592592587E-3</v>
      </c>
      <c r="W165" s="21" t="s">
        <v>935</v>
      </c>
      <c r="X165" s="21">
        <f>1/B165</f>
        <v>9.2592592592592587E-3</v>
      </c>
      <c r="Y165" s="21" t="s">
        <v>2161</v>
      </c>
      <c r="Z165" s="21">
        <f t="shared" ref="Z165:Z170" si="25">1/B165</f>
        <v>9.2592592592592587E-3</v>
      </c>
      <c r="AA165" s="21" t="s">
        <v>1829</v>
      </c>
      <c r="AB165" s="21">
        <f>10/B165</f>
        <v>9.2592592592592587E-2</v>
      </c>
      <c r="AC165" s="21" t="s">
        <v>4007</v>
      </c>
      <c r="AD165" s="21">
        <f>1/B165</f>
        <v>9.2592592592592587E-3</v>
      </c>
      <c r="AE165" s="21" t="s">
        <v>3787</v>
      </c>
      <c r="AF165" s="21">
        <f>1/B165</f>
        <v>9.2592592592592587E-3</v>
      </c>
      <c r="AG165" s="21" t="s">
        <v>903</v>
      </c>
      <c r="AH165" s="21">
        <f>1/B165</f>
        <v>9.2592592592592587E-3</v>
      </c>
      <c r="AI165" s="21" t="s">
        <v>4008</v>
      </c>
      <c r="AJ165" s="21">
        <f>3/B165</f>
        <v>2.7777777777777776E-2</v>
      </c>
      <c r="AK165" s="21" t="s">
        <v>1331</v>
      </c>
      <c r="AL165" s="21">
        <f>2/B165</f>
        <v>1.8518518518518517E-2</v>
      </c>
      <c r="AM165" s="21" t="s">
        <v>1521</v>
      </c>
      <c r="AN165" s="21">
        <f>1/B165</f>
        <v>9.2592592592592587E-3</v>
      </c>
      <c r="AO165" s="21" t="s">
        <v>3788</v>
      </c>
      <c r="AP165" s="21">
        <f>8/B165</f>
        <v>7.407407407407407E-2</v>
      </c>
      <c r="AQ165" s="21" t="s">
        <v>2094</v>
      </c>
      <c r="AR165" s="21">
        <f>1/B165</f>
        <v>9.2592592592592587E-3</v>
      </c>
    </row>
    <row r="166" spans="1:102" x14ac:dyDescent="0.25">
      <c r="A166" s="20" t="s">
        <v>164</v>
      </c>
      <c r="B166" s="24">
        <v>107</v>
      </c>
      <c r="C166" s="21">
        <f>30/B166</f>
        <v>0.28037383177570091</v>
      </c>
      <c r="E166" s="21" t="s">
        <v>1170</v>
      </c>
      <c r="F166" s="21">
        <f>19/B166</f>
        <v>0.17757009345794392</v>
      </c>
      <c r="G166" s="21" t="s">
        <v>3879</v>
      </c>
      <c r="H166" s="21">
        <f>1/B166</f>
        <v>9.3457943925233638E-3</v>
      </c>
      <c r="I166" s="21" t="s">
        <v>2756</v>
      </c>
      <c r="J166" s="21">
        <f>1/B166</f>
        <v>9.3457943925233638E-3</v>
      </c>
      <c r="K166" s="21" t="s">
        <v>1423</v>
      </c>
      <c r="L166" s="21">
        <f>1/B166</f>
        <v>9.3457943925233638E-3</v>
      </c>
      <c r="M166" s="21" t="s">
        <v>2210</v>
      </c>
      <c r="N166" s="21">
        <f>1/B166</f>
        <v>9.3457943925233638E-3</v>
      </c>
      <c r="O166" s="21" t="s">
        <v>1088</v>
      </c>
      <c r="P166" s="21">
        <f t="shared" si="24"/>
        <v>9.3457943925233638E-3</v>
      </c>
      <c r="Q166" s="21" t="s">
        <v>2063</v>
      </c>
      <c r="R166" s="21">
        <f>1/B166</f>
        <v>9.3457943925233638E-3</v>
      </c>
      <c r="S166" s="21" t="s">
        <v>1425</v>
      </c>
      <c r="T166" s="21">
        <f>3/B166</f>
        <v>2.8037383177570093E-2</v>
      </c>
      <c r="U166" s="21" t="s">
        <v>2485</v>
      </c>
      <c r="V166" s="21">
        <f>2/B166</f>
        <v>1.8691588785046728E-2</v>
      </c>
      <c r="W166" s="21" t="s">
        <v>1422</v>
      </c>
      <c r="X166" s="21">
        <f>1/B166</f>
        <v>9.3457943925233638E-3</v>
      </c>
      <c r="Y166" s="21" t="s">
        <v>1110</v>
      </c>
      <c r="Z166" s="21">
        <f t="shared" si="25"/>
        <v>9.3457943925233638E-3</v>
      </c>
      <c r="AA166" s="21" t="s">
        <v>1387</v>
      </c>
      <c r="AB166" s="21">
        <f>1/B166</f>
        <v>9.3457943925233638E-3</v>
      </c>
      <c r="AC166" s="21" t="s">
        <v>5212</v>
      </c>
      <c r="AD166" s="21">
        <f>1/B166</f>
        <v>9.3457943925233638E-3</v>
      </c>
      <c r="AE166" s="21" t="s">
        <v>5211</v>
      </c>
      <c r="AF166" s="21">
        <f>1/B166</f>
        <v>9.3457943925233638E-3</v>
      </c>
      <c r="AG166" s="21" t="s">
        <v>4863</v>
      </c>
      <c r="AH166" s="21">
        <f>1/B166</f>
        <v>9.3457943925233638E-3</v>
      </c>
      <c r="AI166" s="21" t="s">
        <v>1339</v>
      </c>
      <c r="AJ166" s="21">
        <f>2/B166</f>
        <v>1.8691588785046728E-2</v>
      </c>
      <c r="AK166" s="21" t="s">
        <v>1150</v>
      </c>
      <c r="AL166" s="21">
        <f>1/B166</f>
        <v>9.3457943925233638E-3</v>
      </c>
      <c r="AM166" s="21" t="s">
        <v>2726</v>
      </c>
      <c r="AN166" s="21">
        <f>1/B166</f>
        <v>9.3457943925233638E-3</v>
      </c>
      <c r="AO166" s="21" t="s">
        <v>3880</v>
      </c>
      <c r="AP166" s="21">
        <f>1/B166</f>
        <v>9.3457943925233638E-3</v>
      </c>
      <c r="AQ166" s="21" t="s">
        <v>3540</v>
      </c>
      <c r="AR166" s="21">
        <f>5/B166</f>
        <v>4.6728971962616821E-2</v>
      </c>
      <c r="AS166" s="21" t="s">
        <v>1221</v>
      </c>
      <c r="AT166" s="21">
        <f>30/B166</f>
        <v>0.28037383177570091</v>
      </c>
      <c r="AU166" s="21" t="s">
        <v>2436</v>
      </c>
      <c r="AV166" s="21">
        <f>1/B166</f>
        <v>9.3457943925233638E-3</v>
      </c>
    </row>
    <row r="167" spans="1:102" x14ac:dyDescent="0.25">
      <c r="A167" s="20" t="s">
        <v>3080</v>
      </c>
      <c r="B167" s="24">
        <v>110</v>
      </c>
      <c r="C167" s="21">
        <f>79/B167</f>
        <v>0.71818181818181814</v>
      </c>
      <c r="E167" s="21" t="s">
        <v>4038</v>
      </c>
      <c r="F167" s="21">
        <f>1/B167</f>
        <v>9.0909090909090905E-3</v>
      </c>
      <c r="G167" s="21" t="s">
        <v>2576</v>
      </c>
      <c r="H167" s="21">
        <f>1/B167</f>
        <v>9.0909090909090905E-3</v>
      </c>
      <c r="I167" s="21" t="s">
        <v>967</v>
      </c>
      <c r="J167" s="21">
        <f>1/B167</f>
        <v>9.0909090909090905E-3</v>
      </c>
      <c r="K167" s="21" t="s">
        <v>4037</v>
      </c>
      <c r="L167" s="21">
        <f>1/B167</f>
        <v>9.0909090909090905E-3</v>
      </c>
      <c r="M167" s="21" t="s">
        <v>3081</v>
      </c>
      <c r="N167" s="21">
        <f>1/B167</f>
        <v>9.0909090909090905E-3</v>
      </c>
      <c r="O167" s="21" t="s">
        <v>1453</v>
      </c>
      <c r="P167" s="21">
        <f t="shared" si="24"/>
        <v>9.0909090909090905E-3</v>
      </c>
      <c r="Q167" s="21" t="s">
        <v>3292</v>
      </c>
      <c r="R167" s="21">
        <f>2/B167</f>
        <v>1.8181818181818181E-2</v>
      </c>
      <c r="S167" s="21" t="s">
        <v>4036</v>
      </c>
      <c r="T167" s="21">
        <f>1/B167</f>
        <v>9.0909090909090905E-3</v>
      </c>
      <c r="U167" s="21" t="s">
        <v>935</v>
      </c>
      <c r="V167" s="21">
        <f>11/B167</f>
        <v>0.1</v>
      </c>
      <c r="W167" s="21" t="s">
        <v>1859</v>
      </c>
      <c r="X167" s="21">
        <f>1/B167</f>
        <v>9.0909090909090905E-3</v>
      </c>
      <c r="Y167" s="21" t="s">
        <v>936</v>
      </c>
      <c r="Z167" s="21">
        <f t="shared" si="25"/>
        <v>9.0909090909090905E-3</v>
      </c>
      <c r="AA167" s="21" t="s">
        <v>1314</v>
      </c>
      <c r="AB167" s="21">
        <f>6/B167</f>
        <v>5.4545454545454543E-2</v>
      </c>
      <c r="AC167" s="21" t="s">
        <v>1221</v>
      </c>
      <c r="AD167" s="21">
        <f>1/B167</f>
        <v>9.0909090909090905E-3</v>
      </c>
      <c r="AE167" s="21" t="s">
        <v>4035</v>
      </c>
      <c r="AF167" s="21">
        <f>1/B167</f>
        <v>9.0909090909090905E-3</v>
      </c>
      <c r="AG167" s="21" t="s">
        <v>1216</v>
      </c>
      <c r="AH167" s="21">
        <f>1/B167</f>
        <v>9.0909090909090905E-3</v>
      </c>
    </row>
    <row r="168" spans="1:102" x14ac:dyDescent="0.25">
      <c r="A168" s="20" t="s">
        <v>166</v>
      </c>
      <c r="B168" s="24">
        <v>103</v>
      </c>
      <c r="C168" s="21">
        <f>11/B168</f>
        <v>0.10679611650485436</v>
      </c>
      <c r="E168" s="21" t="s">
        <v>1017</v>
      </c>
      <c r="F168" s="21">
        <f>5/B168</f>
        <v>4.8543689320388349E-2</v>
      </c>
      <c r="G168" s="21" t="s">
        <v>1111</v>
      </c>
      <c r="H168" s="21">
        <f>1/B168</f>
        <v>9.7087378640776691E-3</v>
      </c>
      <c r="I168" s="21" t="s">
        <v>2775</v>
      </c>
      <c r="J168" s="21">
        <f>4/B168</f>
        <v>3.8834951456310676E-2</v>
      </c>
      <c r="K168" s="21" t="s">
        <v>1326</v>
      </c>
      <c r="L168" s="21">
        <f>3/B168</f>
        <v>2.9126213592233011E-2</v>
      </c>
      <c r="M168" s="21" t="s">
        <v>2773</v>
      </c>
      <c r="N168" s="21">
        <f>1/B168</f>
        <v>9.7087378640776691E-3</v>
      </c>
      <c r="O168" s="21" t="s">
        <v>2778</v>
      </c>
      <c r="P168" s="21">
        <f>2/B168</f>
        <v>1.9417475728155338E-2</v>
      </c>
      <c r="Q168" s="21" t="s">
        <v>2772</v>
      </c>
      <c r="R168" s="21">
        <f>1/B168</f>
        <v>9.7087378640776691E-3</v>
      </c>
      <c r="S168" s="21" t="s">
        <v>1390</v>
      </c>
      <c r="T168" s="21">
        <f>7/B168</f>
        <v>6.7961165048543687E-2</v>
      </c>
      <c r="U168" s="21" t="s">
        <v>2776</v>
      </c>
      <c r="V168" s="21">
        <f>1/B168</f>
        <v>9.7087378640776691E-3</v>
      </c>
      <c r="W168" s="21" t="s">
        <v>2361</v>
      </c>
      <c r="X168" s="21">
        <f>3/B168</f>
        <v>2.9126213592233011E-2</v>
      </c>
      <c r="Y168" s="21" t="s">
        <v>932</v>
      </c>
      <c r="Z168" s="21">
        <f t="shared" si="25"/>
        <v>9.7087378640776691E-3</v>
      </c>
      <c r="AA168" s="21" t="s">
        <v>5002</v>
      </c>
      <c r="AB168" s="21">
        <f>1/B168</f>
        <v>9.7087378640776691E-3</v>
      </c>
      <c r="AC168" s="21" t="s">
        <v>1259</v>
      </c>
      <c r="AD168" s="21">
        <f>1/B168</f>
        <v>9.7087378640776691E-3</v>
      </c>
      <c r="AE168" s="21" t="s">
        <v>2770</v>
      </c>
      <c r="AF168" s="21">
        <f>18/B168</f>
        <v>0.17475728155339806</v>
      </c>
      <c r="AG168" s="21" t="s">
        <v>974</v>
      </c>
      <c r="AH168" s="21">
        <f>2/B168</f>
        <v>1.9417475728155338E-2</v>
      </c>
      <c r="AI168" s="21" t="s">
        <v>1112</v>
      </c>
      <c r="AJ168" s="21">
        <f>2/B168</f>
        <v>1.9417475728155338E-2</v>
      </c>
      <c r="AK168" s="21" t="s">
        <v>1402</v>
      </c>
      <c r="AL168" s="21">
        <f>1/B168</f>
        <v>9.7087378640776691E-3</v>
      </c>
      <c r="AM168" s="21" t="s">
        <v>5001</v>
      </c>
      <c r="AN168" s="21">
        <f>1/B168</f>
        <v>9.7087378640776691E-3</v>
      </c>
      <c r="AO168" s="21" t="s">
        <v>2635</v>
      </c>
      <c r="AP168" s="21">
        <f>1/B168</f>
        <v>9.7087378640776691E-3</v>
      </c>
      <c r="AQ168" s="21" t="s">
        <v>1267</v>
      </c>
      <c r="AR168" s="21">
        <f>1/B168</f>
        <v>9.7087378640776691E-3</v>
      </c>
      <c r="AS168" s="21" t="s">
        <v>1341</v>
      </c>
      <c r="AT168" s="21">
        <f>1/B168</f>
        <v>9.7087378640776691E-3</v>
      </c>
      <c r="AU168" s="21" t="s">
        <v>875</v>
      </c>
      <c r="AV168" s="21">
        <f>6/B168</f>
        <v>5.8252427184466021E-2</v>
      </c>
      <c r="AW168" s="21" t="s">
        <v>2771</v>
      </c>
      <c r="AX168" s="21">
        <f>1/B168</f>
        <v>9.7087378640776691E-3</v>
      </c>
      <c r="AY168" s="21" t="s">
        <v>2437</v>
      </c>
      <c r="AZ168" s="21">
        <f>1/B168</f>
        <v>9.7087378640776691E-3</v>
      </c>
      <c r="BA168" s="21" t="s">
        <v>3027</v>
      </c>
      <c r="BB168" s="21">
        <f>1/B168</f>
        <v>9.7087378640776691E-3</v>
      </c>
      <c r="BC168" s="21" t="s">
        <v>880</v>
      </c>
      <c r="BD168" s="21">
        <f>1/B168</f>
        <v>9.7087378640776691E-3</v>
      </c>
      <c r="BE168" s="21" t="s">
        <v>2777</v>
      </c>
      <c r="BF168" s="21">
        <f>1/B168</f>
        <v>9.7087378640776691E-3</v>
      </c>
      <c r="BG168" s="21" t="s">
        <v>2774</v>
      </c>
      <c r="BH168" s="21">
        <f>1/B168</f>
        <v>9.7087378640776691E-3</v>
      </c>
      <c r="BI168" s="21" t="s">
        <v>1541</v>
      </c>
      <c r="BJ168" s="21">
        <f>1/B168</f>
        <v>9.7087378640776691E-3</v>
      </c>
      <c r="BK168" s="21" t="s">
        <v>1108</v>
      </c>
      <c r="BL168" s="21">
        <f>1/B168</f>
        <v>9.7087378640776691E-3</v>
      </c>
      <c r="BM168" s="21" t="s">
        <v>879</v>
      </c>
      <c r="BN168" s="21">
        <f>1/B168</f>
        <v>9.7087378640776691E-3</v>
      </c>
      <c r="BO168" s="21" t="s">
        <v>2436</v>
      </c>
      <c r="BP168" s="21">
        <f>5/B168</f>
        <v>4.8543689320388349E-2</v>
      </c>
      <c r="BQ168" s="21" t="s">
        <v>1944</v>
      </c>
      <c r="BR168" s="21">
        <f>5/B168</f>
        <v>4.8543689320388349E-2</v>
      </c>
      <c r="BS168" s="21" t="s">
        <v>1514</v>
      </c>
      <c r="BT168" s="21">
        <f>3/B168</f>
        <v>2.9126213592233011E-2</v>
      </c>
      <c r="BU168" s="21" t="s">
        <v>2396</v>
      </c>
      <c r="BV168" s="21">
        <f>1/B168</f>
        <v>9.7087378640776691E-3</v>
      </c>
      <c r="BW168" s="21" t="s">
        <v>1661</v>
      </c>
      <c r="BX168" s="21">
        <f>5/B168</f>
        <v>4.8543689320388349E-2</v>
      </c>
    </row>
    <row r="169" spans="1:102" x14ac:dyDescent="0.25">
      <c r="A169" s="20" t="s">
        <v>167</v>
      </c>
      <c r="B169" s="24">
        <v>110</v>
      </c>
      <c r="C169" s="21">
        <f>87/B169</f>
        <v>0.79090909090909089</v>
      </c>
      <c r="E169" s="21" t="s">
        <v>1038</v>
      </c>
      <c r="F169" s="21">
        <f>1/B169</f>
        <v>9.0909090909090905E-3</v>
      </c>
      <c r="G169" s="21" t="s">
        <v>1305</v>
      </c>
      <c r="H169" s="21">
        <f>1/B169</f>
        <v>9.0909090909090905E-3</v>
      </c>
      <c r="I169" s="21" t="s">
        <v>3280</v>
      </c>
      <c r="J169" s="21">
        <f>1/B169</f>
        <v>9.0909090909090905E-3</v>
      </c>
      <c r="K169" s="21" t="s">
        <v>1349</v>
      </c>
      <c r="L169" s="21">
        <f>1/B169</f>
        <v>9.0909090909090905E-3</v>
      </c>
      <c r="M169" s="21" t="s">
        <v>888</v>
      </c>
      <c r="N169" s="21">
        <f>10/B169</f>
        <v>9.0909090909090912E-2</v>
      </c>
      <c r="O169" s="21" t="s">
        <v>2092</v>
      </c>
      <c r="P169" s="21">
        <f t="shared" ref="P169:P179" si="26">1/B169</f>
        <v>9.0909090909090905E-3</v>
      </c>
      <c r="Q169" s="21" t="s">
        <v>4295</v>
      </c>
      <c r="R169" s="21">
        <f>1/B169</f>
        <v>9.0909090909090905E-3</v>
      </c>
      <c r="S169" s="21" t="s">
        <v>1125</v>
      </c>
      <c r="T169" s="21">
        <f>4/B169</f>
        <v>3.6363636363636362E-2</v>
      </c>
      <c r="U169" s="21" t="s">
        <v>2171</v>
      </c>
      <c r="V169" s="21">
        <f>1/B169</f>
        <v>9.0909090909090905E-3</v>
      </c>
      <c r="W169" s="21" t="s">
        <v>1325</v>
      </c>
      <c r="X169" s="21">
        <f>1/B169</f>
        <v>9.0909090909090905E-3</v>
      </c>
      <c r="Y169" s="21" t="s">
        <v>2441</v>
      </c>
      <c r="Z169" s="21">
        <f t="shared" si="25"/>
        <v>9.0909090909090905E-3</v>
      </c>
    </row>
    <row r="170" spans="1:102" x14ac:dyDescent="0.25">
      <c r="A170" s="20" t="s">
        <v>168</v>
      </c>
      <c r="B170" s="24">
        <v>107</v>
      </c>
      <c r="C170" s="21">
        <f>6/B170</f>
        <v>5.6074766355140186E-2</v>
      </c>
      <c r="E170" s="21" t="s">
        <v>3345</v>
      </c>
      <c r="F170" s="21">
        <f>1/B170</f>
        <v>9.3457943925233638E-3</v>
      </c>
      <c r="G170" s="21" t="s">
        <v>1305</v>
      </c>
      <c r="H170" s="21">
        <f>9/B170</f>
        <v>8.4112149532710276E-2</v>
      </c>
      <c r="I170" s="21" t="s">
        <v>1266</v>
      </c>
      <c r="J170" s="21">
        <f>1/B170</f>
        <v>9.3457943925233638E-3</v>
      </c>
      <c r="K170" s="21" t="s">
        <v>3943</v>
      </c>
      <c r="L170" s="21">
        <f>1/B170</f>
        <v>9.3457943925233638E-3</v>
      </c>
      <c r="M170" s="21" t="s">
        <v>1936</v>
      </c>
      <c r="N170" s="21">
        <f>13/B170</f>
        <v>0.12149532710280374</v>
      </c>
      <c r="O170" s="21" t="s">
        <v>884</v>
      </c>
      <c r="P170" s="21">
        <f t="shared" si="26"/>
        <v>9.3457943925233638E-3</v>
      </c>
      <c r="Q170" s="21" t="s">
        <v>3504</v>
      </c>
      <c r="R170" s="21">
        <f>2/B170</f>
        <v>1.8691588785046728E-2</v>
      </c>
      <c r="S170" s="21" t="s">
        <v>1905</v>
      </c>
      <c r="T170" s="21">
        <f>1/B170</f>
        <v>9.3457943925233638E-3</v>
      </c>
      <c r="U170" s="21" t="s">
        <v>4391</v>
      </c>
      <c r="V170" s="21">
        <f>1/B170</f>
        <v>9.3457943925233638E-3</v>
      </c>
      <c r="W170" s="21" t="s">
        <v>3944</v>
      </c>
      <c r="X170" s="21">
        <f>3/B170</f>
        <v>2.8037383177570093E-2</v>
      </c>
      <c r="Y170" s="21" t="s">
        <v>3505</v>
      </c>
      <c r="Z170" s="21">
        <f t="shared" si="25"/>
        <v>9.3457943925233638E-3</v>
      </c>
      <c r="AA170" s="21" t="s">
        <v>1942</v>
      </c>
      <c r="AB170" s="21">
        <f>17/B170</f>
        <v>0.15887850467289719</v>
      </c>
      <c r="AC170" s="21" t="s">
        <v>1542</v>
      </c>
      <c r="AD170" s="21">
        <f>5/B170</f>
        <v>4.6728971962616821E-2</v>
      </c>
      <c r="AE170" s="21" t="s">
        <v>2651</v>
      </c>
      <c r="AF170" s="21">
        <f>2/B170</f>
        <v>1.8691588785046728E-2</v>
      </c>
      <c r="AG170" s="21" t="s">
        <v>4295</v>
      </c>
      <c r="AH170" s="21">
        <f>1/B170</f>
        <v>9.3457943925233638E-3</v>
      </c>
      <c r="AI170" s="21" t="s">
        <v>4390</v>
      </c>
      <c r="AJ170" s="21">
        <f>1/B170</f>
        <v>9.3457943925233638E-3</v>
      </c>
      <c r="AK170" s="21" t="s">
        <v>1342</v>
      </c>
      <c r="AL170" s="21">
        <f>3/B170</f>
        <v>2.8037383177570093E-2</v>
      </c>
      <c r="AM170" s="21" t="s">
        <v>3506</v>
      </c>
      <c r="AN170" s="21">
        <f>1/B170</f>
        <v>9.3457943925233638E-3</v>
      </c>
      <c r="AO170" s="21" t="s">
        <v>1940</v>
      </c>
      <c r="AP170" s="21">
        <f>1/B170</f>
        <v>9.3457943925233638E-3</v>
      </c>
      <c r="AQ170" s="21" t="s">
        <v>4015</v>
      </c>
      <c r="AR170" s="21">
        <f>2/B170</f>
        <v>1.8691588785046728E-2</v>
      </c>
      <c r="AS170" s="21" t="s">
        <v>3507</v>
      </c>
      <c r="AT170" s="21">
        <f>1/B170</f>
        <v>9.3457943925233638E-3</v>
      </c>
      <c r="AU170" s="21" t="s">
        <v>1973</v>
      </c>
      <c r="AV170" s="21">
        <f>3/B170</f>
        <v>2.8037383177570093E-2</v>
      </c>
      <c r="AW170" s="21" t="s">
        <v>3947</v>
      </c>
      <c r="AX170" s="21">
        <f>2/B170</f>
        <v>1.8691588785046728E-2</v>
      </c>
      <c r="AY170" s="21" t="s">
        <v>1358</v>
      </c>
      <c r="AZ170" s="21">
        <f>1/B170</f>
        <v>9.3457943925233638E-3</v>
      </c>
      <c r="BA170" s="21" t="s">
        <v>1267</v>
      </c>
      <c r="BB170" s="21">
        <f>5/B170</f>
        <v>4.6728971962616821E-2</v>
      </c>
      <c r="BC170" s="21" t="s">
        <v>1531</v>
      </c>
      <c r="BD170" s="21">
        <f>1/B170</f>
        <v>9.3457943925233638E-3</v>
      </c>
      <c r="BE170" s="21" t="s">
        <v>1441</v>
      </c>
      <c r="BF170" s="21">
        <f>2/B170</f>
        <v>1.8691588785046728E-2</v>
      </c>
      <c r="BG170" s="21" t="s">
        <v>3516</v>
      </c>
      <c r="BH170" s="21">
        <f>2/B170</f>
        <v>1.8691588785046728E-2</v>
      </c>
      <c r="BI170" s="21" t="s">
        <v>1877</v>
      </c>
      <c r="BJ170" s="21">
        <f>1/B170</f>
        <v>9.3457943925233638E-3</v>
      </c>
      <c r="BK170" s="21" t="s">
        <v>1438</v>
      </c>
      <c r="BL170" s="21">
        <f>1/B170</f>
        <v>9.3457943925233638E-3</v>
      </c>
      <c r="BM170" s="21" t="s">
        <v>1901</v>
      </c>
      <c r="BN170" s="21">
        <f>2/B170</f>
        <v>1.8691588785046728E-2</v>
      </c>
      <c r="BO170" s="21" t="s">
        <v>1624</v>
      </c>
      <c r="BP170" s="21">
        <f>1/B170</f>
        <v>9.3457943925233638E-3</v>
      </c>
      <c r="BQ170" s="21" t="s">
        <v>927</v>
      </c>
      <c r="BR170" s="21">
        <f>1/B170</f>
        <v>9.3457943925233638E-3</v>
      </c>
      <c r="BS170" s="21" t="s">
        <v>1944</v>
      </c>
      <c r="BT170" s="21">
        <f>1/B170</f>
        <v>9.3457943925233638E-3</v>
      </c>
      <c r="BU170" s="21" t="s">
        <v>1811</v>
      </c>
      <c r="BV170" s="21">
        <f>2/B170</f>
        <v>1.8691588785046728E-2</v>
      </c>
      <c r="BW170" s="21" t="s">
        <v>1228</v>
      </c>
      <c r="BX170" s="21">
        <f>8/B170</f>
        <v>7.476635514018691E-2</v>
      </c>
    </row>
    <row r="171" spans="1:102" x14ac:dyDescent="0.25">
      <c r="A171" s="20" t="s">
        <v>169</v>
      </c>
      <c r="B171" s="24">
        <v>111</v>
      </c>
      <c r="C171" s="21">
        <f>95/B171</f>
        <v>0.85585585585585588</v>
      </c>
      <c r="E171" s="21" t="s">
        <v>1390</v>
      </c>
      <c r="F171" s="21">
        <f>1/B171</f>
        <v>9.0090090090090089E-3</v>
      </c>
      <c r="G171" s="21" t="s">
        <v>1301</v>
      </c>
      <c r="H171" s="21">
        <f>1/B171</f>
        <v>9.0090090090090089E-3</v>
      </c>
      <c r="I171" s="21" t="s">
        <v>1082</v>
      </c>
      <c r="J171" s="21">
        <f>3/B171</f>
        <v>2.7027027027027029E-2</v>
      </c>
      <c r="K171" s="21" t="s">
        <v>1404</v>
      </c>
      <c r="L171" s="21">
        <f>2/B171</f>
        <v>1.8018018018018018E-2</v>
      </c>
      <c r="M171" s="21" t="s">
        <v>1358</v>
      </c>
      <c r="N171" s="21">
        <f>2/B171</f>
        <v>1.8018018018018018E-2</v>
      </c>
      <c r="O171" s="21" t="s">
        <v>1208</v>
      </c>
      <c r="P171" s="21">
        <f t="shared" si="26"/>
        <v>9.0090090090090089E-3</v>
      </c>
      <c r="Q171" s="21" t="s">
        <v>2371</v>
      </c>
      <c r="R171" s="21">
        <f>1/B171</f>
        <v>9.0090090090090089E-3</v>
      </c>
      <c r="S171" s="21" t="s">
        <v>1569</v>
      </c>
      <c r="T171" s="21">
        <f>1/B171</f>
        <v>9.0090090090090089E-3</v>
      </c>
      <c r="U171" s="21" t="s">
        <v>1978</v>
      </c>
      <c r="V171" s="21">
        <f>3/B171</f>
        <v>2.7027027027027029E-2</v>
      </c>
      <c r="W171" s="21" t="s">
        <v>2844</v>
      </c>
      <c r="X171" s="21">
        <f>1/B171</f>
        <v>9.0090090090090089E-3</v>
      </c>
    </row>
    <row r="172" spans="1:102" x14ac:dyDescent="0.25">
      <c r="A172" s="20" t="s">
        <v>170</v>
      </c>
      <c r="B172" s="24">
        <v>100</v>
      </c>
      <c r="C172" s="21">
        <f>0/B172</f>
        <v>0</v>
      </c>
      <c r="E172" s="21" t="s">
        <v>934</v>
      </c>
      <c r="F172" s="21">
        <f>1/B172</f>
        <v>0.01</v>
      </c>
      <c r="G172" s="21" t="s">
        <v>2405</v>
      </c>
      <c r="H172" s="21">
        <f>1/B172</f>
        <v>0.01</v>
      </c>
      <c r="I172" s="21" t="s">
        <v>1939</v>
      </c>
      <c r="J172" s="21">
        <f>1/B172</f>
        <v>0.01</v>
      </c>
      <c r="K172" s="21" t="s">
        <v>1593</v>
      </c>
      <c r="L172" s="21">
        <f>2/B172</f>
        <v>0.02</v>
      </c>
      <c r="M172" s="21" t="s">
        <v>4566</v>
      </c>
      <c r="N172" s="21">
        <f t="shared" ref="N172:N177" si="27">1/B172</f>
        <v>0.01</v>
      </c>
      <c r="O172" s="21" t="s">
        <v>2946</v>
      </c>
      <c r="P172" s="21">
        <f t="shared" si="26"/>
        <v>0.01</v>
      </c>
      <c r="Q172" s="21" t="s">
        <v>1830</v>
      </c>
      <c r="R172" s="21">
        <f>8/B172</f>
        <v>0.08</v>
      </c>
      <c r="S172" s="21" t="s">
        <v>1905</v>
      </c>
      <c r="T172" s="21">
        <f>4/B172</f>
        <v>0.04</v>
      </c>
      <c r="U172" s="21" t="s">
        <v>1134</v>
      </c>
      <c r="V172" s="21">
        <f>36/B172</f>
        <v>0.36</v>
      </c>
      <c r="W172" s="21" t="s">
        <v>1430</v>
      </c>
      <c r="X172" s="21">
        <f>1/B172</f>
        <v>0.01</v>
      </c>
      <c r="Y172" s="21" t="s">
        <v>932</v>
      </c>
      <c r="Z172" s="21">
        <f>1/B172</f>
        <v>0.01</v>
      </c>
      <c r="AA172" s="21" t="s">
        <v>935</v>
      </c>
      <c r="AB172" s="21">
        <f>3/B172</f>
        <v>0.03</v>
      </c>
      <c r="AC172" s="21" t="s">
        <v>1124</v>
      </c>
      <c r="AD172" s="21">
        <f>2/B172</f>
        <v>0.02</v>
      </c>
      <c r="AE172" s="21" t="s">
        <v>1033</v>
      </c>
      <c r="AF172" s="21">
        <f>1/B172</f>
        <v>0.01</v>
      </c>
      <c r="AG172" s="21" t="s">
        <v>1114</v>
      </c>
      <c r="AH172" s="21">
        <f>1/B172</f>
        <v>0.01</v>
      </c>
      <c r="AI172" s="21" t="s">
        <v>4565</v>
      </c>
      <c r="AJ172" s="21">
        <f>2/B172</f>
        <v>0.02</v>
      </c>
      <c r="AK172" s="21" t="s">
        <v>3371</v>
      </c>
      <c r="AL172" s="21">
        <f>1/B172</f>
        <v>0.01</v>
      </c>
      <c r="AM172" s="21" t="s">
        <v>1402</v>
      </c>
      <c r="AN172" s="21">
        <f>6/B172</f>
        <v>0.06</v>
      </c>
      <c r="AO172" s="21" t="s">
        <v>3375</v>
      </c>
      <c r="AP172" s="21">
        <f>1/B172</f>
        <v>0.01</v>
      </c>
      <c r="AQ172" s="21" t="s">
        <v>880</v>
      </c>
      <c r="AR172" s="21">
        <f>1/B172</f>
        <v>0.01</v>
      </c>
      <c r="AS172" s="21" t="s">
        <v>3866</v>
      </c>
      <c r="AT172" s="21">
        <f>1/B172</f>
        <v>0.01</v>
      </c>
      <c r="AU172" s="21" t="s">
        <v>1901</v>
      </c>
      <c r="AV172" s="21">
        <f>1/B172</f>
        <v>0.01</v>
      </c>
      <c r="AW172" s="21" t="s">
        <v>1624</v>
      </c>
      <c r="AX172" s="21">
        <f>1/B172</f>
        <v>0.01</v>
      </c>
      <c r="AY172" s="21" t="s">
        <v>3867</v>
      </c>
      <c r="AZ172" s="21">
        <f>1/B172</f>
        <v>0.01</v>
      </c>
      <c r="BA172" s="21" t="s">
        <v>1108</v>
      </c>
      <c r="BB172" s="21">
        <f>10/B172</f>
        <v>0.1</v>
      </c>
      <c r="BC172" s="21" t="s">
        <v>927</v>
      </c>
      <c r="BD172" s="21">
        <f>6/B172</f>
        <v>0.06</v>
      </c>
      <c r="BE172" s="21" t="s">
        <v>1514</v>
      </c>
      <c r="BF172" s="21">
        <f>2/B172</f>
        <v>0.02</v>
      </c>
      <c r="BG172" s="21" t="s">
        <v>3823</v>
      </c>
      <c r="BH172" s="21">
        <f>1/B172</f>
        <v>0.01</v>
      </c>
      <c r="BI172" s="21" t="s">
        <v>3143</v>
      </c>
      <c r="BJ172" s="21">
        <f>2/B172</f>
        <v>0.02</v>
      </c>
    </row>
    <row r="173" spans="1:102" x14ac:dyDescent="0.25">
      <c r="A173" s="20" t="s">
        <v>171</v>
      </c>
      <c r="B173" s="24">
        <v>103</v>
      </c>
      <c r="C173" s="21">
        <f>12/B173</f>
        <v>0.11650485436893204</v>
      </c>
      <c r="E173" s="21" t="s">
        <v>1878</v>
      </c>
      <c r="F173" s="21">
        <f>12/B173</f>
        <v>0.11650485436893204</v>
      </c>
      <c r="G173" s="21" t="s">
        <v>1882</v>
      </c>
      <c r="H173" s="21">
        <f>1/B173</f>
        <v>9.7087378640776691E-3</v>
      </c>
      <c r="I173" s="21" t="s">
        <v>1093</v>
      </c>
      <c r="J173" s="21">
        <f>1/B173</f>
        <v>9.7087378640776691E-3</v>
      </c>
      <c r="K173" s="21" t="s">
        <v>1884</v>
      </c>
      <c r="L173" s="21">
        <f>1/B173</f>
        <v>9.7087378640776691E-3</v>
      </c>
      <c r="M173" s="21" t="s">
        <v>1101</v>
      </c>
      <c r="N173" s="21">
        <f t="shared" si="27"/>
        <v>9.7087378640776691E-3</v>
      </c>
      <c r="O173" s="21" t="s">
        <v>952</v>
      </c>
      <c r="P173" s="21">
        <f t="shared" si="26"/>
        <v>9.7087378640776691E-3</v>
      </c>
      <c r="Q173" s="21" t="s">
        <v>972</v>
      </c>
      <c r="R173" s="21">
        <f t="shared" ref="R173:R179" si="28">1/B173</f>
        <v>9.7087378640776691E-3</v>
      </c>
      <c r="S173" s="21" t="s">
        <v>2789</v>
      </c>
      <c r="T173" s="21">
        <f>1/B173</f>
        <v>9.7087378640776691E-3</v>
      </c>
      <c r="U173" s="21" t="s">
        <v>1261</v>
      </c>
      <c r="V173" s="21">
        <f>1/B173</f>
        <v>9.7087378640776691E-3</v>
      </c>
      <c r="W173" s="21" t="s">
        <v>874</v>
      </c>
      <c r="X173" s="21">
        <f>2/B173</f>
        <v>1.9417475728155338E-2</v>
      </c>
      <c r="Y173" s="21" t="s">
        <v>1879</v>
      </c>
      <c r="Z173" s="21">
        <f>7/B173</f>
        <v>6.7961165048543687E-2</v>
      </c>
      <c r="AA173" s="21" t="s">
        <v>1042</v>
      </c>
      <c r="AB173" s="21">
        <f>18/B173</f>
        <v>0.17475728155339806</v>
      </c>
      <c r="AC173" s="21" t="s">
        <v>953</v>
      </c>
      <c r="AD173" s="21">
        <f>1/B173</f>
        <v>9.7087378640776691E-3</v>
      </c>
      <c r="AE173" s="21" t="s">
        <v>4555</v>
      </c>
      <c r="AF173" s="21">
        <f>15/B173</f>
        <v>0.14563106796116504</v>
      </c>
      <c r="AG173" s="21" t="s">
        <v>4246</v>
      </c>
      <c r="AH173" s="21">
        <f>1/B173</f>
        <v>9.7087378640776691E-3</v>
      </c>
      <c r="AI173" s="21" t="s">
        <v>2567</v>
      </c>
      <c r="AJ173" s="21">
        <f>1/B173</f>
        <v>9.7087378640776691E-3</v>
      </c>
      <c r="AK173" s="21" t="s">
        <v>1272</v>
      </c>
      <c r="AL173" s="21">
        <f>1/B173</f>
        <v>9.7087378640776691E-3</v>
      </c>
      <c r="AM173" s="21" t="s">
        <v>1270</v>
      </c>
      <c r="AN173" s="21">
        <f>11/B173</f>
        <v>0.10679611650485436</v>
      </c>
      <c r="AO173" s="21" t="s">
        <v>4554</v>
      </c>
      <c r="AP173" s="21">
        <f>1/B173</f>
        <v>9.7087378640776691E-3</v>
      </c>
      <c r="AQ173" s="21" t="s">
        <v>1739</v>
      </c>
      <c r="AR173" s="21">
        <f>1/B173</f>
        <v>9.7087378640776691E-3</v>
      </c>
      <c r="AS173" s="21" t="s">
        <v>1483</v>
      </c>
      <c r="AT173" s="21">
        <f>3/B173</f>
        <v>2.9126213592233011E-2</v>
      </c>
      <c r="AU173" s="21" t="s">
        <v>1624</v>
      </c>
      <c r="AV173" s="21">
        <f>2/B173</f>
        <v>1.9417475728155338E-2</v>
      </c>
      <c r="AW173" s="21" t="s">
        <v>2844</v>
      </c>
      <c r="AX173" s="21">
        <f>1/B173</f>
        <v>9.7087378640776691E-3</v>
      </c>
      <c r="AY173" s="21" t="s">
        <v>1881</v>
      </c>
      <c r="AZ173" s="21">
        <f>1/B173</f>
        <v>9.7087378640776691E-3</v>
      </c>
      <c r="BA173" s="21" t="s">
        <v>902</v>
      </c>
      <c r="BB173" s="21">
        <f>1/B173</f>
        <v>9.7087378640776691E-3</v>
      </c>
      <c r="BC173" s="21" t="s">
        <v>1880</v>
      </c>
      <c r="BD173" s="21">
        <f>2/B173</f>
        <v>1.9417475728155338E-2</v>
      </c>
      <c r="BE173" s="21" t="s">
        <v>4553</v>
      </c>
      <c r="BF173" s="21">
        <f>1/B173</f>
        <v>9.7087378640776691E-3</v>
      </c>
      <c r="BG173" s="21" t="s">
        <v>1883</v>
      </c>
      <c r="BH173" s="21">
        <f>1/B173</f>
        <v>9.7087378640776691E-3</v>
      </c>
    </row>
    <row r="174" spans="1:102" x14ac:dyDescent="0.25">
      <c r="A174" s="20" t="s">
        <v>172</v>
      </c>
      <c r="B174" s="24">
        <v>108</v>
      </c>
      <c r="C174" s="21">
        <f>6/B174</f>
        <v>5.5555555555555552E-2</v>
      </c>
      <c r="E174" s="21" t="s">
        <v>1095</v>
      </c>
      <c r="F174" s="21">
        <f>1/B174</f>
        <v>9.2592592592592587E-3</v>
      </c>
      <c r="G174" s="21" t="s">
        <v>1020</v>
      </c>
      <c r="H174" s="21">
        <f>4/B174</f>
        <v>3.7037037037037035E-2</v>
      </c>
      <c r="I174" s="21" t="s">
        <v>1571</v>
      </c>
      <c r="J174" s="21">
        <f>1/B174</f>
        <v>9.2592592592592587E-3</v>
      </c>
      <c r="K174" s="21" t="s">
        <v>1796</v>
      </c>
      <c r="L174" s="21">
        <f>1/B174</f>
        <v>9.2592592592592587E-3</v>
      </c>
      <c r="M174" s="21" t="s">
        <v>2384</v>
      </c>
      <c r="N174" s="21">
        <f t="shared" si="27"/>
        <v>9.2592592592592587E-3</v>
      </c>
      <c r="O174" s="21" t="s">
        <v>1263</v>
      </c>
      <c r="P174" s="21">
        <f t="shared" si="26"/>
        <v>9.2592592592592587E-3</v>
      </c>
      <c r="Q174" s="21" t="s">
        <v>1038</v>
      </c>
      <c r="R174" s="21">
        <f t="shared" si="28"/>
        <v>9.2592592592592587E-3</v>
      </c>
      <c r="S174" s="21" t="s">
        <v>3177</v>
      </c>
      <c r="T174" s="21">
        <f>1/B174</f>
        <v>9.2592592592592587E-3</v>
      </c>
      <c r="U174" s="21" t="s">
        <v>1905</v>
      </c>
      <c r="V174" s="21">
        <f>7/B174</f>
        <v>6.4814814814814811E-2</v>
      </c>
      <c r="W174" s="21" t="s">
        <v>931</v>
      </c>
      <c r="X174" s="21">
        <f>20/B174</f>
        <v>0.18518518518518517</v>
      </c>
      <c r="Y174" s="21" t="s">
        <v>1301</v>
      </c>
      <c r="Z174" s="21">
        <f>5/B174</f>
        <v>4.6296296296296294E-2</v>
      </c>
      <c r="AA174" s="21" t="s">
        <v>1900</v>
      </c>
      <c r="AB174" s="21">
        <f>1/B174</f>
        <v>9.2592592592592587E-3</v>
      </c>
      <c r="AC174" s="21" t="s">
        <v>1685</v>
      </c>
      <c r="AD174" s="21">
        <f>1/B174</f>
        <v>9.2592592592592587E-3</v>
      </c>
      <c r="AE174" s="21" t="s">
        <v>1082</v>
      </c>
      <c r="AF174" s="21">
        <f>2/B174</f>
        <v>1.8518518518518517E-2</v>
      </c>
      <c r="AG174" s="21" t="s">
        <v>1279</v>
      </c>
      <c r="AH174" s="21">
        <f>2/B174</f>
        <v>1.8518518518518517E-2</v>
      </c>
      <c r="AI174" s="21" t="s">
        <v>1404</v>
      </c>
      <c r="AJ174" s="21">
        <f>1/B174</f>
        <v>9.2592592592592587E-3</v>
      </c>
      <c r="AK174" s="21" t="s">
        <v>4736</v>
      </c>
      <c r="AL174" s="21">
        <f>3/B174</f>
        <v>2.7777777777777776E-2</v>
      </c>
      <c r="AM174" s="21" t="s">
        <v>974</v>
      </c>
      <c r="AN174" s="21">
        <f>2/B174</f>
        <v>1.8518518518518517E-2</v>
      </c>
      <c r="AO174" s="21" t="s">
        <v>1879</v>
      </c>
      <c r="AP174" s="21">
        <f>2/B174</f>
        <v>1.8518518518518517E-2</v>
      </c>
      <c r="AQ174" s="21" t="s">
        <v>1542</v>
      </c>
      <c r="AR174" s="21">
        <f>1/B174</f>
        <v>9.2592592592592587E-3</v>
      </c>
      <c r="AS174" s="21" t="s">
        <v>2389</v>
      </c>
      <c r="AT174" s="21">
        <f>2/B174</f>
        <v>1.8518518518518517E-2</v>
      </c>
      <c r="AU174" s="21" t="s">
        <v>977</v>
      </c>
      <c r="AV174" s="21">
        <f>1/B174</f>
        <v>9.2592592592592587E-3</v>
      </c>
      <c r="AW174" s="21" t="s">
        <v>2385</v>
      </c>
      <c r="AX174" s="21">
        <f>3/B174</f>
        <v>2.7777777777777776E-2</v>
      </c>
      <c r="AY174" s="21" t="s">
        <v>1794</v>
      </c>
      <c r="AZ174" s="21">
        <f>1/B174</f>
        <v>9.2592592592592587E-3</v>
      </c>
      <c r="BA174" s="21" t="s">
        <v>1595</v>
      </c>
      <c r="BB174" s="21">
        <f>1/B174</f>
        <v>9.2592592592592587E-3</v>
      </c>
      <c r="BC174" s="21" t="s">
        <v>1245</v>
      </c>
      <c r="BD174" s="21">
        <f>1/B174</f>
        <v>9.2592592592592587E-3</v>
      </c>
      <c r="BE174" s="21" t="s">
        <v>1273</v>
      </c>
      <c r="BF174" s="21">
        <f>5/B174</f>
        <v>4.6296296296296294E-2</v>
      </c>
      <c r="BG174" s="21" t="s">
        <v>1947</v>
      </c>
      <c r="BH174" s="21">
        <f>1/B174</f>
        <v>9.2592592592592587E-3</v>
      </c>
      <c r="BI174" s="21" t="s">
        <v>1269</v>
      </c>
      <c r="BJ174" s="21">
        <f>1/B174</f>
        <v>9.2592592592592587E-3</v>
      </c>
      <c r="BK174" s="21" t="s">
        <v>3395</v>
      </c>
      <c r="BL174" s="21">
        <f>1/B174</f>
        <v>9.2592592592592587E-3</v>
      </c>
      <c r="BM174" s="21" t="s">
        <v>3181</v>
      </c>
      <c r="BN174" s="21">
        <f>1/B174</f>
        <v>9.2592592592592587E-3</v>
      </c>
      <c r="BO174" s="21" t="s">
        <v>2809</v>
      </c>
      <c r="BP174" s="21">
        <f>3/B174</f>
        <v>2.7777777777777776E-2</v>
      </c>
      <c r="BQ174" s="21" t="s">
        <v>2390</v>
      </c>
      <c r="BR174" s="21">
        <f>1/B174</f>
        <v>9.2592592592592587E-3</v>
      </c>
      <c r="BS174" s="21" t="s">
        <v>1339</v>
      </c>
      <c r="BT174" s="21">
        <f>1/B174</f>
        <v>9.2592592592592587E-3</v>
      </c>
      <c r="BU174" s="21" t="s">
        <v>1358</v>
      </c>
      <c r="BV174" s="21">
        <f>1/B174</f>
        <v>9.2592592592592587E-3</v>
      </c>
      <c r="BW174" s="21" t="s">
        <v>947</v>
      </c>
      <c r="BX174" s="21">
        <f>2/B174</f>
        <v>1.8518518518518517E-2</v>
      </c>
      <c r="BY174" s="21" t="s">
        <v>1441</v>
      </c>
      <c r="BZ174" s="21">
        <f>1/B174</f>
        <v>9.2592592592592587E-3</v>
      </c>
      <c r="CA174" s="21" t="s">
        <v>1034</v>
      </c>
      <c r="CB174" s="21">
        <f>1/B174</f>
        <v>9.2592592592592587E-3</v>
      </c>
      <c r="CC174" s="21" t="s">
        <v>1329</v>
      </c>
      <c r="CD174" s="21">
        <f>1/B174</f>
        <v>9.2592592592592587E-3</v>
      </c>
      <c r="CE174" s="21" t="s">
        <v>2164</v>
      </c>
      <c r="CF174" s="21">
        <f>1/B174</f>
        <v>9.2592592592592587E-3</v>
      </c>
      <c r="CG174" s="21" t="s">
        <v>911</v>
      </c>
      <c r="CH174" s="21">
        <f>1/B174</f>
        <v>9.2592592592592587E-3</v>
      </c>
      <c r="CI174" s="21" t="s">
        <v>1357</v>
      </c>
      <c r="CJ174" s="21">
        <f>1/B174</f>
        <v>9.2592592592592587E-3</v>
      </c>
      <c r="CK174" s="21" t="s">
        <v>1624</v>
      </c>
      <c r="CL174" s="21">
        <f>1/B174</f>
        <v>9.2592592592592587E-3</v>
      </c>
      <c r="CM174" s="21" t="s">
        <v>2863</v>
      </c>
      <c r="CN174" s="21">
        <f>1/B174</f>
        <v>9.2592592592592587E-3</v>
      </c>
      <c r="CO174" s="21" t="s">
        <v>927</v>
      </c>
      <c r="CP174" s="21">
        <f>2/B174</f>
        <v>1.8518518518518517E-2</v>
      </c>
      <c r="CQ174" s="21" t="s">
        <v>4735</v>
      </c>
      <c r="CR174" s="21">
        <f>1/B174</f>
        <v>9.2592592592592587E-3</v>
      </c>
      <c r="CS174" s="21" t="s">
        <v>2386</v>
      </c>
      <c r="CT174" s="21">
        <f>2/B174</f>
        <v>1.8518518518518517E-2</v>
      </c>
      <c r="CU174" s="21" t="s">
        <v>2388</v>
      </c>
      <c r="CV174" s="21">
        <f>1/B174</f>
        <v>9.2592592592592587E-3</v>
      </c>
      <c r="CW174" s="21" t="s">
        <v>1044</v>
      </c>
      <c r="CX174" s="21">
        <f>3/B174</f>
        <v>2.7777777777777776E-2</v>
      </c>
    </row>
    <row r="175" spans="1:102" x14ac:dyDescent="0.25">
      <c r="A175" s="20" t="s">
        <v>173</v>
      </c>
      <c r="B175" s="24">
        <v>108</v>
      </c>
      <c r="C175" s="21">
        <f>96/B175</f>
        <v>0.88888888888888884</v>
      </c>
      <c r="E175" s="21" t="s">
        <v>1265</v>
      </c>
      <c r="F175" s="21">
        <f>3/B175</f>
        <v>2.7777777777777776E-2</v>
      </c>
      <c r="G175" s="21" t="s">
        <v>1266</v>
      </c>
      <c r="H175" s="21">
        <f>3/B175</f>
        <v>2.7777777777777776E-2</v>
      </c>
      <c r="I175" s="21" t="s">
        <v>3863</v>
      </c>
      <c r="J175" s="21">
        <f>1/B175</f>
        <v>9.2592592592592587E-3</v>
      </c>
      <c r="K175" s="21" t="s">
        <v>1800</v>
      </c>
      <c r="L175" s="21">
        <f>1/B175</f>
        <v>9.2592592592592587E-3</v>
      </c>
      <c r="M175" s="21" t="s">
        <v>2503</v>
      </c>
      <c r="N175" s="21">
        <f t="shared" si="27"/>
        <v>9.2592592592592587E-3</v>
      </c>
      <c r="O175" s="21" t="s">
        <v>1634</v>
      </c>
      <c r="P175" s="21">
        <f t="shared" si="26"/>
        <v>9.2592592592592587E-3</v>
      </c>
      <c r="Q175" s="21" t="s">
        <v>1734</v>
      </c>
      <c r="R175" s="21">
        <f t="shared" si="28"/>
        <v>9.2592592592592587E-3</v>
      </c>
      <c r="S175" s="21" t="s">
        <v>1635</v>
      </c>
      <c r="T175" s="21">
        <f>1/B175</f>
        <v>9.2592592592592587E-3</v>
      </c>
    </row>
    <row r="176" spans="1:102" x14ac:dyDescent="0.25">
      <c r="A176" s="20" t="s">
        <v>174</v>
      </c>
      <c r="B176" s="24">
        <v>105</v>
      </c>
      <c r="C176" s="21">
        <f>0/B176</f>
        <v>0</v>
      </c>
      <c r="E176" s="21" t="s">
        <v>1020</v>
      </c>
      <c r="F176" s="21">
        <f>2/B176</f>
        <v>1.9047619047619049E-2</v>
      </c>
      <c r="G176" s="21" t="s">
        <v>1265</v>
      </c>
      <c r="H176" s="21">
        <f t="shared" ref="H176:H182" si="29">1/B176</f>
        <v>9.5238095238095247E-3</v>
      </c>
      <c r="I176" s="21" t="s">
        <v>1738</v>
      </c>
      <c r="J176" s="21">
        <f>1/B176</f>
        <v>9.5238095238095247E-3</v>
      </c>
      <c r="K176" s="21" t="s">
        <v>1571</v>
      </c>
      <c r="L176" s="21">
        <f>3/B176</f>
        <v>2.8571428571428571E-2</v>
      </c>
      <c r="M176" s="21" t="s">
        <v>2384</v>
      </c>
      <c r="N176" s="21">
        <f t="shared" si="27"/>
        <v>9.5238095238095247E-3</v>
      </c>
      <c r="O176" s="21" t="s">
        <v>1263</v>
      </c>
      <c r="P176" s="21">
        <f t="shared" si="26"/>
        <v>9.5238095238095247E-3</v>
      </c>
      <c r="Q176" s="21" t="s">
        <v>1038</v>
      </c>
      <c r="R176" s="21">
        <f t="shared" si="28"/>
        <v>9.5238095238095247E-3</v>
      </c>
      <c r="S176" s="21" t="s">
        <v>1266</v>
      </c>
      <c r="T176" s="21">
        <f>1/B176</f>
        <v>9.5238095238095247E-3</v>
      </c>
      <c r="U176" s="21" t="s">
        <v>884</v>
      </c>
      <c r="V176" s="21">
        <f>1/B176</f>
        <v>9.5238095238095247E-3</v>
      </c>
      <c r="W176" s="21" t="s">
        <v>1905</v>
      </c>
      <c r="X176" s="21">
        <f>16/B176</f>
        <v>0.15238095238095239</v>
      </c>
      <c r="Y176" s="21" t="s">
        <v>931</v>
      </c>
      <c r="Z176" s="21">
        <f>4/B176</f>
        <v>3.8095238095238099E-2</v>
      </c>
      <c r="AA176" s="21" t="s">
        <v>1301</v>
      </c>
      <c r="AB176" s="21">
        <f>6/B176</f>
        <v>5.7142857142857141E-2</v>
      </c>
      <c r="AC176" s="21" t="s">
        <v>981</v>
      </c>
      <c r="AD176" s="21">
        <f>1/B176</f>
        <v>9.5238095238095247E-3</v>
      </c>
      <c r="AE176" s="21" t="s">
        <v>1082</v>
      </c>
      <c r="AF176" s="21">
        <f>3/B176</f>
        <v>2.8571428571428571E-2</v>
      </c>
      <c r="AG176" s="21" t="s">
        <v>2326</v>
      </c>
      <c r="AH176" s="21">
        <f>1/B176</f>
        <v>9.5238095238095247E-3</v>
      </c>
      <c r="AI176" s="21" t="s">
        <v>1782</v>
      </c>
      <c r="AJ176" s="21">
        <f>1/B176</f>
        <v>9.5238095238095247E-3</v>
      </c>
      <c r="AK176" s="21" t="s">
        <v>1536</v>
      </c>
      <c r="AL176" s="21">
        <f>1/B176</f>
        <v>9.5238095238095247E-3</v>
      </c>
      <c r="AM176" s="21" t="s">
        <v>974</v>
      </c>
      <c r="AN176" s="21">
        <f>2/B176</f>
        <v>1.9047619047619049E-2</v>
      </c>
      <c r="AO176" s="21" t="s">
        <v>1879</v>
      </c>
      <c r="AP176" s="21">
        <f>3/B176</f>
        <v>2.8571428571428571E-2</v>
      </c>
      <c r="AQ176" s="21" t="s">
        <v>1542</v>
      </c>
      <c r="AR176" s="21">
        <f>1/B176</f>
        <v>9.5238095238095247E-3</v>
      </c>
      <c r="AS176" s="21" t="s">
        <v>2389</v>
      </c>
      <c r="AT176" s="21">
        <f>4/B176</f>
        <v>3.8095238095238099E-2</v>
      </c>
      <c r="AU176" s="21" t="s">
        <v>977</v>
      </c>
      <c r="AV176" s="21">
        <f>1/B176</f>
        <v>9.5238095238095247E-3</v>
      </c>
      <c r="AW176" s="21" t="s">
        <v>2385</v>
      </c>
      <c r="AX176" s="21">
        <f>2/B176</f>
        <v>1.9047619047619049E-2</v>
      </c>
      <c r="AY176" s="21" t="s">
        <v>1595</v>
      </c>
      <c r="AZ176" s="21">
        <f>2/B176</f>
        <v>1.9047619047619049E-2</v>
      </c>
      <c r="BA176" s="21" t="s">
        <v>3719</v>
      </c>
      <c r="BB176" s="21">
        <f>1/B176</f>
        <v>9.5238095238095247E-3</v>
      </c>
      <c r="BC176" s="21" t="s">
        <v>3179</v>
      </c>
      <c r="BD176" s="21">
        <f>2/B176</f>
        <v>1.9047619047619049E-2</v>
      </c>
      <c r="BE176" s="21" t="s">
        <v>2852</v>
      </c>
      <c r="BF176" s="21">
        <f>1/B176</f>
        <v>9.5238095238095247E-3</v>
      </c>
      <c r="BG176" s="21" t="s">
        <v>1342</v>
      </c>
      <c r="BH176" s="21">
        <f>2/B176</f>
        <v>1.9047619047619049E-2</v>
      </c>
      <c r="BI176" s="21" t="s">
        <v>1273</v>
      </c>
      <c r="BJ176" s="21">
        <f>6/B176</f>
        <v>5.7142857142857141E-2</v>
      </c>
      <c r="BK176" s="21" t="s">
        <v>1947</v>
      </c>
      <c r="BL176" s="21">
        <f>3/B176</f>
        <v>2.8571428571428571E-2</v>
      </c>
      <c r="BM176" s="21" t="s">
        <v>1269</v>
      </c>
      <c r="BN176" s="21">
        <f>2/B176</f>
        <v>1.9047619047619049E-2</v>
      </c>
      <c r="BO176" s="21" t="s">
        <v>3181</v>
      </c>
      <c r="BP176" s="21">
        <f>2/B176</f>
        <v>1.9047619047619049E-2</v>
      </c>
      <c r="BQ176" s="21" t="s">
        <v>2809</v>
      </c>
      <c r="BR176" s="21">
        <f>1/B176</f>
        <v>9.5238095238095247E-3</v>
      </c>
      <c r="BS176" s="21" t="s">
        <v>3053</v>
      </c>
      <c r="BT176" s="21">
        <f>1/B176</f>
        <v>9.5238095238095247E-3</v>
      </c>
      <c r="BU176" s="21" t="s">
        <v>1358</v>
      </c>
      <c r="BV176" s="21">
        <f>5/B176</f>
        <v>4.7619047619047616E-2</v>
      </c>
      <c r="BW176" s="21" t="s">
        <v>1531</v>
      </c>
      <c r="BX176" s="21">
        <f>1/B176</f>
        <v>9.5238095238095247E-3</v>
      </c>
      <c r="BY176" s="21" t="s">
        <v>1441</v>
      </c>
      <c r="BZ176" s="21">
        <f>1/B176</f>
        <v>9.5238095238095247E-3</v>
      </c>
      <c r="CA176" s="21" t="s">
        <v>1504</v>
      </c>
      <c r="CB176" s="21">
        <f>1/B176</f>
        <v>9.5238095238095247E-3</v>
      </c>
      <c r="CC176" s="21" t="s">
        <v>1034</v>
      </c>
      <c r="CD176" s="21">
        <f>3/B176</f>
        <v>2.8571428571428571E-2</v>
      </c>
      <c r="CE176" s="21" t="s">
        <v>3443</v>
      </c>
      <c r="CF176" s="21">
        <f>1/B176</f>
        <v>9.5238095238095247E-3</v>
      </c>
      <c r="CG176" s="21" t="s">
        <v>1901</v>
      </c>
      <c r="CH176" s="21">
        <f>1/B176</f>
        <v>9.5238095238095247E-3</v>
      </c>
      <c r="CI176" s="21" t="s">
        <v>1357</v>
      </c>
      <c r="CJ176" s="21">
        <f>1/B176</f>
        <v>9.5238095238095247E-3</v>
      </c>
      <c r="CK176" s="21" t="s">
        <v>1624</v>
      </c>
      <c r="CL176" s="21">
        <f>1/B176</f>
        <v>9.5238095238095247E-3</v>
      </c>
      <c r="CM176" s="21" t="s">
        <v>927</v>
      </c>
      <c r="CN176" s="21">
        <f>1/B176</f>
        <v>9.5238095238095247E-3</v>
      </c>
      <c r="CO176" s="21" t="s">
        <v>1597</v>
      </c>
      <c r="CP176" s="21">
        <f>1/B176</f>
        <v>9.5238095238095247E-3</v>
      </c>
      <c r="CQ176" s="21" t="s">
        <v>2386</v>
      </c>
      <c r="CR176" s="21">
        <f>1/B176</f>
        <v>9.5238095238095247E-3</v>
      </c>
      <c r="CS176" s="21" t="s">
        <v>1044</v>
      </c>
      <c r="CT176" s="21">
        <f>6/B176</f>
        <v>5.7142857142857141E-2</v>
      </c>
    </row>
    <row r="177" spans="1:116" x14ac:dyDescent="0.25">
      <c r="A177" s="20" t="s">
        <v>175</v>
      </c>
      <c r="B177" s="24">
        <v>110</v>
      </c>
      <c r="C177" s="21">
        <f>2/B177</f>
        <v>1.8181818181818181E-2</v>
      </c>
      <c r="E177" s="21" t="s">
        <v>4933</v>
      </c>
      <c r="F177" s="21">
        <f>1/B177</f>
        <v>9.0909090909090905E-3</v>
      </c>
      <c r="G177" s="21" t="s">
        <v>1796</v>
      </c>
      <c r="H177" s="21">
        <f t="shared" si="29"/>
        <v>9.0909090909090905E-3</v>
      </c>
      <c r="I177" s="21" t="s">
        <v>2384</v>
      </c>
      <c r="J177" s="21">
        <f>2/B177</f>
        <v>1.8181818181818181E-2</v>
      </c>
      <c r="K177" s="21" t="s">
        <v>1263</v>
      </c>
      <c r="L177" s="21">
        <f>1/B177</f>
        <v>9.0909090909090905E-3</v>
      </c>
      <c r="M177" s="21" t="s">
        <v>3051</v>
      </c>
      <c r="N177" s="21">
        <f t="shared" si="27"/>
        <v>9.0909090909090905E-3</v>
      </c>
      <c r="O177" s="21" t="s">
        <v>884</v>
      </c>
      <c r="P177" s="21">
        <f t="shared" si="26"/>
        <v>9.0909090909090905E-3</v>
      </c>
      <c r="Q177" s="21" t="s">
        <v>1262</v>
      </c>
      <c r="R177" s="21">
        <f t="shared" si="28"/>
        <v>9.0909090909090905E-3</v>
      </c>
      <c r="S177" s="21" t="s">
        <v>1906</v>
      </c>
      <c r="T177" s="21">
        <f>1/B177</f>
        <v>9.0909090909090905E-3</v>
      </c>
      <c r="U177" s="21" t="s">
        <v>1905</v>
      </c>
      <c r="V177" s="21">
        <f>4/B177</f>
        <v>3.6363636363636362E-2</v>
      </c>
      <c r="W177" s="21" t="s">
        <v>1579</v>
      </c>
      <c r="X177" s="21">
        <f>2/B177</f>
        <v>1.8181818181818181E-2</v>
      </c>
      <c r="Y177" s="21" t="s">
        <v>931</v>
      </c>
      <c r="Z177" s="21">
        <f>2/B177</f>
        <v>1.8181818181818181E-2</v>
      </c>
      <c r="AA177" s="21" t="s">
        <v>1572</v>
      </c>
      <c r="AB177" s="21">
        <f>1/B177</f>
        <v>9.0909090909090905E-3</v>
      </c>
      <c r="AC177" s="21" t="s">
        <v>1301</v>
      </c>
      <c r="AD177" s="21">
        <f>5/B177</f>
        <v>4.5454545454545456E-2</v>
      </c>
      <c r="AE177" s="21" t="s">
        <v>1900</v>
      </c>
      <c r="AF177" s="21">
        <f>3/B177</f>
        <v>2.7272727272727271E-2</v>
      </c>
      <c r="AG177" s="21" t="s">
        <v>1884</v>
      </c>
      <c r="AH177" s="21">
        <f>1/B177</f>
        <v>9.0909090909090905E-3</v>
      </c>
      <c r="AI177" s="21" t="s">
        <v>3052</v>
      </c>
      <c r="AJ177" s="21">
        <f>1/B177</f>
        <v>9.0909090909090905E-3</v>
      </c>
      <c r="AK177" s="21" t="s">
        <v>1082</v>
      </c>
      <c r="AL177" s="21">
        <f>2/B177</f>
        <v>1.8181818181818181E-2</v>
      </c>
      <c r="AM177" s="21" t="s">
        <v>972</v>
      </c>
      <c r="AN177" s="21">
        <f>3/B177</f>
        <v>2.7272727272727271E-2</v>
      </c>
      <c r="AO177" s="21" t="s">
        <v>1141</v>
      </c>
      <c r="AP177" s="21">
        <f>2/B177</f>
        <v>1.8181818181818181E-2</v>
      </c>
      <c r="AQ177" s="21" t="s">
        <v>1317</v>
      </c>
      <c r="AR177" s="21">
        <f>1/B177</f>
        <v>9.0909090909090905E-3</v>
      </c>
      <c r="AS177" s="21" t="s">
        <v>874</v>
      </c>
      <c r="AT177" s="21">
        <f>4/B177</f>
        <v>3.6363636363636362E-2</v>
      </c>
      <c r="AU177" s="21" t="s">
        <v>974</v>
      </c>
      <c r="AV177" s="21">
        <f>2/B177</f>
        <v>1.8181818181818181E-2</v>
      </c>
      <c r="AW177" s="21" t="s">
        <v>1379</v>
      </c>
      <c r="AX177" s="21">
        <f>1/B177</f>
        <v>9.0909090909090905E-3</v>
      </c>
      <c r="AY177" s="21" t="s">
        <v>1879</v>
      </c>
      <c r="AZ177" s="21">
        <f>1/B177</f>
        <v>9.0909090909090905E-3</v>
      </c>
      <c r="BA177" s="21" t="s">
        <v>1161</v>
      </c>
      <c r="BB177" s="21">
        <f>1/B177</f>
        <v>9.0909090909090905E-3</v>
      </c>
      <c r="BC177" s="21" t="s">
        <v>3054</v>
      </c>
      <c r="BD177" s="21">
        <f>1/B177</f>
        <v>9.0909090909090905E-3</v>
      </c>
      <c r="BE177" s="21" t="s">
        <v>1968</v>
      </c>
      <c r="BF177" s="21">
        <f>2/B177</f>
        <v>1.8181818181818181E-2</v>
      </c>
      <c r="BG177" s="21" t="s">
        <v>1542</v>
      </c>
      <c r="BH177" s="21">
        <f>4/B177</f>
        <v>3.6363636363636362E-2</v>
      </c>
      <c r="BI177" s="21" t="s">
        <v>977</v>
      </c>
      <c r="BJ177" s="21">
        <f>2/B177</f>
        <v>1.8181818181818181E-2</v>
      </c>
      <c r="BK177" s="21" t="s">
        <v>1595</v>
      </c>
      <c r="BL177" s="21">
        <f>2/B177</f>
        <v>1.8181818181818181E-2</v>
      </c>
      <c r="BM177" s="21" t="s">
        <v>1245</v>
      </c>
      <c r="BN177" s="21">
        <f>2/B177</f>
        <v>1.8181818181818181E-2</v>
      </c>
      <c r="BO177" s="21" t="s">
        <v>1643</v>
      </c>
      <c r="BP177" s="21">
        <f>2/B177</f>
        <v>1.8181818181818181E-2</v>
      </c>
      <c r="BQ177" s="21" t="s">
        <v>3055</v>
      </c>
      <c r="BR177" s="21">
        <f>1/B177</f>
        <v>9.0909090909090905E-3</v>
      </c>
      <c r="BS177" s="21" t="s">
        <v>1269</v>
      </c>
      <c r="BT177" s="21">
        <f>1/B177</f>
        <v>9.0909090909090905E-3</v>
      </c>
      <c r="BU177" s="21" t="s">
        <v>3181</v>
      </c>
      <c r="BV177" s="21">
        <f>1/B177</f>
        <v>9.0909090909090905E-3</v>
      </c>
      <c r="BW177" s="21" t="s">
        <v>2567</v>
      </c>
      <c r="BX177" s="21">
        <f>2/B177</f>
        <v>1.8181818181818181E-2</v>
      </c>
      <c r="BY177" s="21" t="s">
        <v>3056</v>
      </c>
      <c r="BZ177" s="21">
        <f>1/B177</f>
        <v>9.0909090909090905E-3</v>
      </c>
      <c r="CA177" s="21" t="s">
        <v>1339</v>
      </c>
      <c r="CB177" s="21">
        <f>2/B177</f>
        <v>1.8181818181818181E-2</v>
      </c>
      <c r="CC177" s="21" t="s">
        <v>3053</v>
      </c>
      <c r="CD177" s="21">
        <f>2/B177</f>
        <v>1.8181818181818181E-2</v>
      </c>
      <c r="CE177" s="21" t="s">
        <v>1358</v>
      </c>
      <c r="CF177" s="21">
        <f>1/B177</f>
        <v>9.0909090909090905E-3</v>
      </c>
      <c r="CG177" s="21" t="s">
        <v>1531</v>
      </c>
      <c r="CH177" s="21">
        <f>4/B177</f>
        <v>3.6363636363636362E-2</v>
      </c>
      <c r="CI177" s="21" t="s">
        <v>1441</v>
      </c>
      <c r="CJ177" s="21">
        <f>1/B177</f>
        <v>9.0909090909090905E-3</v>
      </c>
      <c r="CK177" s="21" t="s">
        <v>987</v>
      </c>
      <c r="CL177" s="21">
        <f>1/B177</f>
        <v>9.0909090909090905E-3</v>
      </c>
      <c r="CM177" s="21" t="s">
        <v>2892</v>
      </c>
      <c r="CN177" s="21">
        <f>1/B177</f>
        <v>9.0909090909090905E-3</v>
      </c>
      <c r="CO177" s="21" t="s">
        <v>1438</v>
      </c>
      <c r="CP177" s="21">
        <f>2/B177</f>
        <v>1.8181818181818181E-2</v>
      </c>
      <c r="CQ177" s="21" t="s">
        <v>1270</v>
      </c>
      <c r="CR177" s="21">
        <f>1/B177</f>
        <v>9.0909090909090905E-3</v>
      </c>
      <c r="CS177" s="21" t="s">
        <v>1355</v>
      </c>
      <c r="CT177" s="21">
        <f>2/B177</f>
        <v>1.8181818181818181E-2</v>
      </c>
      <c r="CU177" s="21" t="s">
        <v>2164</v>
      </c>
      <c r="CV177" s="21">
        <f>1/B177</f>
        <v>9.0909090909090905E-3</v>
      </c>
      <c r="CW177" s="21" t="s">
        <v>1435</v>
      </c>
      <c r="CX177" s="21">
        <f>1/B177</f>
        <v>9.0909090909090905E-3</v>
      </c>
      <c r="CY177" s="21" t="s">
        <v>1901</v>
      </c>
      <c r="CZ177" s="21">
        <f>9/B177</f>
        <v>8.1818181818181818E-2</v>
      </c>
      <c r="DA177" s="21" t="s">
        <v>2863</v>
      </c>
      <c r="DB177" s="21">
        <f>1/B177</f>
        <v>9.0909090909090905E-3</v>
      </c>
      <c r="DC177" s="21" t="s">
        <v>927</v>
      </c>
      <c r="DD177" s="21">
        <f>1/B177</f>
        <v>9.0909090909090905E-3</v>
      </c>
      <c r="DE177" s="21" t="s">
        <v>2393</v>
      </c>
      <c r="DF177" s="21">
        <f>1/B177</f>
        <v>9.0909090909090905E-3</v>
      </c>
      <c r="DG177" s="21" t="s">
        <v>3823</v>
      </c>
      <c r="DH177" s="21">
        <f>2/B177</f>
        <v>1.8181818181818181E-2</v>
      </c>
      <c r="DI177" s="21" t="s">
        <v>2386</v>
      </c>
      <c r="DJ177" s="21">
        <f>1/B177</f>
        <v>9.0909090909090905E-3</v>
      </c>
      <c r="DK177" s="21" t="s">
        <v>1044</v>
      </c>
      <c r="DL177" s="21">
        <f>8/B177</f>
        <v>7.2727272727272724E-2</v>
      </c>
    </row>
    <row r="178" spans="1:116" x14ac:dyDescent="0.25">
      <c r="A178" s="20" t="s">
        <v>176</v>
      </c>
      <c r="B178" s="24">
        <v>108</v>
      </c>
      <c r="C178" s="21">
        <f>8/B178</f>
        <v>7.407407407407407E-2</v>
      </c>
      <c r="E178" s="21" t="s">
        <v>1020</v>
      </c>
      <c r="F178" s="21">
        <f>7/B178</f>
        <v>6.4814814814814811E-2</v>
      </c>
      <c r="G178" s="21" t="s">
        <v>3694</v>
      </c>
      <c r="H178" s="21">
        <f t="shared" si="29"/>
        <v>9.2592592592592587E-3</v>
      </c>
      <c r="I178" s="21" t="s">
        <v>1265</v>
      </c>
      <c r="J178" s="21">
        <f>1/B178</f>
        <v>9.2592592592592587E-3</v>
      </c>
      <c r="K178" s="21" t="s">
        <v>1100</v>
      </c>
      <c r="L178" s="21">
        <f>1/B178</f>
        <v>9.2592592592592587E-3</v>
      </c>
      <c r="M178" s="21" t="s">
        <v>1571</v>
      </c>
      <c r="N178" s="21">
        <f>2/B178</f>
        <v>1.8518518518518517E-2</v>
      </c>
      <c r="O178" s="21" t="s">
        <v>1724</v>
      </c>
      <c r="P178" s="21">
        <f t="shared" si="26"/>
        <v>9.2592592592592587E-3</v>
      </c>
      <c r="Q178" s="21" t="s">
        <v>1094</v>
      </c>
      <c r="R178" s="21">
        <f t="shared" si="28"/>
        <v>9.2592592592592587E-3</v>
      </c>
      <c r="S178" s="21" t="s">
        <v>2384</v>
      </c>
      <c r="T178" s="21">
        <f>3/B178</f>
        <v>2.7777777777777776E-2</v>
      </c>
      <c r="U178" s="21" t="s">
        <v>1263</v>
      </c>
      <c r="V178" s="21">
        <f>2/B178</f>
        <v>1.8518518518518517E-2</v>
      </c>
      <c r="W178" s="21" t="s">
        <v>884</v>
      </c>
      <c r="X178" s="21">
        <f>1/B178</f>
        <v>9.2592592592592587E-3</v>
      </c>
      <c r="Y178" s="21" t="s">
        <v>1262</v>
      </c>
      <c r="Z178" s="21">
        <f>1/B178</f>
        <v>9.2592592592592587E-3</v>
      </c>
      <c r="AA178" s="21" t="s">
        <v>2858</v>
      </c>
      <c r="AB178" s="21">
        <f>1/B178</f>
        <v>9.2592592592592587E-3</v>
      </c>
      <c r="AC178" s="21" t="s">
        <v>2990</v>
      </c>
      <c r="AD178" s="21">
        <f>1/B178</f>
        <v>9.2592592592592587E-3</v>
      </c>
      <c r="AE178" s="21" t="s">
        <v>1904</v>
      </c>
      <c r="AF178" s="21">
        <f>1/B178</f>
        <v>9.2592592592592587E-3</v>
      </c>
      <c r="AG178" s="21" t="s">
        <v>3177</v>
      </c>
      <c r="AH178" s="21">
        <f>1/B178</f>
        <v>9.2592592592592587E-3</v>
      </c>
      <c r="AI178" s="21" t="s">
        <v>4089</v>
      </c>
      <c r="AJ178" s="21">
        <f>1/B178</f>
        <v>9.2592592592592587E-3</v>
      </c>
      <c r="AK178" s="21" t="s">
        <v>1905</v>
      </c>
      <c r="AL178" s="21">
        <f>4/B178</f>
        <v>3.7037037037037035E-2</v>
      </c>
      <c r="AM178" s="21" t="s">
        <v>931</v>
      </c>
      <c r="AN178" s="21">
        <f>8/B178</f>
        <v>7.407407407407407E-2</v>
      </c>
      <c r="AO178" s="21" t="s">
        <v>1301</v>
      </c>
      <c r="AP178" s="21">
        <f>7/B178</f>
        <v>6.4814814814814811E-2</v>
      </c>
      <c r="AQ178" s="21" t="s">
        <v>3052</v>
      </c>
      <c r="AR178" s="21">
        <f>1/B178</f>
        <v>9.2592592592592587E-3</v>
      </c>
      <c r="AS178" s="21" t="s">
        <v>1685</v>
      </c>
      <c r="AT178" s="21">
        <f>1/B178</f>
        <v>9.2592592592592587E-3</v>
      </c>
      <c r="AU178" s="21" t="s">
        <v>1082</v>
      </c>
      <c r="AV178" s="21">
        <f>2/B178</f>
        <v>1.8518518518518517E-2</v>
      </c>
      <c r="AW178" s="21" t="s">
        <v>2326</v>
      </c>
      <c r="AX178" s="21">
        <f>1/B178</f>
        <v>9.2592592592592587E-3</v>
      </c>
      <c r="AY178" s="21" t="s">
        <v>1782</v>
      </c>
      <c r="AZ178" s="21">
        <f>1/B178</f>
        <v>9.2592592592592587E-3</v>
      </c>
      <c r="BA178" s="21" t="s">
        <v>3178</v>
      </c>
      <c r="BB178" s="21">
        <f>5/B178</f>
        <v>4.6296296296296294E-2</v>
      </c>
      <c r="BC178" s="21" t="s">
        <v>874</v>
      </c>
      <c r="BD178" s="21">
        <f>1/B178</f>
        <v>9.2592592592592587E-3</v>
      </c>
      <c r="BE178" s="21" t="s">
        <v>1536</v>
      </c>
      <c r="BF178" s="21">
        <f>1/B178</f>
        <v>9.2592592592592587E-3</v>
      </c>
      <c r="BG178" s="21" t="s">
        <v>974</v>
      </c>
      <c r="BH178" s="21">
        <f>1/B178</f>
        <v>9.2592592592592587E-3</v>
      </c>
      <c r="BI178" s="21" t="s">
        <v>1879</v>
      </c>
      <c r="BJ178" s="21">
        <f>1/B178</f>
        <v>9.2592592592592587E-3</v>
      </c>
      <c r="BK178" s="21" t="s">
        <v>1542</v>
      </c>
      <c r="BL178" s="21">
        <f>1/B178</f>
        <v>9.2592592592592587E-3</v>
      </c>
      <c r="BM178" s="21" t="s">
        <v>1125</v>
      </c>
      <c r="BN178" s="21">
        <f>1/B178</f>
        <v>9.2592592592592587E-3</v>
      </c>
      <c r="BO178" s="21" t="s">
        <v>2389</v>
      </c>
      <c r="BP178" s="21">
        <f>6/B178</f>
        <v>5.5555555555555552E-2</v>
      </c>
      <c r="BQ178" s="21" t="s">
        <v>977</v>
      </c>
      <c r="BR178" s="21">
        <f>2/B178</f>
        <v>1.8518518518518517E-2</v>
      </c>
      <c r="BS178" s="21" t="s">
        <v>2385</v>
      </c>
      <c r="BT178" s="21">
        <f>2/B178</f>
        <v>1.8518518518518517E-2</v>
      </c>
      <c r="BU178" s="21" t="s">
        <v>1595</v>
      </c>
      <c r="BV178" s="21">
        <f>1/B178</f>
        <v>9.2592592592592587E-3</v>
      </c>
      <c r="BW178" s="21" t="s">
        <v>1245</v>
      </c>
      <c r="BX178" s="21">
        <f>1/B178</f>
        <v>9.2592592592592587E-3</v>
      </c>
      <c r="BY178" s="21" t="s">
        <v>3179</v>
      </c>
      <c r="BZ178" s="21">
        <f>1/B178</f>
        <v>9.2592592592592587E-3</v>
      </c>
      <c r="CA178" s="21" t="s">
        <v>3180</v>
      </c>
      <c r="CB178" s="21">
        <f>1/B178</f>
        <v>9.2592592592592587E-3</v>
      </c>
      <c r="CC178" s="21" t="s">
        <v>1273</v>
      </c>
      <c r="CD178" s="21">
        <f>3/B178</f>
        <v>2.7777777777777776E-2</v>
      </c>
      <c r="CE178" s="21" t="s">
        <v>1947</v>
      </c>
      <c r="CF178" s="21">
        <f>1/B178</f>
        <v>9.2592592592592587E-3</v>
      </c>
      <c r="CG178" s="21" t="s">
        <v>1269</v>
      </c>
      <c r="CH178" s="21">
        <f>1/B178</f>
        <v>9.2592592592592587E-3</v>
      </c>
      <c r="CI178" s="21" t="s">
        <v>3181</v>
      </c>
      <c r="CJ178" s="21">
        <f>2/B178</f>
        <v>1.8518518518518517E-2</v>
      </c>
      <c r="CK178" s="21" t="s">
        <v>1358</v>
      </c>
      <c r="CL178" s="21">
        <f>2/B178</f>
        <v>1.8518518518518517E-2</v>
      </c>
      <c r="CM178" s="21" t="s">
        <v>1441</v>
      </c>
      <c r="CN178" s="21">
        <f>1/B178</f>
        <v>9.2592592592592587E-3</v>
      </c>
      <c r="CO178" s="21" t="s">
        <v>1504</v>
      </c>
      <c r="CP178" s="21">
        <f>1/B178</f>
        <v>9.2592592592592587E-3</v>
      </c>
      <c r="CQ178" s="21" t="s">
        <v>1034</v>
      </c>
      <c r="CR178" s="21">
        <f>2/B178</f>
        <v>1.8518518518518517E-2</v>
      </c>
      <c r="CS178" s="21" t="s">
        <v>2164</v>
      </c>
      <c r="CT178" s="21">
        <f>1/B178</f>
        <v>9.2592592592592587E-3</v>
      </c>
      <c r="CU178" s="21" t="s">
        <v>1901</v>
      </c>
      <c r="CV178" s="21">
        <f>1/B178</f>
        <v>9.2592592592592587E-3</v>
      </c>
      <c r="CW178" s="21" t="s">
        <v>1357</v>
      </c>
      <c r="CX178" s="21">
        <f>2/B178</f>
        <v>1.8518518518518517E-2</v>
      </c>
      <c r="CY178" s="21" t="s">
        <v>1624</v>
      </c>
      <c r="CZ178" s="21">
        <f>2/B178</f>
        <v>1.8518518518518517E-2</v>
      </c>
      <c r="DA178" s="21" t="s">
        <v>4088</v>
      </c>
      <c r="DB178" s="21">
        <f>1/B178</f>
        <v>9.2592592592592587E-3</v>
      </c>
      <c r="DC178" s="21" t="s">
        <v>927</v>
      </c>
      <c r="DD178" s="21">
        <f>1/B178</f>
        <v>9.2592592592592587E-3</v>
      </c>
      <c r="DE178" s="21" t="s">
        <v>2393</v>
      </c>
      <c r="DF178" s="21">
        <f>1/B178</f>
        <v>9.2592592592592587E-3</v>
      </c>
      <c r="DG178" s="21" t="s">
        <v>1811</v>
      </c>
      <c r="DH178" s="21">
        <f>2/B178</f>
        <v>1.8518518518518517E-2</v>
      </c>
      <c r="DI178" s="21" t="s">
        <v>1044</v>
      </c>
      <c r="DJ178" s="21">
        <f>6/B178</f>
        <v>5.5555555555555552E-2</v>
      </c>
    </row>
    <row r="179" spans="1:116" x14ac:dyDescent="0.25">
      <c r="A179" s="20" t="s">
        <v>3146</v>
      </c>
      <c r="B179" s="24">
        <v>108</v>
      </c>
      <c r="C179" s="21">
        <f>73/B179</f>
        <v>0.67592592592592593</v>
      </c>
      <c r="E179" s="21" t="s">
        <v>3147</v>
      </c>
      <c r="F179" s="21">
        <f>1/B179</f>
        <v>9.2592592592592587E-3</v>
      </c>
      <c r="G179" s="21" t="s">
        <v>1378</v>
      </c>
      <c r="H179" s="21">
        <f t="shared" si="29"/>
        <v>9.2592592592592587E-3</v>
      </c>
      <c r="I179" s="21" t="s">
        <v>2883</v>
      </c>
      <c r="J179" s="21">
        <f>1/B179</f>
        <v>9.2592592592592587E-3</v>
      </c>
      <c r="K179" s="21" t="s">
        <v>5062</v>
      </c>
      <c r="L179" s="21">
        <f>1/B179</f>
        <v>9.2592592592592587E-3</v>
      </c>
      <c r="M179" s="21" t="s">
        <v>5061</v>
      </c>
      <c r="N179" s="21">
        <f>1/B179</f>
        <v>9.2592592592592587E-3</v>
      </c>
      <c r="O179" s="21" t="s">
        <v>1218</v>
      </c>
      <c r="P179" s="21">
        <f t="shared" si="26"/>
        <v>9.2592592592592587E-3</v>
      </c>
      <c r="Q179" s="21" t="s">
        <v>1572</v>
      </c>
      <c r="R179" s="21">
        <f t="shared" si="28"/>
        <v>9.2592592592592587E-3</v>
      </c>
      <c r="S179" s="21" t="s">
        <v>3111</v>
      </c>
      <c r="T179" s="21">
        <f>1/B179</f>
        <v>9.2592592592592587E-3</v>
      </c>
      <c r="U179" s="21" t="s">
        <v>1853</v>
      </c>
      <c r="V179" s="21">
        <f>1/B179</f>
        <v>9.2592592592592587E-3</v>
      </c>
      <c r="W179" s="21" t="s">
        <v>3148</v>
      </c>
      <c r="X179" s="21">
        <f>2/B179</f>
        <v>1.8518518518518517E-2</v>
      </c>
      <c r="Y179" s="21" t="s">
        <v>1220</v>
      </c>
      <c r="Z179" s="21">
        <f>1/B179</f>
        <v>9.2592592592592587E-3</v>
      </c>
      <c r="AA179" s="21" t="s">
        <v>5060</v>
      </c>
      <c r="AB179" s="21">
        <f>1/B179</f>
        <v>9.2592592592592587E-3</v>
      </c>
      <c r="AC179" s="21" t="s">
        <v>1110</v>
      </c>
      <c r="AD179" s="21">
        <f>1/B179</f>
        <v>9.2592592592592587E-3</v>
      </c>
      <c r="AE179" s="21" t="s">
        <v>1217</v>
      </c>
      <c r="AF179" s="21">
        <f>1/B179</f>
        <v>9.2592592592592587E-3</v>
      </c>
      <c r="AG179" s="21" t="s">
        <v>3149</v>
      </c>
      <c r="AH179" s="21">
        <f>1/B179</f>
        <v>9.2592592592592587E-3</v>
      </c>
      <c r="AI179" s="21" t="s">
        <v>1033</v>
      </c>
      <c r="AJ179" s="21">
        <f>1/B179</f>
        <v>9.2592592592592587E-3</v>
      </c>
      <c r="AK179" s="21" t="s">
        <v>1887</v>
      </c>
      <c r="AL179" s="21">
        <f>1/B179</f>
        <v>9.2592592592592587E-3</v>
      </c>
      <c r="AM179" s="21" t="s">
        <v>936</v>
      </c>
      <c r="AN179" s="21">
        <f>2/B179</f>
        <v>1.8518518518518517E-2</v>
      </c>
      <c r="AO179" s="21" t="s">
        <v>1210</v>
      </c>
      <c r="AP179" s="21">
        <f>2/B179</f>
        <v>1.8518518518518517E-2</v>
      </c>
      <c r="AQ179" s="21" t="s">
        <v>3150</v>
      </c>
      <c r="AR179" s="21">
        <f>1/B179</f>
        <v>9.2592592592592587E-3</v>
      </c>
      <c r="AS179" s="21" t="s">
        <v>1066</v>
      </c>
      <c r="AT179" s="21">
        <f>3/B179</f>
        <v>2.7777777777777776E-2</v>
      </c>
      <c r="AU179" s="21" t="s">
        <v>995</v>
      </c>
      <c r="AV179" s="21">
        <f>2/B179</f>
        <v>1.8518518518518517E-2</v>
      </c>
      <c r="AW179" s="21" t="s">
        <v>1221</v>
      </c>
      <c r="AX179" s="21">
        <f>2/B179</f>
        <v>1.8518518518518517E-2</v>
      </c>
      <c r="AY179" s="21" t="s">
        <v>905</v>
      </c>
      <c r="AZ179" s="21">
        <f>3/B179</f>
        <v>2.7777777777777776E-2</v>
      </c>
      <c r="BA179" s="21" t="s">
        <v>1606</v>
      </c>
      <c r="BB179" s="21">
        <f>1/B179</f>
        <v>9.2592592592592587E-3</v>
      </c>
      <c r="BC179" s="21" t="s">
        <v>5059</v>
      </c>
      <c r="BD179" s="21">
        <f>1/B179</f>
        <v>9.2592592592592587E-3</v>
      </c>
    </row>
    <row r="180" spans="1:116" x14ac:dyDescent="0.25">
      <c r="A180" s="20" t="s">
        <v>178</v>
      </c>
      <c r="B180" s="24">
        <v>107</v>
      </c>
      <c r="C180" s="21">
        <f>102/B180</f>
        <v>0.95327102803738317</v>
      </c>
      <c r="E180" s="21" t="s">
        <v>1643</v>
      </c>
      <c r="F180" s="21">
        <f>3/B180</f>
        <v>2.8037383177570093E-2</v>
      </c>
      <c r="G180" s="21" t="s">
        <v>1644</v>
      </c>
      <c r="H180" s="21">
        <f t="shared" si="29"/>
        <v>9.3457943925233638E-3</v>
      </c>
      <c r="I180" s="21" t="s">
        <v>1537</v>
      </c>
      <c r="J180" s="21">
        <f>1/B180</f>
        <v>9.3457943925233638E-3</v>
      </c>
    </row>
    <row r="181" spans="1:116" s="26" customFormat="1" x14ac:dyDescent="0.25">
      <c r="A181" s="20" t="s">
        <v>179</v>
      </c>
      <c r="B181" s="27">
        <v>53</v>
      </c>
      <c r="C181" s="26">
        <f>0/B181</f>
        <v>0</v>
      </c>
      <c r="D181" s="43"/>
      <c r="E181" s="21" t="s">
        <v>1020</v>
      </c>
      <c r="F181" s="21">
        <f>4/B181</f>
        <v>7.5471698113207544E-2</v>
      </c>
      <c r="G181" s="21" t="s">
        <v>1496</v>
      </c>
      <c r="H181" s="21">
        <f t="shared" si="29"/>
        <v>1.8867924528301886E-2</v>
      </c>
      <c r="I181" s="21" t="s">
        <v>1571</v>
      </c>
      <c r="J181" s="21">
        <f>1/B181</f>
        <v>1.8867924528301886E-2</v>
      </c>
      <c r="K181" s="21" t="s">
        <v>1038</v>
      </c>
      <c r="L181" s="21">
        <f>1/B181</f>
        <v>1.8867924528301886E-2</v>
      </c>
      <c r="M181" s="21" t="s">
        <v>1266</v>
      </c>
      <c r="N181" s="21">
        <f>1/B181</f>
        <v>1.8867924528301886E-2</v>
      </c>
      <c r="O181" s="21" t="s">
        <v>884</v>
      </c>
      <c r="P181" s="21">
        <f>1/B181</f>
        <v>1.8867924528301886E-2</v>
      </c>
      <c r="Q181" s="21" t="s">
        <v>2165</v>
      </c>
      <c r="R181" s="21">
        <f>1/B181</f>
        <v>1.8867924528301886E-2</v>
      </c>
      <c r="S181" s="21" t="s">
        <v>1539</v>
      </c>
      <c r="T181" s="21">
        <f>2/B181</f>
        <v>3.7735849056603772E-2</v>
      </c>
      <c r="U181" s="21" t="s">
        <v>3013</v>
      </c>
      <c r="V181" s="21">
        <f>1/B181</f>
        <v>1.8867924528301886E-2</v>
      </c>
      <c r="W181" s="21" t="s">
        <v>1906</v>
      </c>
      <c r="X181" s="21">
        <f>1/B181</f>
        <v>1.8867924528301886E-2</v>
      </c>
      <c r="Y181" s="21" t="s">
        <v>1905</v>
      </c>
      <c r="Z181" s="21">
        <f>1/B181</f>
        <v>1.8867924528301886E-2</v>
      </c>
      <c r="AA181" s="21" t="s">
        <v>931</v>
      </c>
      <c r="AB181" s="21">
        <f>4/B181</f>
        <v>7.5471698113207544E-2</v>
      </c>
      <c r="AC181" s="21" t="s">
        <v>1301</v>
      </c>
      <c r="AD181" s="21">
        <f>3/B181</f>
        <v>5.6603773584905662E-2</v>
      </c>
      <c r="AE181" s="21" t="s">
        <v>3708</v>
      </c>
      <c r="AF181" s="21">
        <f>1/B181</f>
        <v>1.8867924528301886E-2</v>
      </c>
      <c r="AG181" s="21" t="s">
        <v>3052</v>
      </c>
      <c r="AH181" s="21">
        <f>2/B181</f>
        <v>3.7735849056603772E-2</v>
      </c>
      <c r="AI181" s="21" t="s">
        <v>1560</v>
      </c>
      <c r="AJ181" s="21">
        <f>1/B181</f>
        <v>1.8867924528301886E-2</v>
      </c>
      <c r="AK181" s="21" t="s">
        <v>1082</v>
      </c>
      <c r="AL181" s="21">
        <f>1/B181</f>
        <v>1.8867924528301886E-2</v>
      </c>
      <c r="AM181" s="21" t="s">
        <v>959</v>
      </c>
      <c r="AN181" s="21">
        <f>1/B181</f>
        <v>1.8867924528301886E-2</v>
      </c>
      <c r="AO181" s="21" t="s">
        <v>874</v>
      </c>
      <c r="AP181" s="21">
        <f>1/B181</f>
        <v>1.8867924528301886E-2</v>
      </c>
      <c r="AQ181" s="21" t="s">
        <v>1542</v>
      </c>
      <c r="AR181" s="21">
        <f>2/B181</f>
        <v>3.7735849056603772E-2</v>
      </c>
      <c r="AS181" s="21" t="s">
        <v>2389</v>
      </c>
      <c r="AT181" s="21">
        <f>3/B181</f>
        <v>5.6603773584905662E-2</v>
      </c>
      <c r="AU181" s="21" t="s">
        <v>2385</v>
      </c>
      <c r="AV181" s="21">
        <f>2/B181</f>
        <v>3.7735849056603772E-2</v>
      </c>
      <c r="AW181" s="21" t="s">
        <v>3179</v>
      </c>
      <c r="AX181" s="21">
        <f>1/B181</f>
        <v>1.8867924528301886E-2</v>
      </c>
      <c r="AY181" s="21" t="s">
        <v>1342</v>
      </c>
      <c r="AZ181" s="21">
        <f>1/B181</f>
        <v>1.8867924528301886E-2</v>
      </c>
      <c r="BA181" s="21" t="s">
        <v>1273</v>
      </c>
      <c r="BB181" s="21">
        <f>1/B181</f>
        <v>1.8867924528301886E-2</v>
      </c>
      <c r="BC181" s="21" t="s">
        <v>1441</v>
      </c>
      <c r="BD181" s="21">
        <f>1/B181</f>
        <v>1.8867924528301886E-2</v>
      </c>
      <c r="BE181" s="21" t="s">
        <v>1034</v>
      </c>
      <c r="BF181" s="21">
        <f>2/B181</f>
        <v>3.7735849056603772E-2</v>
      </c>
      <c r="BG181" s="21" t="s">
        <v>3443</v>
      </c>
      <c r="BH181" s="21">
        <f>1/B181</f>
        <v>1.8867924528301886E-2</v>
      </c>
      <c r="BI181" s="21" t="s">
        <v>1624</v>
      </c>
      <c r="BJ181" s="21">
        <f>1/B181</f>
        <v>1.8867924528301886E-2</v>
      </c>
      <c r="BK181" s="21" t="s">
        <v>927</v>
      </c>
      <c r="BL181" s="21">
        <f>3/B181</f>
        <v>5.6603773584905662E-2</v>
      </c>
      <c r="BM181" s="21" t="s">
        <v>1514</v>
      </c>
      <c r="BN181" s="21">
        <f>1/B181</f>
        <v>1.8867924528301886E-2</v>
      </c>
      <c r="BO181" s="21" t="s">
        <v>1809</v>
      </c>
      <c r="BP181" s="21">
        <f>1/B181</f>
        <v>1.8867924528301886E-2</v>
      </c>
      <c r="BQ181" s="21" t="s">
        <v>2386</v>
      </c>
      <c r="BR181" s="21">
        <f>2/B181</f>
        <v>3.7735849056603772E-2</v>
      </c>
      <c r="BS181" s="21" t="s">
        <v>1811</v>
      </c>
      <c r="BT181" s="21">
        <f>1/B181</f>
        <v>1.8867924528301886E-2</v>
      </c>
      <c r="BU181" s="21" t="s">
        <v>1044</v>
      </c>
      <c r="BV181" s="21">
        <f>1/B181</f>
        <v>1.8867924528301886E-2</v>
      </c>
    </row>
    <row r="182" spans="1:116" x14ac:dyDescent="0.25">
      <c r="A182" s="20" t="s">
        <v>180</v>
      </c>
      <c r="B182" s="24">
        <v>111</v>
      </c>
      <c r="C182" s="21">
        <f>92/B182</f>
        <v>0.8288288288288288</v>
      </c>
      <c r="E182" s="21" t="s">
        <v>1020</v>
      </c>
      <c r="F182" s="21">
        <f>1/B182</f>
        <v>9.0090090090090089E-3</v>
      </c>
      <c r="G182" s="21" t="s">
        <v>1816</v>
      </c>
      <c r="H182" s="21">
        <f t="shared" si="29"/>
        <v>9.0090090090090089E-3</v>
      </c>
      <c r="I182" s="21" t="s">
        <v>888</v>
      </c>
      <c r="J182" s="21">
        <f>6/B182</f>
        <v>5.4054054054054057E-2</v>
      </c>
      <c r="K182" s="21" t="s">
        <v>1784</v>
      </c>
      <c r="L182" s="21">
        <f>1/B182</f>
        <v>9.0090090090090089E-3</v>
      </c>
      <c r="M182" s="21" t="s">
        <v>1782</v>
      </c>
      <c r="N182" s="21">
        <f>2/B182</f>
        <v>1.8018018018018018E-2</v>
      </c>
      <c r="O182" s="21" t="s">
        <v>972</v>
      </c>
      <c r="P182" s="21">
        <f>1/B182</f>
        <v>9.0090090090090089E-3</v>
      </c>
      <c r="Q182" s="21" t="s">
        <v>1794</v>
      </c>
      <c r="R182" s="21">
        <f>2/B182</f>
        <v>1.8018018018018018E-2</v>
      </c>
      <c r="S182" s="21" t="s">
        <v>1441</v>
      </c>
      <c r="T182" s="21">
        <f>2/B182</f>
        <v>1.8018018018018018E-2</v>
      </c>
      <c r="U182" s="21" t="s">
        <v>2143</v>
      </c>
      <c r="V182" s="21">
        <f>1/B182</f>
        <v>9.0090090090090089E-3</v>
      </c>
      <c r="W182" s="21" t="s">
        <v>1901</v>
      </c>
      <c r="X182" s="21">
        <f>1/B182</f>
        <v>9.0090090090090089E-3</v>
      </c>
      <c r="Y182" s="21" t="s">
        <v>1278</v>
      </c>
      <c r="Z182" s="21">
        <f>1/B182</f>
        <v>9.0090090090090089E-3</v>
      </c>
    </row>
    <row r="183" spans="1:116" x14ac:dyDescent="0.25">
      <c r="A183" s="20" t="s">
        <v>181</v>
      </c>
      <c r="B183" s="24">
        <v>110</v>
      </c>
      <c r="C183" s="21">
        <f>16/B183</f>
        <v>0.14545454545454545</v>
      </c>
      <c r="E183" s="21" t="s">
        <v>896</v>
      </c>
      <c r="F183" s="21">
        <f>37/B183</f>
        <v>0.33636363636363636</v>
      </c>
      <c r="G183" s="21" t="s">
        <v>5024</v>
      </c>
      <c r="H183" s="21">
        <f>2/B183</f>
        <v>1.8181818181818181E-2</v>
      </c>
      <c r="I183" s="21" t="s">
        <v>901</v>
      </c>
      <c r="J183" s="21">
        <f>3/B183</f>
        <v>2.7272727272727271E-2</v>
      </c>
      <c r="K183" s="21" t="s">
        <v>2534</v>
      </c>
      <c r="L183" s="21">
        <f>1/B183</f>
        <v>9.0909090909090905E-3</v>
      </c>
      <c r="M183" s="21" t="s">
        <v>2537</v>
      </c>
      <c r="N183" s="21">
        <f>1/B183</f>
        <v>9.0909090909090905E-3</v>
      </c>
      <c r="O183" s="21" t="s">
        <v>1120</v>
      </c>
      <c r="P183" s="21">
        <f>1/B183</f>
        <v>9.0909090909090905E-3</v>
      </c>
      <c r="Q183" s="21" t="s">
        <v>5023</v>
      </c>
      <c r="R183" s="21">
        <f>1/B183</f>
        <v>9.0909090909090905E-3</v>
      </c>
      <c r="S183" s="21" t="s">
        <v>2533</v>
      </c>
      <c r="T183" s="21">
        <f>1/B183</f>
        <v>9.0909090909090905E-3</v>
      </c>
      <c r="U183" s="21" t="s">
        <v>1430</v>
      </c>
      <c r="V183" s="21">
        <f>2/B183</f>
        <v>1.8181818181818181E-2</v>
      </c>
      <c r="W183" s="21" t="s">
        <v>2529</v>
      </c>
      <c r="X183" s="21">
        <f>2/B183</f>
        <v>1.8181818181818181E-2</v>
      </c>
      <c r="Y183" s="21" t="s">
        <v>2531</v>
      </c>
      <c r="Z183" s="21">
        <f>4/B183</f>
        <v>3.6363636363636362E-2</v>
      </c>
      <c r="AA183" s="21" t="s">
        <v>2419</v>
      </c>
      <c r="AB183" s="21">
        <f>4/B183</f>
        <v>3.6363636363636362E-2</v>
      </c>
      <c r="AC183" s="21" t="s">
        <v>5022</v>
      </c>
      <c r="AD183" s="21">
        <f>2/B183</f>
        <v>1.8181818181818181E-2</v>
      </c>
      <c r="AE183" s="21" t="s">
        <v>2528</v>
      </c>
      <c r="AF183" s="21">
        <f>17/B183</f>
        <v>0.15454545454545454</v>
      </c>
      <c r="AG183" s="21" t="s">
        <v>1914</v>
      </c>
      <c r="AH183" s="21">
        <f>1/B183</f>
        <v>9.0909090909090905E-3</v>
      </c>
      <c r="AI183" s="21" t="s">
        <v>2535</v>
      </c>
      <c r="AJ183" s="21">
        <f>2/B183</f>
        <v>1.8181818181818181E-2</v>
      </c>
      <c r="AK183" s="21" t="s">
        <v>5021</v>
      </c>
      <c r="AL183" s="21">
        <f>1/B183</f>
        <v>9.0909090909090905E-3</v>
      </c>
      <c r="AM183" s="21" t="s">
        <v>5020</v>
      </c>
      <c r="AN183" s="21">
        <f>1/B183</f>
        <v>9.0909090909090905E-3</v>
      </c>
      <c r="AO183" s="21" t="s">
        <v>5019</v>
      </c>
      <c r="AP183" s="21">
        <f>1/B183</f>
        <v>9.0909090909090905E-3</v>
      </c>
      <c r="AQ183" s="21" t="s">
        <v>2536</v>
      </c>
      <c r="AR183" s="21">
        <f>1/B183</f>
        <v>9.0909090909090905E-3</v>
      </c>
      <c r="AS183" s="21" t="s">
        <v>2532</v>
      </c>
      <c r="AT183" s="21">
        <f>1/B183</f>
        <v>9.0909090909090905E-3</v>
      </c>
      <c r="AU183" s="21" t="s">
        <v>2055</v>
      </c>
      <c r="AV183" s="21">
        <f>1/B183</f>
        <v>9.0909090909090905E-3</v>
      </c>
      <c r="AW183" s="21" t="s">
        <v>1512</v>
      </c>
      <c r="AX183" s="21">
        <f>1/B183</f>
        <v>9.0909090909090905E-3</v>
      </c>
      <c r="AY183" s="21" t="s">
        <v>2158</v>
      </c>
      <c r="AZ183" s="21">
        <f>1/B183</f>
        <v>9.0909090909090905E-3</v>
      </c>
      <c r="BA183" s="21" t="s">
        <v>1624</v>
      </c>
      <c r="BB183" s="21">
        <f>1/B183</f>
        <v>9.0909090909090905E-3</v>
      </c>
      <c r="BC183" s="21" t="s">
        <v>2530</v>
      </c>
      <c r="BD183" s="21">
        <f>2/B183</f>
        <v>1.8181818181818181E-2</v>
      </c>
      <c r="BE183" s="21" t="s">
        <v>927</v>
      </c>
      <c r="BF183" s="21">
        <f>1/B183</f>
        <v>9.0909090909090905E-3</v>
      </c>
      <c r="BG183" s="21" t="s">
        <v>2094</v>
      </c>
      <c r="BH183" s="21">
        <f>1/B183</f>
        <v>9.0909090909090905E-3</v>
      </c>
    </row>
    <row r="184" spans="1:116" x14ac:dyDescent="0.25">
      <c r="A184" s="20" t="s">
        <v>182</v>
      </c>
      <c r="B184" s="24">
        <v>109</v>
      </c>
      <c r="C184" s="21">
        <f>5/B184</f>
        <v>4.5871559633027525E-2</v>
      </c>
      <c r="E184" s="21" t="s">
        <v>1467</v>
      </c>
      <c r="F184" s="21">
        <f t="shared" ref="F184:F198" si="30">1/B184</f>
        <v>9.1743119266055051E-3</v>
      </c>
      <c r="G184" s="21" t="s">
        <v>2895</v>
      </c>
      <c r="H184" s="21">
        <f t="shared" ref="H184:H190" si="31">1/B184</f>
        <v>9.1743119266055051E-3</v>
      </c>
      <c r="I184" s="21" t="s">
        <v>2446</v>
      </c>
      <c r="J184" s="21">
        <f>3/B184</f>
        <v>2.7522935779816515E-2</v>
      </c>
      <c r="K184" s="21" t="s">
        <v>1026</v>
      </c>
      <c r="L184" s="21">
        <f>5/B184</f>
        <v>4.5871559633027525E-2</v>
      </c>
      <c r="M184" s="21" t="s">
        <v>1806</v>
      </c>
      <c r="N184" s="21">
        <f>2/B184</f>
        <v>1.834862385321101E-2</v>
      </c>
      <c r="O184" s="21" t="s">
        <v>1035</v>
      </c>
      <c r="P184" s="21">
        <f>3/B184</f>
        <v>2.7522935779816515E-2</v>
      </c>
      <c r="Q184" s="21" t="s">
        <v>2123</v>
      </c>
      <c r="R184" s="21">
        <f>5/B184</f>
        <v>4.5871559633027525E-2</v>
      </c>
      <c r="S184" s="21" t="s">
        <v>2372</v>
      </c>
      <c r="T184" s="21">
        <f>16/B184</f>
        <v>0.14678899082568808</v>
      </c>
      <c r="U184" s="21" t="s">
        <v>2896</v>
      </c>
      <c r="V184" s="21">
        <f>2/B184</f>
        <v>1.834862385321101E-2</v>
      </c>
      <c r="W184" s="21" t="s">
        <v>1201</v>
      </c>
      <c r="X184" s="21">
        <f>8/B184</f>
        <v>7.3394495412844041E-2</v>
      </c>
      <c r="Y184" s="21" t="s">
        <v>2897</v>
      </c>
      <c r="Z184" s="21">
        <f>5/B184</f>
        <v>4.5871559633027525E-2</v>
      </c>
      <c r="AA184" s="21" t="s">
        <v>2898</v>
      </c>
      <c r="AB184" s="21">
        <f>3/B184</f>
        <v>2.7522935779816515E-2</v>
      </c>
      <c r="AC184" s="21" t="s">
        <v>1013</v>
      </c>
      <c r="AD184" s="21">
        <f>3/B184</f>
        <v>2.7522935779816515E-2</v>
      </c>
      <c r="AE184" s="21" t="s">
        <v>2448</v>
      </c>
      <c r="AF184" s="21">
        <f>2/B184</f>
        <v>1.834862385321101E-2</v>
      </c>
      <c r="AG184" s="21" t="s">
        <v>2848</v>
      </c>
      <c r="AH184" s="21">
        <f>1/B184</f>
        <v>9.1743119266055051E-3</v>
      </c>
      <c r="AI184" s="21" t="s">
        <v>1860</v>
      </c>
      <c r="AJ184" s="21">
        <f>5/B184</f>
        <v>4.5871559633027525E-2</v>
      </c>
      <c r="AK184" s="21" t="s">
        <v>1595</v>
      </c>
      <c r="AL184" s="21">
        <f>2/B184</f>
        <v>1.834862385321101E-2</v>
      </c>
      <c r="AM184" s="21" t="s">
        <v>1232</v>
      </c>
      <c r="AN184" s="21">
        <f>1/B184</f>
        <v>9.1743119266055051E-3</v>
      </c>
      <c r="AO184" s="21" t="s">
        <v>4725</v>
      </c>
      <c r="AP184" s="21">
        <f>1/B184</f>
        <v>9.1743119266055051E-3</v>
      </c>
      <c r="AQ184" s="21" t="s">
        <v>2899</v>
      </c>
      <c r="AR184" s="21">
        <f>4/B184</f>
        <v>3.669724770642202E-2</v>
      </c>
      <c r="AS184" s="21" t="s">
        <v>1113</v>
      </c>
      <c r="AT184" s="21">
        <f>17/B184</f>
        <v>0.15596330275229359</v>
      </c>
      <c r="AU184" s="21" t="s">
        <v>4724</v>
      </c>
      <c r="AV184" s="21">
        <f>1/B184</f>
        <v>9.1743119266055051E-3</v>
      </c>
      <c r="AW184" s="21" t="s">
        <v>1270</v>
      </c>
      <c r="AX184" s="21">
        <f>2/B184</f>
        <v>1.834862385321101E-2</v>
      </c>
      <c r="AY184" s="21" t="s">
        <v>1108</v>
      </c>
      <c r="AZ184" s="21">
        <f>1/B184</f>
        <v>9.1743119266055051E-3</v>
      </c>
      <c r="BA184" s="21" t="s">
        <v>2900</v>
      </c>
      <c r="BB184" s="21">
        <f>1/B184</f>
        <v>9.1743119266055051E-3</v>
      </c>
      <c r="BC184" s="21" t="s">
        <v>2700</v>
      </c>
      <c r="BD184" s="21">
        <f>1/B184</f>
        <v>9.1743119266055051E-3</v>
      </c>
      <c r="BE184" s="21" t="s">
        <v>1661</v>
      </c>
      <c r="BF184" s="21">
        <f>6/B184</f>
        <v>5.5045871559633031E-2</v>
      </c>
      <c r="BG184" s="21" t="s">
        <v>2163</v>
      </c>
      <c r="BH184" s="21">
        <f>1/B184</f>
        <v>9.1743119266055051E-3</v>
      </c>
      <c r="BI184" s="21" t="s">
        <v>2901</v>
      </c>
      <c r="BJ184" s="21">
        <f>1/B184</f>
        <v>9.1743119266055051E-3</v>
      </c>
    </row>
    <row r="185" spans="1:116" x14ac:dyDescent="0.25">
      <c r="A185" s="20" t="s">
        <v>183</v>
      </c>
      <c r="B185" s="24">
        <v>104</v>
      </c>
      <c r="C185" s="21">
        <f>37/B185</f>
        <v>0.35576923076923078</v>
      </c>
      <c r="E185" s="21" t="s">
        <v>1017</v>
      </c>
      <c r="F185" s="21">
        <f t="shared" si="30"/>
        <v>9.6153846153846159E-3</v>
      </c>
      <c r="G185" s="21" t="s">
        <v>3019</v>
      </c>
      <c r="H185" s="21">
        <f t="shared" si="31"/>
        <v>9.6153846153846159E-3</v>
      </c>
      <c r="I185" s="21" t="s">
        <v>1052</v>
      </c>
      <c r="J185" s="21">
        <f>1/B185</f>
        <v>9.6153846153846159E-3</v>
      </c>
      <c r="K185" s="21" t="s">
        <v>3020</v>
      </c>
      <c r="L185" s="21">
        <f>3/B185</f>
        <v>2.8846153846153848E-2</v>
      </c>
      <c r="M185" s="21" t="s">
        <v>1613</v>
      </c>
      <c r="N185" s="21">
        <f>2/B185</f>
        <v>1.9230769230769232E-2</v>
      </c>
      <c r="O185" s="21" t="s">
        <v>2579</v>
      </c>
      <c r="P185" s="21">
        <f>2/B185</f>
        <v>1.9230769230769232E-2</v>
      </c>
      <c r="Q185" s="21" t="s">
        <v>1423</v>
      </c>
      <c r="R185" s="21">
        <f>2/B185</f>
        <v>1.9230769230769232E-2</v>
      </c>
      <c r="S185" s="21" t="s">
        <v>3021</v>
      </c>
      <c r="T185" s="21">
        <f>1/B185</f>
        <v>9.6153846153846159E-3</v>
      </c>
      <c r="U185" s="21" t="s">
        <v>3498</v>
      </c>
      <c r="V185" s="21">
        <f t="shared" ref="V185:V190" si="32">1/B185</f>
        <v>9.6153846153846159E-3</v>
      </c>
      <c r="W185" s="21" t="s">
        <v>4991</v>
      </c>
      <c r="X185" s="21">
        <f>2/B185</f>
        <v>1.9230769230769232E-2</v>
      </c>
      <c r="Y185" s="21" t="s">
        <v>3022</v>
      </c>
      <c r="Z185" s="21">
        <f>1/B185</f>
        <v>9.6153846153846159E-3</v>
      </c>
      <c r="AA185" s="21" t="s">
        <v>1146</v>
      </c>
      <c r="AB185" s="21">
        <f>3/B185</f>
        <v>2.8846153846153848E-2</v>
      </c>
      <c r="AC185" s="21" t="s">
        <v>3023</v>
      </c>
      <c r="AD185" s="21">
        <f>8/B185</f>
        <v>7.6923076923076927E-2</v>
      </c>
      <c r="AE185" s="21" t="s">
        <v>3024</v>
      </c>
      <c r="AF185" s="21">
        <f>1/B185</f>
        <v>9.6153846153846159E-3</v>
      </c>
      <c r="AG185" s="21" t="s">
        <v>1257</v>
      </c>
      <c r="AH185" s="21">
        <f>1/B185</f>
        <v>9.6153846153846159E-3</v>
      </c>
      <c r="AI185" s="21" t="s">
        <v>3025</v>
      </c>
      <c r="AJ185" s="21">
        <f>1/B185</f>
        <v>9.6153846153846159E-3</v>
      </c>
      <c r="AK185" s="21" t="s">
        <v>4990</v>
      </c>
      <c r="AL185" s="21">
        <f>2/B185</f>
        <v>1.9230769230769232E-2</v>
      </c>
      <c r="AM185" s="21" t="s">
        <v>3026</v>
      </c>
      <c r="AN185" s="21">
        <f>1/B185</f>
        <v>9.6153846153846159E-3</v>
      </c>
      <c r="AO185" s="21" t="s">
        <v>3027</v>
      </c>
      <c r="AP185" s="21">
        <f>2/B185</f>
        <v>1.9230769230769232E-2</v>
      </c>
      <c r="AQ185" s="21" t="s">
        <v>1270</v>
      </c>
      <c r="AR185" s="21">
        <f>7/B185</f>
        <v>6.7307692307692304E-2</v>
      </c>
      <c r="AS185" s="21" t="s">
        <v>2777</v>
      </c>
      <c r="AT185" s="21">
        <f>1/B185</f>
        <v>9.6153846153846159E-3</v>
      </c>
      <c r="AU185" s="21" t="s">
        <v>3028</v>
      </c>
      <c r="AV185" s="21">
        <f>1/B185</f>
        <v>9.6153846153846159E-3</v>
      </c>
      <c r="AW185" s="21" t="s">
        <v>1680</v>
      </c>
      <c r="AX185" s="21">
        <f>12/B185</f>
        <v>0.11538461538461539</v>
      </c>
      <c r="AY185" s="21" t="s">
        <v>1108</v>
      </c>
      <c r="AZ185" s="21">
        <f>1/B185</f>
        <v>9.6153846153846159E-3</v>
      </c>
      <c r="BA185" s="21" t="s">
        <v>879</v>
      </c>
      <c r="BB185" s="21">
        <f>1/B185</f>
        <v>9.6153846153846159E-3</v>
      </c>
      <c r="BC185" s="21" t="s">
        <v>2259</v>
      </c>
      <c r="BD185" s="21">
        <f>2/B185</f>
        <v>1.9230769230769232E-2</v>
      </c>
      <c r="BE185" s="21" t="s">
        <v>2362</v>
      </c>
      <c r="BF185" s="21">
        <f>1/B185</f>
        <v>9.6153846153846159E-3</v>
      </c>
      <c r="BG185" s="21" t="s">
        <v>4989</v>
      </c>
      <c r="BH185" s="21">
        <f>1/B185</f>
        <v>9.6153846153846159E-3</v>
      </c>
      <c r="BI185" s="21" t="s">
        <v>3029</v>
      </c>
      <c r="BJ185" s="21">
        <f>4/B185</f>
        <v>3.8461538461538464E-2</v>
      </c>
    </row>
    <row r="186" spans="1:116" x14ac:dyDescent="0.25">
      <c r="A186" s="20" t="s">
        <v>184</v>
      </c>
      <c r="B186" s="24">
        <v>109</v>
      </c>
      <c r="C186" s="21">
        <f>45/B186</f>
        <v>0.41284403669724773</v>
      </c>
      <c r="E186" s="21" t="s">
        <v>1613</v>
      </c>
      <c r="F186" s="21">
        <f t="shared" si="30"/>
        <v>9.1743119266055051E-3</v>
      </c>
      <c r="G186" s="21" t="s">
        <v>2925</v>
      </c>
      <c r="H186" s="21">
        <f t="shared" si="31"/>
        <v>9.1743119266055051E-3</v>
      </c>
      <c r="I186" s="21" t="s">
        <v>1362</v>
      </c>
      <c r="J186" s="21">
        <f>4/B186</f>
        <v>3.669724770642202E-2</v>
      </c>
      <c r="K186" s="21" t="s">
        <v>1369</v>
      </c>
      <c r="L186" s="21">
        <f>3/B186</f>
        <v>2.7522935779816515E-2</v>
      </c>
      <c r="M186" s="21" t="s">
        <v>1425</v>
      </c>
      <c r="N186" s="21">
        <f>7/B186</f>
        <v>6.4220183486238536E-2</v>
      </c>
      <c r="O186" s="21" t="s">
        <v>932</v>
      </c>
      <c r="P186" s="21">
        <f>1/B186</f>
        <v>9.1743119266055051E-3</v>
      </c>
      <c r="Q186" s="21" t="s">
        <v>1219</v>
      </c>
      <c r="R186" s="21">
        <f t="shared" ref="R186:R191" si="33">1/B186</f>
        <v>9.1743119266055051E-3</v>
      </c>
      <c r="S186" s="21" t="s">
        <v>1416</v>
      </c>
      <c r="T186" s="21">
        <f>2/B186</f>
        <v>1.834862385321101E-2</v>
      </c>
      <c r="U186" s="21" t="s">
        <v>5210</v>
      </c>
      <c r="V186" s="21">
        <f t="shared" si="32"/>
        <v>9.1743119266055051E-3</v>
      </c>
      <c r="W186" s="21" t="s">
        <v>2926</v>
      </c>
      <c r="X186" s="21">
        <f>2/B186</f>
        <v>1.834862385321101E-2</v>
      </c>
      <c r="Y186" s="21" t="s">
        <v>2193</v>
      </c>
      <c r="Z186" s="21">
        <f>1/B186</f>
        <v>9.1743119266055051E-3</v>
      </c>
      <c r="AA186" s="21" t="s">
        <v>1217</v>
      </c>
      <c r="AB186" s="21">
        <f>2/B186</f>
        <v>1.834862385321101E-2</v>
      </c>
      <c r="AC186" s="21" t="s">
        <v>1051</v>
      </c>
      <c r="AD186" s="21">
        <f>16/B186</f>
        <v>0.14678899082568808</v>
      </c>
      <c r="AE186" s="21" t="s">
        <v>2037</v>
      </c>
      <c r="AF186" s="21">
        <f>1/B186</f>
        <v>9.1743119266055051E-3</v>
      </c>
      <c r="AG186" s="21" t="s">
        <v>977</v>
      </c>
      <c r="AH186" s="21">
        <f>1/B186</f>
        <v>9.1743119266055051E-3</v>
      </c>
      <c r="AI186" s="21" t="s">
        <v>2927</v>
      </c>
      <c r="AJ186" s="21">
        <f>1/B186</f>
        <v>9.1743119266055051E-3</v>
      </c>
      <c r="AK186" s="21" t="s">
        <v>1523</v>
      </c>
      <c r="AL186" s="21">
        <f>1/B186</f>
        <v>9.1743119266055051E-3</v>
      </c>
      <c r="AM186" s="21" t="s">
        <v>936</v>
      </c>
      <c r="AN186" s="21">
        <f>1/B186</f>
        <v>9.1743119266055051E-3</v>
      </c>
      <c r="AO186" s="21" t="s">
        <v>1277</v>
      </c>
      <c r="AP186" s="21">
        <f>1/B186</f>
        <v>9.1743119266055051E-3</v>
      </c>
      <c r="AQ186" s="21" t="s">
        <v>2928</v>
      </c>
      <c r="AR186" s="21">
        <f>1/B186</f>
        <v>9.1743119266055051E-3</v>
      </c>
      <c r="AS186" s="21" t="s">
        <v>1066</v>
      </c>
      <c r="AT186" s="21">
        <f>1/B186</f>
        <v>9.1743119266055051E-3</v>
      </c>
      <c r="AU186" s="21" t="s">
        <v>1087</v>
      </c>
      <c r="AV186" s="21">
        <f>1/B186</f>
        <v>9.1743119266055051E-3</v>
      </c>
      <c r="AW186" s="21" t="s">
        <v>2929</v>
      </c>
      <c r="AX186" s="21">
        <f>8/B186</f>
        <v>7.3394495412844041E-2</v>
      </c>
      <c r="AY186" s="21" t="s">
        <v>1521</v>
      </c>
      <c r="AZ186" s="21">
        <f>1/B186</f>
        <v>9.1743119266055051E-3</v>
      </c>
      <c r="BA186" s="21" t="s">
        <v>2930</v>
      </c>
      <c r="BB186" s="21">
        <f>4/B186</f>
        <v>3.669724770642202E-2</v>
      </c>
    </row>
    <row r="187" spans="1:116" x14ac:dyDescent="0.25">
      <c r="A187" s="20" t="s">
        <v>185</v>
      </c>
      <c r="B187" s="24">
        <v>110</v>
      </c>
      <c r="C187" s="21">
        <f>93/B187</f>
        <v>0.84545454545454546</v>
      </c>
      <c r="E187" s="21" t="s">
        <v>3302</v>
      </c>
      <c r="F187" s="21">
        <f t="shared" si="30"/>
        <v>9.0909090909090905E-3</v>
      </c>
      <c r="G187" s="21" t="s">
        <v>1700</v>
      </c>
      <c r="H187" s="21">
        <f t="shared" si="31"/>
        <v>9.0909090909090905E-3</v>
      </c>
      <c r="I187" s="21" t="s">
        <v>923</v>
      </c>
      <c r="J187" s="21">
        <f>1/B187</f>
        <v>9.0909090909090905E-3</v>
      </c>
      <c r="K187" s="21" t="s">
        <v>3611</v>
      </c>
      <c r="L187" s="21">
        <f>1/B187</f>
        <v>9.0909090909090905E-3</v>
      </c>
      <c r="M187" s="21" t="s">
        <v>4005</v>
      </c>
      <c r="N187" s="21">
        <f t="shared" ref="N187:N194" si="34">1/B187</f>
        <v>9.0909090909090905E-3</v>
      </c>
      <c r="O187" s="21" t="s">
        <v>2692</v>
      </c>
      <c r="P187" s="21">
        <f>1/B187</f>
        <v>9.0909090909090905E-3</v>
      </c>
      <c r="Q187" s="21" t="s">
        <v>1613</v>
      </c>
      <c r="R187" s="21">
        <f t="shared" si="33"/>
        <v>9.0909090909090905E-3</v>
      </c>
      <c r="S187" s="21" t="s">
        <v>2693</v>
      </c>
      <c r="T187" s="21">
        <f>2/B187</f>
        <v>1.8181818181818181E-2</v>
      </c>
      <c r="U187" s="21" t="s">
        <v>3311</v>
      </c>
      <c r="V187" s="21">
        <f t="shared" si="32"/>
        <v>9.0909090909090905E-3</v>
      </c>
      <c r="W187" s="21" t="s">
        <v>2694</v>
      </c>
      <c r="X187" s="21">
        <f>1/B187</f>
        <v>9.0909090909090905E-3</v>
      </c>
      <c r="Y187" s="21" t="s">
        <v>1551</v>
      </c>
      <c r="Z187" s="21">
        <f>2/B187</f>
        <v>1.8181818181818181E-2</v>
      </c>
      <c r="AA187" s="21" t="s">
        <v>1208</v>
      </c>
      <c r="AB187" s="21">
        <f>2/B187</f>
        <v>1.8181818181818181E-2</v>
      </c>
      <c r="AC187" s="21" t="s">
        <v>1186</v>
      </c>
      <c r="AD187" s="21">
        <f>1/B187</f>
        <v>9.0909090909090905E-3</v>
      </c>
      <c r="AE187" s="21" t="s">
        <v>1770</v>
      </c>
      <c r="AF187" s="21">
        <f>1/B187</f>
        <v>9.0909090909090905E-3</v>
      </c>
    </row>
    <row r="188" spans="1:116" x14ac:dyDescent="0.25">
      <c r="A188" s="20" t="s">
        <v>186</v>
      </c>
      <c r="B188" s="24">
        <v>100</v>
      </c>
      <c r="C188" s="21">
        <f>0/B188</f>
        <v>0</v>
      </c>
      <c r="E188" s="21" t="s">
        <v>4744</v>
      </c>
      <c r="F188" s="21">
        <f t="shared" si="30"/>
        <v>0.01</v>
      </c>
      <c r="G188" s="21" t="s">
        <v>1367</v>
      </c>
      <c r="H188" s="21">
        <f t="shared" si="31"/>
        <v>0.01</v>
      </c>
      <c r="I188" s="21" t="s">
        <v>2130</v>
      </c>
      <c r="J188" s="21">
        <f>1/B188</f>
        <v>0.01</v>
      </c>
      <c r="K188" s="21" t="s">
        <v>946</v>
      </c>
      <c r="L188" s="21">
        <f>1/B188</f>
        <v>0.01</v>
      </c>
      <c r="M188" s="21" t="s">
        <v>1121</v>
      </c>
      <c r="N188" s="21">
        <f t="shared" si="34"/>
        <v>0.01</v>
      </c>
      <c r="O188" s="21" t="s">
        <v>1613</v>
      </c>
      <c r="P188" s="21">
        <f>8/B188</f>
        <v>0.08</v>
      </c>
      <c r="Q188" s="21" t="s">
        <v>2501</v>
      </c>
      <c r="R188" s="21">
        <f t="shared" si="33"/>
        <v>0.01</v>
      </c>
      <c r="S188" s="21" t="s">
        <v>1218</v>
      </c>
      <c r="T188" s="21">
        <f>2/B188</f>
        <v>0.02</v>
      </c>
      <c r="U188" s="21" t="s">
        <v>4743</v>
      </c>
      <c r="V188" s="21">
        <f t="shared" si="32"/>
        <v>0.01</v>
      </c>
      <c r="W188" s="21" t="s">
        <v>4742</v>
      </c>
      <c r="X188" s="21">
        <f>1/B188</f>
        <v>0.01</v>
      </c>
      <c r="Y188" s="21" t="s">
        <v>1369</v>
      </c>
      <c r="Z188" s="21">
        <f>2/B188</f>
        <v>0.02</v>
      </c>
      <c r="AA188" s="21" t="s">
        <v>2498</v>
      </c>
      <c r="AB188" s="21">
        <f>1/B188</f>
        <v>0.01</v>
      </c>
      <c r="AC188" s="21" t="s">
        <v>1847</v>
      </c>
      <c r="AD188" s="21">
        <f>2/B188</f>
        <v>0.02</v>
      </c>
      <c r="AE188" s="21" t="s">
        <v>1322</v>
      </c>
      <c r="AF188" s="21">
        <f>1/B188</f>
        <v>0.01</v>
      </c>
      <c r="AG188" s="21" t="s">
        <v>2034</v>
      </c>
      <c r="AH188" s="21">
        <f>5/B188</f>
        <v>0.05</v>
      </c>
      <c r="AI188" s="21" t="s">
        <v>935</v>
      </c>
      <c r="AJ188" s="21">
        <f>4/B188</f>
        <v>0.04</v>
      </c>
      <c r="AK188" s="21" t="s">
        <v>4741</v>
      </c>
      <c r="AL188" s="21">
        <f>1/B188</f>
        <v>0.01</v>
      </c>
      <c r="AM188" s="21" t="s">
        <v>1614</v>
      </c>
      <c r="AN188" s="21">
        <f>1/B188</f>
        <v>0.01</v>
      </c>
      <c r="AO188" s="21" t="s">
        <v>974</v>
      </c>
      <c r="AP188" s="21">
        <f>1/B188</f>
        <v>0.01</v>
      </c>
      <c r="AQ188" s="21" t="s">
        <v>1610</v>
      </c>
      <c r="AR188" s="21">
        <f>1/B188</f>
        <v>0.01</v>
      </c>
      <c r="AS188" s="21" t="s">
        <v>1678</v>
      </c>
      <c r="AT188" s="21">
        <f>10/B188</f>
        <v>0.1</v>
      </c>
      <c r="AU188" s="21" t="s">
        <v>2037</v>
      </c>
      <c r="AV188" s="21">
        <f>2/B188</f>
        <v>0.02</v>
      </c>
      <c r="AW188" s="21" t="s">
        <v>2496</v>
      </c>
      <c r="AX188" s="21">
        <f>1/B188</f>
        <v>0.01</v>
      </c>
      <c r="AY188" s="21" t="s">
        <v>977</v>
      </c>
      <c r="AZ188" s="21">
        <f>8/B188</f>
        <v>0.08</v>
      </c>
      <c r="BA188" s="21" t="s">
        <v>2499</v>
      </c>
      <c r="BB188" s="21">
        <f>3/B188</f>
        <v>0.03</v>
      </c>
      <c r="BC188" s="21" t="s">
        <v>1257</v>
      </c>
      <c r="BD188" s="21">
        <f>2/B188</f>
        <v>0.02</v>
      </c>
      <c r="BE188" s="21" t="s">
        <v>2251</v>
      </c>
      <c r="BF188" s="21">
        <f>1/B188</f>
        <v>0.01</v>
      </c>
      <c r="BG188" s="21" t="s">
        <v>4650</v>
      </c>
      <c r="BH188" s="21">
        <f>1/B188</f>
        <v>0.01</v>
      </c>
      <c r="BI188" s="21" t="s">
        <v>2497</v>
      </c>
      <c r="BJ188" s="21">
        <f>1/B188</f>
        <v>0.01</v>
      </c>
      <c r="BK188" s="21" t="s">
        <v>1054</v>
      </c>
      <c r="BL188" s="21">
        <f>2/B188</f>
        <v>0.02</v>
      </c>
      <c r="BM188" s="21" t="s">
        <v>3321</v>
      </c>
      <c r="BN188" s="21">
        <f>1/B188</f>
        <v>0.01</v>
      </c>
      <c r="BO188" s="21" t="s">
        <v>2539</v>
      </c>
      <c r="BP188" s="21">
        <f>1/B188</f>
        <v>0.01</v>
      </c>
      <c r="BQ188" s="21" t="s">
        <v>1495</v>
      </c>
      <c r="BR188" s="21">
        <f>1/B188</f>
        <v>0.01</v>
      </c>
      <c r="BS188" s="21" t="s">
        <v>2495</v>
      </c>
      <c r="BT188" s="21">
        <f>2/B188</f>
        <v>0.02</v>
      </c>
      <c r="BU188" s="21" t="s">
        <v>963</v>
      </c>
      <c r="BV188" s="21">
        <f>1/B188</f>
        <v>0.01</v>
      </c>
      <c r="BW188" s="21" t="s">
        <v>1108</v>
      </c>
      <c r="BX188" s="21">
        <f>17/B188</f>
        <v>0.17</v>
      </c>
      <c r="BY188" s="21" t="s">
        <v>2362</v>
      </c>
      <c r="BZ188" s="21">
        <f>3/B188</f>
        <v>0.03</v>
      </c>
      <c r="CA188" s="21" t="s">
        <v>1606</v>
      </c>
      <c r="CB188" s="21">
        <f>5/B188</f>
        <v>0.05</v>
      </c>
      <c r="CC188" s="21" t="s">
        <v>2500</v>
      </c>
      <c r="CD188" s="21">
        <f>1/B188</f>
        <v>0.01</v>
      </c>
    </row>
    <row r="189" spans="1:116" x14ac:dyDescent="0.25">
      <c r="A189" s="20" t="s">
        <v>187</v>
      </c>
      <c r="B189" s="24">
        <v>108</v>
      </c>
      <c r="C189" s="21">
        <f>8/B189</f>
        <v>7.407407407407407E-2</v>
      </c>
      <c r="E189" s="21" t="s">
        <v>4744</v>
      </c>
      <c r="F189" s="21">
        <f t="shared" si="30"/>
        <v>9.2592592592592587E-3</v>
      </c>
      <c r="G189" s="21" t="s">
        <v>3317</v>
      </c>
      <c r="H189" s="21">
        <f t="shared" si="31"/>
        <v>9.2592592592592587E-3</v>
      </c>
      <c r="I189" s="21" t="s">
        <v>2733</v>
      </c>
      <c r="J189" s="21">
        <f>1/B189</f>
        <v>9.2592592592592587E-3</v>
      </c>
      <c r="K189" s="21" t="s">
        <v>1052</v>
      </c>
      <c r="L189" s="21">
        <f>1/B189</f>
        <v>9.2592592592592587E-3</v>
      </c>
      <c r="M189" s="21" t="s">
        <v>3318</v>
      </c>
      <c r="N189" s="21">
        <f t="shared" si="34"/>
        <v>9.2592592592592587E-3</v>
      </c>
      <c r="O189" s="21" t="s">
        <v>1497</v>
      </c>
      <c r="P189" s="21">
        <f>1/B189</f>
        <v>9.2592592592592587E-3</v>
      </c>
      <c r="Q189" s="21" t="s">
        <v>1229</v>
      </c>
      <c r="R189" s="21">
        <f t="shared" si="33"/>
        <v>9.2592592592592587E-3</v>
      </c>
      <c r="S189" s="21" t="s">
        <v>1613</v>
      </c>
      <c r="T189" s="21">
        <f>23/B189</f>
        <v>0.21296296296296297</v>
      </c>
      <c r="U189" s="21" t="s">
        <v>2462</v>
      </c>
      <c r="V189" s="21">
        <f t="shared" si="32"/>
        <v>9.2592592592592587E-3</v>
      </c>
      <c r="W189" s="21" t="s">
        <v>1369</v>
      </c>
      <c r="X189" s="21">
        <f>1/B189</f>
        <v>9.2592592592592587E-3</v>
      </c>
      <c r="Y189" s="21" t="s">
        <v>1847</v>
      </c>
      <c r="Z189" s="21">
        <f>2/B189</f>
        <v>1.8518518518518517E-2</v>
      </c>
      <c r="AA189" s="21" t="s">
        <v>3319</v>
      </c>
      <c r="AB189" s="21">
        <f>1/B189</f>
        <v>9.2592592592592587E-3</v>
      </c>
      <c r="AC189" s="21" t="s">
        <v>1322</v>
      </c>
      <c r="AD189" s="21">
        <f>1/B189</f>
        <v>9.2592592592592587E-3</v>
      </c>
      <c r="AE189" s="21" t="s">
        <v>2034</v>
      </c>
      <c r="AF189" s="21">
        <f>4/B189</f>
        <v>3.7037037037037035E-2</v>
      </c>
      <c r="AG189" s="21" t="s">
        <v>974</v>
      </c>
      <c r="AH189" s="21">
        <f>1/B189</f>
        <v>9.2592592592592587E-3</v>
      </c>
      <c r="AI189" s="21" t="s">
        <v>1678</v>
      </c>
      <c r="AJ189" s="21">
        <f>7/B189</f>
        <v>6.4814814814814811E-2</v>
      </c>
      <c r="AK189" s="21" t="s">
        <v>1042</v>
      </c>
      <c r="AL189" s="21">
        <f>2/B189</f>
        <v>1.8518518518518517E-2</v>
      </c>
      <c r="AM189" s="21" t="s">
        <v>977</v>
      </c>
      <c r="AN189" s="21">
        <f>9/B189</f>
        <v>8.3333333333333329E-2</v>
      </c>
      <c r="AO189" s="21" t="s">
        <v>2499</v>
      </c>
      <c r="AP189" s="21">
        <f>2/B189</f>
        <v>1.8518518518518517E-2</v>
      </c>
      <c r="AQ189" s="21" t="s">
        <v>1257</v>
      </c>
      <c r="AR189" s="21">
        <f>3/B189</f>
        <v>2.7777777777777776E-2</v>
      </c>
      <c r="AS189" s="21" t="s">
        <v>1734</v>
      </c>
      <c r="AT189" s="21">
        <f>2/B189</f>
        <v>1.8518518518518517E-2</v>
      </c>
      <c r="AU189" s="21" t="s">
        <v>3320</v>
      </c>
      <c r="AV189" s="21">
        <f>1/B189</f>
        <v>9.2592592592592587E-3</v>
      </c>
      <c r="AW189" s="21" t="s">
        <v>2818</v>
      </c>
      <c r="AX189" s="21">
        <f>1/B189</f>
        <v>9.2592592592592587E-3</v>
      </c>
      <c r="AY189" s="21" t="s">
        <v>1054</v>
      </c>
      <c r="AZ189" s="21">
        <f>1/B189</f>
        <v>9.2592592592592587E-3</v>
      </c>
      <c r="BA189" s="21" t="s">
        <v>3321</v>
      </c>
      <c r="BB189" s="21">
        <f>2/B189</f>
        <v>1.8518518518518517E-2</v>
      </c>
      <c r="BC189" s="21" t="s">
        <v>2539</v>
      </c>
      <c r="BD189" s="21">
        <f>1/B189</f>
        <v>9.2592592592592587E-3</v>
      </c>
      <c r="BE189" s="21" t="s">
        <v>963</v>
      </c>
      <c r="BF189" s="21">
        <f>2/B189</f>
        <v>1.8518518518518517E-2</v>
      </c>
      <c r="BG189" s="21" t="s">
        <v>1108</v>
      </c>
      <c r="BH189" s="21">
        <f>18/B189</f>
        <v>0.16666666666666666</v>
      </c>
      <c r="BI189" s="21" t="s">
        <v>2362</v>
      </c>
      <c r="BJ189" s="21">
        <f>3/B189</f>
        <v>2.7777777777777776E-2</v>
      </c>
      <c r="BK189" s="21" t="s">
        <v>1606</v>
      </c>
      <c r="BL189" s="21">
        <f>1/B189</f>
        <v>9.2592592592592587E-3</v>
      </c>
      <c r="BM189" s="21" t="s">
        <v>1083</v>
      </c>
      <c r="BN189" s="21">
        <f>1/B189</f>
        <v>9.2592592592592587E-3</v>
      </c>
      <c r="BO189" s="21" t="s">
        <v>1044</v>
      </c>
      <c r="BP189" s="21">
        <f>1/B189</f>
        <v>9.2592592592592587E-3</v>
      </c>
      <c r="BQ189" s="21" t="s">
        <v>1995</v>
      </c>
      <c r="BR189" s="21">
        <f>1/B189</f>
        <v>9.2592592592592587E-3</v>
      </c>
      <c r="BS189" s="21" t="s">
        <v>1661</v>
      </c>
      <c r="BT189" s="21">
        <f>1/B189</f>
        <v>9.2592592592592587E-3</v>
      </c>
    </row>
    <row r="190" spans="1:116" x14ac:dyDescent="0.25">
      <c r="A190" s="20" t="s">
        <v>188</v>
      </c>
      <c r="B190" s="24">
        <v>106</v>
      </c>
      <c r="C190" s="21">
        <f>3/B190</f>
        <v>2.8301886792452831E-2</v>
      </c>
      <c r="E190" s="21" t="s">
        <v>4744</v>
      </c>
      <c r="F190" s="21">
        <f t="shared" si="30"/>
        <v>9.433962264150943E-3</v>
      </c>
      <c r="G190" s="21" t="s">
        <v>2733</v>
      </c>
      <c r="H190" s="21">
        <f t="shared" si="31"/>
        <v>9.433962264150943E-3</v>
      </c>
      <c r="I190" s="21" t="s">
        <v>1052</v>
      </c>
      <c r="J190" s="21">
        <f>3/B190</f>
        <v>2.8301886792452831E-2</v>
      </c>
      <c r="K190" s="21" t="s">
        <v>1121</v>
      </c>
      <c r="L190" s="21">
        <f>1/B190</f>
        <v>9.433962264150943E-3</v>
      </c>
      <c r="M190" s="21" t="s">
        <v>2331</v>
      </c>
      <c r="N190" s="21">
        <f t="shared" si="34"/>
        <v>9.433962264150943E-3</v>
      </c>
      <c r="O190" s="21" t="s">
        <v>1613</v>
      </c>
      <c r="P190" s="21">
        <f>39/B190</f>
        <v>0.36792452830188677</v>
      </c>
      <c r="Q190" s="21" t="s">
        <v>2498</v>
      </c>
      <c r="R190" s="21">
        <f t="shared" si="33"/>
        <v>9.433962264150943E-3</v>
      </c>
      <c r="S190" s="21" t="s">
        <v>1847</v>
      </c>
      <c r="T190" s="21">
        <f>1/B190</f>
        <v>9.433962264150943E-3</v>
      </c>
      <c r="U190" s="21" t="s">
        <v>1101</v>
      </c>
      <c r="V190" s="21">
        <f t="shared" si="32"/>
        <v>9.433962264150943E-3</v>
      </c>
      <c r="W190" s="21" t="s">
        <v>1322</v>
      </c>
      <c r="X190" s="21">
        <f>1/B190</f>
        <v>9.433962264150943E-3</v>
      </c>
      <c r="Y190" s="21" t="s">
        <v>2034</v>
      </c>
      <c r="Z190" s="21">
        <f>2/B190</f>
        <v>1.8867924528301886E-2</v>
      </c>
      <c r="AA190" s="21" t="s">
        <v>1678</v>
      </c>
      <c r="AB190" s="21">
        <f>4/B190</f>
        <v>3.7735849056603772E-2</v>
      </c>
      <c r="AC190" s="21" t="s">
        <v>1042</v>
      </c>
      <c r="AD190" s="21">
        <f>1/B190</f>
        <v>9.433962264150943E-3</v>
      </c>
      <c r="AE190" s="21" t="s">
        <v>977</v>
      </c>
      <c r="AF190" s="21">
        <f>4/B190</f>
        <v>3.7735849056603772E-2</v>
      </c>
      <c r="AG190" s="21" t="s">
        <v>2499</v>
      </c>
      <c r="AH190" s="21">
        <f>2/B190</f>
        <v>1.8867924528301886E-2</v>
      </c>
      <c r="AI190" s="21" t="s">
        <v>1257</v>
      </c>
      <c r="AJ190" s="21">
        <f>3/B190</f>
        <v>2.8301886792452831E-2</v>
      </c>
      <c r="AK190" s="21" t="s">
        <v>4689</v>
      </c>
      <c r="AL190" s="21">
        <f>2/B190</f>
        <v>1.8867924528301886E-2</v>
      </c>
      <c r="AM190" s="21" t="s">
        <v>2732</v>
      </c>
      <c r="AN190" s="21">
        <f>2/B190</f>
        <v>1.8867924528301886E-2</v>
      </c>
      <c r="AO190" s="21" t="s">
        <v>1054</v>
      </c>
      <c r="AP190" s="21">
        <f>1/B190</f>
        <v>9.433962264150943E-3</v>
      </c>
      <c r="AQ190" s="21" t="s">
        <v>3321</v>
      </c>
      <c r="AR190" s="21">
        <f>3/B190</f>
        <v>2.8301886792452831E-2</v>
      </c>
      <c r="AS190" s="21" t="s">
        <v>1761</v>
      </c>
      <c r="AT190" s="21">
        <f>1/B190</f>
        <v>9.433962264150943E-3</v>
      </c>
      <c r="AU190" s="21" t="s">
        <v>2539</v>
      </c>
      <c r="AV190" s="21">
        <f>1/B190</f>
        <v>9.433962264150943E-3</v>
      </c>
      <c r="AW190" s="21" t="s">
        <v>963</v>
      </c>
      <c r="AX190" s="21">
        <f>2/B190</f>
        <v>1.8867924528301886E-2</v>
      </c>
      <c r="AY190" s="21" t="s">
        <v>1680</v>
      </c>
      <c r="AZ190" s="21">
        <f>1/B190</f>
        <v>9.433962264150943E-3</v>
      </c>
      <c r="BA190" s="21" t="s">
        <v>1108</v>
      </c>
      <c r="BB190" s="21">
        <f>11/B190</f>
        <v>0.10377358490566038</v>
      </c>
      <c r="BC190" s="21" t="s">
        <v>2362</v>
      </c>
      <c r="BD190" s="21">
        <f>6/B190</f>
        <v>5.6603773584905662E-2</v>
      </c>
      <c r="BE190" s="21" t="s">
        <v>1606</v>
      </c>
      <c r="BF190" s="21">
        <f>3/B190</f>
        <v>2.8301886792452831E-2</v>
      </c>
      <c r="BG190" s="21" t="s">
        <v>1521</v>
      </c>
      <c r="BH190" s="21">
        <f>1/B190</f>
        <v>9.433962264150943E-3</v>
      </c>
      <c r="BI190" s="21" t="s">
        <v>1083</v>
      </c>
      <c r="BJ190" s="21">
        <f>1/B190</f>
        <v>9.433962264150943E-3</v>
      </c>
      <c r="BK190" s="21" t="s">
        <v>2500</v>
      </c>
      <c r="BL190" s="21">
        <f>2/B190</f>
        <v>1.8867924528301886E-2</v>
      </c>
    </row>
    <row r="191" spans="1:116" x14ac:dyDescent="0.25">
      <c r="A191" s="20" t="s">
        <v>189</v>
      </c>
      <c r="B191" s="24">
        <v>108</v>
      </c>
      <c r="C191" s="21">
        <f>21/B191</f>
        <v>0.19444444444444445</v>
      </c>
      <c r="E191" s="21" t="s">
        <v>1613</v>
      </c>
      <c r="F191" s="21">
        <f t="shared" si="30"/>
        <v>9.2592592592592587E-3</v>
      </c>
      <c r="G191" s="21" t="s">
        <v>3698</v>
      </c>
      <c r="H191" s="21">
        <f>2/B191</f>
        <v>1.8518518518518517E-2</v>
      </c>
      <c r="I191" s="21" t="s">
        <v>3280</v>
      </c>
      <c r="J191" s="21">
        <f>5/B191</f>
        <v>4.6296296296296294E-2</v>
      </c>
      <c r="K191" s="21" t="s">
        <v>3699</v>
      </c>
      <c r="L191" s="21">
        <f>1/B191</f>
        <v>9.2592592592592587E-3</v>
      </c>
      <c r="M191" s="21" t="s">
        <v>952</v>
      </c>
      <c r="N191" s="21">
        <f t="shared" si="34"/>
        <v>9.2592592592592587E-3</v>
      </c>
      <c r="O191" s="21" t="s">
        <v>1042</v>
      </c>
      <c r="P191" s="21">
        <f>68/B191</f>
        <v>0.62962962962962965</v>
      </c>
      <c r="Q191" s="21" t="s">
        <v>977</v>
      </c>
      <c r="R191" s="21">
        <f t="shared" si="33"/>
        <v>9.2592592592592587E-3</v>
      </c>
      <c r="S191" s="21" t="s">
        <v>2732</v>
      </c>
      <c r="T191" s="21">
        <f>1/B191</f>
        <v>9.2592592592592587E-3</v>
      </c>
      <c r="U191" s="21" t="s">
        <v>2226</v>
      </c>
      <c r="V191" s="21">
        <f>2/B191</f>
        <v>1.8518518518518517E-2</v>
      </c>
      <c r="W191" s="21" t="s">
        <v>1044</v>
      </c>
      <c r="X191" s="21">
        <f>3/B191</f>
        <v>2.7777777777777776E-2</v>
      </c>
      <c r="Y191" s="21" t="s">
        <v>1995</v>
      </c>
      <c r="Z191" s="21">
        <f>1/B191</f>
        <v>9.2592592592592587E-3</v>
      </c>
      <c r="AA191" s="21" t="s">
        <v>1412</v>
      </c>
      <c r="AB191" s="21">
        <f>1/B191</f>
        <v>9.2592592592592587E-3</v>
      </c>
    </row>
    <row r="192" spans="1:116" x14ac:dyDescent="0.25">
      <c r="A192" s="20" t="s">
        <v>190</v>
      </c>
      <c r="B192" s="24">
        <v>104</v>
      </c>
      <c r="C192" s="21">
        <f>12/B192</f>
        <v>0.11538461538461539</v>
      </c>
      <c r="E192" s="21" t="s">
        <v>934</v>
      </c>
      <c r="F192" s="21">
        <f t="shared" si="30"/>
        <v>9.6153846153846159E-3</v>
      </c>
      <c r="G192" s="21" t="s">
        <v>1866</v>
      </c>
      <c r="H192" s="21">
        <f>1/B192</f>
        <v>9.6153846153846159E-3</v>
      </c>
      <c r="I192" s="21" t="s">
        <v>2733</v>
      </c>
      <c r="J192" s="21">
        <f>7/B192</f>
        <v>6.7307692307692304E-2</v>
      </c>
      <c r="K192" s="21" t="s">
        <v>1182</v>
      </c>
      <c r="L192" s="21">
        <f>2/B192</f>
        <v>1.9230769230769232E-2</v>
      </c>
      <c r="M192" s="21" t="s">
        <v>1497</v>
      </c>
      <c r="N192" s="21">
        <f t="shared" si="34"/>
        <v>9.6153846153846159E-3</v>
      </c>
      <c r="O192" s="21" t="s">
        <v>4043</v>
      </c>
      <c r="P192" s="21">
        <f>1/B192</f>
        <v>9.6153846153846159E-3</v>
      </c>
      <c r="Q192" s="21" t="s">
        <v>1613</v>
      </c>
      <c r="R192" s="21">
        <f>28/B192</f>
        <v>0.26923076923076922</v>
      </c>
      <c r="S192" s="21" t="s">
        <v>1847</v>
      </c>
      <c r="T192" s="21">
        <f>5/B192</f>
        <v>4.807692307692308E-2</v>
      </c>
      <c r="U192" s="21" t="s">
        <v>1101</v>
      </c>
      <c r="V192" s="21">
        <f t="shared" ref="V192:V197" si="35">1/B192</f>
        <v>9.6153846153846159E-3</v>
      </c>
      <c r="W192" s="21" t="s">
        <v>935</v>
      </c>
      <c r="X192" s="21">
        <f>1/B192</f>
        <v>9.6153846153846159E-3</v>
      </c>
      <c r="Y192" s="21" t="s">
        <v>974</v>
      </c>
      <c r="Z192" s="21">
        <f>4/B192</f>
        <v>3.8461538461538464E-2</v>
      </c>
      <c r="AA192" s="21" t="s">
        <v>1610</v>
      </c>
      <c r="AB192" s="21">
        <f>1/B192</f>
        <v>9.6153846153846159E-3</v>
      </c>
      <c r="AC192" s="21" t="s">
        <v>1033</v>
      </c>
      <c r="AD192" s="21">
        <f>1/B192</f>
        <v>9.6153846153846159E-3</v>
      </c>
      <c r="AE192" s="21" t="s">
        <v>1678</v>
      </c>
      <c r="AF192" s="21">
        <f>1/B192</f>
        <v>9.6153846153846159E-3</v>
      </c>
      <c r="AG192" s="21" t="s">
        <v>1042</v>
      </c>
      <c r="AH192" s="21">
        <f>1/B192</f>
        <v>9.6153846153846159E-3</v>
      </c>
      <c r="AI192" s="21" t="s">
        <v>3499</v>
      </c>
      <c r="AJ192" s="21">
        <f>2/B192</f>
        <v>1.9230769230769232E-2</v>
      </c>
      <c r="AK192" s="21" t="s">
        <v>1617</v>
      </c>
      <c r="AL192" s="21">
        <f>3/B192</f>
        <v>2.8846153846153848E-2</v>
      </c>
      <c r="AM192" s="21" t="s">
        <v>1241</v>
      </c>
      <c r="AN192" s="21">
        <f>2/B192</f>
        <v>1.9230769230769232E-2</v>
      </c>
      <c r="AO192" s="21" t="s">
        <v>2929</v>
      </c>
      <c r="AP192" s="21">
        <f>1/B192</f>
        <v>9.6153846153846159E-3</v>
      </c>
      <c r="AQ192" s="21" t="s">
        <v>1054</v>
      </c>
      <c r="AR192" s="21">
        <f>6/B192</f>
        <v>5.7692307692307696E-2</v>
      </c>
      <c r="AS192" s="21" t="s">
        <v>3321</v>
      </c>
      <c r="AT192" s="21">
        <f>2/B192</f>
        <v>1.9230769230769232E-2</v>
      </c>
      <c r="AU192" s="21" t="s">
        <v>2888</v>
      </c>
      <c r="AV192" s="21">
        <f>2/B192</f>
        <v>1.9230769230769232E-2</v>
      </c>
      <c r="AW192" s="21" t="s">
        <v>2790</v>
      </c>
      <c r="AX192" s="21">
        <f>1/B192</f>
        <v>9.6153846153846159E-3</v>
      </c>
      <c r="AY192" s="21" t="s">
        <v>1495</v>
      </c>
      <c r="AZ192" s="21">
        <f>1/B192</f>
        <v>9.6153846153846159E-3</v>
      </c>
      <c r="BA192" s="21" t="s">
        <v>2495</v>
      </c>
      <c r="BB192" s="21">
        <f>1/B192</f>
        <v>9.6153846153846159E-3</v>
      </c>
      <c r="BC192" s="21" t="s">
        <v>2774</v>
      </c>
      <c r="BD192" s="21">
        <f>2/B192</f>
        <v>1.9230769230769232E-2</v>
      </c>
      <c r="BE192" s="21" t="s">
        <v>1108</v>
      </c>
      <c r="BF192" s="21">
        <f>9/B192</f>
        <v>8.6538461538461536E-2</v>
      </c>
      <c r="BG192" s="21" t="s">
        <v>1606</v>
      </c>
      <c r="BH192" s="21">
        <f>2/B192</f>
        <v>1.9230769230769232E-2</v>
      </c>
      <c r="BI192" s="21" t="s">
        <v>2500</v>
      </c>
      <c r="BJ192" s="21">
        <f>2/B192</f>
        <v>1.9230769230769232E-2</v>
      </c>
    </row>
    <row r="193" spans="1:102" x14ac:dyDescent="0.25">
      <c r="A193" s="20" t="s">
        <v>191</v>
      </c>
      <c r="B193" s="24">
        <v>104</v>
      </c>
      <c r="C193" s="21">
        <f>20/B193</f>
        <v>0.19230769230769232</v>
      </c>
      <c r="E193" s="21" t="s">
        <v>934</v>
      </c>
      <c r="F193" s="21">
        <f t="shared" si="30"/>
        <v>9.6153846153846159E-3</v>
      </c>
      <c r="G193" s="21" t="s">
        <v>893</v>
      </c>
      <c r="H193" s="21">
        <f>4/B193</f>
        <v>3.8461538461538464E-2</v>
      </c>
      <c r="I193" s="21" t="s">
        <v>1866</v>
      </c>
      <c r="J193" s="21">
        <f>5/B193</f>
        <v>4.807692307692308E-2</v>
      </c>
      <c r="K193" s="21" t="s">
        <v>1084</v>
      </c>
      <c r="L193" s="21">
        <f>5/B193</f>
        <v>4.807692307692308E-2</v>
      </c>
      <c r="M193" s="21" t="s">
        <v>3184</v>
      </c>
      <c r="N193" s="21">
        <f t="shared" si="34"/>
        <v>9.6153846153846159E-3</v>
      </c>
      <c r="O193" s="21" t="s">
        <v>2382</v>
      </c>
      <c r="P193" s="21">
        <f>1/B193</f>
        <v>9.6153846153846159E-3</v>
      </c>
      <c r="Q193" s="21" t="s">
        <v>2381</v>
      </c>
      <c r="R193" s="21">
        <f>3/B193</f>
        <v>2.8846153846153848E-2</v>
      </c>
      <c r="S193" s="21" t="s">
        <v>1613</v>
      </c>
      <c r="T193" s="21">
        <f>2/B193</f>
        <v>1.9230769230769232E-2</v>
      </c>
      <c r="U193" s="21" t="s">
        <v>1572</v>
      </c>
      <c r="V193" s="21">
        <f t="shared" si="35"/>
        <v>9.6153846153846159E-3</v>
      </c>
      <c r="W193" s="21" t="s">
        <v>1134</v>
      </c>
      <c r="X193" s="21">
        <f>1/B193</f>
        <v>9.6153846153846159E-3</v>
      </c>
      <c r="Y193" s="21" t="s">
        <v>972</v>
      </c>
      <c r="Z193" s="21">
        <f>3/B193</f>
        <v>2.8846153846153848E-2</v>
      </c>
      <c r="AA193" s="21" t="s">
        <v>4472</v>
      </c>
      <c r="AB193" s="21">
        <f>1/B193</f>
        <v>9.6153846153846159E-3</v>
      </c>
      <c r="AC193" s="21" t="s">
        <v>1502</v>
      </c>
      <c r="AD193" s="21">
        <f>1/B193</f>
        <v>9.6153846153846159E-3</v>
      </c>
      <c r="AE193" s="21" t="s">
        <v>1374</v>
      </c>
      <c r="AF193" s="21">
        <f>1/B193</f>
        <v>9.6153846153846159E-3</v>
      </c>
      <c r="AG193" s="21" t="s">
        <v>1257</v>
      </c>
      <c r="AH193" s="21">
        <f>1/B193</f>
        <v>9.6153846153846159E-3</v>
      </c>
      <c r="AI193" s="21" t="s">
        <v>1617</v>
      </c>
      <c r="AJ193" s="21">
        <f>7/B193</f>
        <v>6.7307692307692304E-2</v>
      </c>
      <c r="AK193" s="21" t="s">
        <v>1612</v>
      </c>
      <c r="AL193" s="21">
        <f>12/B193</f>
        <v>0.11538461538461539</v>
      </c>
      <c r="AM193" s="21" t="s">
        <v>1087</v>
      </c>
      <c r="AN193" s="21">
        <f>11/B193</f>
        <v>0.10576923076923077</v>
      </c>
      <c r="AO193" s="21" t="s">
        <v>1619</v>
      </c>
      <c r="AP193" s="21">
        <f>2/B193</f>
        <v>1.9230769230769232E-2</v>
      </c>
      <c r="AQ193" s="21" t="s">
        <v>1233</v>
      </c>
      <c r="AR193" s="21">
        <f>1/B193</f>
        <v>9.6153846153846159E-3</v>
      </c>
      <c r="AS193" s="21" t="s">
        <v>1083</v>
      </c>
      <c r="AT193" s="21">
        <f>2/B193</f>
        <v>1.9230769230769232E-2</v>
      </c>
      <c r="AU193" s="21" t="s">
        <v>1044</v>
      </c>
      <c r="AV193" s="21">
        <f>8/B193</f>
        <v>7.6923076923076927E-2</v>
      </c>
      <c r="AW193" s="21" t="s">
        <v>1563</v>
      </c>
      <c r="AX193" s="21">
        <f>1/B193</f>
        <v>9.6153846153846159E-3</v>
      </c>
      <c r="AY193" s="21" t="s">
        <v>1412</v>
      </c>
      <c r="AZ193" s="21">
        <f>10/B193</f>
        <v>9.6153846153846159E-2</v>
      </c>
    </row>
    <row r="194" spans="1:102" x14ac:dyDescent="0.25">
      <c r="A194" s="20" t="s">
        <v>192</v>
      </c>
      <c r="B194" s="24">
        <v>107</v>
      </c>
      <c r="C194" s="26">
        <f>0/B194</f>
        <v>0</v>
      </c>
      <c r="E194" s="21" t="s">
        <v>2166</v>
      </c>
      <c r="F194" s="21">
        <f t="shared" si="30"/>
        <v>9.3457943925233638E-3</v>
      </c>
      <c r="G194" s="21" t="s">
        <v>1084</v>
      </c>
      <c r="H194" s="21">
        <f>1/B194</f>
        <v>9.3457943925233638E-3</v>
      </c>
      <c r="I194" s="21" t="s">
        <v>1038</v>
      </c>
      <c r="J194" s="21">
        <f>1/B194</f>
        <v>9.3457943925233638E-3</v>
      </c>
      <c r="K194" s="21" t="s">
        <v>1613</v>
      </c>
      <c r="L194" s="21">
        <f>1/B194</f>
        <v>9.3457943925233638E-3</v>
      </c>
      <c r="M194" s="21" t="s">
        <v>1500</v>
      </c>
      <c r="N194" s="21">
        <f t="shared" si="34"/>
        <v>9.3457943925233638E-3</v>
      </c>
      <c r="O194" s="21" t="s">
        <v>1246</v>
      </c>
      <c r="P194" s="21">
        <f>1/B194</f>
        <v>9.3457943925233638E-3</v>
      </c>
      <c r="Q194" s="21" t="s">
        <v>1134</v>
      </c>
      <c r="R194" s="21">
        <f>1/B194</f>
        <v>9.3457943925233638E-3</v>
      </c>
      <c r="S194" s="21" t="s">
        <v>888</v>
      </c>
      <c r="T194" s="21">
        <f>15/B194</f>
        <v>0.14018691588785046</v>
      </c>
      <c r="U194" s="21" t="s">
        <v>1623</v>
      </c>
      <c r="V194" s="21">
        <f t="shared" si="35"/>
        <v>9.3457943925233638E-3</v>
      </c>
      <c r="W194" s="21" t="s">
        <v>1615</v>
      </c>
      <c r="X194" s="21">
        <f>1/B194</f>
        <v>9.3457943925233638E-3</v>
      </c>
      <c r="Y194" s="21" t="s">
        <v>972</v>
      </c>
      <c r="Z194" s="21">
        <f>8/B194</f>
        <v>7.476635514018691E-2</v>
      </c>
      <c r="AA194" s="21" t="s">
        <v>1616</v>
      </c>
      <c r="AB194" s="21">
        <f>1/B194</f>
        <v>9.3457943925233638E-3</v>
      </c>
      <c r="AC194" s="21" t="s">
        <v>1614</v>
      </c>
      <c r="AD194" s="21">
        <f>5/B194</f>
        <v>4.6728971962616821E-2</v>
      </c>
      <c r="AE194" s="21" t="s">
        <v>1610</v>
      </c>
      <c r="AF194" s="21">
        <f>10/B194</f>
        <v>9.3457943925233641E-2</v>
      </c>
      <c r="AG194" s="21" t="s">
        <v>1042</v>
      </c>
      <c r="AH194" s="21">
        <f>1/B194</f>
        <v>9.3457943925233638E-3</v>
      </c>
      <c r="AI194" s="21" t="s">
        <v>1620</v>
      </c>
      <c r="AJ194" s="21">
        <f>2/B194</f>
        <v>1.8691588785046728E-2</v>
      </c>
      <c r="AK194" s="21" t="s">
        <v>1617</v>
      </c>
      <c r="AL194" s="21">
        <f>2/B194</f>
        <v>1.8691588785046728E-2</v>
      </c>
      <c r="AM194" s="21" t="s">
        <v>1612</v>
      </c>
      <c r="AN194" s="21">
        <f>4/B194</f>
        <v>3.7383177570093455E-2</v>
      </c>
      <c r="AO194" s="21" t="s">
        <v>1618</v>
      </c>
      <c r="AP194" s="21">
        <f>1/B194</f>
        <v>9.3457943925233638E-3</v>
      </c>
      <c r="AQ194" s="21" t="s">
        <v>993</v>
      </c>
      <c r="AR194" s="21">
        <f>2/B194</f>
        <v>1.8691588785046728E-2</v>
      </c>
      <c r="AS194" s="21" t="s">
        <v>3018</v>
      </c>
      <c r="AT194" s="21">
        <f>1/B194</f>
        <v>9.3457943925233638E-3</v>
      </c>
      <c r="AU194" s="21" t="s">
        <v>1087</v>
      </c>
      <c r="AV194" s="21">
        <f>1/B194</f>
        <v>9.3457943925233638E-3</v>
      </c>
      <c r="AW194" s="21" t="s">
        <v>1619</v>
      </c>
      <c r="AX194" s="21">
        <f>5/B194</f>
        <v>4.6728971962616821E-2</v>
      </c>
      <c r="AY194" s="21" t="s">
        <v>4057</v>
      </c>
      <c r="AZ194" s="21">
        <f>1/B194</f>
        <v>9.3457943925233638E-3</v>
      </c>
      <c r="BA194" s="21" t="s">
        <v>968</v>
      </c>
      <c r="BB194" s="21">
        <f>2/B194</f>
        <v>1.8691588785046728E-2</v>
      </c>
      <c r="BC194" s="21" t="s">
        <v>875</v>
      </c>
      <c r="BD194" s="21">
        <f>5/B194</f>
        <v>4.6728971962616821E-2</v>
      </c>
      <c r="BE194" s="21" t="s">
        <v>1329</v>
      </c>
      <c r="BF194" s="21">
        <f>1/B194</f>
        <v>9.3457943925233638E-3</v>
      </c>
      <c r="BG194" s="21" t="s">
        <v>971</v>
      </c>
      <c r="BH194" s="21">
        <f>1/B194</f>
        <v>9.3457943925233638E-3</v>
      </c>
      <c r="BI194" s="21" t="s">
        <v>1083</v>
      </c>
      <c r="BJ194" s="21">
        <f>1/B194</f>
        <v>9.3457943925233638E-3</v>
      </c>
      <c r="BK194" s="21" t="s">
        <v>1044</v>
      </c>
      <c r="BL194" s="21">
        <f>17/B194</f>
        <v>0.15887850467289719</v>
      </c>
      <c r="BM194" s="21" t="s">
        <v>1611</v>
      </c>
      <c r="BN194" s="21">
        <f>1/B194</f>
        <v>9.3457943925233638E-3</v>
      </c>
      <c r="BO194" s="21" t="s">
        <v>976</v>
      </c>
      <c r="BP194" s="21">
        <f>1/B194</f>
        <v>9.3457943925233638E-3</v>
      </c>
      <c r="BQ194" s="21" t="s">
        <v>1563</v>
      </c>
      <c r="BR194" s="21">
        <f>5/B194</f>
        <v>4.6728971962616821E-2</v>
      </c>
      <c r="BS194" s="21" t="s">
        <v>1412</v>
      </c>
      <c r="BT194" s="21">
        <f>4/B194</f>
        <v>3.7383177570093455E-2</v>
      </c>
      <c r="BU194" s="21" t="s">
        <v>1865</v>
      </c>
      <c r="BV194" s="21">
        <f>1/B194</f>
        <v>9.3457943925233638E-3</v>
      </c>
    </row>
    <row r="195" spans="1:102" x14ac:dyDescent="0.25">
      <c r="A195" s="20" t="s">
        <v>193</v>
      </c>
      <c r="B195" s="24">
        <v>108</v>
      </c>
      <c r="C195" s="21">
        <f>42/B195</f>
        <v>0.3888888888888889</v>
      </c>
      <c r="E195" s="21" t="s">
        <v>893</v>
      </c>
      <c r="F195" s="21">
        <f t="shared" si="30"/>
        <v>9.2592592592592587E-3</v>
      </c>
      <c r="G195" s="21" t="s">
        <v>1020</v>
      </c>
      <c r="H195" s="21">
        <f>1/B195</f>
        <v>9.2592592592592587E-3</v>
      </c>
      <c r="I195" s="21" t="s">
        <v>3302</v>
      </c>
      <c r="J195" s="21">
        <f>4/B195</f>
        <v>3.7037037037037035E-2</v>
      </c>
      <c r="K195" s="21" t="s">
        <v>1866</v>
      </c>
      <c r="L195" s="21">
        <f>2/B195</f>
        <v>1.8518518518518517E-2</v>
      </c>
      <c r="M195" s="21" t="s">
        <v>965</v>
      </c>
      <c r="N195" s="21">
        <f>15/B195</f>
        <v>0.1388888888888889</v>
      </c>
      <c r="O195" s="21" t="s">
        <v>2836</v>
      </c>
      <c r="P195" s="21">
        <f>1/B195</f>
        <v>9.2592592592592587E-3</v>
      </c>
      <c r="Q195" s="21" t="s">
        <v>1873</v>
      </c>
      <c r="R195" s="21">
        <f>1/B195</f>
        <v>9.2592592592592587E-3</v>
      </c>
      <c r="S195" s="21" t="s">
        <v>1038</v>
      </c>
      <c r="T195" s="21">
        <f>1/B195</f>
        <v>9.2592592592592587E-3</v>
      </c>
      <c r="U195" s="21" t="s">
        <v>4388</v>
      </c>
      <c r="V195" s="21">
        <f t="shared" si="35"/>
        <v>9.2592592592592587E-3</v>
      </c>
      <c r="W195" s="21" t="s">
        <v>3057</v>
      </c>
      <c r="X195" s="21">
        <f>1/B195</f>
        <v>9.2592592592592587E-3</v>
      </c>
      <c r="Y195" s="21" t="s">
        <v>3614</v>
      </c>
      <c r="Z195" s="21">
        <f>5/B195</f>
        <v>4.6296296296296294E-2</v>
      </c>
      <c r="AA195" s="21" t="s">
        <v>3081</v>
      </c>
      <c r="AB195" s="21">
        <f>1/B195</f>
        <v>9.2592592592592587E-3</v>
      </c>
      <c r="AC195" s="21" t="s">
        <v>1437</v>
      </c>
      <c r="AD195" s="21">
        <f>1/B195</f>
        <v>9.2592592592592587E-3</v>
      </c>
      <c r="AE195" s="21" t="s">
        <v>1572</v>
      </c>
      <c r="AF195" s="21">
        <f>1/B195</f>
        <v>9.2592592592592587E-3</v>
      </c>
      <c r="AG195" s="21" t="s">
        <v>3560</v>
      </c>
      <c r="AH195" s="21">
        <f>1/B195</f>
        <v>9.2592592592592587E-3</v>
      </c>
      <c r="AI195" s="21" t="s">
        <v>3362</v>
      </c>
      <c r="AJ195" s="21">
        <f>1/B195</f>
        <v>9.2592592592592587E-3</v>
      </c>
      <c r="AK195" s="21" t="s">
        <v>1502</v>
      </c>
      <c r="AL195" s="21">
        <f>1/B195</f>
        <v>9.2592592592592587E-3</v>
      </c>
      <c r="AM195" s="21" t="s">
        <v>1617</v>
      </c>
      <c r="AN195" s="21">
        <f>5/B195</f>
        <v>4.6296296296296294E-2</v>
      </c>
      <c r="AO195" s="21" t="s">
        <v>1612</v>
      </c>
      <c r="AP195" s="21">
        <f>6/B195</f>
        <v>5.5555555555555552E-2</v>
      </c>
      <c r="AQ195" s="21" t="s">
        <v>927</v>
      </c>
      <c r="AR195" s="21">
        <f>3/B195</f>
        <v>2.7777777777777776E-2</v>
      </c>
      <c r="AS195" s="21" t="s">
        <v>1044</v>
      </c>
      <c r="AT195" s="21">
        <f>10/B195</f>
        <v>9.2592592592592587E-2</v>
      </c>
      <c r="AU195" s="21" t="s">
        <v>897</v>
      </c>
      <c r="AV195" s="21">
        <f>1/B195</f>
        <v>9.2592592592592587E-3</v>
      </c>
      <c r="AW195" s="21" t="s">
        <v>1412</v>
      </c>
      <c r="AX195" s="21">
        <f>2/B195</f>
        <v>1.8518518518518517E-2</v>
      </c>
    </row>
    <row r="196" spans="1:102" x14ac:dyDescent="0.25">
      <c r="A196" s="20" t="s">
        <v>194</v>
      </c>
      <c r="B196" s="24">
        <v>107</v>
      </c>
      <c r="C196" s="30">
        <f>4/B196</f>
        <v>3.7383177570093455E-2</v>
      </c>
      <c r="D196" s="44"/>
      <c r="E196" s="30" t="s">
        <v>2775</v>
      </c>
      <c r="F196" s="30">
        <f t="shared" si="30"/>
        <v>9.3457943925233638E-3</v>
      </c>
      <c r="G196" s="30" t="s">
        <v>2733</v>
      </c>
      <c r="H196" s="30">
        <f>2/B196</f>
        <v>1.8691588785046728E-2</v>
      </c>
      <c r="I196" s="30" t="s">
        <v>1052</v>
      </c>
      <c r="J196" s="30">
        <f>5/B196</f>
        <v>4.6728971962616821E-2</v>
      </c>
      <c r="K196" s="30" t="s">
        <v>1711</v>
      </c>
      <c r="L196" s="30">
        <f>1/B196</f>
        <v>9.3457943925233638E-3</v>
      </c>
      <c r="M196" s="30" t="s">
        <v>4757</v>
      </c>
      <c r="N196" s="30">
        <f t="shared" ref="N196:N201" si="36">1/B196</f>
        <v>9.3457943925233638E-3</v>
      </c>
      <c r="O196" s="30" t="s">
        <v>1613</v>
      </c>
      <c r="P196" s="30">
        <f>26/B196</f>
        <v>0.24299065420560748</v>
      </c>
      <c r="Q196" s="30" t="s">
        <v>1437</v>
      </c>
      <c r="R196" s="30">
        <f>1/B196</f>
        <v>9.3457943925233638E-3</v>
      </c>
      <c r="S196" s="30" t="s">
        <v>4756</v>
      </c>
      <c r="T196" s="30">
        <f>1/B196</f>
        <v>9.3457943925233638E-3</v>
      </c>
      <c r="U196" s="30" t="s">
        <v>1847</v>
      </c>
      <c r="V196" s="30">
        <f t="shared" si="35"/>
        <v>9.3457943925233638E-3</v>
      </c>
      <c r="W196" s="30" t="s">
        <v>1322</v>
      </c>
      <c r="X196" s="30">
        <f>2/B196</f>
        <v>1.8691588785046728E-2</v>
      </c>
      <c r="Y196" s="30" t="s">
        <v>2034</v>
      </c>
      <c r="Z196" s="30">
        <f>5/B196</f>
        <v>4.6728971962616821E-2</v>
      </c>
      <c r="AA196" s="30" t="s">
        <v>935</v>
      </c>
      <c r="AB196" s="30">
        <f>5/B196</f>
        <v>4.6728971962616821E-2</v>
      </c>
      <c r="AC196" s="30" t="s">
        <v>1662</v>
      </c>
      <c r="AD196" s="30">
        <f>1/B196</f>
        <v>9.3457943925233638E-3</v>
      </c>
      <c r="AE196" s="30" t="s">
        <v>1614</v>
      </c>
      <c r="AF196" s="30">
        <f>1/B196</f>
        <v>9.3457943925233638E-3</v>
      </c>
      <c r="AG196" s="30" t="s">
        <v>974</v>
      </c>
      <c r="AH196" s="30">
        <f>1/B196</f>
        <v>9.3457943925233638E-3</v>
      </c>
      <c r="AI196" s="30" t="s">
        <v>1678</v>
      </c>
      <c r="AJ196" s="30">
        <f>6/B196</f>
        <v>5.6074766355140186E-2</v>
      </c>
      <c r="AK196" s="30" t="s">
        <v>1042</v>
      </c>
      <c r="AL196" s="30">
        <f>1/B196</f>
        <v>9.3457943925233638E-3</v>
      </c>
      <c r="AM196" s="30" t="s">
        <v>2037</v>
      </c>
      <c r="AN196" s="30">
        <f>3/B196</f>
        <v>2.8037383177570093E-2</v>
      </c>
      <c r="AO196" s="30" t="s">
        <v>977</v>
      </c>
      <c r="AP196" s="30">
        <f>5/B196</f>
        <v>4.6728971962616821E-2</v>
      </c>
      <c r="AQ196" s="30" t="s">
        <v>2499</v>
      </c>
      <c r="AR196" s="30">
        <f>1/B196</f>
        <v>9.3457943925233638E-3</v>
      </c>
      <c r="AS196" s="30" t="s">
        <v>1257</v>
      </c>
      <c r="AT196" s="30">
        <f>2/B196</f>
        <v>1.8691588785046728E-2</v>
      </c>
      <c r="AU196" s="30" t="s">
        <v>1241</v>
      </c>
      <c r="AV196" s="30">
        <f>1/B196</f>
        <v>9.3457943925233638E-3</v>
      </c>
      <c r="AW196" s="30" t="s">
        <v>2539</v>
      </c>
      <c r="AX196" s="30">
        <f>1/B196</f>
        <v>9.3457943925233638E-3</v>
      </c>
      <c r="AY196" s="30" t="s">
        <v>1680</v>
      </c>
      <c r="AZ196" s="30">
        <f>2/B196</f>
        <v>1.8691588785046728E-2</v>
      </c>
      <c r="BA196" s="30" t="s">
        <v>1108</v>
      </c>
      <c r="BB196" s="30">
        <f>24/B196</f>
        <v>0.22429906542056074</v>
      </c>
      <c r="BC196" s="30" t="s">
        <v>1606</v>
      </c>
      <c r="BD196" s="30">
        <f>2/B196</f>
        <v>1.8691588785046728E-2</v>
      </c>
      <c r="BE196" s="30" t="s">
        <v>2538</v>
      </c>
      <c r="BF196" s="30">
        <f>1/B196</f>
        <v>9.3457943925233638E-3</v>
      </c>
    </row>
    <row r="197" spans="1:102" x14ac:dyDescent="0.25">
      <c r="A197" s="20" t="s">
        <v>195</v>
      </c>
      <c r="B197" s="24">
        <v>106</v>
      </c>
      <c r="C197" s="21">
        <f>30/B197</f>
        <v>0.28301886792452829</v>
      </c>
      <c r="E197" s="21" t="s">
        <v>1052</v>
      </c>
      <c r="F197" s="21">
        <f t="shared" si="30"/>
        <v>9.433962264150943E-3</v>
      </c>
      <c r="G197" s="21" t="s">
        <v>4117</v>
      </c>
      <c r="H197" s="21">
        <f t="shared" ref="H197:H202" si="37">1/B197</f>
        <v>9.433962264150943E-3</v>
      </c>
      <c r="I197" s="21" t="s">
        <v>1213</v>
      </c>
      <c r="J197" s="21">
        <f>1/B197</f>
        <v>9.433962264150943E-3</v>
      </c>
      <c r="K197" s="21" t="s">
        <v>1362</v>
      </c>
      <c r="L197" s="21">
        <f>1/B197</f>
        <v>9.433962264150943E-3</v>
      </c>
      <c r="M197" s="21" t="s">
        <v>2118</v>
      </c>
      <c r="N197" s="21">
        <f t="shared" si="36"/>
        <v>9.433962264150943E-3</v>
      </c>
      <c r="O197" s="21" t="s">
        <v>2473</v>
      </c>
      <c r="P197" s="21">
        <f>1/B197</f>
        <v>9.433962264150943E-3</v>
      </c>
      <c r="Q197" s="21" t="s">
        <v>1019</v>
      </c>
      <c r="R197" s="21">
        <f>1/B197</f>
        <v>9.433962264150943E-3</v>
      </c>
      <c r="S197" s="21" t="s">
        <v>1602</v>
      </c>
      <c r="T197" s="21">
        <f>1/B197</f>
        <v>9.433962264150943E-3</v>
      </c>
      <c r="U197" s="21" t="s">
        <v>1322</v>
      </c>
      <c r="V197" s="21">
        <f t="shared" si="35"/>
        <v>9.433962264150943E-3</v>
      </c>
      <c r="W197" s="21" t="s">
        <v>1604</v>
      </c>
      <c r="X197" s="21">
        <f>1/B197</f>
        <v>9.433962264150943E-3</v>
      </c>
      <c r="Y197" s="21" t="s">
        <v>1598</v>
      </c>
      <c r="Z197" s="21">
        <f>7/B197</f>
        <v>6.6037735849056603E-2</v>
      </c>
      <c r="AA197" s="21" t="s">
        <v>1146</v>
      </c>
      <c r="AB197" s="21">
        <f>1/B197</f>
        <v>9.433962264150943E-3</v>
      </c>
      <c r="AC197" s="21" t="s">
        <v>1457</v>
      </c>
      <c r="AD197" s="21">
        <f>1/B197</f>
        <v>9.433962264150943E-3</v>
      </c>
      <c r="AE197" s="21" t="s">
        <v>1029</v>
      </c>
      <c r="AF197" s="21">
        <f>1/B197</f>
        <v>9.433962264150943E-3</v>
      </c>
      <c r="AG197" s="21" t="s">
        <v>1603</v>
      </c>
      <c r="AH197" s="21">
        <f>3/B197</f>
        <v>2.8301886792452831E-2</v>
      </c>
      <c r="AI197" s="21" t="s">
        <v>1607</v>
      </c>
      <c r="AJ197" s="21">
        <f>2/B197</f>
        <v>1.8867924528301886E-2</v>
      </c>
      <c r="AK197" s="21" t="s">
        <v>1482</v>
      </c>
      <c r="AL197" s="21">
        <f>4/B197</f>
        <v>3.7735849056603772E-2</v>
      </c>
      <c r="AM197" s="21" t="s">
        <v>1601</v>
      </c>
      <c r="AN197" s="21">
        <f>3/B197</f>
        <v>2.8301886792452831E-2</v>
      </c>
      <c r="AO197" s="21" t="s">
        <v>1605</v>
      </c>
      <c r="AP197" s="21">
        <f>1/B197</f>
        <v>9.433962264150943E-3</v>
      </c>
      <c r="AQ197" s="21" t="s">
        <v>2774</v>
      </c>
      <c r="AR197" s="21">
        <f>1/B197</f>
        <v>9.433962264150943E-3</v>
      </c>
      <c r="AS197" s="21" t="s">
        <v>1108</v>
      </c>
      <c r="AT197" s="21">
        <f>1/B197</f>
        <v>9.433962264150943E-3</v>
      </c>
      <c r="AU197" s="21" t="s">
        <v>1606</v>
      </c>
      <c r="AV197" s="21">
        <f>6/B197</f>
        <v>5.6603773584905662E-2</v>
      </c>
      <c r="AW197" s="21" t="s">
        <v>1599</v>
      </c>
      <c r="AX197" s="21">
        <f>25/B197</f>
        <v>0.23584905660377359</v>
      </c>
    </row>
    <row r="198" spans="1:102" x14ac:dyDescent="0.25">
      <c r="A198" s="20" t="s">
        <v>196</v>
      </c>
      <c r="B198" s="24">
        <v>105</v>
      </c>
      <c r="C198" s="21">
        <f>51/B198</f>
        <v>0.48571428571428571</v>
      </c>
      <c r="E198" s="21" t="s">
        <v>1198</v>
      </c>
      <c r="F198" s="21">
        <f t="shared" si="30"/>
        <v>9.5238095238095247E-3</v>
      </c>
      <c r="G198" s="21" t="s">
        <v>4338</v>
      </c>
      <c r="H198" s="21">
        <f t="shared" si="37"/>
        <v>9.5238095238095247E-3</v>
      </c>
      <c r="I198" s="21" t="s">
        <v>1905</v>
      </c>
      <c r="J198" s="21">
        <f>3/B198</f>
        <v>2.8571428571428571E-2</v>
      </c>
      <c r="K198" s="21" t="s">
        <v>3813</v>
      </c>
      <c r="L198" s="21">
        <f>1/B198</f>
        <v>9.5238095238095247E-3</v>
      </c>
      <c r="M198" s="21" t="s">
        <v>931</v>
      </c>
      <c r="N198" s="21">
        <f t="shared" si="36"/>
        <v>9.5238095238095247E-3</v>
      </c>
      <c r="O198" s="21" t="s">
        <v>1782</v>
      </c>
      <c r="P198" s="21">
        <f>21/B198</f>
        <v>0.2</v>
      </c>
      <c r="Q198" s="21" t="s">
        <v>3171</v>
      </c>
      <c r="R198" s="21">
        <f>2/B198</f>
        <v>1.9047619047619049E-2</v>
      </c>
      <c r="S198" s="21" t="s">
        <v>3206</v>
      </c>
      <c r="T198" s="21">
        <f>3/B198</f>
        <v>2.8571428571428571E-2</v>
      </c>
      <c r="U198" s="21" t="s">
        <v>974</v>
      </c>
      <c r="V198" s="21">
        <f>3/B198</f>
        <v>2.8571428571428571E-2</v>
      </c>
      <c r="W198" s="21" t="s">
        <v>1705</v>
      </c>
      <c r="X198" s="21">
        <f>1/B198</f>
        <v>9.5238095238095247E-3</v>
      </c>
      <c r="Y198" s="21" t="s">
        <v>3172</v>
      </c>
      <c r="Z198" s="21">
        <f>4/B198</f>
        <v>3.8095238095238099E-2</v>
      </c>
      <c r="AA198" s="21" t="s">
        <v>4337</v>
      </c>
      <c r="AB198" s="21">
        <f>1/B198</f>
        <v>9.5238095238095247E-3</v>
      </c>
      <c r="AC198" s="21" t="s">
        <v>927</v>
      </c>
      <c r="AD198" s="21">
        <f>8/B198</f>
        <v>7.6190476190476197E-2</v>
      </c>
      <c r="AE198" s="21" t="s">
        <v>2094</v>
      </c>
      <c r="AF198" s="21">
        <f>1/B198</f>
        <v>9.5238095238095247E-3</v>
      </c>
    </row>
    <row r="199" spans="1:102" x14ac:dyDescent="0.25">
      <c r="A199" s="20" t="s">
        <v>197</v>
      </c>
      <c r="B199" s="24">
        <v>105</v>
      </c>
      <c r="C199" s="21">
        <f>45/B199</f>
        <v>0.42857142857142855</v>
      </c>
      <c r="E199" s="21" t="s">
        <v>1020</v>
      </c>
      <c r="F199" s="21">
        <f>2/B199</f>
        <v>1.9047619047619049E-2</v>
      </c>
      <c r="G199" s="21" t="s">
        <v>1352</v>
      </c>
      <c r="H199" s="21">
        <f t="shared" si="37"/>
        <v>9.5238095238095247E-3</v>
      </c>
      <c r="I199" s="21" t="s">
        <v>1235</v>
      </c>
      <c r="J199" s="21">
        <f>1/B199</f>
        <v>9.5238095238095247E-3</v>
      </c>
      <c r="K199" s="21" t="s">
        <v>2165</v>
      </c>
      <c r="L199" s="21">
        <f>1/B199</f>
        <v>9.5238095238095247E-3</v>
      </c>
      <c r="M199" s="21" t="s">
        <v>1450</v>
      </c>
      <c r="N199" s="21">
        <f t="shared" si="36"/>
        <v>9.5238095238095247E-3</v>
      </c>
      <c r="O199" s="21" t="s">
        <v>1354</v>
      </c>
      <c r="P199" s="21">
        <f>2/B199</f>
        <v>1.9047619047619049E-2</v>
      </c>
      <c r="Q199" s="21" t="s">
        <v>1361</v>
      </c>
      <c r="R199" s="21">
        <f>1/B199</f>
        <v>9.5238095238095247E-3</v>
      </c>
      <c r="S199" s="21" t="s">
        <v>1349</v>
      </c>
      <c r="T199" s="21">
        <f>6/B199</f>
        <v>5.7142857142857141E-2</v>
      </c>
      <c r="U199" s="21" t="s">
        <v>931</v>
      </c>
      <c r="V199" s="21">
        <f>1/B199</f>
        <v>9.5238095238095247E-3</v>
      </c>
      <c r="W199" s="21" t="s">
        <v>1900</v>
      </c>
      <c r="X199" s="21">
        <f>1/B199</f>
        <v>9.5238095238095247E-3</v>
      </c>
      <c r="Y199" s="21" t="s">
        <v>888</v>
      </c>
      <c r="Z199" s="21">
        <f>1/B199</f>
        <v>9.5238095238095247E-3</v>
      </c>
      <c r="AA199" s="21" t="s">
        <v>1082</v>
      </c>
      <c r="AB199" s="21">
        <f>1/B199</f>
        <v>9.5238095238095247E-3</v>
      </c>
      <c r="AC199" s="21" t="s">
        <v>917</v>
      </c>
      <c r="AD199" s="21">
        <f>1/B199</f>
        <v>9.5238095238095247E-3</v>
      </c>
      <c r="AE199" s="21" t="s">
        <v>4772</v>
      </c>
      <c r="AF199" s="21">
        <f>1/B199</f>
        <v>9.5238095238095247E-3</v>
      </c>
      <c r="AG199" s="21" t="s">
        <v>959</v>
      </c>
      <c r="AH199" s="21">
        <f>1/B199</f>
        <v>9.5238095238095247E-3</v>
      </c>
      <c r="AI199" s="21" t="s">
        <v>1351</v>
      </c>
      <c r="AJ199" s="21">
        <f>1/B199</f>
        <v>9.5238095238095247E-3</v>
      </c>
      <c r="AK199" s="21" t="s">
        <v>977</v>
      </c>
      <c r="AL199" s="21">
        <f>1/B199</f>
        <v>9.5238095238095247E-3</v>
      </c>
      <c r="AM199" s="21" t="s">
        <v>1342</v>
      </c>
      <c r="AN199" s="21">
        <f>1/B199</f>
        <v>9.5238095238095247E-3</v>
      </c>
      <c r="AO199" s="21" t="s">
        <v>1273</v>
      </c>
      <c r="AP199" s="21">
        <f>1/B199</f>
        <v>9.5238095238095247E-3</v>
      </c>
      <c r="AQ199" s="21" t="s">
        <v>3408</v>
      </c>
      <c r="AR199" s="21">
        <f>1/B199</f>
        <v>9.5238095238095247E-3</v>
      </c>
      <c r="AS199" s="21" t="s">
        <v>1358</v>
      </c>
      <c r="AT199" s="21">
        <f>2/B199</f>
        <v>1.9047619047619049E-2</v>
      </c>
      <c r="AU199" s="21" t="s">
        <v>1034</v>
      </c>
      <c r="AV199" s="21">
        <f>1/B199</f>
        <v>9.5238095238095247E-3</v>
      </c>
      <c r="AW199" s="21" t="s">
        <v>1355</v>
      </c>
      <c r="AX199" s="21">
        <f>1/B199</f>
        <v>9.5238095238095247E-3</v>
      </c>
      <c r="AY199" s="21" t="s">
        <v>4771</v>
      </c>
      <c r="AZ199" s="21">
        <f>1/B199</f>
        <v>9.5238095238095247E-3</v>
      </c>
      <c r="BA199" s="21" t="s">
        <v>1356</v>
      </c>
      <c r="BB199" s="21">
        <f>1/B199</f>
        <v>9.5238095238095247E-3</v>
      </c>
      <c r="BC199" s="21" t="s">
        <v>1359</v>
      </c>
      <c r="BD199" s="21">
        <f>1/B199</f>
        <v>9.5238095238095247E-3</v>
      </c>
      <c r="BE199" s="21" t="s">
        <v>1248</v>
      </c>
      <c r="BF199" s="21">
        <f>1/B199</f>
        <v>9.5238095238095247E-3</v>
      </c>
      <c r="BG199" s="21" t="s">
        <v>926</v>
      </c>
      <c r="BH199" s="21">
        <f>1/B199</f>
        <v>9.5238095238095247E-3</v>
      </c>
      <c r="BI199" s="21" t="s">
        <v>4355</v>
      </c>
      <c r="BJ199" s="21">
        <f>1/B199</f>
        <v>9.5238095238095247E-3</v>
      </c>
      <c r="BK199" s="21" t="s">
        <v>1350</v>
      </c>
      <c r="BL199" s="21">
        <f>9/B199</f>
        <v>8.5714285714285715E-2</v>
      </c>
      <c r="BM199" s="21" t="s">
        <v>1353</v>
      </c>
      <c r="BN199" s="21">
        <f>13/B199</f>
        <v>0.12380952380952381</v>
      </c>
      <c r="BO199" s="21" t="s">
        <v>1360</v>
      </c>
      <c r="BP199" s="21">
        <f>1/B199</f>
        <v>9.5238095238095247E-3</v>
      </c>
    </row>
    <row r="200" spans="1:102" x14ac:dyDescent="0.25">
      <c r="A200" s="20" t="s">
        <v>198</v>
      </c>
      <c r="B200" s="24">
        <v>103</v>
      </c>
      <c r="C200" s="21">
        <f>5/B200</f>
        <v>4.8543689320388349E-2</v>
      </c>
      <c r="E200" s="21" t="s">
        <v>4601</v>
      </c>
      <c r="F200" s="21">
        <f>1/B200</f>
        <v>9.7087378640776691E-3</v>
      </c>
      <c r="G200" s="21" t="s">
        <v>2005</v>
      </c>
      <c r="H200" s="21">
        <f t="shared" si="37"/>
        <v>9.7087378640776691E-3</v>
      </c>
      <c r="I200" s="21" t="s">
        <v>4600</v>
      </c>
      <c r="J200" s="21">
        <f>1/B200</f>
        <v>9.7087378640776691E-3</v>
      </c>
      <c r="K200" s="21" t="s">
        <v>1213</v>
      </c>
      <c r="L200" s="21">
        <f>4/B200</f>
        <v>3.8834951456310676E-2</v>
      </c>
      <c r="M200" s="21" t="s">
        <v>2067</v>
      </c>
      <c r="N200" s="21">
        <f t="shared" si="36"/>
        <v>9.7087378640776691E-3</v>
      </c>
      <c r="O200" s="21" t="s">
        <v>1019</v>
      </c>
      <c r="P200" s="21">
        <f>8/B200</f>
        <v>7.7669902912621352E-2</v>
      </c>
      <c r="Q200" s="21" t="s">
        <v>2008</v>
      </c>
      <c r="R200" s="21">
        <f>1/B200</f>
        <v>9.7087378640776691E-3</v>
      </c>
      <c r="S200" s="21" t="s">
        <v>1900</v>
      </c>
      <c r="T200" s="21">
        <f>1/B200</f>
        <v>9.7087378640776691E-3</v>
      </c>
      <c r="U200" s="21" t="s">
        <v>1685</v>
      </c>
      <c r="V200" s="21">
        <f>45/B200</f>
        <v>0.43689320388349512</v>
      </c>
      <c r="W200" s="21" t="s">
        <v>1124</v>
      </c>
      <c r="X200" s="21">
        <f>7/B200</f>
        <v>6.7961165048543687E-2</v>
      </c>
      <c r="Y200" s="21" t="s">
        <v>1595</v>
      </c>
      <c r="Z200" s="21">
        <f>2/B200</f>
        <v>1.9417475728155338E-2</v>
      </c>
      <c r="AA200" s="21" t="s">
        <v>2003</v>
      </c>
      <c r="AB200" s="21">
        <f>1/B200</f>
        <v>9.7087378640776691E-3</v>
      </c>
      <c r="AC200" s="21" t="s">
        <v>1029</v>
      </c>
      <c r="AD200" s="21">
        <f>1/B200</f>
        <v>9.7087378640776691E-3</v>
      </c>
      <c r="AE200" s="21" t="s">
        <v>1607</v>
      </c>
      <c r="AF200" s="21">
        <f>2/B200</f>
        <v>1.9417475728155338E-2</v>
      </c>
      <c r="AG200" s="21" t="s">
        <v>2002</v>
      </c>
      <c r="AH200" s="21">
        <f>3/B200</f>
        <v>2.9126213592233011E-2</v>
      </c>
      <c r="AI200" s="21" t="s">
        <v>1208</v>
      </c>
      <c r="AJ200" s="21">
        <f>3/B200</f>
        <v>2.9126213592233011E-2</v>
      </c>
      <c r="AK200" s="21" t="s">
        <v>2004</v>
      </c>
      <c r="AL200" s="21">
        <f>10/B200</f>
        <v>9.7087378640776698E-2</v>
      </c>
      <c r="AM200" s="21" t="s">
        <v>1034</v>
      </c>
      <c r="AN200" s="21">
        <f>2/B200</f>
        <v>1.9417475728155338E-2</v>
      </c>
      <c r="AO200" s="21" t="s">
        <v>4599</v>
      </c>
      <c r="AP200" s="21">
        <f>1/B200</f>
        <v>9.7087378640776691E-3</v>
      </c>
      <c r="AQ200" s="21" t="s">
        <v>2007</v>
      </c>
      <c r="AR200" s="21">
        <f>1/B200</f>
        <v>9.7087378640776691E-3</v>
      </c>
      <c r="AS200" s="21" t="s">
        <v>2006</v>
      </c>
      <c r="AT200" s="21">
        <f>1/B200</f>
        <v>9.7087378640776691E-3</v>
      </c>
      <c r="AU200" s="21" t="s">
        <v>4598</v>
      </c>
      <c r="AV200" s="21">
        <f>1/B200</f>
        <v>9.7087378640776691E-3</v>
      </c>
    </row>
    <row r="201" spans="1:102" x14ac:dyDescent="0.25">
      <c r="A201" s="20" t="s">
        <v>199</v>
      </c>
      <c r="B201" s="24">
        <v>105</v>
      </c>
      <c r="C201" s="21">
        <f>96/B201</f>
        <v>0.91428571428571426</v>
      </c>
      <c r="E201" s="21" t="s">
        <v>1408</v>
      </c>
      <c r="F201" s="21">
        <f>1/B201</f>
        <v>9.5238095238095247E-3</v>
      </c>
      <c r="G201" s="21" t="s">
        <v>1638</v>
      </c>
      <c r="H201" s="21">
        <f t="shared" si="37"/>
        <v>9.5238095238095247E-3</v>
      </c>
      <c r="I201" s="21" t="s">
        <v>1101</v>
      </c>
      <c r="J201" s="21">
        <f>1/B201</f>
        <v>9.5238095238095247E-3</v>
      </c>
      <c r="K201" s="21" t="s">
        <v>953</v>
      </c>
      <c r="L201" s="21">
        <f>2/B201</f>
        <v>1.9047619047619049E-2</v>
      </c>
      <c r="M201" s="21" t="s">
        <v>1643</v>
      </c>
      <c r="N201" s="21">
        <f t="shared" si="36"/>
        <v>9.5238095238095247E-3</v>
      </c>
      <c r="O201" s="21" t="s">
        <v>1898</v>
      </c>
      <c r="P201" s="21">
        <f>2/B201</f>
        <v>1.9047619047619049E-2</v>
      </c>
      <c r="Q201" s="21" t="s">
        <v>1944</v>
      </c>
      <c r="R201" s="21">
        <f>1/B201</f>
        <v>9.5238095238095247E-3</v>
      </c>
    </row>
    <row r="202" spans="1:102" x14ac:dyDescent="0.25">
      <c r="A202" s="20" t="s">
        <v>200</v>
      </c>
      <c r="B202" s="24">
        <v>104</v>
      </c>
      <c r="C202" s="21">
        <f>1/B202</f>
        <v>9.6153846153846159E-3</v>
      </c>
      <c r="E202" s="21" t="s">
        <v>1038</v>
      </c>
      <c r="F202" s="21">
        <f>1/B202</f>
        <v>9.6153846153846159E-3</v>
      </c>
      <c r="G202" s="21" t="s">
        <v>2593</v>
      </c>
      <c r="H202" s="21">
        <f t="shared" si="37"/>
        <v>9.6153846153846159E-3</v>
      </c>
      <c r="I202" s="21" t="s">
        <v>3564</v>
      </c>
      <c r="J202" s="21">
        <f>1/B202</f>
        <v>9.6153846153846159E-3</v>
      </c>
      <c r="K202" s="21" t="s">
        <v>1231</v>
      </c>
      <c r="L202" s="21">
        <f>1/B202</f>
        <v>9.6153846153846159E-3</v>
      </c>
      <c r="M202" s="21" t="s">
        <v>975</v>
      </c>
      <c r="N202" s="21">
        <f>9/B202</f>
        <v>8.6538461538461536E-2</v>
      </c>
      <c r="O202" s="21" t="s">
        <v>982</v>
      </c>
      <c r="P202" s="21">
        <f>1/B202</f>
        <v>9.6153846153846159E-3</v>
      </c>
      <c r="Q202" s="21" t="s">
        <v>983</v>
      </c>
      <c r="R202" s="21">
        <f>4/B202</f>
        <v>3.8461538461538464E-2</v>
      </c>
      <c r="S202" s="21" t="s">
        <v>979</v>
      </c>
      <c r="T202" s="21">
        <f>31/B202</f>
        <v>0.29807692307692307</v>
      </c>
      <c r="U202" s="21" t="s">
        <v>1301</v>
      </c>
      <c r="V202" s="21">
        <f>1/B202</f>
        <v>9.6153846153846159E-3</v>
      </c>
      <c r="W202" s="21" t="s">
        <v>981</v>
      </c>
      <c r="X202" s="21">
        <f>7/B202</f>
        <v>6.7307692307692304E-2</v>
      </c>
      <c r="Y202" s="21" t="s">
        <v>984</v>
      </c>
      <c r="Z202" s="21">
        <f>20/B202</f>
        <v>0.19230769230769232</v>
      </c>
      <c r="AA202" s="21" t="s">
        <v>977</v>
      </c>
      <c r="AB202" s="21">
        <f>7/B202</f>
        <v>6.7307692307692304E-2</v>
      </c>
      <c r="AC202" s="21" t="s">
        <v>978</v>
      </c>
      <c r="AD202" s="21">
        <f>8/B202</f>
        <v>7.6923076923076927E-2</v>
      </c>
      <c r="AE202" s="21" t="s">
        <v>1115</v>
      </c>
      <c r="AF202" s="21">
        <f>1/B202</f>
        <v>9.6153846153846159E-3</v>
      </c>
      <c r="AG202" s="21" t="s">
        <v>980</v>
      </c>
      <c r="AH202" s="21">
        <f>1/B202</f>
        <v>9.6153846153846159E-3</v>
      </c>
      <c r="AI202" s="21" t="s">
        <v>987</v>
      </c>
      <c r="AJ202" s="21">
        <f>3/B202</f>
        <v>2.8846153846153848E-2</v>
      </c>
      <c r="AK202" s="21" t="s">
        <v>985</v>
      </c>
      <c r="AL202" s="21">
        <f>1/B202</f>
        <v>9.6153846153846159E-3</v>
      </c>
      <c r="AM202" s="21" t="s">
        <v>1672</v>
      </c>
      <c r="AN202" s="21">
        <f>1/B202</f>
        <v>9.6153846153846159E-3</v>
      </c>
      <c r="AO202" s="21" t="s">
        <v>986</v>
      </c>
      <c r="AP202" s="21">
        <f>2/B202</f>
        <v>1.9230769230769232E-2</v>
      </c>
      <c r="AQ202" s="21" t="s">
        <v>988</v>
      </c>
      <c r="AR202" s="21">
        <f>1/B202</f>
        <v>9.6153846153846159E-3</v>
      </c>
      <c r="AS202" s="21" t="s">
        <v>976</v>
      </c>
      <c r="AT202" s="21">
        <f>1/B202</f>
        <v>9.6153846153846159E-3</v>
      </c>
    </row>
    <row r="203" spans="1:102" x14ac:dyDescent="0.25">
      <c r="A203" s="20" t="s">
        <v>4712</v>
      </c>
      <c r="B203" s="24">
        <v>104</v>
      </c>
      <c r="C203" s="21">
        <f>26/B203</f>
        <v>0.25</v>
      </c>
      <c r="E203" s="21" t="s">
        <v>2742</v>
      </c>
      <c r="F203" s="21">
        <f>2/B203</f>
        <v>1.9230769230769232E-2</v>
      </c>
      <c r="G203" s="21" t="s">
        <v>4716</v>
      </c>
      <c r="H203" s="21">
        <f>2/B203</f>
        <v>1.9230769230769232E-2</v>
      </c>
      <c r="I203" s="21" t="s">
        <v>1437</v>
      </c>
      <c r="J203" s="21">
        <f>2/B203</f>
        <v>1.9230769230769232E-2</v>
      </c>
      <c r="K203" s="21" t="s">
        <v>1035</v>
      </c>
      <c r="L203" s="21">
        <f>6/B203</f>
        <v>5.7692307692307696E-2</v>
      </c>
      <c r="M203" s="21" t="s">
        <v>1756</v>
      </c>
      <c r="N203" s="21">
        <f>2/B203</f>
        <v>1.9230769230769232E-2</v>
      </c>
      <c r="O203" s="21" t="s">
        <v>1120</v>
      </c>
      <c r="P203" s="21">
        <f>4/B203</f>
        <v>3.8461538461538464E-2</v>
      </c>
      <c r="Q203" s="21" t="s">
        <v>1572</v>
      </c>
      <c r="R203" s="21">
        <f>8/B203</f>
        <v>7.6923076923076927E-2</v>
      </c>
      <c r="S203" s="21" t="s">
        <v>1301</v>
      </c>
      <c r="T203" s="21">
        <f>2/B203</f>
        <v>1.9230769230769232E-2</v>
      </c>
      <c r="U203" s="21" t="s">
        <v>1900</v>
      </c>
      <c r="V203" s="21">
        <f>2/B203</f>
        <v>1.9230769230769232E-2</v>
      </c>
      <c r="W203" s="21" t="s">
        <v>888</v>
      </c>
      <c r="X203" s="21">
        <f>2/B203</f>
        <v>1.9230769230769232E-2</v>
      </c>
      <c r="Y203" s="21" t="s">
        <v>1081</v>
      </c>
      <c r="Z203" s="21">
        <f>2/B203</f>
        <v>1.9230769230769232E-2</v>
      </c>
      <c r="AA203" s="21" t="s">
        <v>4715</v>
      </c>
      <c r="AB203" s="21">
        <f>2/B203</f>
        <v>1.9230769230769232E-2</v>
      </c>
      <c r="AC203" s="21" t="s">
        <v>4714</v>
      </c>
      <c r="AD203" s="21">
        <f>2/B203</f>
        <v>1.9230769230769232E-2</v>
      </c>
      <c r="AE203" s="21" t="s">
        <v>2383</v>
      </c>
      <c r="AF203" s="21">
        <f>2/B203</f>
        <v>1.9230769230769232E-2</v>
      </c>
      <c r="AG203" s="21" t="s">
        <v>907</v>
      </c>
      <c r="AH203" s="21">
        <f>2/B203</f>
        <v>1.9230769230769232E-2</v>
      </c>
      <c r="AI203" s="21" t="s">
        <v>1542</v>
      </c>
      <c r="AJ203" s="21">
        <f>2/B203</f>
        <v>1.9230769230769232E-2</v>
      </c>
      <c r="AK203" s="21" t="s">
        <v>4713</v>
      </c>
      <c r="AL203" s="21">
        <f>2/B203</f>
        <v>1.9230769230769232E-2</v>
      </c>
      <c r="AM203" s="21" t="s">
        <v>1794</v>
      </c>
      <c r="AN203" s="21">
        <f>2/B203</f>
        <v>1.9230769230769232E-2</v>
      </c>
      <c r="AO203" s="21" t="s">
        <v>1232</v>
      </c>
      <c r="AP203" s="21">
        <f>2/B203</f>
        <v>1.9230769230769232E-2</v>
      </c>
      <c r="AQ203" s="21" t="s">
        <v>2003</v>
      </c>
      <c r="AR203" s="21">
        <f>2/B203</f>
        <v>1.9230769230769232E-2</v>
      </c>
      <c r="AS203" s="21" t="s">
        <v>1607</v>
      </c>
      <c r="AT203" s="21">
        <f>2/B203</f>
        <v>1.9230769230769232E-2</v>
      </c>
      <c r="AU203" s="21" t="s">
        <v>3349</v>
      </c>
      <c r="AV203" s="21">
        <f>2/B203</f>
        <v>1.9230769230769232E-2</v>
      </c>
      <c r="AW203" s="21" t="s">
        <v>1034</v>
      </c>
      <c r="AX203" s="21">
        <f>2/B203</f>
        <v>1.9230769230769232E-2</v>
      </c>
      <c r="AY203" s="21" t="s">
        <v>1270</v>
      </c>
      <c r="AZ203" s="21">
        <f>2/B203</f>
        <v>1.9230769230769232E-2</v>
      </c>
      <c r="BA203" s="21" t="s">
        <v>1901</v>
      </c>
      <c r="BB203" s="21">
        <f>4/B203</f>
        <v>3.8461538461538464E-2</v>
      </c>
      <c r="BC203" s="21" t="s">
        <v>1624</v>
      </c>
      <c r="BD203" s="21">
        <f>4/B203</f>
        <v>3.8461538461538464E-2</v>
      </c>
      <c r="BE203" s="21" t="s">
        <v>1108</v>
      </c>
      <c r="BF203" s="21">
        <f>2/B203</f>
        <v>1.9230769230769232E-2</v>
      </c>
      <c r="BG203" s="21" t="s">
        <v>1044</v>
      </c>
      <c r="BH203" s="21">
        <f>2/B203</f>
        <v>1.9230769230769232E-2</v>
      </c>
      <c r="BI203" s="21" t="s">
        <v>1715</v>
      </c>
      <c r="BJ203" s="21">
        <f>2/B203</f>
        <v>1.9230769230769232E-2</v>
      </c>
      <c r="BK203" s="21" t="s">
        <v>1412</v>
      </c>
      <c r="BL203" s="21">
        <f>4/B203</f>
        <v>3.8461538461538464E-2</v>
      </c>
    </row>
    <row r="204" spans="1:102" x14ac:dyDescent="0.25">
      <c r="A204" s="20" t="s">
        <v>201</v>
      </c>
      <c r="B204" s="24">
        <v>105</v>
      </c>
      <c r="C204" s="21">
        <f>75/B204</f>
        <v>0.7142857142857143</v>
      </c>
      <c r="E204" s="21" t="s">
        <v>2861</v>
      </c>
      <c r="F204" s="21">
        <f>1/B204</f>
        <v>9.5238095238095247E-3</v>
      </c>
      <c r="G204" s="21" t="s">
        <v>2104</v>
      </c>
      <c r="H204" s="21">
        <f>8/B204</f>
        <v>7.6190476190476197E-2</v>
      </c>
      <c r="I204" s="21" t="s">
        <v>3983</v>
      </c>
      <c r="J204" s="21">
        <f>1/B204</f>
        <v>9.5238095238095247E-3</v>
      </c>
      <c r="K204" s="21" t="s">
        <v>1457</v>
      </c>
      <c r="L204" s="21">
        <f>4/B204</f>
        <v>3.8095238095238099E-2</v>
      </c>
      <c r="M204" s="21" t="s">
        <v>4323</v>
      </c>
      <c r="N204" s="21">
        <f>1/B204</f>
        <v>9.5238095238095247E-3</v>
      </c>
      <c r="O204" s="21" t="s">
        <v>3458</v>
      </c>
      <c r="P204" s="21">
        <f>6/B204</f>
        <v>5.7142857142857141E-2</v>
      </c>
      <c r="Q204" s="21" t="s">
        <v>3985</v>
      </c>
      <c r="R204" s="21">
        <f>4/B204</f>
        <v>3.8095238095238099E-2</v>
      </c>
      <c r="S204" s="21" t="s">
        <v>3984</v>
      </c>
      <c r="T204" s="21">
        <f>1/B204</f>
        <v>9.5238095238095247E-3</v>
      </c>
      <c r="U204" s="21" t="s">
        <v>1153</v>
      </c>
      <c r="V204" s="21">
        <f>1/B204</f>
        <v>9.5238095238095247E-3</v>
      </c>
      <c r="W204" s="21" t="s">
        <v>3986</v>
      </c>
      <c r="X204" s="21">
        <f>1/B204</f>
        <v>9.5238095238095247E-3</v>
      </c>
      <c r="Y204" s="21" t="s">
        <v>1159</v>
      </c>
      <c r="Z204" s="21">
        <f>1/B204</f>
        <v>9.5238095238095247E-3</v>
      </c>
      <c r="AA204" s="21" t="s">
        <v>4322</v>
      </c>
      <c r="AB204" s="21">
        <f>1/B204</f>
        <v>9.5238095238095247E-3</v>
      </c>
    </row>
    <row r="205" spans="1:102" x14ac:dyDescent="0.25">
      <c r="A205" s="20" t="s">
        <v>202</v>
      </c>
      <c r="B205" s="24">
        <v>108</v>
      </c>
      <c r="C205" s="21">
        <f>10/B205</f>
        <v>9.2592592592592587E-2</v>
      </c>
      <c r="E205" s="21" t="s">
        <v>3694</v>
      </c>
      <c r="F205" s="21">
        <f>2/B205</f>
        <v>1.8518518518518517E-2</v>
      </c>
      <c r="G205" s="21" t="s">
        <v>1100</v>
      </c>
      <c r="H205" s="21">
        <f>31/B205</f>
        <v>0.28703703703703703</v>
      </c>
      <c r="I205" s="21" t="s">
        <v>1263</v>
      </c>
      <c r="J205" s="21">
        <f>3/B205</f>
        <v>2.7777777777777776E-2</v>
      </c>
      <c r="K205" s="21" t="s">
        <v>1266</v>
      </c>
      <c r="L205" s="21">
        <f>12/B205</f>
        <v>0.1111111111111111</v>
      </c>
      <c r="M205" s="21" t="s">
        <v>2115</v>
      </c>
      <c r="N205" s="21">
        <f>4/B205</f>
        <v>3.7037037037037035E-2</v>
      </c>
      <c r="O205" s="21" t="s">
        <v>1262</v>
      </c>
      <c r="P205" s="21">
        <f>10/B205</f>
        <v>9.2592592592592587E-2</v>
      </c>
      <c r="Q205" s="21" t="s">
        <v>1539</v>
      </c>
      <c r="R205" s="21">
        <f>1/B205</f>
        <v>9.2592592592592587E-3</v>
      </c>
      <c r="S205" s="21" t="s">
        <v>2740</v>
      </c>
      <c r="T205" s="21">
        <f>2/B205</f>
        <v>1.8518518518518517E-2</v>
      </c>
      <c r="U205" s="21" t="s">
        <v>1905</v>
      </c>
      <c r="V205" s="21">
        <f>1/B205</f>
        <v>9.2592592592592587E-3</v>
      </c>
      <c r="W205" s="21" t="s">
        <v>931</v>
      </c>
      <c r="X205" s="21">
        <f>3/B205</f>
        <v>2.7777777777777776E-2</v>
      </c>
      <c r="Y205" s="21" t="s">
        <v>1301</v>
      </c>
      <c r="Z205" s="21">
        <f>1/B205</f>
        <v>9.2592592592592587E-3</v>
      </c>
      <c r="AA205" s="21" t="s">
        <v>3111</v>
      </c>
      <c r="AB205" s="21">
        <f>3/B205</f>
        <v>2.7777777777777776E-2</v>
      </c>
      <c r="AC205" s="21" t="s">
        <v>1782</v>
      </c>
      <c r="AD205" s="21">
        <f>2/B205</f>
        <v>1.8518518518518517E-2</v>
      </c>
      <c r="AE205" s="21" t="s">
        <v>3695</v>
      </c>
      <c r="AF205" s="21">
        <f>6/B205</f>
        <v>5.5555555555555552E-2</v>
      </c>
      <c r="AG205" s="21" t="s">
        <v>1551</v>
      </c>
      <c r="AH205" s="21">
        <f>2/B205</f>
        <v>1.8518518518518517E-2</v>
      </c>
      <c r="AI205" s="21" t="s">
        <v>1269</v>
      </c>
      <c r="AJ205" s="21">
        <f>1/B205</f>
        <v>9.2592592592592587E-3</v>
      </c>
      <c r="AK205" s="21" t="s">
        <v>980</v>
      </c>
      <c r="AL205" s="21">
        <f>1/B205</f>
        <v>9.2592592592592587E-3</v>
      </c>
      <c r="AM205" s="21" t="s">
        <v>1208</v>
      </c>
      <c r="AN205" s="21">
        <f>2/B205</f>
        <v>1.8518518518518517E-2</v>
      </c>
      <c r="AO205" s="21" t="s">
        <v>890</v>
      </c>
      <c r="AP205" s="21">
        <f>1/B205</f>
        <v>9.2592592592592587E-3</v>
      </c>
      <c r="AQ205" s="21" t="s">
        <v>2236</v>
      </c>
      <c r="AR205" s="21">
        <f>2/B205</f>
        <v>1.8518518518518517E-2</v>
      </c>
      <c r="AS205" s="21" t="s">
        <v>4076</v>
      </c>
      <c r="AT205" s="21">
        <f>3/B205</f>
        <v>2.7777777777777776E-2</v>
      </c>
      <c r="AU205" s="21" t="s">
        <v>1186</v>
      </c>
      <c r="AV205" s="21">
        <f>1/B205</f>
        <v>9.2592592592592587E-3</v>
      </c>
      <c r="AW205" s="21" t="s">
        <v>3980</v>
      </c>
      <c r="AX205" s="21">
        <f>1/B205</f>
        <v>9.2592592592592587E-3</v>
      </c>
      <c r="AY205" s="21" t="s">
        <v>911</v>
      </c>
      <c r="AZ205" s="21">
        <f>1/B205</f>
        <v>9.2592592592592587E-3</v>
      </c>
      <c r="BA205" s="21" t="s">
        <v>4075</v>
      </c>
      <c r="BB205" s="21">
        <f>1/B205</f>
        <v>9.2592592592592587E-3</v>
      </c>
      <c r="BC205" s="21" t="s">
        <v>1514</v>
      </c>
      <c r="BD205" s="21">
        <f>1/B205</f>
        <v>9.2592592592592587E-3</v>
      </c>
      <c r="BE205" s="21" t="s">
        <v>1641</v>
      </c>
      <c r="BF205" s="21">
        <f>1/B205</f>
        <v>9.2592592592592587E-3</v>
      </c>
      <c r="BG205" s="21" t="s">
        <v>1228</v>
      </c>
      <c r="BH205" s="21">
        <f>1/B205</f>
        <v>9.2592592592592587E-3</v>
      </c>
    </row>
    <row r="206" spans="1:102" x14ac:dyDescent="0.25">
      <c r="A206" s="20" t="s">
        <v>203</v>
      </c>
      <c r="B206" s="24">
        <v>107</v>
      </c>
      <c r="C206" s="21">
        <f>105/B206</f>
        <v>0.98130841121495327</v>
      </c>
      <c r="E206" s="21" t="s">
        <v>934</v>
      </c>
      <c r="F206" s="21">
        <f t="shared" ref="F206:F212" si="38">1/B206</f>
        <v>9.3457943925233638E-3</v>
      </c>
      <c r="G206" s="21" t="s">
        <v>1532</v>
      </c>
      <c r="H206" s="21">
        <f>1/B206</f>
        <v>9.3457943925233638E-3</v>
      </c>
    </row>
    <row r="207" spans="1:102" x14ac:dyDescent="0.25">
      <c r="A207" s="20" t="s">
        <v>204</v>
      </c>
      <c r="B207" s="24">
        <v>106</v>
      </c>
      <c r="C207" s="21">
        <f>26/B207</f>
        <v>0.24528301886792453</v>
      </c>
      <c r="E207" s="21" t="s">
        <v>3868</v>
      </c>
      <c r="F207" s="21">
        <f t="shared" si="38"/>
        <v>9.433962264150943E-3</v>
      </c>
      <c r="G207" s="21" t="s">
        <v>5075</v>
      </c>
      <c r="H207" s="21">
        <f>2/B207</f>
        <v>1.8867924528301886E-2</v>
      </c>
      <c r="I207" s="21" t="s">
        <v>2329</v>
      </c>
      <c r="J207" s="21">
        <f>2/B207</f>
        <v>1.8867924528301886E-2</v>
      </c>
      <c r="K207" s="21" t="s">
        <v>3870</v>
      </c>
      <c r="L207" s="21">
        <f>1/B207</f>
        <v>9.433962264150943E-3</v>
      </c>
      <c r="M207" s="21" t="s">
        <v>1242</v>
      </c>
      <c r="N207" s="21">
        <f>1/B207</f>
        <v>9.433962264150943E-3</v>
      </c>
      <c r="O207" s="21" t="s">
        <v>1522</v>
      </c>
      <c r="P207" s="21">
        <f>4/B207</f>
        <v>3.7735849056603772E-2</v>
      </c>
      <c r="Q207" s="21" t="s">
        <v>5074</v>
      </c>
      <c r="R207" s="21">
        <f>1/B207</f>
        <v>9.433962264150943E-3</v>
      </c>
      <c r="S207" s="21" t="s">
        <v>1730</v>
      </c>
      <c r="T207" s="21">
        <f>1/B207</f>
        <v>9.433962264150943E-3</v>
      </c>
      <c r="U207" s="21" t="s">
        <v>5073</v>
      </c>
      <c r="V207" s="21">
        <f>1/B207</f>
        <v>9.433962264150943E-3</v>
      </c>
      <c r="W207" s="21" t="s">
        <v>3871</v>
      </c>
      <c r="X207" s="21">
        <f>1/B207</f>
        <v>9.433962264150943E-3</v>
      </c>
      <c r="Y207" s="21" t="s">
        <v>2029</v>
      </c>
      <c r="Z207" s="21">
        <f>1/B207</f>
        <v>9.433962264150943E-3</v>
      </c>
      <c r="AA207" s="21" t="s">
        <v>2470</v>
      </c>
      <c r="AB207" s="21">
        <f>1/B207</f>
        <v>9.433962264150943E-3</v>
      </c>
      <c r="AC207" s="21" t="s">
        <v>3872</v>
      </c>
      <c r="AD207" s="21">
        <f>1/B207</f>
        <v>9.433962264150943E-3</v>
      </c>
      <c r="AE207" s="21" t="s">
        <v>1349</v>
      </c>
      <c r="AF207" s="21">
        <f>1/B207</f>
        <v>9.433962264150943E-3</v>
      </c>
      <c r="AG207" s="21" t="s">
        <v>1237</v>
      </c>
      <c r="AH207" s="21">
        <f>2/B207</f>
        <v>1.8867924528301886E-2</v>
      </c>
      <c r="AI207" s="21" t="s">
        <v>3873</v>
      </c>
      <c r="AJ207" s="21">
        <f>3/B207</f>
        <v>2.8301886792452831E-2</v>
      </c>
      <c r="AK207" s="21" t="s">
        <v>2738</v>
      </c>
      <c r="AL207" s="21">
        <f>1/B207</f>
        <v>9.433962264150943E-3</v>
      </c>
      <c r="AM207" s="21" t="s">
        <v>1623</v>
      </c>
      <c r="AN207" s="21">
        <f>1/B207</f>
        <v>9.433962264150943E-3</v>
      </c>
      <c r="AO207" s="21" t="s">
        <v>1526</v>
      </c>
      <c r="AP207" s="21">
        <f>1/B207</f>
        <v>9.433962264150943E-3</v>
      </c>
      <c r="AQ207" s="21" t="s">
        <v>4289</v>
      </c>
      <c r="AR207" s="21">
        <f>1/B207</f>
        <v>9.433962264150943E-3</v>
      </c>
      <c r="AS207" s="21" t="s">
        <v>2221</v>
      </c>
      <c r="AT207" s="21">
        <f>1/B207</f>
        <v>9.433962264150943E-3</v>
      </c>
      <c r="AU207" s="21" t="s">
        <v>2716</v>
      </c>
      <c r="AV207" s="21">
        <f>2/B207</f>
        <v>1.8867924528301886E-2</v>
      </c>
      <c r="AW207" s="21" t="s">
        <v>3874</v>
      </c>
      <c r="AX207" s="21">
        <f>3/B207</f>
        <v>2.8301886792452831E-2</v>
      </c>
      <c r="AY207" s="21" t="s">
        <v>3276</v>
      </c>
      <c r="AZ207" s="21">
        <f>1/B207</f>
        <v>9.433962264150943E-3</v>
      </c>
      <c r="BA207" s="21" t="s">
        <v>1609</v>
      </c>
      <c r="BB207" s="21">
        <f>2/B207</f>
        <v>1.8867924528301886E-2</v>
      </c>
      <c r="BC207" s="21" t="s">
        <v>1670</v>
      </c>
      <c r="BD207" s="21">
        <f>1/B207</f>
        <v>9.433962264150943E-3</v>
      </c>
      <c r="BE207" s="21" t="s">
        <v>1104</v>
      </c>
      <c r="BF207" s="21">
        <f>2/B207</f>
        <v>1.8867924528301886E-2</v>
      </c>
      <c r="BG207" s="21" t="s">
        <v>3349</v>
      </c>
      <c r="BH207" s="21">
        <f>1/B207</f>
        <v>9.433962264150943E-3</v>
      </c>
      <c r="BI207" s="21" t="s">
        <v>5072</v>
      </c>
      <c r="BJ207" s="21">
        <f>1/B207</f>
        <v>9.433962264150943E-3</v>
      </c>
      <c r="BK207" s="21" t="s">
        <v>5071</v>
      </c>
      <c r="BL207" s="21">
        <f>2/B207</f>
        <v>1.8867924528301886E-2</v>
      </c>
      <c r="BM207" s="21" t="s">
        <v>4650</v>
      </c>
      <c r="BN207" s="21">
        <f>1/B207</f>
        <v>9.433962264150943E-3</v>
      </c>
      <c r="BO207" s="21" t="s">
        <v>3432</v>
      </c>
      <c r="BP207" s="21">
        <f>1/B207</f>
        <v>9.433962264150943E-3</v>
      </c>
      <c r="BQ207" s="21" t="s">
        <v>1531</v>
      </c>
      <c r="BR207" s="21">
        <f>1/B207</f>
        <v>9.433962264150943E-3</v>
      </c>
      <c r="BS207" s="21" t="s">
        <v>5070</v>
      </c>
      <c r="BT207" s="21">
        <f>1/B207</f>
        <v>9.433962264150943E-3</v>
      </c>
      <c r="BU207" s="21" t="s">
        <v>1877</v>
      </c>
      <c r="BV207" s="21">
        <f>1/B207</f>
        <v>9.433962264150943E-3</v>
      </c>
      <c r="BW207" s="21" t="s">
        <v>5069</v>
      </c>
      <c r="BX207" s="21">
        <f>1/B207</f>
        <v>9.433962264150943E-3</v>
      </c>
      <c r="BY207" s="21" t="s">
        <v>3328</v>
      </c>
      <c r="BZ207" s="21">
        <f>1/B207</f>
        <v>9.433962264150943E-3</v>
      </c>
      <c r="CA207" s="21" t="s">
        <v>1761</v>
      </c>
      <c r="CB207" s="21">
        <f>1/B207</f>
        <v>9.433962264150943E-3</v>
      </c>
      <c r="CC207" s="21" t="s">
        <v>1656</v>
      </c>
      <c r="CD207" s="21">
        <f>1/B207</f>
        <v>9.433962264150943E-3</v>
      </c>
      <c r="CE207" s="21" t="s">
        <v>1680</v>
      </c>
      <c r="CF207" s="21">
        <f>1/B207</f>
        <v>9.433962264150943E-3</v>
      </c>
      <c r="CG207" s="21" t="s">
        <v>1624</v>
      </c>
      <c r="CH207" s="21">
        <f>1/B207</f>
        <v>9.433962264150943E-3</v>
      </c>
      <c r="CI207" s="21" t="s">
        <v>1223</v>
      </c>
      <c r="CJ207" s="21">
        <f>3/B207</f>
        <v>2.8301886792452831E-2</v>
      </c>
      <c r="CK207" s="21" t="s">
        <v>1108</v>
      </c>
      <c r="CL207" s="21">
        <f>12/B207</f>
        <v>0.11320754716981132</v>
      </c>
      <c r="CM207" s="21" t="s">
        <v>5068</v>
      </c>
      <c r="CN207" s="21">
        <f>1/B207</f>
        <v>9.433962264150943E-3</v>
      </c>
      <c r="CO207" s="21" t="s">
        <v>2028</v>
      </c>
      <c r="CP207" s="21">
        <f>2/B207</f>
        <v>1.8867924528301886E-2</v>
      </c>
      <c r="CQ207" s="21" t="s">
        <v>1606</v>
      </c>
      <c r="CR207" s="21">
        <f>3/B207</f>
        <v>2.8301886792452831E-2</v>
      </c>
      <c r="CS207" s="21" t="s">
        <v>1599</v>
      </c>
      <c r="CT207" s="21">
        <f>1/B207</f>
        <v>9.433962264150943E-3</v>
      </c>
      <c r="CU207" s="21" t="s">
        <v>2471</v>
      </c>
      <c r="CV207" s="21">
        <f>1/B207</f>
        <v>9.433962264150943E-3</v>
      </c>
      <c r="CW207" s="21" t="s">
        <v>1412</v>
      </c>
      <c r="CX207" s="21">
        <f>2/B207</f>
        <v>1.8867924528301886E-2</v>
      </c>
    </row>
    <row r="208" spans="1:102" x14ac:dyDescent="0.25">
      <c r="A208" s="20" t="s">
        <v>2725</v>
      </c>
      <c r="B208" s="24">
        <v>106</v>
      </c>
      <c r="C208" s="21">
        <f>74/B208</f>
        <v>0.69811320754716977</v>
      </c>
      <c r="E208" s="21" t="s">
        <v>2353</v>
      </c>
      <c r="F208" s="21">
        <f t="shared" si="38"/>
        <v>9.433962264150943E-3</v>
      </c>
      <c r="G208" s="21" t="s">
        <v>2138</v>
      </c>
      <c r="H208" s="21">
        <f>1/B208</f>
        <v>9.433962264150943E-3</v>
      </c>
      <c r="I208" s="21" t="s">
        <v>1369</v>
      </c>
      <c r="J208" s="21">
        <f>1/B208</f>
        <v>9.433962264150943E-3</v>
      </c>
      <c r="K208" s="21" t="s">
        <v>2727</v>
      </c>
      <c r="L208" s="21">
        <f>2/B208</f>
        <v>1.8867924528301886E-2</v>
      </c>
      <c r="M208" s="21" t="s">
        <v>1220</v>
      </c>
      <c r="N208" s="21">
        <f>2/B208</f>
        <v>1.8867924528301886E-2</v>
      </c>
      <c r="O208" s="21" t="s">
        <v>932</v>
      </c>
      <c r="P208" s="21">
        <f>6/B208</f>
        <v>5.6603773584905662E-2</v>
      </c>
      <c r="Q208" s="21" t="s">
        <v>1805</v>
      </c>
      <c r="R208" s="21">
        <f>1/B208</f>
        <v>9.433962264150943E-3</v>
      </c>
      <c r="S208" s="21" t="s">
        <v>1404</v>
      </c>
      <c r="T208" s="21">
        <f>1/B208</f>
        <v>9.433962264150943E-3</v>
      </c>
      <c r="U208" s="21" t="s">
        <v>2034</v>
      </c>
      <c r="V208" s="21">
        <f>1/B208</f>
        <v>9.433962264150943E-3</v>
      </c>
      <c r="W208" s="21" t="s">
        <v>2730</v>
      </c>
      <c r="X208" s="21">
        <f>1/B208</f>
        <v>9.433962264150943E-3</v>
      </c>
      <c r="Y208" s="21" t="s">
        <v>1033</v>
      </c>
      <c r="Z208" s="21">
        <f>1/B208</f>
        <v>9.433962264150943E-3</v>
      </c>
      <c r="AA208" s="21" t="s">
        <v>2729</v>
      </c>
      <c r="AB208" s="21">
        <f>1/B208</f>
        <v>9.433962264150943E-3</v>
      </c>
      <c r="AC208" s="21" t="s">
        <v>977</v>
      </c>
      <c r="AD208" s="21">
        <f>1/B208</f>
        <v>9.433962264150943E-3</v>
      </c>
      <c r="AE208" s="21" t="s">
        <v>4480</v>
      </c>
      <c r="AF208" s="21">
        <f>1/B208</f>
        <v>9.433962264150943E-3</v>
      </c>
      <c r="AG208" s="21" t="s">
        <v>1054</v>
      </c>
      <c r="AH208" s="21">
        <f>1/B208</f>
        <v>9.433962264150943E-3</v>
      </c>
      <c r="AI208" s="21" t="s">
        <v>5066</v>
      </c>
      <c r="AJ208" s="21">
        <f>1/B208</f>
        <v>9.433962264150943E-3</v>
      </c>
      <c r="AK208" s="21" t="s">
        <v>2726</v>
      </c>
      <c r="AL208" s="21">
        <f>1/B208</f>
        <v>9.433962264150943E-3</v>
      </c>
      <c r="AM208" s="21" t="s">
        <v>2728</v>
      </c>
      <c r="AN208" s="21">
        <f>1/B208</f>
        <v>9.433962264150943E-3</v>
      </c>
      <c r="AO208" s="21" t="s">
        <v>1221</v>
      </c>
      <c r="AP208" s="21">
        <f>2/B208</f>
        <v>1.8867924528301886E-2</v>
      </c>
      <c r="AQ208" s="21" t="s">
        <v>933</v>
      </c>
      <c r="AR208" s="21">
        <f>3/B208</f>
        <v>2.8301886792452831E-2</v>
      </c>
      <c r="AS208" s="21" t="s">
        <v>2132</v>
      </c>
      <c r="AT208" s="21">
        <f>1/B208</f>
        <v>9.433962264150943E-3</v>
      </c>
      <c r="AU208" s="21" t="s">
        <v>3823</v>
      </c>
      <c r="AV208" s="21">
        <f>1/B208</f>
        <v>9.433962264150943E-3</v>
      </c>
    </row>
    <row r="209" spans="1:98" x14ac:dyDescent="0.25">
      <c r="A209" s="20" t="s">
        <v>206</v>
      </c>
      <c r="B209" s="24">
        <v>110</v>
      </c>
      <c r="C209" s="21">
        <f>0/B209</f>
        <v>0</v>
      </c>
      <c r="E209" s="21" t="s">
        <v>3483</v>
      </c>
      <c r="F209" s="21">
        <f t="shared" si="38"/>
        <v>9.0909090909090905E-3</v>
      </c>
      <c r="G209" s="21" t="s">
        <v>1552</v>
      </c>
      <c r="H209" s="21">
        <f>2/B209</f>
        <v>1.8181818181818181E-2</v>
      </c>
      <c r="I209" s="21" t="s">
        <v>5172</v>
      </c>
      <c r="J209" s="21">
        <f>1/B209</f>
        <v>9.0909090909090905E-3</v>
      </c>
      <c r="K209" s="21" t="s">
        <v>5171</v>
      </c>
      <c r="L209" s="21">
        <f t="shared" ref="L209:L214" si="39">1/B209</f>
        <v>9.0909090909090905E-3</v>
      </c>
      <c r="M209" s="21" t="s">
        <v>3484</v>
      </c>
      <c r="N209" s="21">
        <f>1/B209</f>
        <v>9.0909090909090905E-3</v>
      </c>
      <c r="O209" s="21" t="s">
        <v>5170</v>
      </c>
      <c r="P209" s="21">
        <f>1/B209</f>
        <v>9.0909090909090905E-3</v>
      </c>
      <c r="Q209" s="21" t="s">
        <v>5169</v>
      </c>
      <c r="R209" s="21">
        <f>1/B209</f>
        <v>9.0909090909090905E-3</v>
      </c>
      <c r="S209" s="21" t="s">
        <v>4056</v>
      </c>
      <c r="T209" s="21">
        <f>1/B209</f>
        <v>9.0909090909090905E-3</v>
      </c>
      <c r="U209" s="21" t="s">
        <v>2864</v>
      </c>
      <c r="V209" s="21">
        <f>1/B209</f>
        <v>9.0909090909090905E-3</v>
      </c>
      <c r="W209" s="21" t="s">
        <v>3485</v>
      </c>
      <c r="X209" s="21">
        <f>1/B209</f>
        <v>9.0909090909090905E-3</v>
      </c>
      <c r="Y209" s="21" t="s">
        <v>5168</v>
      </c>
      <c r="Z209" s="21">
        <f>1/B209</f>
        <v>9.0909090909090905E-3</v>
      </c>
      <c r="AA209" s="21" t="s">
        <v>1430</v>
      </c>
      <c r="AB209" s="21">
        <f>2/B209</f>
        <v>1.8181818181818181E-2</v>
      </c>
      <c r="AC209" s="21" t="s">
        <v>1201</v>
      </c>
      <c r="AD209" s="21">
        <f>12/B209</f>
        <v>0.10909090909090909</v>
      </c>
      <c r="AE209" s="21" t="s">
        <v>1276</v>
      </c>
      <c r="AF209" s="21">
        <f>8/B209</f>
        <v>7.2727272727272724E-2</v>
      </c>
      <c r="AG209" s="21" t="s">
        <v>3486</v>
      </c>
      <c r="AH209" s="21">
        <f>8/B209</f>
        <v>7.2727272727272724E-2</v>
      </c>
      <c r="AI209" s="21" t="s">
        <v>917</v>
      </c>
      <c r="AJ209" s="21">
        <f>1/B209</f>
        <v>9.0909090909090905E-3</v>
      </c>
      <c r="AK209" s="21" t="s">
        <v>1328</v>
      </c>
      <c r="AL209" s="21">
        <f>2/B209</f>
        <v>1.8181818181818181E-2</v>
      </c>
      <c r="AM209" s="21" t="s">
        <v>1194</v>
      </c>
      <c r="AN209" s="21">
        <f>1/B209</f>
        <v>9.0909090909090905E-3</v>
      </c>
      <c r="AO209" s="21" t="s">
        <v>3393</v>
      </c>
      <c r="AP209" s="21">
        <f>1/B209</f>
        <v>9.0909090909090905E-3</v>
      </c>
      <c r="AQ209" s="21" t="s">
        <v>3487</v>
      </c>
      <c r="AR209" s="21">
        <f>2/B209</f>
        <v>1.8181818181818181E-2</v>
      </c>
      <c r="AS209" s="21" t="s">
        <v>1841</v>
      </c>
      <c r="AT209" s="21">
        <f>1/B209</f>
        <v>9.0909090909090905E-3</v>
      </c>
      <c r="AU209" s="21" t="s">
        <v>3488</v>
      </c>
      <c r="AV209" s="21">
        <f>1/B209</f>
        <v>9.0909090909090905E-3</v>
      </c>
      <c r="AW209" s="21" t="s">
        <v>5167</v>
      </c>
      <c r="AX209" s="21">
        <f>2/B209</f>
        <v>1.8181818181818181E-2</v>
      </c>
      <c r="AY209" s="21" t="s">
        <v>3474</v>
      </c>
      <c r="AZ209" s="21">
        <f>2/B209</f>
        <v>1.8181818181818181E-2</v>
      </c>
      <c r="BA209" s="21" t="s">
        <v>1033</v>
      </c>
      <c r="BB209" s="21">
        <f>2/B209</f>
        <v>1.8181818181818181E-2</v>
      </c>
      <c r="BC209" s="21" t="s">
        <v>1987</v>
      </c>
      <c r="BD209" s="21">
        <f>3/B209</f>
        <v>2.7272727272727271E-2</v>
      </c>
      <c r="BE209" s="21" t="s">
        <v>907</v>
      </c>
      <c r="BF209" s="21">
        <f>1/B209</f>
        <v>9.0909090909090905E-3</v>
      </c>
      <c r="BG209" s="21" t="s">
        <v>3489</v>
      </c>
      <c r="BH209" s="21">
        <f>2/B209</f>
        <v>1.8181818181818181E-2</v>
      </c>
      <c r="BI209" s="21" t="s">
        <v>5166</v>
      </c>
      <c r="BJ209" s="21">
        <f>1/B209</f>
        <v>9.0909090909090905E-3</v>
      </c>
      <c r="BK209" s="21" t="s">
        <v>1963</v>
      </c>
      <c r="BL209" s="21">
        <f>3/B209</f>
        <v>2.7272727272727271E-2</v>
      </c>
      <c r="BM209" s="21" t="s">
        <v>3215</v>
      </c>
      <c r="BN209" s="21">
        <f>5/B209</f>
        <v>4.5454545454545456E-2</v>
      </c>
      <c r="BO209" s="21" t="s">
        <v>5165</v>
      </c>
      <c r="BP209" s="21">
        <f>1/B209</f>
        <v>9.0909090909090905E-3</v>
      </c>
      <c r="BQ209" s="21" t="s">
        <v>3477</v>
      </c>
      <c r="BR209" s="21">
        <f>1/B209</f>
        <v>9.0909090909090905E-3</v>
      </c>
      <c r="BS209" s="21" t="s">
        <v>5164</v>
      </c>
      <c r="BT209" s="21">
        <f>1/B209</f>
        <v>9.0909090909090905E-3</v>
      </c>
      <c r="BU209" s="21" t="s">
        <v>1208</v>
      </c>
      <c r="BV209" s="21">
        <f>5/B209</f>
        <v>4.5454545454545456E-2</v>
      </c>
      <c r="BW209" s="21" t="s">
        <v>3490</v>
      </c>
      <c r="BX209" s="21">
        <f>1/B209</f>
        <v>9.0909090909090905E-3</v>
      </c>
      <c r="BY209" s="21" t="s">
        <v>5163</v>
      </c>
      <c r="BZ209" s="21">
        <f>1/B209</f>
        <v>9.0909090909090905E-3</v>
      </c>
      <c r="CA209" s="21" t="s">
        <v>5162</v>
      </c>
      <c r="CB209" s="21">
        <f>1/B209</f>
        <v>9.0909090909090905E-3</v>
      </c>
      <c r="CC209" s="21" t="s">
        <v>2865</v>
      </c>
      <c r="CD209" s="21">
        <f>1/B209</f>
        <v>9.0909090909090905E-3</v>
      </c>
      <c r="CE209" s="21" t="s">
        <v>3491</v>
      </c>
      <c r="CF209" s="21">
        <f>2/B209</f>
        <v>1.8181818181818181E-2</v>
      </c>
      <c r="CG209" s="21" t="s">
        <v>2712</v>
      </c>
      <c r="CH209" s="21">
        <f>1/B209</f>
        <v>9.0909090909090905E-3</v>
      </c>
      <c r="CI209" s="21" t="s">
        <v>1965</v>
      </c>
      <c r="CJ209" s="21">
        <f>4/B209</f>
        <v>3.6363636363636362E-2</v>
      </c>
      <c r="CK209" s="21" t="s">
        <v>3492</v>
      </c>
      <c r="CL209" s="21">
        <f>1/B209</f>
        <v>9.0909090909090905E-3</v>
      </c>
      <c r="CM209" s="21" t="s">
        <v>3735</v>
      </c>
      <c r="CN209" s="21">
        <f>2/B209</f>
        <v>1.8181818181818181E-2</v>
      </c>
      <c r="CO209" s="21" t="s">
        <v>1202</v>
      </c>
      <c r="CP209" s="21">
        <f>1/B209</f>
        <v>9.0909090909090905E-3</v>
      </c>
      <c r="CQ209" s="21" t="s">
        <v>1652</v>
      </c>
      <c r="CR209" s="21">
        <f>13/B209</f>
        <v>0.11818181818181818</v>
      </c>
      <c r="CS209" s="21" t="s">
        <v>1412</v>
      </c>
      <c r="CT209" s="21">
        <f>2/B209</f>
        <v>1.8181818181818181E-2</v>
      </c>
    </row>
    <row r="210" spans="1:98" x14ac:dyDescent="0.25">
      <c r="A210" s="20" t="s">
        <v>871</v>
      </c>
      <c r="B210" s="24">
        <v>107</v>
      </c>
      <c r="C210" s="21">
        <f>51/B210</f>
        <v>0.47663551401869159</v>
      </c>
      <c r="E210" s="21" t="s">
        <v>2455</v>
      </c>
      <c r="F210" s="21">
        <f t="shared" si="38"/>
        <v>9.3457943925233638E-3</v>
      </c>
      <c r="G210" s="21" t="s">
        <v>2329</v>
      </c>
      <c r="H210" s="21">
        <f>1/B210</f>
        <v>9.3457943925233638E-3</v>
      </c>
      <c r="I210" s="21" t="s">
        <v>1309</v>
      </c>
      <c r="J210" s="21">
        <f>5/B210</f>
        <v>4.6728971962616821E-2</v>
      </c>
      <c r="K210" s="21" t="s">
        <v>4843</v>
      </c>
      <c r="L210" s="21">
        <f t="shared" si="39"/>
        <v>9.3457943925233638E-3</v>
      </c>
      <c r="M210" s="21" t="s">
        <v>1064</v>
      </c>
      <c r="N210" s="21">
        <f>3/B210</f>
        <v>2.8037383177570093E-2</v>
      </c>
      <c r="O210" s="21" t="s">
        <v>2593</v>
      </c>
      <c r="P210" s="21">
        <f>10/B210</f>
        <v>9.3457943925233641E-2</v>
      </c>
      <c r="Q210" s="21" t="s">
        <v>1711</v>
      </c>
      <c r="R210" s="21">
        <f>1/B210</f>
        <v>9.3457943925233638E-3</v>
      </c>
      <c r="S210" s="21" t="s">
        <v>2600</v>
      </c>
      <c r="T210" s="21">
        <f>1/B210</f>
        <v>9.3457943925233638E-3</v>
      </c>
      <c r="U210" s="21" t="s">
        <v>1497</v>
      </c>
      <c r="V210" s="21">
        <f>1/B210</f>
        <v>9.3457943925233638E-3</v>
      </c>
      <c r="W210" s="21" t="s">
        <v>2462</v>
      </c>
      <c r="X210" s="21">
        <f>1/B210</f>
        <v>9.3457943925233638E-3</v>
      </c>
      <c r="Y210" s="21" t="s">
        <v>1836</v>
      </c>
      <c r="Z210" s="21">
        <f>1/B210</f>
        <v>9.3457943925233638E-3</v>
      </c>
      <c r="AA210" s="21" t="s">
        <v>4842</v>
      </c>
      <c r="AB210" s="21">
        <f>1/B210</f>
        <v>9.3457943925233638E-3</v>
      </c>
      <c r="AC210" s="21" t="s">
        <v>4841</v>
      </c>
      <c r="AD210" s="21">
        <f>1/B210</f>
        <v>9.3457943925233638E-3</v>
      </c>
      <c r="AE210" s="21" t="s">
        <v>1889</v>
      </c>
      <c r="AF210" s="21">
        <f>1/B210</f>
        <v>9.3457943925233638E-3</v>
      </c>
      <c r="AG210" s="21" t="s">
        <v>1585</v>
      </c>
      <c r="AH210" s="21">
        <f>1/B210</f>
        <v>9.3457943925233638E-3</v>
      </c>
      <c r="AI210" s="21" t="s">
        <v>2035</v>
      </c>
      <c r="AJ210" s="21">
        <f>1/B210</f>
        <v>9.3457943925233638E-3</v>
      </c>
      <c r="AK210" s="21" t="s">
        <v>1088</v>
      </c>
      <c r="AL210" s="21">
        <f>1/B210</f>
        <v>9.3457943925233638E-3</v>
      </c>
      <c r="AM210" s="21" t="s">
        <v>2597</v>
      </c>
      <c r="AN210" s="21">
        <f>2/B210</f>
        <v>1.8691588785046728E-2</v>
      </c>
      <c r="AO210" s="21" t="s">
        <v>2596</v>
      </c>
      <c r="AP210" s="21">
        <f>1/B210</f>
        <v>9.3457943925233638E-3</v>
      </c>
      <c r="AQ210" s="21" t="s">
        <v>1045</v>
      </c>
      <c r="AR210" s="21">
        <f>1/B210</f>
        <v>9.3457943925233638E-3</v>
      </c>
      <c r="AS210" s="21" t="s">
        <v>977</v>
      </c>
      <c r="AT210" s="21">
        <f>2/B210</f>
        <v>1.8691588785046728E-2</v>
      </c>
      <c r="AU210" s="21" t="s">
        <v>3154</v>
      </c>
      <c r="AV210" s="21">
        <f>1/B210</f>
        <v>9.3457943925233638E-3</v>
      </c>
      <c r="AW210" s="21" t="s">
        <v>2594</v>
      </c>
      <c r="AX210" s="21">
        <f>1/B210</f>
        <v>9.3457943925233638E-3</v>
      </c>
      <c r="AY210" s="21" t="s">
        <v>3594</v>
      </c>
      <c r="AZ210" s="21">
        <f>2/B210</f>
        <v>1.8691588785046728E-2</v>
      </c>
      <c r="BA210" s="21" t="s">
        <v>2595</v>
      </c>
      <c r="BB210" s="21">
        <f>1/B210</f>
        <v>9.3457943925233638E-3</v>
      </c>
      <c r="BC210" s="21" t="s">
        <v>1656</v>
      </c>
      <c r="BD210" s="21">
        <f>2/B210</f>
        <v>1.8691588785046728E-2</v>
      </c>
      <c r="BE210" s="21" t="s">
        <v>1528</v>
      </c>
      <c r="BF210" s="21">
        <f>1/B210</f>
        <v>9.3457943925233638E-3</v>
      </c>
      <c r="BG210" s="21" t="s">
        <v>4840</v>
      </c>
      <c r="BH210" s="21">
        <f>1/B210</f>
        <v>9.3457943925233638E-3</v>
      </c>
      <c r="BI210" s="21" t="s">
        <v>2598</v>
      </c>
      <c r="BJ210" s="21">
        <f>3/B210</f>
        <v>2.8037383177570093E-2</v>
      </c>
      <c r="BK210" s="21" t="s">
        <v>905</v>
      </c>
      <c r="BL210" s="21">
        <f>1/B210</f>
        <v>9.3457943925233638E-3</v>
      </c>
      <c r="BM210" s="21" t="s">
        <v>4049</v>
      </c>
      <c r="BN210" s="21">
        <f>1/B210</f>
        <v>9.3457943925233638E-3</v>
      </c>
      <c r="BO210" s="21" t="s">
        <v>1421</v>
      </c>
      <c r="BP210" s="21">
        <f>1/B210</f>
        <v>9.3457943925233638E-3</v>
      </c>
      <c r="BQ210" s="21" t="s">
        <v>2599</v>
      </c>
      <c r="BR210" s="21">
        <f>3/B210</f>
        <v>2.8037383177570093E-2</v>
      </c>
    </row>
    <row r="211" spans="1:98" x14ac:dyDescent="0.25">
      <c r="A211" s="20" t="s">
        <v>207</v>
      </c>
      <c r="B211" s="24">
        <v>108</v>
      </c>
      <c r="C211" s="21">
        <f>99/B211</f>
        <v>0.91666666666666663</v>
      </c>
      <c r="E211" s="21" t="s">
        <v>3781</v>
      </c>
      <c r="F211" s="21">
        <f t="shared" si="38"/>
        <v>9.2592592592592587E-3</v>
      </c>
      <c r="G211" s="21" t="s">
        <v>1201</v>
      </c>
      <c r="H211" s="21">
        <f>1/B211</f>
        <v>9.2592592592592587E-3</v>
      </c>
      <c r="I211" s="21" t="s">
        <v>1276</v>
      </c>
      <c r="J211" s="21">
        <f>1/B211</f>
        <v>9.2592592592592587E-3</v>
      </c>
      <c r="K211" s="21" t="s">
        <v>1220</v>
      </c>
      <c r="L211" s="21">
        <f t="shared" si="39"/>
        <v>9.2592592592592587E-3</v>
      </c>
      <c r="M211" s="21" t="s">
        <v>2003</v>
      </c>
      <c r="N211" s="21">
        <f>1/B211</f>
        <v>9.2592592592592587E-3</v>
      </c>
      <c r="O211" s="21" t="s">
        <v>2936</v>
      </c>
      <c r="P211" s="21">
        <f>1/B211</f>
        <v>9.2592592592592587E-3</v>
      </c>
      <c r="Q211" s="21" t="s">
        <v>1270</v>
      </c>
      <c r="R211" s="21">
        <f>3/B211</f>
        <v>2.7777777777777776E-2</v>
      </c>
    </row>
    <row r="212" spans="1:98" x14ac:dyDescent="0.25">
      <c r="A212" s="20" t="s">
        <v>208</v>
      </c>
      <c r="B212" s="24">
        <v>109</v>
      </c>
      <c r="C212" s="21">
        <f>103/B212</f>
        <v>0.94495412844036697</v>
      </c>
      <c r="E212" s="21" t="s">
        <v>2330</v>
      </c>
      <c r="F212" s="21">
        <f t="shared" si="38"/>
        <v>9.1743119266055051E-3</v>
      </c>
      <c r="G212" s="21" t="s">
        <v>2100</v>
      </c>
      <c r="H212" s="21">
        <f>1/B212</f>
        <v>9.1743119266055051E-3</v>
      </c>
      <c r="I212" s="21" t="s">
        <v>1083</v>
      </c>
      <c r="J212" s="21">
        <f>3/B212</f>
        <v>2.7522935779816515E-2</v>
      </c>
      <c r="K212" s="21" t="s">
        <v>3670</v>
      </c>
      <c r="L212" s="21">
        <f t="shared" si="39"/>
        <v>9.1743119266055051E-3</v>
      </c>
    </row>
    <row r="213" spans="1:98" x14ac:dyDescent="0.25">
      <c r="A213" s="20" t="s">
        <v>209</v>
      </c>
      <c r="B213" s="24">
        <v>108</v>
      </c>
      <c r="C213" s="21">
        <f>70/B213</f>
        <v>0.64814814814814814</v>
      </c>
      <c r="E213" s="21" t="s">
        <v>3352</v>
      </c>
      <c r="F213" s="21">
        <f>3/B213</f>
        <v>2.7777777777777776E-2</v>
      </c>
      <c r="G213" s="21" t="s">
        <v>2374</v>
      </c>
      <c r="H213" s="21">
        <f>2/B213</f>
        <v>1.8518518518518517E-2</v>
      </c>
      <c r="I213" s="21" t="s">
        <v>3353</v>
      </c>
      <c r="J213" s="21">
        <f>1/B213</f>
        <v>9.2592592592592587E-3</v>
      </c>
      <c r="K213" s="21" t="s">
        <v>4888</v>
      </c>
      <c r="L213" s="21">
        <f t="shared" si="39"/>
        <v>9.2592592592592587E-3</v>
      </c>
      <c r="M213" s="21" t="s">
        <v>1035</v>
      </c>
      <c r="N213" s="21">
        <f>4/B213</f>
        <v>3.7037037037037035E-2</v>
      </c>
      <c r="O213" s="21" t="s">
        <v>1840</v>
      </c>
      <c r="P213" s="21">
        <f>1/B213</f>
        <v>9.2592592592592587E-3</v>
      </c>
      <c r="Q213" s="21" t="s">
        <v>3354</v>
      </c>
      <c r="R213" s="21">
        <f>1/B213</f>
        <v>9.2592592592592587E-3</v>
      </c>
      <c r="S213" s="21" t="s">
        <v>1860</v>
      </c>
      <c r="T213" s="21">
        <f>10/B213</f>
        <v>9.2592592592592587E-2</v>
      </c>
      <c r="U213" s="21" t="s">
        <v>1595</v>
      </c>
      <c r="V213" s="21">
        <f>2/B213</f>
        <v>1.8518518518518517E-2</v>
      </c>
      <c r="W213" s="21" t="s">
        <v>2658</v>
      </c>
      <c r="X213" s="21">
        <f>1/B213</f>
        <v>9.2592592592592587E-3</v>
      </c>
      <c r="Y213" s="21" t="s">
        <v>2899</v>
      </c>
      <c r="Z213" s="21">
        <f>1/B213</f>
        <v>9.2592592592592587E-3</v>
      </c>
      <c r="AA213" s="21" t="s">
        <v>1981</v>
      </c>
      <c r="AB213" s="21">
        <f>1/B213</f>
        <v>9.2592592592592587E-3</v>
      </c>
      <c r="AC213" s="21" t="s">
        <v>1283</v>
      </c>
      <c r="AD213" s="21">
        <f>1/B213</f>
        <v>9.2592592592592587E-3</v>
      </c>
      <c r="AE213" s="21" t="s">
        <v>1108</v>
      </c>
      <c r="AF213" s="21">
        <f>1/B213</f>
        <v>9.2592592592592587E-3</v>
      </c>
      <c r="AG213" s="21" t="s">
        <v>1661</v>
      </c>
      <c r="AH213" s="21">
        <f>7/B213</f>
        <v>6.4814814814814811E-2</v>
      </c>
      <c r="AI213" s="21" t="s">
        <v>2901</v>
      </c>
      <c r="AJ213" s="21">
        <f>1/B213</f>
        <v>9.2592592592592587E-3</v>
      </c>
    </row>
    <row r="214" spans="1:98" x14ac:dyDescent="0.25">
      <c r="A214" s="20" t="s">
        <v>210</v>
      </c>
      <c r="B214" s="24">
        <v>107</v>
      </c>
      <c r="C214" s="21">
        <f>60/B214</f>
        <v>0.56074766355140182</v>
      </c>
      <c r="E214" s="21" t="s">
        <v>1986</v>
      </c>
      <c r="F214" s="21">
        <f>1/B214</f>
        <v>9.3457943925233638E-3</v>
      </c>
      <c r="G214" s="21" t="s">
        <v>1984</v>
      </c>
      <c r="H214" s="21">
        <f>9/B214</f>
        <v>8.4112149532710276E-2</v>
      </c>
      <c r="I214" s="21" t="s">
        <v>1806</v>
      </c>
      <c r="J214" s="21">
        <f>1/B214</f>
        <v>9.3457943925233638E-3</v>
      </c>
      <c r="K214" s="21" t="s">
        <v>4056</v>
      </c>
      <c r="L214" s="21">
        <f t="shared" si="39"/>
        <v>9.3457943925233638E-3</v>
      </c>
      <c r="M214" s="21" t="s">
        <v>2864</v>
      </c>
      <c r="N214" s="21">
        <f>1/B214</f>
        <v>9.3457943925233638E-3</v>
      </c>
      <c r="O214" s="21" t="s">
        <v>1201</v>
      </c>
      <c r="P214" s="21">
        <f>9/B214</f>
        <v>8.4112149532710276E-2</v>
      </c>
      <c r="Q214" s="21" t="s">
        <v>3486</v>
      </c>
      <c r="R214" s="21">
        <f>3/B214</f>
        <v>2.8037383177570093E-2</v>
      </c>
      <c r="S214" s="21" t="s">
        <v>1033</v>
      </c>
      <c r="T214" s="21">
        <f>3/B214</f>
        <v>2.8037383177570093E-2</v>
      </c>
      <c r="U214" s="21" t="s">
        <v>1987</v>
      </c>
      <c r="V214" s="21">
        <f>1/B214</f>
        <v>9.3457943925233638E-3</v>
      </c>
      <c r="W214" s="21" t="s">
        <v>907</v>
      </c>
      <c r="X214" s="21">
        <f>2/B214</f>
        <v>1.8691588785046728E-2</v>
      </c>
      <c r="Y214" s="21" t="s">
        <v>1042</v>
      </c>
      <c r="Z214" s="21">
        <f>1/B214</f>
        <v>9.3457943925233638E-3</v>
      </c>
      <c r="AA214" s="21" t="s">
        <v>1985</v>
      </c>
      <c r="AB214" s="21">
        <f>1/B214</f>
        <v>9.3457943925233638E-3</v>
      </c>
      <c r="AC214" s="21" t="s">
        <v>2936</v>
      </c>
      <c r="AD214" s="21">
        <f>2/B214</f>
        <v>1.8691588785046728E-2</v>
      </c>
      <c r="AE214" s="21" t="s">
        <v>1270</v>
      </c>
      <c r="AF214" s="21">
        <f>2/B214</f>
        <v>1.8691588785046728E-2</v>
      </c>
      <c r="AG214" s="21" t="s">
        <v>2865</v>
      </c>
      <c r="AH214" s="21">
        <f>6/B214</f>
        <v>5.6074766355140186E-2</v>
      </c>
      <c r="AI214" s="21" t="s">
        <v>1652</v>
      </c>
      <c r="AJ214" s="21">
        <f>2/B214</f>
        <v>1.8691588785046728E-2</v>
      </c>
      <c r="AK214" s="21" t="s">
        <v>1278</v>
      </c>
      <c r="AL214" s="21">
        <f>2/B214</f>
        <v>1.8691588785046728E-2</v>
      </c>
    </row>
    <row r="215" spans="1:98" x14ac:dyDescent="0.25">
      <c r="A215" s="20" t="s">
        <v>211</v>
      </c>
      <c r="B215" s="24">
        <v>106</v>
      </c>
      <c r="C215" s="21">
        <f>95/B215</f>
        <v>0.89622641509433965</v>
      </c>
      <c r="E215" s="21" t="s">
        <v>1415</v>
      </c>
      <c r="F215" s="21">
        <f>1/B215</f>
        <v>9.433962264150943E-3</v>
      </c>
      <c r="G215" s="21" t="s">
        <v>1511</v>
      </c>
      <c r="H215" s="21">
        <f>1/B215</f>
        <v>9.433962264150943E-3</v>
      </c>
      <c r="I215" s="21" t="s">
        <v>1218</v>
      </c>
      <c r="J215" s="21">
        <f>2/B215</f>
        <v>1.8867924528301886E-2</v>
      </c>
      <c r="K215" s="21" t="s">
        <v>1217</v>
      </c>
      <c r="L215" s="21">
        <f>2/B215</f>
        <v>1.8867924528301886E-2</v>
      </c>
      <c r="M215" s="21" t="s">
        <v>1033</v>
      </c>
      <c r="N215" s="21">
        <f>1/B215</f>
        <v>9.433962264150943E-3</v>
      </c>
      <c r="O215" s="21" t="s">
        <v>2558</v>
      </c>
      <c r="P215" s="21">
        <f>3/B215</f>
        <v>2.8301886792452831E-2</v>
      </c>
      <c r="Q215" s="21" t="s">
        <v>2132</v>
      </c>
      <c r="R215" s="21">
        <f>1/B215</f>
        <v>9.433962264150943E-3</v>
      </c>
    </row>
    <row r="216" spans="1:98" x14ac:dyDescent="0.25">
      <c r="A216" s="20" t="s">
        <v>212</v>
      </c>
      <c r="B216" s="24">
        <v>108</v>
      </c>
      <c r="C216" s="21">
        <f>48/B216</f>
        <v>0.44444444444444442</v>
      </c>
      <c r="E216" s="21" t="s">
        <v>2058</v>
      </c>
      <c r="F216" s="21">
        <f>5/B216</f>
        <v>4.6296296296296294E-2</v>
      </c>
      <c r="G216" s="21" t="s">
        <v>1017</v>
      </c>
      <c r="H216" s="21">
        <f>1/B216</f>
        <v>9.2592592592592587E-3</v>
      </c>
      <c r="I216" s="21" t="s">
        <v>3644</v>
      </c>
      <c r="J216" s="21">
        <f>1/B216</f>
        <v>9.2592592592592587E-3</v>
      </c>
      <c r="K216" s="21" t="s">
        <v>4130</v>
      </c>
      <c r="L216" s="21">
        <f>1/B216</f>
        <v>9.2592592592592587E-3</v>
      </c>
      <c r="M216" s="21" t="s">
        <v>2666</v>
      </c>
      <c r="N216" s="21">
        <f>1/B216</f>
        <v>9.2592592592592587E-3</v>
      </c>
      <c r="O216" s="21" t="s">
        <v>1042</v>
      </c>
      <c r="P216" s="21">
        <f>1/B216</f>
        <v>9.2592592592592587E-3</v>
      </c>
      <c r="Q216" s="21" t="s">
        <v>1712</v>
      </c>
      <c r="R216" s="21">
        <f>1/B216</f>
        <v>9.2592592592592587E-3</v>
      </c>
      <c r="S216" s="21" t="s">
        <v>1519</v>
      </c>
      <c r="T216" s="21">
        <f>1/B216</f>
        <v>9.2592592592592587E-3</v>
      </c>
      <c r="U216" s="21" t="s">
        <v>3024</v>
      </c>
      <c r="V216" s="21">
        <f>8/B216</f>
        <v>7.407407407407407E-2</v>
      </c>
      <c r="W216" s="21" t="s">
        <v>1312</v>
      </c>
      <c r="X216" s="21">
        <f>2/B216</f>
        <v>1.8518518518518517E-2</v>
      </c>
      <c r="Y216" s="21" t="s">
        <v>3645</v>
      </c>
      <c r="Z216" s="21">
        <f>1/B216</f>
        <v>9.2592592592592587E-3</v>
      </c>
      <c r="AA216" s="21" t="s">
        <v>3072</v>
      </c>
      <c r="AB216" s="21">
        <f>1/B216</f>
        <v>9.2592592592592587E-3</v>
      </c>
      <c r="AC216" s="21" t="s">
        <v>2235</v>
      </c>
      <c r="AD216" s="21">
        <f>1/B216</f>
        <v>9.2592592592592587E-3</v>
      </c>
      <c r="AE216" s="21" t="s">
        <v>4129</v>
      </c>
      <c r="AF216" s="21">
        <f>1/B216</f>
        <v>9.2592592592592587E-3</v>
      </c>
      <c r="AG216" s="21" t="s">
        <v>1919</v>
      </c>
      <c r="AH216" s="21">
        <f>2/B216</f>
        <v>1.8518518518518517E-2</v>
      </c>
      <c r="AI216" s="21" t="s">
        <v>2033</v>
      </c>
      <c r="AJ216" s="21">
        <f>27/B216</f>
        <v>0.25</v>
      </c>
      <c r="AK216" s="21" t="s">
        <v>1752</v>
      </c>
      <c r="AL216" s="21">
        <f>1/B216</f>
        <v>9.2592592592592587E-3</v>
      </c>
      <c r="AM216" s="21" t="s">
        <v>3646</v>
      </c>
      <c r="AN216" s="21">
        <f>1/B216</f>
        <v>9.2592592592592587E-3</v>
      </c>
      <c r="AO216" s="21" t="s">
        <v>2187</v>
      </c>
      <c r="AP216" s="21">
        <f>2/B216</f>
        <v>1.8518518518518517E-2</v>
      </c>
      <c r="AQ216" s="21" t="s">
        <v>1754</v>
      </c>
      <c r="AR216" s="21">
        <f>1/B216</f>
        <v>9.2592592592592587E-3</v>
      </c>
    </row>
    <row r="217" spans="1:98" x14ac:dyDescent="0.25">
      <c r="A217" s="20" t="s">
        <v>213</v>
      </c>
      <c r="B217" s="24">
        <v>108</v>
      </c>
      <c r="C217" s="21">
        <f>96/B217</f>
        <v>0.88888888888888884</v>
      </c>
      <c r="E217" s="21" t="s">
        <v>1101</v>
      </c>
      <c r="F217" s="21">
        <f>1/B217</f>
        <v>9.2592592592592587E-3</v>
      </c>
      <c r="G217" s="21" t="s">
        <v>1328</v>
      </c>
      <c r="H217" s="21">
        <f>2/B217</f>
        <v>1.8518518518518517E-2</v>
      </c>
      <c r="I217" s="21" t="s">
        <v>1217</v>
      </c>
      <c r="J217" s="21">
        <f>2/B217</f>
        <v>1.8518518518518517E-2</v>
      </c>
      <c r="K217" s="21" t="s">
        <v>907</v>
      </c>
      <c r="L217" s="21">
        <f>1/B217</f>
        <v>9.2592592592592587E-3</v>
      </c>
      <c r="M217" s="21" t="s">
        <v>1364</v>
      </c>
      <c r="N217" s="21">
        <f>1/B217</f>
        <v>9.2592592592592587E-3</v>
      </c>
      <c r="O217" s="21" t="s">
        <v>1641</v>
      </c>
      <c r="P217" s="21">
        <f>5/B217</f>
        <v>4.6296296296296294E-2</v>
      </c>
    </row>
    <row r="218" spans="1:98" x14ac:dyDescent="0.25">
      <c r="A218" s="20" t="s">
        <v>214</v>
      </c>
      <c r="B218" s="24">
        <v>105</v>
      </c>
      <c r="C218" s="21">
        <f>89/B218</f>
        <v>0.84761904761904761</v>
      </c>
      <c r="E218" s="21" t="s">
        <v>4686</v>
      </c>
      <c r="F218" s="21">
        <f>1/B218</f>
        <v>9.5238095238095247E-3</v>
      </c>
      <c r="G218" s="21" t="s">
        <v>1414</v>
      </c>
      <c r="H218" s="21">
        <f>2/B218</f>
        <v>1.9047619047619049E-2</v>
      </c>
      <c r="I218" s="21" t="s">
        <v>1413</v>
      </c>
      <c r="J218" s="21">
        <f>1/B218</f>
        <v>9.5238095238095247E-3</v>
      </c>
      <c r="K218" s="21" t="s">
        <v>1217</v>
      </c>
      <c r="L218" s="21">
        <f>7/B218</f>
        <v>6.6666666666666666E-2</v>
      </c>
      <c r="M218" s="21" t="s">
        <v>1411</v>
      </c>
      <c r="N218" s="21">
        <f>1/B218</f>
        <v>9.5238095238095247E-3</v>
      </c>
      <c r="O218" s="21" t="s">
        <v>1270</v>
      </c>
      <c r="P218" s="21">
        <f>1/B218</f>
        <v>9.5238095238095247E-3</v>
      </c>
      <c r="Q218" s="21" t="s">
        <v>1108</v>
      </c>
      <c r="R218" s="21">
        <f>1/B218</f>
        <v>9.5238095238095247E-3</v>
      </c>
      <c r="S218" s="21" t="s">
        <v>1412</v>
      </c>
      <c r="T218" s="21">
        <f>1/B218</f>
        <v>9.5238095238095247E-3</v>
      </c>
      <c r="U218" s="21" t="s">
        <v>1410</v>
      </c>
      <c r="V218" s="21">
        <f>1/B218</f>
        <v>9.5238095238095247E-3</v>
      </c>
    </row>
    <row r="219" spans="1:98" x14ac:dyDescent="0.25">
      <c r="A219" s="20" t="s">
        <v>215</v>
      </c>
      <c r="B219" s="24">
        <v>107</v>
      </c>
      <c r="C219" s="21">
        <f>0/B219</f>
        <v>0</v>
      </c>
      <c r="E219" s="21" t="s">
        <v>3192</v>
      </c>
      <c r="F219" s="21">
        <f>1/B219</f>
        <v>9.3457943925233638E-3</v>
      </c>
      <c r="G219" s="21" t="s">
        <v>3193</v>
      </c>
      <c r="H219" s="21">
        <f>1/B219</f>
        <v>9.3457943925233638E-3</v>
      </c>
      <c r="I219" s="21" t="s">
        <v>1467</v>
      </c>
      <c r="J219" s="21">
        <f>1/B219</f>
        <v>9.3457943925233638E-3</v>
      </c>
      <c r="K219" s="21" t="s">
        <v>896</v>
      </c>
      <c r="L219" s="21">
        <f>25/B219</f>
        <v>0.23364485981308411</v>
      </c>
      <c r="M219" s="21" t="s">
        <v>2428</v>
      </c>
      <c r="N219" s="21">
        <f>3/B219</f>
        <v>2.8037383177570093E-2</v>
      </c>
      <c r="O219" s="21" t="s">
        <v>2108</v>
      </c>
      <c r="P219" s="21">
        <f>5/B219</f>
        <v>4.6728971962616821E-2</v>
      </c>
      <c r="Q219" s="21" t="s">
        <v>4597</v>
      </c>
      <c r="R219" s="21">
        <f>1/B219</f>
        <v>9.3457943925233638E-3</v>
      </c>
      <c r="S219" s="21" t="s">
        <v>1447</v>
      </c>
      <c r="T219" s="21">
        <f>1/B219</f>
        <v>9.3457943925233638E-3</v>
      </c>
      <c r="U219" s="21" t="s">
        <v>2692</v>
      </c>
      <c r="V219" s="21">
        <f>1/B219</f>
        <v>9.3457943925233638E-3</v>
      </c>
      <c r="W219" s="21" t="s">
        <v>1862</v>
      </c>
      <c r="X219" s="21">
        <f>1/B219</f>
        <v>9.3457943925233638E-3</v>
      </c>
      <c r="Y219" s="21" t="s">
        <v>3058</v>
      </c>
      <c r="Z219" s="21">
        <f>1/B219</f>
        <v>9.3457943925233638E-3</v>
      </c>
      <c r="AA219" s="21" t="s">
        <v>1191</v>
      </c>
      <c r="AB219" s="21">
        <f>1/B219</f>
        <v>9.3457943925233638E-3</v>
      </c>
      <c r="AC219" s="21" t="s">
        <v>1989</v>
      </c>
      <c r="AD219" s="21">
        <f>1/B219</f>
        <v>9.3457943925233638E-3</v>
      </c>
      <c r="AE219" s="21" t="s">
        <v>3194</v>
      </c>
      <c r="AF219" s="21">
        <f>1/B219</f>
        <v>9.3457943925233638E-3</v>
      </c>
      <c r="AG219" s="21" t="s">
        <v>4596</v>
      </c>
      <c r="AH219" s="21">
        <f>1/B219</f>
        <v>9.3457943925233638E-3</v>
      </c>
      <c r="AI219" s="21" t="s">
        <v>1430</v>
      </c>
      <c r="AJ219" s="21">
        <f>1/B219</f>
        <v>9.3457943925233638E-3</v>
      </c>
      <c r="AK219" s="21" t="s">
        <v>4595</v>
      </c>
      <c r="AL219" s="21">
        <f>1/B219</f>
        <v>9.3457943925233638E-3</v>
      </c>
      <c r="AM219" s="21" t="s">
        <v>952</v>
      </c>
      <c r="AN219" s="21">
        <f>1/B219</f>
        <v>9.3457943925233638E-3</v>
      </c>
      <c r="AO219" s="21" t="s">
        <v>1194</v>
      </c>
      <c r="AP219" s="21">
        <f>1/B219</f>
        <v>9.3457943925233638E-3</v>
      </c>
      <c r="AQ219" s="21" t="s">
        <v>3195</v>
      </c>
      <c r="AR219" s="21">
        <f>3/B219</f>
        <v>2.8037383177570093E-2</v>
      </c>
      <c r="AS219" s="21" t="s">
        <v>3196</v>
      </c>
      <c r="AT219" s="21">
        <f>5/B219</f>
        <v>4.6728971962616821E-2</v>
      </c>
      <c r="AU219" s="21" t="s">
        <v>1536</v>
      </c>
      <c r="AV219" s="21">
        <f>1/B219</f>
        <v>9.3457943925233638E-3</v>
      </c>
      <c r="AW219" s="21" t="s">
        <v>907</v>
      </c>
      <c r="AX219" s="21">
        <f>9/B219</f>
        <v>8.4112149532710276E-2</v>
      </c>
      <c r="AY219" s="21" t="s">
        <v>1542</v>
      </c>
      <c r="AZ219" s="21">
        <f>1/B219</f>
        <v>9.3457943925233638E-3</v>
      </c>
      <c r="BA219" s="21" t="s">
        <v>1277</v>
      </c>
      <c r="BB219" s="21">
        <f>9/B219</f>
        <v>8.4112149532710276E-2</v>
      </c>
      <c r="BC219" s="21" t="s">
        <v>2968</v>
      </c>
      <c r="BD219" s="21">
        <f>1/B219</f>
        <v>9.3457943925233638E-3</v>
      </c>
      <c r="BE219" s="21" t="s">
        <v>1607</v>
      </c>
      <c r="BF219" s="21">
        <f>1/B219</f>
        <v>9.3457943925233638E-3</v>
      </c>
      <c r="BG219" s="21" t="s">
        <v>3197</v>
      </c>
      <c r="BH219" s="21">
        <f>1/B219</f>
        <v>9.3457943925233638E-3</v>
      </c>
      <c r="BI219" s="21" t="s">
        <v>3477</v>
      </c>
      <c r="BJ219" s="21">
        <f>2/B219</f>
        <v>1.8691588785046728E-2</v>
      </c>
      <c r="BK219" s="21" t="s">
        <v>1462</v>
      </c>
      <c r="BL219" s="21">
        <f>1/B219</f>
        <v>9.3457943925233638E-3</v>
      </c>
      <c r="BM219" s="21" t="s">
        <v>3198</v>
      </c>
      <c r="BN219" s="21">
        <f>1/B219</f>
        <v>9.3457943925233638E-3</v>
      </c>
      <c r="BO219" s="21" t="s">
        <v>3199</v>
      </c>
      <c r="BP219" s="21">
        <f>1/B219</f>
        <v>9.3457943925233638E-3</v>
      </c>
      <c r="BQ219" s="21" t="s">
        <v>3200</v>
      </c>
      <c r="BR219" s="21">
        <f>1/B219</f>
        <v>9.3457943925233638E-3</v>
      </c>
      <c r="BS219" s="21" t="s">
        <v>1445</v>
      </c>
      <c r="BT219" s="21">
        <f>1/B219</f>
        <v>9.3457943925233638E-3</v>
      </c>
      <c r="BU219" s="21" t="s">
        <v>3201</v>
      </c>
      <c r="BV219" s="21">
        <f>1/B219</f>
        <v>9.3457943925233638E-3</v>
      </c>
      <c r="BW219" s="21" t="s">
        <v>1186</v>
      </c>
      <c r="BX219" s="21">
        <f>5/B219</f>
        <v>4.6728971962616821E-2</v>
      </c>
      <c r="BY219" s="21" t="s">
        <v>4232</v>
      </c>
      <c r="BZ219" s="21">
        <f>2/B219</f>
        <v>1.8691588785046728E-2</v>
      </c>
      <c r="CA219" s="21" t="s">
        <v>1181</v>
      </c>
      <c r="CB219" s="21">
        <f>6/B219</f>
        <v>5.6074766355140186E-2</v>
      </c>
      <c r="CC219" s="21" t="s">
        <v>3202</v>
      </c>
      <c r="CD219" s="21">
        <f>1/B219</f>
        <v>9.3457943925233638E-3</v>
      </c>
      <c r="CE219" s="21" t="s">
        <v>1412</v>
      </c>
      <c r="CF219" s="21">
        <f>1/B219</f>
        <v>9.3457943925233638E-3</v>
      </c>
      <c r="CG219" s="21" t="s">
        <v>2094</v>
      </c>
      <c r="CH219" s="21">
        <f>4/B219</f>
        <v>3.7383177570093455E-2</v>
      </c>
    </row>
    <row r="220" spans="1:98" x14ac:dyDescent="0.25">
      <c r="A220" s="20" t="s">
        <v>216</v>
      </c>
      <c r="B220" s="24">
        <v>109</v>
      </c>
      <c r="C220" s="21">
        <f>107/B220</f>
        <v>0.98165137614678899</v>
      </c>
      <c r="E220" s="21" t="s">
        <v>974</v>
      </c>
      <c r="F220" s="21">
        <f>1/B220</f>
        <v>9.1743119266055051E-3</v>
      </c>
      <c r="G220" s="21" t="s">
        <v>2163</v>
      </c>
      <c r="H220" s="21">
        <f>1/B220</f>
        <v>9.1743119266055051E-3</v>
      </c>
    </row>
    <row r="221" spans="1:98" x14ac:dyDescent="0.25">
      <c r="A221" s="20" t="s">
        <v>217</v>
      </c>
      <c r="B221" s="24">
        <v>110</v>
      </c>
      <c r="C221" s="21">
        <f>107/B221</f>
        <v>0.97272727272727277</v>
      </c>
      <c r="E221" s="21" t="s">
        <v>1952</v>
      </c>
      <c r="F221" s="21">
        <f>2/B221</f>
        <v>1.8181818181818181E-2</v>
      </c>
      <c r="G221" s="21" t="s">
        <v>1404</v>
      </c>
      <c r="H221" s="21">
        <f>1/B221</f>
        <v>9.0909090909090905E-3</v>
      </c>
    </row>
    <row r="222" spans="1:98" x14ac:dyDescent="0.25">
      <c r="A222" s="20" t="s">
        <v>218</v>
      </c>
      <c r="B222" s="24">
        <v>110</v>
      </c>
      <c r="C222" s="21">
        <f>108/B222</f>
        <v>0.98181818181818181</v>
      </c>
      <c r="E222" s="21" t="s">
        <v>1609</v>
      </c>
      <c r="F222" s="21">
        <f t="shared" ref="F222:F229" si="40">1/B222</f>
        <v>9.0909090909090905E-3</v>
      </c>
      <c r="G222" s="21" t="s">
        <v>2098</v>
      </c>
      <c r="H222" s="21">
        <f>1/B222</f>
        <v>9.0909090909090905E-3</v>
      </c>
    </row>
    <row r="223" spans="1:98" x14ac:dyDescent="0.25">
      <c r="A223" s="20" t="s">
        <v>219</v>
      </c>
      <c r="B223" s="24">
        <v>106</v>
      </c>
      <c r="C223" s="21">
        <f>105/B223</f>
        <v>0.99056603773584906</v>
      </c>
      <c r="E223" s="21" t="s">
        <v>1020</v>
      </c>
      <c r="F223" s="21">
        <f t="shared" si="40"/>
        <v>9.433962264150943E-3</v>
      </c>
    </row>
    <row r="224" spans="1:98" x14ac:dyDescent="0.25">
      <c r="A224" s="20" t="s">
        <v>220</v>
      </c>
      <c r="B224" s="24">
        <v>103</v>
      </c>
      <c r="C224" s="21">
        <f>23/B224</f>
        <v>0.22330097087378642</v>
      </c>
      <c r="E224" s="21" t="s">
        <v>1378</v>
      </c>
      <c r="F224" s="21">
        <f t="shared" si="40"/>
        <v>9.7087378640776691E-3</v>
      </c>
      <c r="G224" s="21" t="s">
        <v>1803</v>
      </c>
      <c r="H224" s="21">
        <f>1/B224</f>
        <v>9.7087378640776691E-3</v>
      </c>
      <c r="I224" s="21" t="s">
        <v>1747</v>
      </c>
      <c r="J224" s="21">
        <f>1/B224</f>
        <v>9.7087378640776691E-3</v>
      </c>
      <c r="K224" s="21" t="s">
        <v>2245</v>
      </c>
      <c r="L224" s="21">
        <f>1/B224</f>
        <v>9.7087378640776691E-3</v>
      </c>
      <c r="M224" s="21" t="s">
        <v>1026</v>
      </c>
      <c r="N224" s="21">
        <f>1/B224</f>
        <v>9.7087378640776691E-3</v>
      </c>
      <c r="O224" s="21" t="s">
        <v>1806</v>
      </c>
      <c r="P224" s="21">
        <f>1/B224</f>
        <v>9.7087378640776691E-3</v>
      </c>
      <c r="Q224" s="21" t="s">
        <v>1807</v>
      </c>
      <c r="R224" s="21">
        <f>5/B224</f>
        <v>4.8543689320388349E-2</v>
      </c>
      <c r="S224" s="21" t="s">
        <v>1801</v>
      </c>
      <c r="T224" s="21">
        <f>4/B224</f>
        <v>3.8834951456310676E-2</v>
      </c>
      <c r="U224" s="21" t="s">
        <v>4440</v>
      </c>
      <c r="V224" s="21">
        <f>1/B224</f>
        <v>9.7087378640776691E-3</v>
      </c>
      <c r="W224" s="21" t="s">
        <v>3068</v>
      </c>
      <c r="X224" s="21">
        <f>2/B224</f>
        <v>1.9417475728155338E-2</v>
      </c>
      <c r="Y224" s="21" t="s">
        <v>1800</v>
      </c>
      <c r="Z224" s="21">
        <f>4/B224</f>
        <v>3.8834951456310676E-2</v>
      </c>
      <c r="AA224" s="21" t="s">
        <v>1805</v>
      </c>
      <c r="AB224" s="21">
        <f>1/B224</f>
        <v>9.7087378640776691E-3</v>
      </c>
      <c r="AC224" s="21" t="s">
        <v>4439</v>
      </c>
      <c r="AD224" s="21">
        <f>1/B224</f>
        <v>9.7087378640776691E-3</v>
      </c>
      <c r="AE224" s="21" t="s">
        <v>1387</v>
      </c>
      <c r="AF224" s="21">
        <f>2/B224</f>
        <v>1.9417475728155338E-2</v>
      </c>
      <c r="AG224" s="21" t="s">
        <v>1808</v>
      </c>
      <c r="AH224" s="21">
        <f>1/B224</f>
        <v>9.7087378640776691E-3</v>
      </c>
      <c r="AI224" s="21" t="s">
        <v>1387</v>
      </c>
      <c r="AJ224" s="21">
        <f>1/B224</f>
        <v>9.7087378640776691E-3</v>
      </c>
      <c r="AK224" s="21" t="s">
        <v>1217</v>
      </c>
      <c r="AL224" s="21">
        <f>1/B224</f>
        <v>9.7087378640776691E-3</v>
      </c>
      <c r="AM224" s="21" t="s">
        <v>1802</v>
      </c>
      <c r="AN224" s="21">
        <f>2/B224</f>
        <v>1.9417475728155338E-2</v>
      </c>
      <c r="AO224" s="21" t="s">
        <v>4438</v>
      </c>
      <c r="AP224" s="21">
        <f>1/B224</f>
        <v>9.7087378640776691E-3</v>
      </c>
      <c r="AQ224" s="21" t="s">
        <v>1767</v>
      </c>
      <c r="AR224" s="21">
        <f>6/B224</f>
        <v>5.8252427184466021E-2</v>
      </c>
      <c r="AS224" s="21" t="s">
        <v>1842</v>
      </c>
      <c r="AT224" s="21">
        <f>1/B224</f>
        <v>9.7087378640776691E-3</v>
      </c>
      <c r="AU224" s="21" t="s">
        <v>1108</v>
      </c>
      <c r="AV224" s="21">
        <f>4/B224</f>
        <v>3.8834951456310676E-2</v>
      </c>
      <c r="AW224" s="21" t="s">
        <v>1799</v>
      </c>
      <c r="AX224" s="21">
        <f>4/B224</f>
        <v>3.8834951456310676E-2</v>
      </c>
      <c r="AY224" s="21" t="s">
        <v>1752</v>
      </c>
      <c r="AZ224" s="21">
        <f>31/B224</f>
        <v>0.30097087378640774</v>
      </c>
      <c r="BA224" s="21" t="s">
        <v>1804</v>
      </c>
      <c r="BB224" s="21">
        <f>3/B224</f>
        <v>2.9126213592233011E-2</v>
      </c>
    </row>
    <row r="225" spans="1:78" x14ac:dyDescent="0.25">
      <c r="A225" s="20" t="s">
        <v>221</v>
      </c>
      <c r="B225" s="24">
        <v>109</v>
      </c>
      <c r="C225" s="21">
        <f>107/B225</f>
        <v>0.98165137614678899</v>
      </c>
      <c r="E225" s="21" t="s">
        <v>1312</v>
      </c>
      <c r="F225" s="21">
        <f t="shared" si="40"/>
        <v>9.1743119266055051E-3</v>
      </c>
      <c r="G225" s="21" t="s">
        <v>879</v>
      </c>
      <c r="H225" s="21">
        <f>1/B225</f>
        <v>9.1743119266055051E-3</v>
      </c>
    </row>
    <row r="226" spans="1:78" x14ac:dyDescent="0.25">
      <c r="A226" s="20" t="s">
        <v>222</v>
      </c>
      <c r="B226" s="24">
        <v>104</v>
      </c>
      <c r="C226" s="21">
        <f>94/B226</f>
        <v>0.90384615384615385</v>
      </c>
      <c r="E226" s="21" t="s">
        <v>923</v>
      </c>
      <c r="F226" s="21">
        <f t="shared" si="40"/>
        <v>9.6153846153846159E-3</v>
      </c>
      <c r="G226" s="21" t="s">
        <v>907</v>
      </c>
      <c r="H226" s="21">
        <f>1/B226</f>
        <v>9.6153846153846159E-3</v>
      </c>
      <c r="I226" s="21" t="s">
        <v>919</v>
      </c>
      <c r="J226" s="21">
        <f>1/B226</f>
        <v>9.6153846153846159E-3</v>
      </c>
      <c r="K226" s="21" t="s">
        <v>921</v>
      </c>
      <c r="L226" s="21">
        <f>2/B226</f>
        <v>1.9230769230769232E-2</v>
      </c>
      <c r="M226" s="21" t="s">
        <v>920</v>
      </c>
      <c r="N226" s="21">
        <f>3/B226</f>
        <v>2.8846153846153848E-2</v>
      </c>
      <c r="O226" s="21" t="s">
        <v>4451</v>
      </c>
      <c r="P226" s="21">
        <f>1/B226</f>
        <v>9.6153846153846159E-3</v>
      </c>
      <c r="Q226" s="21" t="s">
        <v>922</v>
      </c>
      <c r="R226" s="21">
        <f>1/B226</f>
        <v>9.6153846153846159E-3</v>
      </c>
    </row>
    <row r="227" spans="1:78" x14ac:dyDescent="0.25">
      <c r="A227" s="20" t="s">
        <v>223</v>
      </c>
      <c r="B227" s="24">
        <v>103</v>
      </c>
      <c r="C227" s="21">
        <f>3/B227</f>
        <v>2.9126213592233011E-2</v>
      </c>
      <c r="E227" s="21" t="s">
        <v>2588</v>
      </c>
      <c r="F227" s="21">
        <f t="shared" si="40"/>
        <v>9.7087378640776691E-3</v>
      </c>
      <c r="G227" s="21" t="s">
        <v>2620</v>
      </c>
      <c r="H227" s="21">
        <f>1/B227</f>
        <v>9.7087378640776691E-3</v>
      </c>
      <c r="I227" s="21" t="s">
        <v>2068</v>
      </c>
      <c r="J227" s="21">
        <f>1/B227</f>
        <v>9.7087378640776691E-3</v>
      </c>
      <c r="K227" s="21" t="s">
        <v>2786</v>
      </c>
      <c r="L227" s="21">
        <f>1/B227</f>
        <v>9.7087378640776691E-3</v>
      </c>
      <c r="M227" s="21" t="s">
        <v>2276</v>
      </c>
      <c r="N227" s="21">
        <f>37/B227</f>
        <v>0.35922330097087379</v>
      </c>
      <c r="O227" s="21" t="s">
        <v>2128</v>
      </c>
      <c r="P227" s="21">
        <f>2/B227</f>
        <v>1.9417475728155338E-2</v>
      </c>
      <c r="Q227" s="21" t="s">
        <v>2473</v>
      </c>
      <c r="R227" s="21">
        <f>1/B227</f>
        <v>9.7087378640776691E-3</v>
      </c>
      <c r="S227" s="21" t="s">
        <v>2066</v>
      </c>
      <c r="T227" s="21">
        <f>1/B227</f>
        <v>9.7087378640776691E-3</v>
      </c>
      <c r="U227" s="21" t="s">
        <v>961</v>
      </c>
      <c r="V227" s="21">
        <f>1/B227</f>
        <v>9.7087378640776691E-3</v>
      </c>
      <c r="W227" s="21" t="s">
        <v>2474</v>
      </c>
      <c r="X227" s="21">
        <f>1/B227</f>
        <v>9.7087378640776691E-3</v>
      </c>
      <c r="Y227" s="21" t="s">
        <v>1685</v>
      </c>
      <c r="Z227" s="21">
        <f>14/B227</f>
        <v>0.13592233009708737</v>
      </c>
      <c r="AA227" s="21" t="s">
        <v>1517</v>
      </c>
      <c r="AB227" s="21">
        <f>6/B227</f>
        <v>5.8252427184466021E-2</v>
      </c>
      <c r="AC227" s="21" t="s">
        <v>935</v>
      </c>
      <c r="AD227" s="21">
        <f>1/B227</f>
        <v>9.7087378640776691E-3</v>
      </c>
      <c r="AE227" s="21" t="s">
        <v>1598</v>
      </c>
      <c r="AF227" s="21">
        <f>1/B227</f>
        <v>9.7087378640776691E-3</v>
      </c>
      <c r="AG227" s="21" t="s">
        <v>2840</v>
      </c>
      <c r="AH227" s="21">
        <f>2/B227</f>
        <v>1.9417475728155338E-2</v>
      </c>
      <c r="AI227" s="21" t="s">
        <v>1124</v>
      </c>
      <c r="AJ227" s="21">
        <f>3/B227</f>
        <v>2.9126213592233011E-2</v>
      </c>
      <c r="AK227" s="21" t="s">
        <v>1452</v>
      </c>
      <c r="AL227" s="21">
        <f>1/B227</f>
        <v>9.7087378640776691E-3</v>
      </c>
      <c r="AM227" s="21" t="s">
        <v>3789</v>
      </c>
      <c r="AN227" s="21">
        <f>1/B227</f>
        <v>9.7087378640776691E-3</v>
      </c>
      <c r="AO227" s="21" t="s">
        <v>1670</v>
      </c>
      <c r="AP227" s="21">
        <f>6/B227</f>
        <v>5.8252427184466021E-2</v>
      </c>
      <c r="AQ227" s="21" t="s">
        <v>1607</v>
      </c>
      <c r="AR227" s="21">
        <f>1/B227</f>
        <v>9.7087378640776691E-3</v>
      </c>
      <c r="AS227" s="21" t="s">
        <v>3790</v>
      </c>
      <c r="AT227" s="21">
        <f>1/B227</f>
        <v>9.7087378640776691E-3</v>
      </c>
      <c r="AU227" s="21" t="s">
        <v>1272</v>
      </c>
      <c r="AV227" s="21">
        <f>2/B227</f>
        <v>1.9417475728155338E-2</v>
      </c>
      <c r="AW227" s="21" t="s">
        <v>1034</v>
      </c>
      <c r="AX227" s="21">
        <f>1/B227</f>
        <v>9.7087378640776691E-3</v>
      </c>
      <c r="AY227" s="21" t="s">
        <v>1827</v>
      </c>
      <c r="AZ227" s="21">
        <f>1/B227</f>
        <v>9.7087378640776691E-3</v>
      </c>
      <c r="BA227" s="21" t="s">
        <v>1600</v>
      </c>
      <c r="BB227" s="21">
        <f>4/B227</f>
        <v>3.8834951456310676E-2</v>
      </c>
      <c r="BC227" s="21" t="s">
        <v>1329</v>
      </c>
      <c r="BD227" s="21">
        <f>1/B227</f>
        <v>9.7087378640776691E-3</v>
      </c>
      <c r="BE227" s="21" t="s">
        <v>2787</v>
      </c>
      <c r="BF227" s="21">
        <f>2/B227</f>
        <v>1.9417475728155338E-2</v>
      </c>
      <c r="BG227" s="21" t="s">
        <v>4492</v>
      </c>
      <c r="BH227" s="21">
        <f>1/B227</f>
        <v>9.7087378640776691E-3</v>
      </c>
      <c r="BI227" s="21" t="s">
        <v>2700</v>
      </c>
      <c r="BJ227" s="21">
        <f>1/B227</f>
        <v>9.7087378640776691E-3</v>
      </c>
      <c r="BK227" s="21" t="s">
        <v>1979</v>
      </c>
      <c r="BL227" s="21">
        <f>1/B227</f>
        <v>9.7087378640776691E-3</v>
      </c>
      <c r="BM227" s="21" t="s">
        <v>1599</v>
      </c>
      <c r="BN227" s="21">
        <f>2/B227</f>
        <v>1.9417475728155338E-2</v>
      </c>
    </row>
    <row r="228" spans="1:78" x14ac:dyDescent="0.25">
      <c r="A228" s="20" t="s">
        <v>224</v>
      </c>
      <c r="B228" s="24">
        <v>108</v>
      </c>
      <c r="C228" s="21">
        <f>66/B228</f>
        <v>0.61111111111111116</v>
      </c>
      <c r="E228" s="21" t="s">
        <v>1637</v>
      </c>
      <c r="F228" s="21">
        <f t="shared" si="40"/>
        <v>9.2592592592592587E-3</v>
      </c>
      <c r="G228" s="21" t="s">
        <v>4851</v>
      </c>
      <c r="H228" s="21">
        <f>1/B228</f>
        <v>9.2592592592592587E-3</v>
      </c>
      <c r="I228" s="21" t="s">
        <v>2195</v>
      </c>
      <c r="J228" s="21">
        <f>1/B228</f>
        <v>9.2592592592592587E-3</v>
      </c>
      <c r="K228" s="21" t="s">
        <v>2473</v>
      </c>
      <c r="L228" s="21">
        <f>1/B228</f>
        <v>9.2592592592592587E-3</v>
      </c>
      <c r="M228" s="21" t="s">
        <v>2161</v>
      </c>
      <c r="N228" s="21">
        <f>2/B228</f>
        <v>1.8518518518518517E-2</v>
      </c>
      <c r="O228" s="21" t="s">
        <v>4468</v>
      </c>
      <c r="P228" s="21">
        <f>2/B228</f>
        <v>1.8518518518518517E-2</v>
      </c>
      <c r="Q228" s="21" t="s">
        <v>977</v>
      </c>
      <c r="R228" s="21">
        <f>1/B228</f>
        <v>9.2592592592592587E-3</v>
      </c>
      <c r="S228" s="21" t="s">
        <v>4850</v>
      </c>
      <c r="T228" s="21">
        <f>1/B228</f>
        <v>9.2592592592592587E-3</v>
      </c>
      <c r="U228" s="21" t="s">
        <v>2758</v>
      </c>
      <c r="V228" s="21">
        <f>1/B228</f>
        <v>9.2592592592592587E-3</v>
      </c>
      <c r="W228" s="21" t="s">
        <v>1966</v>
      </c>
      <c r="X228" s="21">
        <f>1/B228</f>
        <v>9.2592592592592587E-3</v>
      </c>
      <c r="Y228" s="21" t="s">
        <v>2081</v>
      </c>
      <c r="Z228" s="21">
        <f>1/B228</f>
        <v>9.2592592592592587E-3</v>
      </c>
      <c r="AA228" s="21" t="s">
        <v>2757</v>
      </c>
      <c r="AB228" s="21">
        <f>27/B228</f>
        <v>0.25</v>
      </c>
      <c r="AC228" s="21" t="s">
        <v>933</v>
      </c>
      <c r="AD228" s="21">
        <f>1/B228</f>
        <v>9.2592592592592587E-3</v>
      </c>
      <c r="AE228" s="21" t="s">
        <v>1412</v>
      </c>
      <c r="AF228" s="21">
        <f>1/B228</f>
        <v>9.2592592592592587E-3</v>
      </c>
    </row>
    <row r="229" spans="1:78" x14ac:dyDescent="0.25">
      <c r="A229" s="20" t="s">
        <v>225</v>
      </c>
      <c r="B229" s="24">
        <v>107</v>
      </c>
      <c r="C229" s="21">
        <f>3/B229</f>
        <v>2.8037383177570093E-2</v>
      </c>
      <c r="E229" s="21" t="s">
        <v>1582</v>
      </c>
      <c r="F229" s="21">
        <f t="shared" si="40"/>
        <v>9.3457943925233638E-3</v>
      </c>
      <c r="G229" s="21" t="s">
        <v>1265</v>
      </c>
      <c r="H229" s="21">
        <f>6/B229</f>
        <v>5.6074766355140186E-2</v>
      </c>
      <c r="I229" s="21" t="s">
        <v>3065</v>
      </c>
      <c r="J229" s="21">
        <f>2/B229</f>
        <v>1.8691588785046728E-2</v>
      </c>
      <c r="K229" s="21" t="s">
        <v>2571</v>
      </c>
      <c r="L229" s="21">
        <f>1/B229</f>
        <v>9.3457943925233638E-3</v>
      </c>
      <c r="M229" s="21" t="s">
        <v>1796</v>
      </c>
      <c r="N229" s="21">
        <f>6/B229</f>
        <v>5.6074766355140186E-2</v>
      </c>
      <c r="O229" s="21" t="s">
        <v>1263</v>
      </c>
      <c r="P229" s="21">
        <f>2/B229</f>
        <v>1.8691588785046728E-2</v>
      </c>
      <c r="Q229" s="21" t="s">
        <v>1038</v>
      </c>
      <c r="R229" s="21">
        <f>1/B229</f>
        <v>9.3457943925233638E-3</v>
      </c>
      <c r="S229" s="21" t="s">
        <v>2568</v>
      </c>
      <c r="T229" s="21">
        <f>2/B229</f>
        <v>1.8691588785046728E-2</v>
      </c>
      <c r="U229" s="21" t="s">
        <v>1082</v>
      </c>
      <c r="V229" s="21">
        <f>1/B229</f>
        <v>9.3457943925233638E-3</v>
      </c>
      <c r="W229" s="21" t="s">
        <v>917</v>
      </c>
      <c r="X229" s="21">
        <f>19/B229</f>
        <v>0.17757009345794392</v>
      </c>
      <c r="Y229" s="21" t="s">
        <v>1130</v>
      </c>
      <c r="Z229" s="21">
        <f>1/B229</f>
        <v>9.3457943925233638E-3</v>
      </c>
      <c r="AA229" s="21" t="s">
        <v>2448</v>
      </c>
      <c r="AB229" s="21">
        <f>1/B229</f>
        <v>9.3457943925233638E-3</v>
      </c>
      <c r="AC229" s="21" t="s">
        <v>3560</v>
      </c>
      <c r="AD229" s="21">
        <f>1/B229</f>
        <v>9.3457943925233638E-3</v>
      </c>
      <c r="AE229" s="21" t="s">
        <v>1536</v>
      </c>
      <c r="AF229" s="21">
        <f>1/B229</f>
        <v>9.3457943925233638E-3</v>
      </c>
      <c r="AG229" s="21" t="s">
        <v>2385</v>
      </c>
      <c r="AH229" s="21">
        <f>1/B229</f>
        <v>9.3457943925233638E-3</v>
      </c>
      <c r="AI229" s="21" t="s">
        <v>2567</v>
      </c>
      <c r="AJ229" s="21">
        <f>4/B229</f>
        <v>3.7383177570093455E-2</v>
      </c>
      <c r="AK229" s="21" t="s">
        <v>1441</v>
      </c>
      <c r="AL229" s="21">
        <f>2/B229</f>
        <v>1.8691588785046728E-2</v>
      </c>
      <c r="AM229" s="21" t="s">
        <v>890</v>
      </c>
      <c r="AN229" s="21">
        <f>1/B229</f>
        <v>9.3457943925233638E-3</v>
      </c>
      <c r="AO229" s="21" t="s">
        <v>2570</v>
      </c>
      <c r="AP229" s="21">
        <f>3/B229</f>
        <v>2.8037383177570093E-2</v>
      </c>
      <c r="AQ229" s="21" t="s">
        <v>2145</v>
      </c>
      <c r="AR229" s="21">
        <f>1/B229</f>
        <v>9.3457943925233638E-3</v>
      </c>
      <c r="AS229" s="21" t="s">
        <v>2158</v>
      </c>
      <c r="AT229" s="21">
        <f>4/B229</f>
        <v>3.7383177570093455E-2</v>
      </c>
      <c r="AU229" s="21" t="s">
        <v>1299</v>
      </c>
      <c r="AV229" s="21">
        <f>3/B229</f>
        <v>2.8037383177570093E-2</v>
      </c>
      <c r="AW229" s="21" t="s">
        <v>4465</v>
      </c>
      <c r="AX229" s="21">
        <f>1/B229</f>
        <v>9.3457943925233638E-3</v>
      </c>
      <c r="AY229" s="21" t="s">
        <v>1901</v>
      </c>
      <c r="AZ229" s="21">
        <f>2/B229</f>
        <v>1.8691588785046728E-2</v>
      </c>
      <c r="BA229" s="21" t="s">
        <v>2566</v>
      </c>
      <c r="BB229" s="21">
        <f>1/B229</f>
        <v>9.3457943925233638E-3</v>
      </c>
      <c r="BC229" s="21" t="s">
        <v>2794</v>
      </c>
      <c r="BD229" s="21">
        <f>1/B229</f>
        <v>9.3457943925233638E-3</v>
      </c>
      <c r="BE229" s="21" t="s">
        <v>2569</v>
      </c>
      <c r="BF229" s="21">
        <f>1/B229</f>
        <v>9.3457943925233638E-3</v>
      </c>
      <c r="BG229" s="21" t="s">
        <v>1641</v>
      </c>
      <c r="BH229" s="21">
        <f>1/B229</f>
        <v>9.3457943925233638E-3</v>
      </c>
      <c r="BI229" s="21" t="s">
        <v>1083</v>
      </c>
      <c r="BJ229" s="21">
        <f>1/B229</f>
        <v>9.3457943925233638E-3</v>
      </c>
      <c r="BK229" s="21" t="s">
        <v>2565</v>
      </c>
      <c r="BL229" s="21">
        <f>31/B229</f>
        <v>0.28971962616822428</v>
      </c>
      <c r="BM229" s="21" t="s">
        <v>2227</v>
      </c>
      <c r="BN229" s="21">
        <f>1/B229</f>
        <v>9.3457943925233638E-3</v>
      </c>
    </row>
    <row r="230" spans="1:78" x14ac:dyDescent="0.25">
      <c r="A230" s="20" t="s">
        <v>226</v>
      </c>
      <c r="B230" s="24">
        <v>105</v>
      </c>
      <c r="C230" s="21">
        <f>17/B230</f>
        <v>0.16190476190476191</v>
      </c>
      <c r="E230" s="21" t="s">
        <v>2058</v>
      </c>
      <c r="F230" s="21">
        <f>10/B230</f>
        <v>9.5238095238095233E-2</v>
      </c>
      <c r="G230" s="21" t="s">
        <v>934</v>
      </c>
      <c r="H230" s="21">
        <f>1/B230</f>
        <v>9.5238095238095247E-3</v>
      </c>
      <c r="I230" s="21" t="s">
        <v>2240</v>
      </c>
      <c r="J230" s="21">
        <f>1/B230</f>
        <v>9.5238095238095247E-3</v>
      </c>
      <c r="K230" s="21" t="s">
        <v>1415</v>
      </c>
      <c r="L230" s="21">
        <f>1/B230</f>
        <v>9.5238095238095247E-3</v>
      </c>
      <c r="M230" s="21" t="s">
        <v>2061</v>
      </c>
      <c r="N230" s="21">
        <f>4/B230</f>
        <v>3.8095238095238099E-2</v>
      </c>
      <c r="O230" s="21" t="s">
        <v>2059</v>
      </c>
      <c r="P230" s="21">
        <f>2/B230</f>
        <v>1.9047619047619049E-2</v>
      </c>
      <c r="Q230" s="21" t="s">
        <v>1111</v>
      </c>
      <c r="R230" s="21">
        <f>12/B230</f>
        <v>0.11428571428571428</v>
      </c>
      <c r="S230" s="21" t="s">
        <v>2062</v>
      </c>
      <c r="T230" s="21">
        <f>3/B230</f>
        <v>2.8571428571428571E-2</v>
      </c>
      <c r="U230" s="21" t="s">
        <v>1009</v>
      </c>
      <c r="V230" s="21">
        <f>31/B230</f>
        <v>0.29523809523809524</v>
      </c>
      <c r="W230" s="21" t="s">
        <v>2063</v>
      </c>
      <c r="X230" s="21">
        <f>1/B230</f>
        <v>9.5238095238095247E-3</v>
      </c>
      <c r="Y230" s="21" t="s">
        <v>935</v>
      </c>
      <c r="Z230" s="21">
        <f>1/B230</f>
        <v>9.5238095238095247E-3</v>
      </c>
      <c r="AA230" s="21" t="s">
        <v>1312</v>
      </c>
      <c r="AB230" s="21">
        <f>10/B230</f>
        <v>9.5238095238095233E-2</v>
      </c>
      <c r="AC230" s="21" t="s">
        <v>1372</v>
      </c>
      <c r="AD230" s="21">
        <f>1/B230</f>
        <v>9.5238095238095247E-3</v>
      </c>
      <c r="AE230" s="21" t="s">
        <v>2060</v>
      </c>
      <c r="AF230" s="21">
        <f>7/B230</f>
        <v>6.6666666666666666E-2</v>
      </c>
      <c r="AG230" s="21" t="s">
        <v>4699</v>
      </c>
      <c r="AH230" s="21">
        <f>1/B230</f>
        <v>9.5238095238095247E-3</v>
      </c>
      <c r="AI230" s="21" t="s">
        <v>1680</v>
      </c>
      <c r="AJ230" s="21">
        <f>1/B230</f>
        <v>9.5238095238095247E-3</v>
      </c>
      <c r="AK230" s="21" t="s">
        <v>1370</v>
      </c>
      <c r="AL230" s="21">
        <f>1/B230</f>
        <v>9.5238095238095247E-3</v>
      </c>
    </row>
    <row r="231" spans="1:78" x14ac:dyDescent="0.25">
      <c r="A231" s="20" t="s">
        <v>5067</v>
      </c>
      <c r="B231" s="24">
        <v>108</v>
      </c>
      <c r="C231" s="21">
        <f>52/B231</f>
        <v>0.48148148148148145</v>
      </c>
      <c r="E231" s="21" t="s">
        <v>5006</v>
      </c>
      <c r="F231" s="21">
        <f>4/B231</f>
        <v>3.7037037037037035E-2</v>
      </c>
      <c r="G231" s="21" t="s">
        <v>934</v>
      </c>
      <c r="H231" s="21">
        <f>8/B231</f>
        <v>7.407407407407407E-2</v>
      </c>
      <c r="I231" s="21" t="s">
        <v>1530</v>
      </c>
      <c r="J231" s="21">
        <f>4/B231</f>
        <v>3.7037037037037035E-2</v>
      </c>
      <c r="K231" s="21" t="s">
        <v>1103</v>
      </c>
      <c r="L231" s="21">
        <f>2/B231</f>
        <v>1.8518518518518517E-2</v>
      </c>
      <c r="M231" s="21" t="s">
        <v>1663</v>
      </c>
      <c r="N231" s="21">
        <f>4/B231</f>
        <v>3.7037037037037035E-2</v>
      </c>
      <c r="O231" s="21" t="s">
        <v>1480</v>
      </c>
      <c r="P231" s="21">
        <f>1/B231</f>
        <v>9.2592592592592587E-3</v>
      </c>
      <c r="Q231" s="21" t="s">
        <v>935</v>
      </c>
      <c r="R231" s="21">
        <f>11/B231</f>
        <v>0.10185185185185185</v>
      </c>
      <c r="S231" s="21" t="s">
        <v>4494</v>
      </c>
      <c r="T231" s="21">
        <f>2/B231</f>
        <v>1.8518518518518517E-2</v>
      </c>
      <c r="U231" s="21" t="s">
        <v>1104</v>
      </c>
      <c r="V231" s="21">
        <f>2/B231</f>
        <v>1.8518518518518517E-2</v>
      </c>
      <c r="W231" s="21" t="s">
        <v>1135</v>
      </c>
      <c r="X231" s="21">
        <f>16/B231</f>
        <v>0.14814814814814814</v>
      </c>
      <c r="Y231" s="21" t="s">
        <v>1761</v>
      </c>
      <c r="Z231" s="21">
        <f>2/B231</f>
        <v>1.8518518518518517E-2</v>
      </c>
    </row>
    <row r="232" spans="1:78" x14ac:dyDescent="0.25">
      <c r="A232" s="20" t="s">
        <v>228</v>
      </c>
      <c r="B232" s="24">
        <v>108</v>
      </c>
      <c r="C232" s="21">
        <f>94/B232</f>
        <v>0.87037037037037035</v>
      </c>
      <c r="E232" s="21" t="s">
        <v>2319</v>
      </c>
      <c r="F232" s="21">
        <f>1/B232</f>
        <v>9.2592592592592587E-3</v>
      </c>
      <c r="G232" s="21" t="s">
        <v>2156</v>
      </c>
      <c r="H232" s="21">
        <f>2/B232</f>
        <v>1.8518518518518517E-2</v>
      </c>
      <c r="I232" s="21" t="s">
        <v>1530</v>
      </c>
      <c r="J232" s="21">
        <f>2/B232</f>
        <v>1.8518518518518517E-2</v>
      </c>
      <c r="K232" s="21" t="s">
        <v>1579</v>
      </c>
      <c r="L232" s="21">
        <f>1/B232</f>
        <v>9.2592592592592587E-3</v>
      </c>
      <c r="M232" s="21" t="s">
        <v>1441</v>
      </c>
      <c r="N232" s="21">
        <f>1/B232</f>
        <v>9.2592592592592587E-3</v>
      </c>
      <c r="O232" s="21" t="s">
        <v>1233</v>
      </c>
      <c r="P232" s="21">
        <f>3/B232</f>
        <v>2.7777777777777776E-2</v>
      </c>
      <c r="Q232" s="21" t="s">
        <v>2158</v>
      </c>
      <c r="R232" s="21">
        <f>1/B232</f>
        <v>9.2592592592592587E-3</v>
      </c>
      <c r="S232" s="21" t="s">
        <v>1641</v>
      </c>
      <c r="T232" s="21">
        <f>1/B232</f>
        <v>9.2592592592592587E-3</v>
      </c>
      <c r="U232" s="21" t="s">
        <v>2157</v>
      </c>
      <c r="V232" s="21">
        <f>1/B232</f>
        <v>9.2592592592592587E-3</v>
      </c>
      <c r="W232" s="21" t="s">
        <v>976</v>
      </c>
      <c r="X232" s="21">
        <f>1/B232</f>
        <v>9.2592592592592587E-3</v>
      </c>
    </row>
    <row r="233" spans="1:78" x14ac:dyDescent="0.25">
      <c r="A233" s="20" t="s">
        <v>229</v>
      </c>
      <c r="B233" s="24">
        <v>107</v>
      </c>
      <c r="C233" s="21">
        <f>58/B233</f>
        <v>0.54205607476635509</v>
      </c>
      <c r="E233" s="21" t="s">
        <v>1682</v>
      </c>
      <c r="F233" s="21">
        <f>2/B233</f>
        <v>1.8691588785046728E-2</v>
      </c>
      <c r="G233" s="21" t="s">
        <v>2119</v>
      </c>
      <c r="H233" s="21">
        <f>2/B233</f>
        <v>1.8691588785046728E-2</v>
      </c>
      <c r="I233" s="21" t="s">
        <v>2059</v>
      </c>
      <c r="J233" s="21">
        <f>18/B233</f>
        <v>0.16822429906542055</v>
      </c>
      <c r="K233" s="21" t="s">
        <v>1111</v>
      </c>
      <c r="L233" s="21">
        <f>1/B233</f>
        <v>9.3457943925233638E-3</v>
      </c>
      <c r="M233" s="21" t="s">
        <v>2617</v>
      </c>
      <c r="N233" s="21">
        <f>1/B233</f>
        <v>9.3457943925233638E-3</v>
      </c>
      <c r="O233" s="21" t="s">
        <v>1188</v>
      </c>
      <c r="P233" s="21">
        <f>1/B233</f>
        <v>9.3457943925233638E-3</v>
      </c>
      <c r="Q233" s="21" t="s">
        <v>2614</v>
      </c>
      <c r="R233" s="21">
        <f>13/B233</f>
        <v>0.12149532710280374</v>
      </c>
      <c r="S233" s="21" t="s">
        <v>1041</v>
      </c>
      <c r="T233" s="21">
        <f>1/B233</f>
        <v>9.3457943925233638E-3</v>
      </c>
      <c r="U233" s="21" t="s">
        <v>2615</v>
      </c>
      <c r="V233" s="21">
        <f>1/B233</f>
        <v>9.3457943925233638E-3</v>
      </c>
      <c r="W233" s="21" t="s">
        <v>1317</v>
      </c>
      <c r="X233" s="21">
        <f>1/B233</f>
        <v>9.3457943925233638E-3</v>
      </c>
      <c r="Y233" s="21" t="s">
        <v>1460</v>
      </c>
      <c r="Z233" s="21">
        <f>3/B233</f>
        <v>2.8037383177570093E-2</v>
      </c>
      <c r="AA233" s="21" t="s">
        <v>1342</v>
      </c>
      <c r="AB233" s="21">
        <f>1/B233</f>
        <v>9.3457943925233638E-3</v>
      </c>
      <c r="AC233" s="21" t="s">
        <v>2618</v>
      </c>
      <c r="AD233" s="21">
        <f>1/B233</f>
        <v>9.3457943925233638E-3</v>
      </c>
      <c r="AE233" s="21" t="s">
        <v>2616</v>
      </c>
      <c r="AF233" s="21">
        <f>1/B233</f>
        <v>9.3457943925233638E-3</v>
      </c>
      <c r="AG233" s="21" t="s">
        <v>1270</v>
      </c>
      <c r="AH233" s="21">
        <f>1/B233</f>
        <v>9.3457943925233638E-3</v>
      </c>
      <c r="AI233" s="21" t="s">
        <v>2654</v>
      </c>
      <c r="AJ233" s="21">
        <f>1/B233</f>
        <v>9.3457943925233638E-3</v>
      </c>
    </row>
    <row r="234" spans="1:78" x14ac:dyDescent="0.25">
      <c r="A234" s="20" t="s">
        <v>5009</v>
      </c>
      <c r="B234" s="24">
        <v>110</v>
      </c>
      <c r="C234" s="21">
        <f>107/B234</f>
        <v>0.97272727272727277</v>
      </c>
      <c r="E234" s="21" t="s">
        <v>5007</v>
      </c>
      <c r="F234" s="21">
        <f>1/B234</f>
        <v>9.0909090909090905E-3</v>
      </c>
      <c r="G234" s="21" t="s">
        <v>1164</v>
      </c>
      <c r="H234" s="21">
        <f>1/B234</f>
        <v>9.0909090909090905E-3</v>
      </c>
      <c r="I234" s="21" t="s">
        <v>5008</v>
      </c>
      <c r="J234" s="21">
        <f>1/B234</f>
        <v>9.0909090909090905E-3</v>
      </c>
    </row>
    <row r="235" spans="1:78" x14ac:dyDescent="0.25">
      <c r="A235" s="20" t="s">
        <v>230</v>
      </c>
      <c r="B235" s="24">
        <v>107</v>
      </c>
      <c r="C235" s="21">
        <f>97/B235</f>
        <v>0.90654205607476634</v>
      </c>
      <c r="E235" s="21" t="s">
        <v>1325</v>
      </c>
      <c r="F235" s="21">
        <f>7/B235</f>
        <v>6.5420560747663545E-2</v>
      </c>
      <c r="G235" s="21" t="s">
        <v>920</v>
      </c>
      <c r="H235" s="21">
        <f>1/B235</f>
        <v>9.3457943925233638E-3</v>
      </c>
      <c r="I235" s="21" t="s">
        <v>1326</v>
      </c>
      <c r="J235" s="21">
        <f>1/B235</f>
        <v>9.3457943925233638E-3</v>
      </c>
      <c r="K235" s="21" t="s">
        <v>4066</v>
      </c>
      <c r="L235" s="21">
        <f>1/B235</f>
        <v>9.3457943925233638E-3</v>
      </c>
    </row>
    <row r="236" spans="1:78" x14ac:dyDescent="0.25">
      <c r="A236" s="20" t="s">
        <v>231</v>
      </c>
      <c r="B236" s="24">
        <v>110</v>
      </c>
      <c r="C236" s="21">
        <f>103/B236</f>
        <v>0.9363636363636364</v>
      </c>
      <c r="E236" s="21" t="s">
        <v>2292</v>
      </c>
      <c r="F236" s="21">
        <f>1/B236</f>
        <v>9.0909090909090905E-3</v>
      </c>
      <c r="G236" s="21" t="s">
        <v>2225</v>
      </c>
      <c r="H236" s="21">
        <f>1/B236</f>
        <v>9.0909090909090905E-3</v>
      </c>
      <c r="I236" s="21" t="s">
        <v>1217</v>
      </c>
      <c r="J236" s="21">
        <f>1/B236</f>
        <v>9.0909090909090905E-3</v>
      </c>
      <c r="K236" s="21" t="s">
        <v>2291</v>
      </c>
      <c r="L236" s="21">
        <f>1/B236</f>
        <v>9.0909090909090905E-3</v>
      </c>
      <c r="M236" s="21" t="s">
        <v>3578</v>
      </c>
      <c r="N236" s="21">
        <f>1/B236</f>
        <v>9.0909090909090905E-3</v>
      </c>
      <c r="O236" s="21" t="s">
        <v>2290</v>
      </c>
      <c r="P236" s="21">
        <f>1/B236</f>
        <v>9.0909090909090905E-3</v>
      </c>
      <c r="Q236" s="21" t="s">
        <v>3128</v>
      </c>
      <c r="R236" s="21">
        <f>1/B236</f>
        <v>9.0909090909090905E-3</v>
      </c>
    </row>
    <row r="237" spans="1:78" x14ac:dyDescent="0.25">
      <c r="A237" s="20" t="s">
        <v>232</v>
      </c>
      <c r="B237" s="24">
        <v>103</v>
      </c>
      <c r="C237" s="21">
        <f>66/B237</f>
        <v>0.64077669902912626</v>
      </c>
      <c r="E237" s="21" t="s">
        <v>1265</v>
      </c>
      <c r="F237" s="21">
        <f>1/B237</f>
        <v>9.7087378640776691E-3</v>
      </c>
      <c r="G237" s="21" t="s">
        <v>957</v>
      </c>
      <c r="H237" s="21">
        <f>1/B237</f>
        <v>9.7087378640776691E-3</v>
      </c>
      <c r="I237" s="21" t="s">
        <v>1038</v>
      </c>
      <c r="J237" s="21">
        <f>2/B237</f>
        <v>1.9417475728155338E-2</v>
      </c>
      <c r="K237" s="21" t="s">
        <v>2583</v>
      </c>
      <c r="L237" s="21">
        <f>1/B237</f>
        <v>9.7087378640776691E-3</v>
      </c>
      <c r="M237" s="21" t="s">
        <v>4546</v>
      </c>
      <c r="N237" s="21">
        <f>1/B237</f>
        <v>9.7087378640776691E-3</v>
      </c>
      <c r="O237" s="21" t="s">
        <v>1417</v>
      </c>
      <c r="P237" s="21">
        <f>1/B237</f>
        <v>9.7087378640776691E-3</v>
      </c>
      <c r="Q237" s="21" t="s">
        <v>1613</v>
      </c>
      <c r="R237" s="21">
        <f>1/B237</f>
        <v>9.7087378640776691E-3</v>
      </c>
      <c r="S237" s="21" t="s">
        <v>972</v>
      </c>
      <c r="T237" s="21">
        <f>1/B237</f>
        <v>9.7087378640776691E-3</v>
      </c>
      <c r="U237" s="21" t="s">
        <v>1643</v>
      </c>
      <c r="V237" s="21">
        <f>1/B237</f>
        <v>9.7087378640776691E-3</v>
      </c>
      <c r="W237" s="21" t="s">
        <v>2567</v>
      </c>
      <c r="X237" s="21">
        <f>1/B237</f>
        <v>9.7087378640776691E-3</v>
      </c>
      <c r="Y237" s="21" t="s">
        <v>3098</v>
      </c>
      <c r="Z237" s="21">
        <f>1/B237</f>
        <v>9.7087378640776691E-3</v>
      </c>
      <c r="AA237" s="21" t="s">
        <v>2415</v>
      </c>
      <c r="AB237" s="21">
        <f>10/B237</f>
        <v>9.7087378640776698E-2</v>
      </c>
      <c r="AC237" s="21" t="s">
        <v>2569</v>
      </c>
      <c r="AD237" s="21">
        <f>11/B237</f>
        <v>0.10679611650485436</v>
      </c>
      <c r="AE237" s="21" t="s">
        <v>1418</v>
      </c>
      <c r="AF237" s="21">
        <f>1/B237</f>
        <v>9.7087378640776691E-3</v>
      </c>
      <c r="AG237" s="21" t="s">
        <v>1398</v>
      </c>
      <c r="AH237" s="21">
        <f>3/B237</f>
        <v>2.9126213592233011E-2</v>
      </c>
    </row>
    <row r="238" spans="1:78" x14ac:dyDescent="0.25">
      <c r="A238" s="20" t="s">
        <v>233</v>
      </c>
      <c r="B238" s="24">
        <v>107</v>
      </c>
      <c r="C238" s="21">
        <f>94/B238</f>
        <v>0.87850467289719625</v>
      </c>
      <c r="E238" s="21" t="s">
        <v>1265</v>
      </c>
      <c r="F238" s="21">
        <f>1/B238</f>
        <v>9.3457943925233638E-3</v>
      </c>
      <c r="G238" s="21" t="s">
        <v>1263</v>
      </c>
      <c r="H238" s="21">
        <f>1/B238</f>
        <v>9.3457943925233638E-3</v>
      </c>
      <c r="I238" s="21" t="s">
        <v>917</v>
      </c>
      <c r="J238" s="21">
        <f>2/B238</f>
        <v>1.8691588785046728E-2</v>
      </c>
      <c r="K238" s="21" t="s">
        <v>918</v>
      </c>
      <c r="L238" s="21">
        <f>2/B238</f>
        <v>1.8691588785046728E-2</v>
      </c>
      <c r="M238" s="21" t="s">
        <v>3901</v>
      </c>
      <c r="N238" s="21">
        <f>1/B238</f>
        <v>9.3457943925233638E-3</v>
      </c>
      <c r="O238" s="21" t="s">
        <v>978</v>
      </c>
      <c r="P238" s="21">
        <f>1/B238</f>
        <v>9.3457943925233638E-3</v>
      </c>
      <c r="Q238" s="21" t="s">
        <v>2567</v>
      </c>
      <c r="R238" s="21">
        <f>1/B238</f>
        <v>9.3457943925233638E-3</v>
      </c>
      <c r="S238" s="21" t="s">
        <v>2570</v>
      </c>
      <c r="T238" s="21">
        <f>1/B238</f>
        <v>9.3457943925233638E-3</v>
      </c>
      <c r="U238" s="21" t="s">
        <v>1978</v>
      </c>
      <c r="V238" s="21">
        <f>1/B238</f>
        <v>9.3457943925233638E-3</v>
      </c>
      <c r="W238" s="21" t="s">
        <v>1901</v>
      </c>
      <c r="X238" s="21">
        <f>2/B238</f>
        <v>1.8691588785046728E-2</v>
      </c>
    </row>
    <row r="239" spans="1:78" x14ac:dyDescent="0.25">
      <c r="A239" s="20" t="s">
        <v>234</v>
      </c>
      <c r="B239" s="24">
        <v>109</v>
      </c>
      <c r="C239" s="21">
        <f>68/B239</f>
        <v>0.62385321100917435</v>
      </c>
      <c r="E239" s="21" t="s">
        <v>1467</v>
      </c>
      <c r="F239" s="21">
        <f>2/B239</f>
        <v>1.834862385321101E-2</v>
      </c>
      <c r="G239" s="21" t="s">
        <v>2258</v>
      </c>
      <c r="H239" s="21">
        <f>2/B239</f>
        <v>1.834862385321101E-2</v>
      </c>
      <c r="I239" s="21" t="s">
        <v>1198</v>
      </c>
      <c r="J239" s="21">
        <f t="shared" ref="J239:J248" si="41">1/B239</f>
        <v>9.1743119266055051E-3</v>
      </c>
      <c r="K239" s="21" t="s">
        <v>1593</v>
      </c>
      <c r="L239" s="21">
        <f>3/B239</f>
        <v>2.7522935779816515E-2</v>
      </c>
      <c r="M239" s="21" t="s">
        <v>909</v>
      </c>
      <c r="N239" s="21">
        <f>1/B239</f>
        <v>9.1743119266055051E-3</v>
      </c>
      <c r="O239" s="21" t="s">
        <v>4259</v>
      </c>
      <c r="P239" s="21">
        <f>1/B239</f>
        <v>9.1743119266055051E-3</v>
      </c>
      <c r="Q239" s="21" t="s">
        <v>1238</v>
      </c>
      <c r="R239" s="21">
        <f>8/B239</f>
        <v>7.3394495412844041E-2</v>
      </c>
      <c r="S239" s="21" t="s">
        <v>1887</v>
      </c>
      <c r="T239" s="21">
        <f>1/B239</f>
        <v>9.1743119266055051E-3</v>
      </c>
      <c r="U239" s="21" t="s">
        <v>1712</v>
      </c>
      <c r="V239" s="21">
        <f>1/B239</f>
        <v>9.1743119266055051E-3</v>
      </c>
      <c r="W239" s="21" t="s">
        <v>919</v>
      </c>
      <c r="X239" s="21">
        <f>1/B239</f>
        <v>9.1743119266055051E-3</v>
      </c>
      <c r="Y239" s="21" t="s">
        <v>3408</v>
      </c>
      <c r="Z239" s="21">
        <f>1/B239</f>
        <v>9.1743119266055051E-3</v>
      </c>
      <c r="AA239" s="21" t="s">
        <v>4848</v>
      </c>
      <c r="AB239" s="21">
        <f>2/B239</f>
        <v>1.834862385321101E-2</v>
      </c>
      <c r="AC239" s="21" t="s">
        <v>3409</v>
      </c>
      <c r="AD239" s="21">
        <f>5/B239</f>
        <v>4.5871559633027525E-2</v>
      </c>
      <c r="AE239" s="21" t="s">
        <v>913</v>
      </c>
      <c r="AF239" s="21">
        <f>3/B239</f>
        <v>2.7522935779816515E-2</v>
      </c>
      <c r="AG239" s="21" t="s">
        <v>912</v>
      </c>
      <c r="AH239" s="21">
        <f>2/B239</f>
        <v>1.834862385321101E-2</v>
      </c>
      <c r="AI239" s="21" t="s">
        <v>3410</v>
      </c>
      <c r="AJ239" s="21">
        <f>2/B239</f>
        <v>1.834862385321101E-2</v>
      </c>
      <c r="AK239" s="21" t="s">
        <v>4847</v>
      </c>
      <c r="AL239" s="21">
        <f>1/B239</f>
        <v>9.1743119266055051E-3</v>
      </c>
      <c r="AM239" s="21" t="s">
        <v>879</v>
      </c>
      <c r="AN239" s="21">
        <f>1/B239</f>
        <v>9.1743119266055051E-3</v>
      </c>
      <c r="AO239" s="21" t="s">
        <v>1297</v>
      </c>
      <c r="AP239" s="21">
        <f>1/B239</f>
        <v>9.1743119266055051E-3</v>
      </c>
      <c r="AQ239" s="21" t="s">
        <v>1872</v>
      </c>
      <c r="AR239" s="21">
        <f>1/B239</f>
        <v>9.1743119266055051E-3</v>
      </c>
      <c r="AS239" s="21" t="s">
        <v>1865</v>
      </c>
      <c r="AT239" s="21">
        <f>1/B239</f>
        <v>9.1743119266055051E-3</v>
      </c>
    </row>
    <row r="240" spans="1:78" x14ac:dyDescent="0.25">
      <c r="A240" s="20" t="s">
        <v>235</v>
      </c>
      <c r="B240" s="24">
        <v>102</v>
      </c>
      <c r="C240" s="21">
        <f>6/B240</f>
        <v>5.8823529411764705E-2</v>
      </c>
      <c r="E240" s="21" t="s">
        <v>1700</v>
      </c>
      <c r="F240" s="21">
        <f>3/B240</f>
        <v>2.9411764705882353E-2</v>
      </c>
      <c r="G240" s="21" t="s">
        <v>1493</v>
      </c>
      <c r="H240" s="21">
        <f>1/B240</f>
        <v>9.8039215686274508E-3</v>
      </c>
      <c r="I240" s="21" t="s">
        <v>2904</v>
      </c>
      <c r="J240" s="21">
        <f t="shared" si="41"/>
        <v>9.8039215686274508E-3</v>
      </c>
      <c r="K240" s="21" t="s">
        <v>1213</v>
      </c>
      <c r="L240" s="21">
        <f>2/B240</f>
        <v>1.9607843137254902E-2</v>
      </c>
      <c r="M240" s="21" t="s">
        <v>1018</v>
      </c>
      <c r="N240" s="21">
        <f>1/B240</f>
        <v>9.8039215686274508E-3</v>
      </c>
      <c r="O240" s="21" t="s">
        <v>2799</v>
      </c>
      <c r="P240" s="21">
        <f>1/B240</f>
        <v>9.8039215686274508E-3</v>
      </c>
      <c r="Q240" s="21" t="s">
        <v>2473</v>
      </c>
      <c r="R240" s="21">
        <f>2/B240</f>
        <v>1.9607843137254902E-2</v>
      </c>
      <c r="S240" s="21" t="s">
        <v>1218</v>
      </c>
      <c r="T240" s="21">
        <f>1/B240</f>
        <v>9.8039215686274508E-3</v>
      </c>
      <c r="U240" s="21" t="s">
        <v>1824</v>
      </c>
      <c r="V240" s="21">
        <f>2/B240</f>
        <v>1.9607843137254902E-2</v>
      </c>
      <c r="W240" s="21" t="s">
        <v>876</v>
      </c>
      <c r="X240" s="21">
        <f>1/B240</f>
        <v>9.8039215686274508E-3</v>
      </c>
      <c r="Y240" s="21" t="s">
        <v>2292</v>
      </c>
      <c r="Z240" s="21">
        <f>1/B240</f>
        <v>9.8039215686274508E-3</v>
      </c>
      <c r="AA240" s="21" t="s">
        <v>1685</v>
      </c>
      <c r="AB240" s="21">
        <f>6/B240</f>
        <v>5.8823529411764705E-2</v>
      </c>
      <c r="AC240" s="21" t="s">
        <v>2022</v>
      </c>
      <c r="AD240" s="21">
        <f>1/B240</f>
        <v>9.8039215686274508E-3</v>
      </c>
      <c r="AE240" s="21" t="s">
        <v>1425</v>
      </c>
      <c r="AF240" s="21">
        <f>2/B240</f>
        <v>1.9607843137254902E-2</v>
      </c>
      <c r="AG240" s="21" t="s">
        <v>1220</v>
      </c>
      <c r="AH240" s="21">
        <f>1/B240</f>
        <v>9.8039215686274508E-3</v>
      </c>
      <c r="AI240" s="21" t="s">
        <v>1322</v>
      </c>
      <c r="AJ240" s="21">
        <f>3/B240</f>
        <v>2.9411764705882353E-2</v>
      </c>
      <c r="AK240" s="21" t="s">
        <v>1373</v>
      </c>
      <c r="AL240" s="21">
        <f>1/B240</f>
        <v>9.8039215686274508E-3</v>
      </c>
      <c r="AM240" s="21" t="s">
        <v>935</v>
      </c>
      <c r="AN240" s="21">
        <f>5/B240</f>
        <v>4.9019607843137254E-2</v>
      </c>
      <c r="AO240" s="21" t="s">
        <v>1124</v>
      </c>
      <c r="AP240" s="21">
        <f>5/B240</f>
        <v>4.9019607843137254E-2</v>
      </c>
      <c r="AQ240" s="21" t="s">
        <v>3791</v>
      </c>
      <c r="AR240" s="21">
        <f>1/B240</f>
        <v>9.8039215686274508E-3</v>
      </c>
      <c r="AS240" s="21" t="s">
        <v>1238</v>
      </c>
      <c r="AT240" s="21">
        <f>1/B240</f>
        <v>9.8039215686274508E-3</v>
      </c>
      <c r="AU240" s="21" t="s">
        <v>3672</v>
      </c>
      <c r="AV240" s="21">
        <f>1/B240</f>
        <v>9.8039215686274508E-3</v>
      </c>
      <c r="AW240" s="21" t="s">
        <v>2662</v>
      </c>
      <c r="AX240" s="21">
        <f>1/B240</f>
        <v>9.8039215686274508E-3</v>
      </c>
      <c r="AY240" s="21" t="s">
        <v>936</v>
      </c>
      <c r="AZ240" s="21">
        <f>8/B240</f>
        <v>7.8431372549019607E-2</v>
      </c>
      <c r="BA240" s="21" t="s">
        <v>3772</v>
      </c>
      <c r="BB240" s="21">
        <f>6/B240</f>
        <v>5.8823529411764705E-2</v>
      </c>
      <c r="BC240" s="21" t="s">
        <v>3792</v>
      </c>
      <c r="BD240" s="21">
        <f>3/B240</f>
        <v>2.9411764705882353E-2</v>
      </c>
      <c r="BE240" s="21" t="s">
        <v>1600</v>
      </c>
      <c r="BF240" s="21">
        <f>1/B240</f>
        <v>9.8039215686274508E-3</v>
      </c>
      <c r="BG240" s="21" t="s">
        <v>4078</v>
      </c>
      <c r="BH240" s="21">
        <f>1/B240</f>
        <v>9.8039215686274508E-3</v>
      </c>
      <c r="BI240" s="21" t="s">
        <v>3140</v>
      </c>
      <c r="BJ240" s="21">
        <f>1/B240</f>
        <v>9.8039215686274508E-3</v>
      </c>
      <c r="BK240" s="21" t="s">
        <v>1566</v>
      </c>
      <c r="BL240" s="21">
        <f>2/B240</f>
        <v>1.9607843137254902E-2</v>
      </c>
      <c r="BM240" s="21" t="s">
        <v>2828</v>
      </c>
      <c r="BN240" s="21">
        <f>16/B240</f>
        <v>0.15686274509803921</v>
      </c>
      <c r="BO240" s="21" t="s">
        <v>928</v>
      </c>
      <c r="BP240" s="21">
        <f>1/B240</f>
        <v>9.8039215686274508E-3</v>
      </c>
      <c r="BQ240" s="21" t="s">
        <v>3793</v>
      </c>
      <c r="BR240" s="21">
        <f>1/B240</f>
        <v>9.8039215686274508E-3</v>
      </c>
      <c r="BS240" s="21" t="s">
        <v>3540</v>
      </c>
      <c r="BT240" s="21">
        <f>1/B240</f>
        <v>9.8039215686274508E-3</v>
      </c>
      <c r="BU240" s="21" t="s">
        <v>4077</v>
      </c>
      <c r="BV240" s="21">
        <f>1/B240</f>
        <v>9.8039215686274508E-3</v>
      </c>
      <c r="BW240" s="21" t="s">
        <v>1521</v>
      </c>
      <c r="BX240" s="21">
        <f>8/B240</f>
        <v>7.8431372549019607E-2</v>
      </c>
      <c r="BY240" s="21" t="s">
        <v>1661</v>
      </c>
      <c r="BZ240" s="21">
        <f>2/B240</f>
        <v>1.9607843137254902E-2</v>
      </c>
    </row>
    <row r="241" spans="1:154" x14ac:dyDescent="0.25">
      <c r="A241" s="20" t="s">
        <v>236</v>
      </c>
      <c r="B241" s="24">
        <v>110</v>
      </c>
      <c r="C241" s="21">
        <f>107/B241</f>
        <v>0.97272727272727277</v>
      </c>
      <c r="E241" s="21" t="s">
        <v>1412</v>
      </c>
      <c r="F241" s="21">
        <f>1/B241</f>
        <v>9.0909090909090905E-3</v>
      </c>
      <c r="G241" s="21" t="s">
        <v>2102</v>
      </c>
      <c r="H241" s="21">
        <f>1/B241</f>
        <v>9.0909090909090905E-3</v>
      </c>
      <c r="I241" s="21" t="s">
        <v>884</v>
      </c>
      <c r="J241" s="21">
        <f t="shared" si="41"/>
        <v>9.0909090909090905E-3</v>
      </c>
    </row>
    <row r="242" spans="1:154" x14ac:dyDescent="0.25">
      <c r="A242" s="20" t="s">
        <v>237</v>
      </c>
      <c r="B242" s="24">
        <v>107</v>
      </c>
      <c r="C242" s="21">
        <f>2/B242</f>
        <v>1.8691588785046728E-2</v>
      </c>
      <c r="E242" s="21" t="s">
        <v>893</v>
      </c>
      <c r="F242" s="21">
        <f>1/B242</f>
        <v>9.3457943925233638E-3</v>
      </c>
      <c r="G242" s="21" t="s">
        <v>900</v>
      </c>
      <c r="H242" s="21">
        <f>3/B242</f>
        <v>2.8037383177570093E-2</v>
      </c>
      <c r="I242" s="21" t="s">
        <v>883</v>
      </c>
      <c r="J242" s="21">
        <f t="shared" si="41"/>
        <v>9.3457943925233638E-3</v>
      </c>
      <c r="K242" s="21" t="s">
        <v>2816</v>
      </c>
      <c r="L242" s="21">
        <f>1/B242</f>
        <v>9.3457943925233638E-3</v>
      </c>
      <c r="M242" s="21" t="s">
        <v>896</v>
      </c>
      <c r="N242" s="21">
        <f>2/B242</f>
        <v>1.8691588785046728E-2</v>
      </c>
      <c r="O242" s="21" t="s">
        <v>2108</v>
      </c>
      <c r="P242" s="21">
        <f>1/B242</f>
        <v>9.3457943925233638E-3</v>
      </c>
      <c r="Q242" s="21" t="s">
        <v>892</v>
      </c>
      <c r="R242" s="21">
        <f>3/B242</f>
        <v>2.8037383177570093E-2</v>
      </c>
      <c r="S242" s="21" t="s">
        <v>898</v>
      </c>
      <c r="T242" s="21">
        <f>1/B242</f>
        <v>9.3457943925233638E-3</v>
      </c>
      <c r="U242" s="21" t="s">
        <v>884</v>
      </c>
      <c r="V242" s="21">
        <f>28/B242</f>
        <v>0.26168224299065418</v>
      </c>
      <c r="W242" s="21" t="s">
        <v>5086</v>
      </c>
      <c r="X242" s="21">
        <f>1/B242</f>
        <v>9.3457943925233638E-3</v>
      </c>
      <c r="Y242" s="21" t="s">
        <v>5085</v>
      </c>
      <c r="Z242" s="21">
        <f>1/B242</f>
        <v>9.3457943925233638E-3</v>
      </c>
      <c r="AA242" s="21" t="s">
        <v>901</v>
      </c>
      <c r="AB242" s="21">
        <f>2/B242</f>
        <v>1.8691588785046728E-2</v>
      </c>
      <c r="AC242" s="21" t="s">
        <v>886</v>
      </c>
      <c r="AD242" s="21">
        <f>6/B242</f>
        <v>5.6074766355140186E-2</v>
      </c>
      <c r="AE242" s="21" t="s">
        <v>889</v>
      </c>
      <c r="AF242" s="21">
        <f>3/B242</f>
        <v>2.8037383177570093E-2</v>
      </c>
      <c r="AG242" s="21" t="s">
        <v>888</v>
      </c>
      <c r="AH242" s="21">
        <f>9/B242</f>
        <v>8.4112149532710276E-2</v>
      </c>
      <c r="AI242" s="21" t="s">
        <v>1276</v>
      </c>
      <c r="AJ242" s="21">
        <f>1/B242</f>
        <v>9.3457943925233638E-3</v>
      </c>
      <c r="AK242" s="21" t="s">
        <v>899</v>
      </c>
      <c r="AL242" s="21">
        <f>5/B242</f>
        <v>4.6728971962616821E-2</v>
      </c>
      <c r="AM242" s="21" t="s">
        <v>2036</v>
      </c>
      <c r="AN242" s="21">
        <f>1/B242</f>
        <v>9.3457943925233638E-3</v>
      </c>
      <c r="AO242" s="21" t="s">
        <v>882</v>
      </c>
      <c r="AP242" s="21">
        <f>17/B242</f>
        <v>0.15887850467289719</v>
      </c>
      <c r="AQ242" s="21" t="s">
        <v>891</v>
      </c>
      <c r="AR242" s="21">
        <f>3/B242</f>
        <v>2.8037383177570093E-2</v>
      </c>
      <c r="AS242" s="21" t="s">
        <v>1973</v>
      </c>
      <c r="AT242" s="21">
        <f>1/B242</f>
        <v>9.3457943925233638E-3</v>
      </c>
      <c r="AU242" s="21" t="s">
        <v>894</v>
      </c>
      <c r="AV242" s="21">
        <f>1/B242</f>
        <v>9.3457943925233638E-3</v>
      </c>
      <c r="AW242" s="21" t="s">
        <v>890</v>
      </c>
      <c r="AX242" s="21">
        <f>3/B242</f>
        <v>2.8037383177570093E-2</v>
      </c>
      <c r="AY242" s="21" t="s">
        <v>887</v>
      </c>
      <c r="AZ242" s="21">
        <f>2/B242</f>
        <v>1.8691588785046728E-2</v>
      </c>
      <c r="BA242" s="21" t="s">
        <v>895</v>
      </c>
      <c r="BB242" s="21">
        <f>3/B242</f>
        <v>2.8037383177570093E-2</v>
      </c>
      <c r="BC242" s="21" t="s">
        <v>3117</v>
      </c>
      <c r="BD242" s="21">
        <f>1/B242</f>
        <v>9.3457943925233638E-3</v>
      </c>
      <c r="BE242" s="21" t="s">
        <v>1108</v>
      </c>
      <c r="BF242" s="21">
        <f>2/B242</f>
        <v>1.8691588785046728E-2</v>
      </c>
      <c r="BG242" s="21" t="s">
        <v>885</v>
      </c>
      <c r="BH242" s="21">
        <f>1/B242</f>
        <v>9.3457943925233638E-3</v>
      </c>
      <c r="BI242" s="21" t="s">
        <v>897</v>
      </c>
      <c r="BJ242" s="21">
        <f>1/B242</f>
        <v>9.3457943925233638E-3</v>
      </c>
    </row>
    <row r="243" spans="1:154" x14ac:dyDescent="0.25">
      <c r="A243" s="20" t="s">
        <v>238</v>
      </c>
      <c r="B243" s="24">
        <v>108</v>
      </c>
      <c r="C243" s="21">
        <f>82/B243</f>
        <v>0.7592592592592593</v>
      </c>
      <c r="E243" s="21" t="s">
        <v>1793</v>
      </c>
      <c r="F243" s="21">
        <f>1/B243</f>
        <v>9.2592592592592587E-3</v>
      </c>
      <c r="G243" s="21" t="s">
        <v>3751</v>
      </c>
      <c r="H243" s="21">
        <f>2/B243</f>
        <v>1.8518518518518517E-2</v>
      </c>
      <c r="I243" s="21" t="s">
        <v>1242</v>
      </c>
      <c r="J243" s="21">
        <f t="shared" si="41"/>
        <v>9.2592592592592587E-3</v>
      </c>
      <c r="K243" s="21" t="s">
        <v>2102</v>
      </c>
      <c r="L243" s="21">
        <f>3/B243</f>
        <v>2.7777777777777776E-2</v>
      </c>
      <c r="M243" s="21" t="s">
        <v>1437</v>
      </c>
      <c r="N243" s="21">
        <f>1/B243</f>
        <v>9.2592592592592587E-3</v>
      </c>
      <c r="O243" s="21" t="s">
        <v>1782</v>
      </c>
      <c r="P243" s="21">
        <f>1/B243</f>
        <v>9.2592592592592587E-3</v>
      </c>
      <c r="Q243" s="21" t="s">
        <v>972</v>
      </c>
      <c r="R243" s="21">
        <f>1/B243</f>
        <v>9.2592592592592587E-3</v>
      </c>
      <c r="S243" s="21" t="s">
        <v>2716</v>
      </c>
      <c r="T243" s="21">
        <f>1/B243</f>
        <v>9.2592592592592587E-3</v>
      </c>
      <c r="U243" s="21" t="s">
        <v>1696</v>
      </c>
      <c r="V243" s="21">
        <f>1/B243</f>
        <v>9.2592592592592587E-3</v>
      </c>
      <c r="W243" s="21" t="s">
        <v>2651</v>
      </c>
      <c r="X243" s="21">
        <f>1/B243</f>
        <v>9.2592592592592587E-3</v>
      </c>
      <c r="Y243" s="21" t="s">
        <v>3211</v>
      </c>
      <c r="Z243" s="21">
        <f>1/B243</f>
        <v>9.2592592592592587E-3</v>
      </c>
      <c r="AA243" s="21" t="s">
        <v>1412</v>
      </c>
      <c r="AB243" s="21">
        <f>12/B243</f>
        <v>0.1111111111111111</v>
      </c>
    </row>
    <row r="244" spans="1:154" x14ac:dyDescent="0.25">
      <c r="A244" s="20" t="s">
        <v>239</v>
      </c>
      <c r="B244" s="24">
        <v>107</v>
      </c>
      <c r="C244" s="21">
        <f>50/B244</f>
        <v>0.46728971962616822</v>
      </c>
      <c r="E244" s="21" t="s">
        <v>1408</v>
      </c>
      <c r="F244" s="21">
        <f>2/B244</f>
        <v>1.8691588785046728E-2</v>
      </c>
      <c r="G244" s="21" t="s">
        <v>1098</v>
      </c>
      <c r="H244" s="21">
        <f>1/B244</f>
        <v>9.3457943925233638E-3</v>
      </c>
      <c r="I244" s="21" t="s">
        <v>1349</v>
      </c>
      <c r="J244" s="21">
        <f t="shared" si="41"/>
        <v>9.3457943925233638E-3</v>
      </c>
      <c r="K244" s="21" t="s">
        <v>1250</v>
      </c>
      <c r="L244" s="21">
        <f>1/B244</f>
        <v>9.3457943925233638E-3</v>
      </c>
      <c r="M244" s="21" t="s">
        <v>2986</v>
      </c>
      <c r="N244" s="21">
        <f>1/B244</f>
        <v>9.3457943925233638E-3</v>
      </c>
      <c r="O244" s="21" t="s">
        <v>1884</v>
      </c>
      <c r="P244" s="21">
        <f>1/B244</f>
        <v>9.3457943925233638E-3</v>
      </c>
      <c r="Q244" s="21" t="s">
        <v>1101</v>
      </c>
      <c r="R244" s="21">
        <f>5/B244</f>
        <v>4.6728971962616821E-2</v>
      </c>
      <c r="S244" s="21" t="s">
        <v>2987</v>
      </c>
      <c r="T244" s="21">
        <f>39/B244</f>
        <v>0.3644859813084112</v>
      </c>
      <c r="U244" s="21" t="s">
        <v>938</v>
      </c>
      <c r="V244" s="21">
        <f>4/B244</f>
        <v>3.7383177570093455E-2</v>
      </c>
      <c r="W244" s="21" t="s">
        <v>4522</v>
      </c>
      <c r="X244" s="21">
        <f>1/B244</f>
        <v>9.3457943925233638E-3</v>
      </c>
      <c r="Y244" s="21" t="s">
        <v>2569</v>
      </c>
      <c r="Z244" s="21">
        <f>1/B244</f>
        <v>9.3457943925233638E-3</v>
      </c>
    </row>
    <row r="245" spans="1:154" x14ac:dyDescent="0.25">
      <c r="A245" s="20" t="s">
        <v>240</v>
      </c>
      <c r="B245" s="24">
        <v>108</v>
      </c>
      <c r="C245" s="21">
        <f>98/B245</f>
        <v>0.90740740740740744</v>
      </c>
      <c r="E245" s="21" t="s">
        <v>1250</v>
      </c>
      <c r="F245" s="21">
        <f>1/B245</f>
        <v>9.2592592592592587E-3</v>
      </c>
      <c r="G245" s="21" t="s">
        <v>1377</v>
      </c>
      <c r="H245" s="21">
        <f>5/B245</f>
        <v>4.6296296296296294E-2</v>
      </c>
      <c r="I245" s="21" t="s">
        <v>4318</v>
      </c>
      <c r="J245" s="21">
        <f t="shared" si="41"/>
        <v>9.2592592592592587E-3</v>
      </c>
      <c r="K245" s="21" t="s">
        <v>1374</v>
      </c>
      <c r="L245" s="21">
        <f>1/B245</f>
        <v>9.2592592592592587E-3</v>
      </c>
      <c r="M245" s="21" t="s">
        <v>4507</v>
      </c>
      <c r="N245" s="21">
        <f>1/B245</f>
        <v>9.2592592592592587E-3</v>
      </c>
      <c r="O245" s="21" t="s">
        <v>1919</v>
      </c>
      <c r="P245" s="21">
        <f>1/B245</f>
        <v>9.2592592592592587E-3</v>
      </c>
    </row>
    <row r="246" spans="1:154" x14ac:dyDescent="0.25">
      <c r="A246" s="20" t="s">
        <v>241</v>
      </c>
      <c r="B246" s="24">
        <v>103</v>
      </c>
      <c r="C246" s="21">
        <f>19/B246</f>
        <v>0.18446601941747573</v>
      </c>
      <c r="E246" s="21" t="s">
        <v>1949</v>
      </c>
      <c r="F246" s="21">
        <f>7/B246</f>
        <v>6.7961165048543687E-2</v>
      </c>
      <c r="G246" s="21" t="s">
        <v>1408</v>
      </c>
      <c r="H246" s="21">
        <f>1/B246</f>
        <v>9.7087378640776691E-3</v>
      </c>
      <c r="I246" s="21" t="s">
        <v>4356</v>
      </c>
      <c r="J246" s="21">
        <f t="shared" si="41"/>
        <v>9.7087378640776691E-3</v>
      </c>
      <c r="K246" s="21" t="s">
        <v>1583</v>
      </c>
      <c r="L246" s="21">
        <f>1/B246</f>
        <v>9.7087378640776691E-3</v>
      </c>
      <c r="M246" s="21" t="s">
        <v>1582</v>
      </c>
      <c r="N246" s="21">
        <f>1/B246</f>
        <v>9.7087378640776691E-3</v>
      </c>
      <c r="O246" s="21" t="s">
        <v>1578</v>
      </c>
      <c r="P246" s="21">
        <f>59/B246</f>
        <v>0.57281553398058249</v>
      </c>
      <c r="Q246" s="21" t="s">
        <v>1580</v>
      </c>
      <c r="R246" s="21">
        <f>1/B246</f>
        <v>9.7087378640776691E-3</v>
      </c>
      <c r="S246" s="21" t="s">
        <v>1581</v>
      </c>
      <c r="T246" s="21">
        <f>1/B246</f>
        <v>9.7087378640776691E-3</v>
      </c>
      <c r="U246" s="21" t="s">
        <v>983</v>
      </c>
      <c r="V246" s="21">
        <f>1/B246</f>
        <v>9.7087378640776691E-3</v>
      </c>
      <c r="W246" s="21" t="s">
        <v>1579</v>
      </c>
      <c r="X246" s="21">
        <f>1/B246</f>
        <v>9.7087378640776691E-3</v>
      </c>
      <c r="Y246" s="21" t="s">
        <v>1369</v>
      </c>
      <c r="Z246" s="21">
        <f>1/B246</f>
        <v>9.7087378640776691E-3</v>
      </c>
      <c r="AA246" s="21" t="s">
        <v>1101</v>
      </c>
      <c r="AB246" s="21">
        <f>1/B246</f>
        <v>9.7087378640776691E-3</v>
      </c>
      <c r="AC246" s="21" t="s">
        <v>956</v>
      </c>
      <c r="AD246" s="21">
        <f>2/B246</f>
        <v>1.9417475728155338E-2</v>
      </c>
      <c r="AE246" s="21" t="s">
        <v>907</v>
      </c>
      <c r="AF246" s="21">
        <f>1/B246</f>
        <v>9.7087378640776691E-3</v>
      </c>
      <c r="AG246" s="21" t="s">
        <v>1537</v>
      </c>
      <c r="AH246" s="21">
        <f>2/B246</f>
        <v>1.9417475728155338E-2</v>
      </c>
      <c r="AI246" s="21" t="s">
        <v>1363</v>
      </c>
      <c r="AJ246" s="21">
        <f>1/B246</f>
        <v>9.7087378640776691E-3</v>
      </c>
      <c r="AK246" s="21" t="s">
        <v>4355</v>
      </c>
      <c r="AL246" s="21">
        <f>1/B246</f>
        <v>9.7087378640776691E-3</v>
      </c>
      <c r="AM246" s="21" t="s">
        <v>1525</v>
      </c>
      <c r="AN246" s="21">
        <f>1/B246</f>
        <v>9.7087378640776691E-3</v>
      </c>
    </row>
    <row r="247" spans="1:154" x14ac:dyDescent="0.25">
      <c r="A247" s="20" t="s">
        <v>242</v>
      </c>
      <c r="B247" s="24">
        <v>110</v>
      </c>
      <c r="C247" s="21">
        <f>94/B247</f>
        <v>0.8545454545454545</v>
      </c>
      <c r="E247" s="21" t="s">
        <v>5203</v>
      </c>
      <c r="F247" s="21">
        <f>1/B247</f>
        <v>9.0909090909090905E-3</v>
      </c>
      <c r="G247" s="21" t="s">
        <v>1294</v>
      </c>
      <c r="H247" s="21">
        <f>1/B247</f>
        <v>9.0909090909090905E-3</v>
      </c>
      <c r="I247" s="21" t="s">
        <v>1377</v>
      </c>
      <c r="J247" s="21">
        <f t="shared" si="41"/>
        <v>9.0909090909090905E-3</v>
      </c>
      <c r="K247" s="21" t="s">
        <v>2216</v>
      </c>
      <c r="L247" s="21">
        <f>1/B247</f>
        <v>9.0909090909090905E-3</v>
      </c>
      <c r="M247" s="21" t="s">
        <v>1312</v>
      </c>
      <c r="N247" s="21">
        <f>8/B247</f>
        <v>7.2727272727272724E-2</v>
      </c>
      <c r="O247" s="21" t="s">
        <v>3482</v>
      </c>
      <c r="P247" s="21">
        <f>1/B247</f>
        <v>9.0909090909090905E-3</v>
      </c>
      <c r="Q247" s="21" t="s">
        <v>1324</v>
      </c>
      <c r="R247" s="21">
        <f>1/B247</f>
        <v>9.0909090909090905E-3</v>
      </c>
      <c r="S247" s="21" t="s">
        <v>5202</v>
      </c>
      <c r="T247" s="21">
        <f>1/B247</f>
        <v>9.0909090909090905E-3</v>
      </c>
      <c r="U247" s="21" t="s">
        <v>969</v>
      </c>
      <c r="V247" s="21">
        <f>1/B247</f>
        <v>9.0909090909090905E-3</v>
      </c>
    </row>
    <row r="248" spans="1:154" x14ac:dyDescent="0.25">
      <c r="A248" s="20" t="s">
        <v>243</v>
      </c>
      <c r="B248" s="24">
        <v>111</v>
      </c>
      <c r="C248" s="21">
        <f>8/B248</f>
        <v>7.2072072072072071E-2</v>
      </c>
      <c r="E248" s="21" t="s">
        <v>3302</v>
      </c>
      <c r="F248" s="21">
        <f>1/B248</f>
        <v>9.0090090090090089E-3</v>
      </c>
      <c r="G248" s="21" t="s">
        <v>1026</v>
      </c>
      <c r="H248" s="21">
        <f>3/B248</f>
        <v>2.7027027027027029E-2</v>
      </c>
      <c r="I248" s="21" t="s">
        <v>3303</v>
      </c>
      <c r="J248" s="21">
        <f t="shared" si="41"/>
        <v>9.0090090090090089E-3</v>
      </c>
      <c r="K248" s="21" t="s">
        <v>1043</v>
      </c>
      <c r="L248" s="21">
        <f>2/B248</f>
        <v>1.8018018018018018E-2</v>
      </c>
      <c r="M248" s="21" t="s">
        <v>1407</v>
      </c>
      <c r="N248" s="21">
        <f>1/B248</f>
        <v>9.0090090090090089E-3</v>
      </c>
      <c r="O248" s="21" t="s">
        <v>1196</v>
      </c>
      <c r="P248" s="21">
        <f>1/B248</f>
        <v>9.0090090090090089E-3</v>
      </c>
      <c r="Q248" s="21" t="s">
        <v>979</v>
      </c>
      <c r="R248" s="21">
        <f>1/B248</f>
        <v>9.0090090090090089E-3</v>
      </c>
      <c r="S248" s="21" t="s">
        <v>2688</v>
      </c>
      <c r="T248" s="21">
        <f>1/B248</f>
        <v>9.0090090090090089E-3</v>
      </c>
      <c r="U248" s="21" t="s">
        <v>1093</v>
      </c>
      <c r="V248" s="21">
        <f>1/B248</f>
        <v>9.0090090090090089E-3</v>
      </c>
      <c r="W248" s="21" t="s">
        <v>1369</v>
      </c>
      <c r="X248" s="21">
        <f>1/B248</f>
        <v>9.0090090090090089E-3</v>
      </c>
      <c r="Y248" s="21" t="s">
        <v>1348</v>
      </c>
      <c r="Z248" s="21">
        <f>3/B248</f>
        <v>2.7027027027027029E-2</v>
      </c>
      <c r="AA248" s="21" t="s">
        <v>3304</v>
      </c>
      <c r="AB248" s="21">
        <f>4/B248</f>
        <v>3.6036036036036036E-2</v>
      </c>
      <c r="AC248" s="21" t="s">
        <v>3560</v>
      </c>
      <c r="AD248" s="21">
        <f>3/B248</f>
        <v>2.7027027027027029E-2</v>
      </c>
      <c r="AE248" s="21" t="s">
        <v>1460</v>
      </c>
      <c r="AF248" s="21">
        <f>5/B248</f>
        <v>4.5045045045045043E-2</v>
      </c>
      <c r="AG248" s="21" t="s">
        <v>1678</v>
      </c>
      <c r="AH248" s="21">
        <f>1/B248</f>
        <v>9.0090090090090089E-3</v>
      </c>
      <c r="AI248" s="21" t="s">
        <v>1042</v>
      </c>
      <c r="AJ248" s="21">
        <f>41/B248</f>
        <v>0.36936936936936937</v>
      </c>
      <c r="AK248" s="21" t="s">
        <v>977</v>
      </c>
      <c r="AL248" s="21">
        <f>1/B248</f>
        <v>9.0090090090090089E-3</v>
      </c>
      <c r="AM248" s="21" t="s">
        <v>1643</v>
      </c>
      <c r="AN248" s="21">
        <f>15/B248</f>
        <v>0.13513513513513514</v>
      </c>
      <c r="AO248" s="21" t="s">
        <v>1973</v>
      </c>
      <c r="AP248" s="21">
        <f>1/B248</f>
        <v>9.0090090090090089E-3</v>
      </c>
      <c r="AQ248" s="21" t="s">
        <v>1113</v>
      </c>
      <c r="AR248" s="21">
        <f>1/B248</f>
        <v>9.0090090090090089E-3</v>
      </c>
      <c r="AS248" s="21" t="s">
        <v>3522</v>
      </c>
      <c r="AT248" s="21">
        <f>1/B248</f>
        <v>9.0090090090090089E-3</v>
      </c>
      <c r="AU248" s="21" t="s">
        <v>927</v>
      </c>
      <c r="AV248" s="21">
        <f>9/B248</f>
        <v>8.1081081081081086E-2</v>
      </c>
      <c r="AW248" s="21" t="s">
        <v>5134</v>
      </c>
      <c r="AX248" s="21">
        <f>1/B248</f>
        <v>9.0090090090090089E-3</v>
      </c>
      <c r="AY248" s="21" t="s">
        <v>2847</v>
      </c>
      <c r="AZ248" s="21">
        <f>4/B248</f>
        <v>3.6036036036036036E-2</v>
      </c>
    </row>
    <row r="249" spans="1:154" x14ac:dyDescent="0.25">
      <c r="A249" s="20" t="s">
        <v>244</v>
      </c>
      <c r="B249" s="24">
        <v>111</v>
      </c>
      <c r="C249" s="21">
        <f>72/B249</f>
        <v>0.64864864864864868</v>
      </c>
      <c r="E249" s="21" t="s">
        <v>1095</v>
      </c>
      <c r="F249" s="21">
        <f>1/B249</f>
        <v>9.0090090090090089E-3</v>
      </c>
      <c r="G249" s="21" t="s">
        <v>1866</v>
      </c>
      <c r="H249" s="21">
        <f>6/B249</f>
        <v>5.4054054054054057E-2</v>
      </c>
      <c r="I249" s="21" t="s">
        <v>972</v>
      </c>
      <c r="J249" s="21">
        <f>2/B249</f>
        <v>1.8018018018018018E-2</v>
      </c>
      <c r="K249" s="21" t="s">
        <v>1612</v>
      </c>
      <c r="L249" s="21">
        <f>14/B249</f>
        <v>0.12612612612612611</v>
      </c>
      <c r="M249" s="21" t="s">
        <v>3526</v>
      </c>
      <c r="N249" s="21">
        <f>2/B249</f>
        <v>1.8018018018018018E-2</v>
      </c>
      <c r="O249" s="21" t="s">
        <v>1260</v>
      </c>
      <c r="P249" s="21">
        <f>1/B249</f>
        <v>9.0090090090090089E-3</v>
      </c>
      <c r="Q249" s="21" t="s">
        <v>968</v>
      </c>
      <c r="R249" s="21">
        <f>1/B249</f>
        <v>9.0090090090090089E-3</v>
      </c>
      <c r="S249" s="21" t="s">
        <v>1233</v>
      </c>
      <c r="T249" s="21">
        <f>2/B249</f>
        <v>1.8018018018018018E-2</v>
      </c>
      <c r="U249" s="21" t="s">
        <v>1338</v>
      </c>
      <c r="V249" s="21">
        <f>1/B249</f>
        <v>9.0090090090090089E-3</v>
      </c>
      <c r="W249" s="21" t="s">
        <v>3527</v>
      </c>
      <c r="X249" s="21">
        <f>1/B249</f>
        <v>9.0090090090090089E-3</v>
      </c>
      <c r="Y249" s="21" t="s">
        <v>1044</v>
      </c>
      <c r="Z249" s="21">
        <f>2/B249</f>
        <v>1.8018018018018018E-2</v>
      </c>
      <c r="AA249" s="21" t="s">
        <v>897</v>
      </c>
      <c r="AB249" s="21">
        <f>5/B249</f>
        <v>4.5045045045045043E-2</v>
      </c>
      <c r="AC249" s="21" t="s">
        <v>1563</v>
      </c>
      <c r="AD249" s="21">
        <f>1/B249</f>
        <v>9.0090090090090089E-3</v>
      </c>
    </row>
    <row r="250" spans="1:154" x14ac:dyDescent="0.25">
      <c r="A250" s="20" t="s">
        <v>245</v>
      </c>
      <c r="B250" s="24">
        <v>107</v>
      </c>
      <c r="C250" s="21">
        <f>1/B250</f>
        <v>9.3457943925233638E-3</v>
      </c>
      <c r="E250" s="21" t="s">
        <v>1017</v>
      </c>
      <c r="F250" s="21">
        <f>2/B250</f>
        <v>1.8691588785046728E-2</v>
      </c>
      <c r="G250" s="21" t="s">
        <v>1378</v>
      </c>
      <c r="H250" s="21">
        <f>5/B250</f>
        <v>4.6728971962616821E-2</v>
      </c>
      <c r="I250" s="21" t="s">
        <v>3824</v>
      </c>
      <c r="J250" s="21">
        <f>1/B250</f>
        <v>9.3457943925233638E-3</v>
      </c>
      <c r="K250" s="21" t="s">
        <v>1111</v>
      </c>
      <c r="L250" s="21">
        <f>19/B250</f>
        <v>0.17757009345794392</v>
      </c>
      <c r="M250" s="21" t="s">
        <v>1170</v>
      </c>
      <c r="N250" s="21">
        <f>3/B250</f>
        <v>2.8037383177570093E-2</v>
      </c>
      <c r="O250" s="21" t="s">
        <v>1716</v>
      </c>
      <c r="P250" s="21">
        <f>1/B250</f>
        <v>9.3457943925233638E-3</v>
      </c>
      <c r="Q250" s="21" t="s">
        <v>1375</v>
      </c>
      <c r="R250" s="21">
        <f>4/B250</f>
        <v>3.7383177570093455E-2</v>
      </c>
      <c r="S250" s="21" t="s">
        <v>1371</v>
      </c>
      <c r="T250" s="21">
        <f>4/B250</f>
        <v>3.7383177570093455E-2</v>
      </c>
      <c r="U250" s="21" t="s">
        <v>1815</v>
      </c>
      <c r="V250" s="21">
        <f>1/B250</f>
        <v>9.3457943925233638E-3</v>
      </c>
      <c r="W250" s="21" t="s">
        <v>876</v>
      </c>
      <c r="X250" s="21">
        <f>2/B250</f>
        <v>1.8691588785046728E-2</v>
      </c>
      <c r="Y250" s="21" t="s">
        <v>1377</v>
      </c>
      <c r="Z250" s="21">
        <f>3/B250</f>
        <v>2.8037383177570093E-2</v>
      </c>
      <c r="AA250" s="21" t="s">
        <v>1154</v>
      </c>
      <c r="AB250" s="21">
        <f>11/B250</f>
        <v>0.10280373831775701</v>
      </c>
      <c r="AC250" s="21" t="s">
        <v>1374</v>
      </c>
      <c r="AD250" s="21">
        <f>3/B250</f>
        <v>2.8037383177570093E-2</v>
      </c>
      <c r="AE250" s="21" t="s">
        <v>1312</v>
      </c>
      <c r="AF250" s="21">
        <f>8/B250</f>
        <v>7.476635514018691E-2</v>
      </c>
      <c r="AG250" s="21" t="s">
        <v>1372</v>
      </c>
      <c r="AH250" s="21">
        <f>1/B250</f>
        <v>9.3457943925233638E-3</v>
      </c>
      <c r="AI250" s="21" t="s">
        <v>2436</v>
      </c>
      <c r="AJ250" s="21">
        <f>1/B250</f>
        <v>9.3457943925233638E-3</v>
      </c>
      <c r="AK250" s="21" t="s">
        <v>1376</v>
      </c>
      <c r="AL250" s="21">
        <f>1/B250</f>
        <v>9.3457943925233638E-3</v>
      </c>
      <c r="AM250" s="21" t="s">
        <v>1370</v>
      </c>
      <c r="AN250" s="21">
        <f>36/B250</f>
        <v>0.3364485981308411</v>
      </c>
    </row>
    <row r="251" spans="1:154" s="26" customFormat="1" x14ac:dyDescent="0.25">
      <c r="A251" s="20" t="s">
        <v>246</v>
      </c>
      <c r="B251" s="24">
        <v>103</v>
      </c>
      <c r="C251" s="21">
        <f>100/B251</f>
        <v>0.970873786407767</v>
      </c>
      <c r="D251" s="43"/>
      <c r="E251" s="21" t="s">
        <v>1590</v>
      </c>
      <c r="F251" s="21">
        <f>1/B251</f>
        <v>9.7087378640776691E-3</v>
      </c>
      <c r="G251" s="21" t="s">
        <v>4318</v>
      </c>
      <c r="H251" s="21">
        <f>1/B251</f>
        <v>9.7087378640776691E-3</v>
      </c>
      <c r="I251" s="21" t="s">
        <v>1339</v>
      </c>
      <c r="J251" s="21">
        <f>1/B251</f>
        <v>9.7087378640776691E-3</v>
      </c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</row>
    <row r="252" spans="1:154" x14ac:dyDescent="0.25">
      <c r="A252" s="20" t="s">
        <v>3935</v>
      </c>
      <c r="B252" s="27">
        <v>104</v>
      </c>
      <c r="C252" s="26">
        <f>92/B252</f>
        <v>0.88461538461538458</v>
      </c>
      <c r="E252" s="21" t="s">
        <v>1682</v>
      </c>
      <c r="F252" s="21">
        <f>2/B252</f>
        <v>1.9230769230769232E-2</v>
      </c>
      <c r="G252" s="21" t="s">
        <v>1374</v>
      </c>
      <c r="H252" s="21">
        <f>6/B252</f>
        <v>5.7692307692307696E-2</v>
      </c>
      <c r="I252" s="21" t="s">
        <v>1002</v>
      </c>
      <c r="J252" s="21">
        <f>3/B252</f>
        <v>2.8846153846153848E-2</v>
      </c>
      <c r="K252" s="21" t="s">
        <v>1370</v>
      </c>
      <c r="L252" s="21">
        <f>1/B252</f>
        <v>9.6153846153846159E-3</v>
      </c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</row>
    <row r="253" spans="1:154" x14ac:dyDescent="0.25">
      <c r="A253" s="20" t="s">
        <v>3641</v>
      </c>
      <c r="B253" s="24">
        <v>105</v>
      </c>
      <c r="C253" s="21">
        <f>14/B253</f>
        <v>0.13333333333333333</v>
      </c>
      <c r="E253" s="21" t="s">
        <v>4485</v>
      </c>
      <c r="F253" s="21">
        <f>1/B253</f>
        <v>9.5238095238095247E-3</v>
      </c>
      <c r="G253" s="21" t="s">
        <v>2453</v>
      </c>
      <c r="H253" s="21">
        <f>2/B253</f>
        <v>1.9047619047619049E-2</v>
      </c>
      <c r="I253" s="21" t="s">
        <v>1218</v>
      </c>
      <c r="J253" s="21">
        <f>1/B253</f>
        <v>9.5238095238095247E-3</v>
      </c>
      <c r="K253" s="21" t="s">
        <v>2138</v>
      </c>
      <c r="L253" s="21">
        <f>1/B253</f>
        <v>9.5238095238095247E-3</v>
      </c>
      <c r="M253" s="21" t="s">
        <v>1220</v>
      </c>
      <c r="N253" s="21">
        <f>1/B253</f>
        <v>9.5238095238095247E-3</v>
      </c>
      <c r="O253" s="21" t="s">
        <v>932</v>
      </c>
      <c r="P253" s="21">
        <f>51/B253</f>
        <v>0.48571428571428571</v>
      </c>
      <c r="Q253" s="21" t="s">
        <v>1217</v>
      </c>
      <c r="R253" s="21">
        <f>1/B253</f>
        <v>9.5238095238095247E-3</v>
      </c>
      <c r="S253" s="21" t="s">
        <v>1533</v>
      </c>
      <c r="T253" s="21">
        <f>2/B253</f>
        <v>1.9047619047619049E-2</v>
      </c>
      <c r="U253" s="21" t="s">
        <v>933</v>
      </c>
      <c r="V253" s="21">
        <f>28/B253</f>
        <v>0.26666666666666666</v>
      </c>
      <c r="W253" s="21" t="s">
        <v>1108</v>
      </c>
      <c r="X253" s="21">
        <f>2/B253</f>
        <v>1.9047619047619049E-2</v>
      </c>
      <c r="Y253" s="21" t="s">
        <v>1216</v>
      </c>
      <c r="Z253" s="21">
        <f>1/B253</f>
        <v>9.5238095238095247E-3</v>
      </c>
    </row>
    <row r="254" spans="1:154" x14ac:dyDescent="0.25">
      <c r="A254" s="20" t="s">
        <v>249</v>
      </c>
      <c r="B254" s="24">
        <v>107</v>
      </c>
      <c r="C254" s="21">
        <f>91/B254</f>
        <v>0.85046728971962615</v>
      </c>
      <c r="E254" s="21" t="s">
        <v>1579</v>
      </c>
      <c r="F254" s="21">
        <f>1/B254</f>
        <v>9.3457943925233638E-3</v>
      </c>
      <c r="G254" s="21" t="s">
        <v>1527</v>
      </c>
      <c r="H254" s="21">
        <f>4/B254</f>
        <v>3.7383177570093455E-2</v>
      </c>
      <c r="I254" s="21" t="s">
        <v>972</v>
      </c>
      <c r="J254" s="21">
        <f>1/B254</f>
        <v>9.3457943925233638E-3</v>
      </c>
      <c r="K254" s="21" t="s">
        <v>1271</v>
      </c>
      <c r="L254" s="21">
        <f>1/B254</f>
        <v>9.3457943925233638E-3</v>
      </c>
      <c r="M254" s="21" t="s">
        <v>1042</v>
      </c>
      <c r="N254" s="21">
        <f>4/B254</f>
        <v>3.7383177570093455E-2</v>
      </c>
      <c r="O254" s="21" t="s">
        <v>1825</v>
      </c>
      <c r="P254" s="21">
        <f>1/B254</f>
        <v>9.3457943925233638E-3</v>
      </c>
      <c r="Q254" s="21" t="s">
        <v>1643</v>
      </c>
      <c r="R254" s="21">
        <f>1/B254</f>
        <v>9.3457943925233638E-3</v>
      </c>
      <c r="S254" s="21" t="s">
        <v>1273</v>
      </c>
      <c r="T254" s="21">
        <f>1/B254</f>
        <v>9.3457943925233638E-3</v>
      </c>
      <c r="U254" s="21" t="s">
        <v>2857</v>
      </c>
      <c r="V254" s="21">
        <f>1/B254</f>
        <v>9.3457943925233638E-3</v>
      </c>
      <c r="W254" s="21" t="s">
        <v>2267</v>
      </c>
      <c r="X254" s="21">
        <f>1/B254</f>
        <v>9.3457943925233638E-3</v>
      </c>
    </row>
    <row r="255" spans="1:154" x14ac:dyDescent="0.25">
      <c r="A255" s="20" t="s">
        <v>3460</v>
      </c>
      <c r="B255" s="24">
        <v>111</v>
      </c>
      <c r="C255" s="21">
        <f>111/B255</f>
        <v>1</v>
      </c>
    </row>
    <row r="256" spans="1:154" x14ac:dyDescent="0.25">
      <c r="A256" s="20" t="s">
        <v>3820</v>
      </c>
      <c r="B256" s="24">
        <v>105</v>
      </c>
      <c r="C256" s="21">
        <f>92/B256</f>
        <v>0.87619047619047619</v>
      </c>
      <c r="E256" s="28" t="s">
        <v>3064</v>
      </c>
      <c r="F256" s="28">
        <f>2/B256</f>
        <v>1.9047619047619049E-2</v>
      </c>
      <c r="G256" s="28" t="s">
        <v>1075</v>
      </c>
      <c r="H256" s="28">
        <f>1/B256</f>
        <v>9.5238095238095247E-3</v>
      </c>
      <c r="I256" s="28" t="s">
        <v>2936</v>
      </c>
      <c r="J256" s="28">
        <f>1/B256</f>
        <v>9.5238095238095247E-3</v>
      </c>
      <c r="K256" s="28" t="s">
        <v>948</v>
      </c>
      <c r="L256" s="28">
        <f>7/B256</f>
        <v>6.6666666666666666E-2</v>
      </c>
      <c r="M256" s="28" t="s">
        <v>1995</v>
      </c>
      <c r="N256" s="28">
        <f>1/B256</f>
        <v>9.5238095238095247E-3</v>
      </c>
      <c r="O256" s="28" t="s">
        <v>1412</v>
      </c>
      <c r="P256" s="28">
        <f>1/B256</f>
        <v>9.5238095238095247E-3</v>
      </c>
    </row>
    <row r="257" spans="1:154" s="25" customFormat="1" x14ac:dyDescent="0.25">
      <c r="A257" s="20" t="s">
        <v>3078</v>
      </c>
      <c r="B257" s="24">
        <v>108</v>
      </c>
      <c r="C257" s="21">
        <f>98/B257</f>
        <v>0.90740740740740744</v>
      </c>
      <c r="D257" s="43"/>
      <c r="E257" s="21" t="s">
        <v>1453</v>
      </c>
      <c r="F257" s="21">
        <f>1/B257</f>
        <v>9.2592592592592587E-3</v>
      </c>
      <c r="G257" s="21" t="s">
        <v>876</v>
      </c>
      <c r="H257" s="21">
        <f>1/B257</f>
        <v>9.2592592592592587E-3</v>
      </c>
      <c r="I257" s="21" t="s">
        <v>1688</v>
      </c>
      <c r="J257" s="21">
        <f>1/B257</f>
        <v>9.2592592592592587E-3</v>
      </c>
      <c r="K257" s="21" t="s">
        <v>952</v>
      </c>
      <c r="L257" s="21">
        <f t="shared" ref="L257:L262" si="42">1/B257</f>
        <v>9.2592592592592587E-3</v>
      </c>
      <c r="M257" s="21" t="s">
        <v>935</v>
      </c>
      <c r="N257" s="21">
        <f>3/B257</f>
        <v>2.7777777777777776E-2</v>
      </c>
      <c r="O257" s="21" t="s">
        <v>2055</v>
      </c>
      <c r="P257" s="21">
        <f>1/B257</f>
        <v>9.2592592592592587E-3</v>
      </c>
      <c r="Q257" s="21" t="s">
        <v>2635</v>
      </c>
      <c r="R257" s="21">
        <f>1/B257</f>
        <v>9.2592592592592587E-3</v>
      </c>
      <c r="S257" s="21" t="s">
        <v>3079</v>
      </c>
      <c r="T257" s="21">
        <f>1/B257</f>
        <v>9.2592592592592587E-3</v>
      </c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</row>
    <row r="258" spans="1:154" s="26" customFormat="1" x14ac:dyDescent="0.25">
      <c r="A258" s="20" t="s">
        <v>253</v>
      </c>
      <c r="B258" s="27">
        <v>102</v>
      </c>
      <c r="C258" s="26">
        <f>42/B258</f>
        <v>0.41176470588235292</v>
      </c>
      <c r="D258" s="43"/>
      <c r="E258" s="26" t="s">
        <v>1408</v>
      </c>
      <c r="F258" s="26">
        <f>4/B258</f>
        <v>3.9215686274509803E-2</v>
      </c>
      <c r="G258" s="26" t="s">
        <v>1309</v>
      </c>
      <c r="H258" s="26">
        <f>2/B258</f>
        <v>1.9607843137254902E-2</v>
      </c>
      <c r="I258" s="26" t="s">
        <v>883</v>
      </c>
      <c r="J258" s="26">
        <f>4/B258</f>
        <v>3.9215686274509803E-2</v>
      </c>
      <c r="K258" s="26" t="s">
        <v>1687</v>
      </c>
      <c r="L258" s="26">
        <f>1/B258</f>
        <v>9.8039215686274508E-3</v>
      </c>
      <c r="M258" s="26" t="s">
        <v>876</v>
      </c>
      <c r="N258" s="26">
        <f>2/B258</f>
        <v>1.9607843137254902E-2</v>
      </c>
      <c r="O258" s="26" t="s">
        <v>1430</v>
      </c>
      <c r="P258" s="26">
        <f>1/B258</f>
        <v>9.8039215686274508E-3</v>
      </c>
      <c r="Q258" s="26" t="s">
        <v>1082</v>
      </c>
      <c r="R258" s="26">
        <f>2/B258</f>
        <v>1.9607843137254902E-2</v>
      </c>
      <c r="S258" s="26" t="s">
        <v>1615</v>
      </c>
      <c r="T258" s="26">
        <f>2/B258</f>
        <v>1.9607843137254902E-2</v>
      </c>
      <c r="U258" s="26" t="s">
        <v>1328</v>
      </c>
      <c r="V258" s="26">
        <f>12/B258</f>
        <v>0.11764705882352941</v>
      </c>
      <c r="W258" s="26" t="s">
        <v>1413</v>
      </c>
      <c r="X258" s="26">
        <f>2/B258</f>
        <v>1.9607843137254902E-2</v>
      </c>
      <c r="Y258" s="26" t="s">
        <v>953</v>
      </c>
      <c r="Z258" s="26">
        <f>4/B258</f>
        <v>3.9215686274509803E-2</v>
      </c>
      <c r="AA258" s="26" t="s">
        <v>3072</v>
      </c>
      <c r="AB258" s="26">
        <f>6/B258</f>
        <v>5.8823529411764705E-2</v>
      </c>
      <c r="AC258" s="26" t="s">
        <v>1973</v>
      </c>
      <c r="AD258" s="26">
        <f>6/B258</f>
        <v>5.8823529411764705E-2</v>
      </c>
      <c r="AE258" s="26" t="s">
        <v>2508</v>
      </c>
      <c r="AF258" s="26">
        <f>3/B258</f>
        <v>2.9411764705882353E-2</v>
      </c>
      <c r="AG258" s="26" t="s">
        <v>1395</v>
      </c>
      <c r="AH258" s="26">
        <f>9/B258</f>
        <v>8.8235294117647065E-2</v>
      </c>
      <c r="AI258" s="26" t="s">
        <v>1754</v>
      </c>
      <c r="AJ258" s="26">
        <f>2/B258</f>
        <v>1.9607843137254902E-2</v>
      </c>
      <c r="AK258" s="26" t="s">
        <v>1767</v>
      </c>
      <c r="AL258" s="26">
        <f>4/B258</f>
        <v>3.9215686274509803E-2</v>
      </c>
      <c r="AM258" s="26" t="s">
        <v>3156</v>
      </c>
      <c r="AN258" s="26">
        <f>2/B258</f>
        <v>1.9607843137254902E-2</v>
      </c>
      <c r="AO258" s="26" t="s">
        <v>3157</v>
      </c>
      <c r="AP258" s="26">
        <f>2/B258</f>
        <v>1.9607843137254902E-2</v>
      </c>
    </row>
    <row r="259" spans="1:154" x14ac:dyDescent="0.25">
      <c r="A259" s="20" t="s">
        <v>254</v>
      </c>
      <c r="B259" s="24">
        <v>109</v>
      </c>
      <c r="C259" s="21">
        <f>50/B259</f>
        <v>0.45871559633027525</v>
      </c>
      <c r="E259" s="21" t="s">
        <v>1408</v>
      </c>
      <c r="F259" s="21">
        <f>5/B259</f>
        <v>4.5871559633027525E-2</v>
      </c>
      <c r="G259" s="21" t="s">
        <v>1095</v>
      </c>
      <c r="H259" s="21">
        <f>1/B259</f>
        <v>9.1743119266055051E-3</v>
      </c>
      <c r="I259" s="21" t="s">
        <v>883</v>
      </c>
      <c r="J259" s="21">
        <f>3/B259</f>
        <v>2.7522935779816515E-2</v>
      </c>
      <c r="K259" s="21" t="s">
        <v>3057</v>
      </c>
      <c r="L259" s="21">
        <f t="shared" si="42"/>
        <v>9.1743119266055051E-3</v>
      </c>
      <c r="M259" s="21" t="s">
        <v>3082</v>
      </c>
      <c r="N259" s="21">
        <f>1/B259</f>
        <v>9.1743119266055051E-3</v>
      </c>
      <c r="O259" s="21" t="s">
        <v>1009</v>
      </c>
      <c r="P259" s="21">
        <f>3/B259</f>
        <v>2.7522935779816515E-2</v>
      </c>
      <c r="Q259" s="21" t="s">
        <v>1093</v>
      </c>
      <c r="R259" s="21">
        <f>1/B259</f>
        <v>9.1743119266055051E-3</v>
      </c>
      <c r="S259" s="21" t="s">
        <v>1687</v>
      </c>
      <c r="T259" s="21">
        <f>3/B259</f>
        <v>2.7522935779816515E-2</v>
      </c>
      <c r="U259" s="21" t="s">
        <v>1250</v>
      </c>
      <c r="V259" s="21">
        <f>1/B259</f>
        <v>9.1743119266055051E-3</v>
      </c>
      <c r="W259" s="21" t="s">
        <v>1884</v>
      </c>
      <c r="X259" s="21">
        <f>1/B259</f>
        <v>9.1743119266055051E-3</v>
      </c>
      <c r="Y259" s="21" t="s">
        <v>3008</v>
      </c>
      <c r="Z259" s="21">
        <f>1/B259</f>
        <v>9.1743119266055051E-3</v>
      </c>
      <c r="AA259" s="21" t="s">
        <v>935</v>
      </c>
      <c r="AB259" s="21">
        <f>1/B259</f>
        <v>9.1743119266055051E-3</v>
      </c>
      <c r="AC259" s="21" t="s">
        <v>2694</v>
      </c>
      <c r="AD259" s="21">
        <f>1/B259</f>
        <v>9.1743119266055051E-3</v>
      </c>
      <c r="AE259" s="21" t="s">
        <v>1413</v>
      </c>
      <c r="AF259" s="21">
        <f>2/B259</f>
        <v>1.834862385321101E-2</v>
      </c>
      <c r="AG259" s="21" t="s">
        <v>1678</v>
      </c>
      <c r="AH259" s="21">
        <f>1/B259</f>
        <v>9.1743119266055051E-3</v>
      </c>
      <c r="AI259" s="21" t="s">
        <v>953</v>
      </c>
      <c r="AJ259" s="21">
        <f>3/B259</f>
        <v>2.7522935779816515E-2</v>
      </c>
      <c r="AK259" s="21" t="s">
        <v>1245</v>
      </c>
      <c r="AL259" s="21">
        <f>1/B259</f>
        <v>9.1743119266055051E-3</v>
      </c>
      <c r="AM259" s="21" t="s">
        <v>1643</v>
      </c>
      <c r="AN259" s="21">
        <f>3/B259</f>
        <v>2.7522935779816515E-2</v>
      </c>
      <c r="AO259" s="21" t="s">
        <v>1973</v>
      </c>
      <c r="AP259" s="21">
        <f>1/B259</f>
        <v>9.1743119266055051E-3</v>
      </c>
      <c r="AQ259" s="21" t="s">
        <v>1767</v>
      </c>
      <c r="AR259" s="21">
        <f>1/B259</f>
        <v>9.1743119266055051E-3</v>
      </c>
      <c r="AS259" s="21" t="s">
        <v>1962</v>
      </c>
      <c r="AT259" s="21">
        <f>11/B259</f>
        <v>0.10091743119266056</v>
      </c>
      <c r="AU259" s="21" t="s">
        <v>4844</v>
      </c>
      <c r="AV259" s="21">
        <f>1/B259</f>
        <v>9.1743119266055051E-3</v>
      </c>
      <c r="AW259" s="21" t="s">
        <v>2863</v>
      </c>
      <c r="AX259" s="21">
        <f>1/B259</f>
        <v>9.1743119266055051E-3</v>
      </c>
      <c r="AY259" s="21" t="s">
        <v>902</v>
      </c>
      <c r="AZ259" s="21">
        <f>1/B259</f>
        <v>9.1743119266055051E-3</v>
      </c>
      <c r="BA259" s="21" t="s">
        <v>1308</v>
      </c>
      <c r="BB259" s="21">
        <f>1/B259</f>
        <v>9.1743119266055051E-3</v>
      </c>
      <c r="BC259" s="21" t="s">
        <v>1370</v>
      </c>
      <c r="BD259" s="21">
        <f>2/B259</f>
        <v>1.834862385321101E-2</v>
      </c>
      <c r="BE259" s="21" t="s">
        <v>1979</v>
      </c>
      <c r="BF259" s="21">
        <f>2/B259</f>
        <v>1.834862385321101E-2</v>
      </c>
      <c r="BG259" s="21" t="s">
        <v>1046</v>
      </c>
      <c r="BH259" s="21">
        <f>4/B259</f>
        <v>3.669724770642202E-2</v>
      </c>
      <c r="BI259" s="21" t="s">
        <v>3218</v>
      </c>
      <c r="BJ259" s="21">
        <f>1/B259</f>
        <v>9.1743119266055051E-3</v>
      </c>
    </row>
    <row r="260" spans="1:154" x14ac:dyDescent="0.25">
      <c r="A260" s="20" t="s">
        <v>255</v>
      </c>
      <c r="B260" s="24">
        <v>110</v>
      </c>
      <c r="C260" s="21">
        <f>6/B260</f>
        <v>5.4545454545454543E-2</v>
      </c>
      <c r="E260" s="21" t="s">
        <v>2560</v>
      </c>
      <c r="F260" s="21">
        <f>1/B260</f>
        <v>9.0909090909090905E-3</v>
      </c>
      <c r="G260" s="21" t="s">
        <v>883</v>
      </c>
      <c r="H260" s="21">
        <f>13/B260</f>
        <v>0.11818181818181818</v>
      </c>
      <c r="I260" s="21" t="s">
        <v>3096</v>
      </c>
      <c r="J260" s="21">
        <f>1/B260</f>
        <v>9.0909090909090905E-3</v>
      </c>
      <c r="K260" s="21" t="s">
        <v>1265</v>
      </c>
      <c r="L260" s="21">
        <f t="shared" si="42"/>
        <v>9.0909090909090905E-3</v>
      </c>
      <c r="M260" s="21" t="s">
        <v>4095</v>
      </c>
      <c r="N260" s="21">
        <f>1/B260</f>
        <v>9.0909090909090905E-3</v>
      </c>
      <c r="O260" s="21" t="s">
        <v>1305</v>
      </c>
      <c r="P260" s="21">
        <f>1/B260</f>
        <v>9.0909090909090905E-3</v>
      </c>
      <c r="Q260" s="21" t="s">
        <v>4094</v>
      </c>
      <c r="R260" s="21">
        <f>1/B260</f>
        <v>9.0909090909090905E-3</v>
      </c>
      <c r="S260" s="21" t="s">
        <v>884</v>
      </c>
      <c r="T260" s="21">
        <f>1/B260</f>
        <v>9.0909090909090905E-3</v>
      </c>
      <c r="U260" s="21" t="s">
        <v>2018</v>
      </c>
      <c r="V260" s="21">
        <f>2/B260</f>
        <v>1.8181818181818181E-2</v>
      </c>
      <c r="W260" s="21" t="s">
        <v>1235</v>
      </c>
      <c r="X260" s="21">
        <f>1/B260</f>
        <v>9.0909090909090905E-3</v>
      </c>
      <c r="Y260" s="21" t="s">
        <v>3097</v>
      </c>
      <c r="Z260" s="21">
        <f>1/B260</f>
        <v>9.0909090909090905E-3</v>
      </c>
      <c r="AA260" s="21" t="s">
        <v>1756</v>
      </c>
      <c r="AB260" s="21">
        <f>1/B260</f>
        <v>9.0909090909090905E-3</v>
      </c>
      <c r="AC260" s="21" t="s">
        <v>1255</v>
      </c>
      <c r="AD260" s="21">
        <f>4/B260</f>
        <v>3.6363636363636362E-2</v>
      </c>
      <c r="AE260" s="21" t="s">
        <v>2694</v>
      </c>
      <c r="AF260" s="21">
        <f>1/B260</f>
        <v>9.0909090909090905E-3</v>
      </c>
      <c r="AG260" s="21" t="s">
        <v>1501</v>
      </c>
      <c r="AH260" s="21">
        <f>12/B260</f>
        <v>0.10909090909090909</v>
      </c>
      <c r="AI260" s="21" t="s">
        <v>1998</v>
      </c>
      <c r="AJ260" s="21">
        <f>1/B260</f>
        <v>9.0909090909090905E-3</v>
      </c>
      <c r="AK260" s="21" t="s">
        <v>2017</v>
      </c>
      <c r="AL260" s="21">
        <f>2/B260</f>
        <v>1.8181818181818181E-2</v>
      </c>
      <c r="AM260" s="21" t="s">
        <v>2015</v>
      </c>
      <c r="AN260" s="21">
        <f>12/B260</f>
        <v>0.10909090909090909</v>
      </c>
      <c r="AO260" s="21" t="s">
        <v>1245</v>
      </c>
      <c r="AP260" s="21">
        <f>1/B260</f>
        <v>9.0909090909090905E-3</v>
      </c>
      <c r="AQ260" s="21" t="s">
        <v>1273</v>
      </c>
      <c r="AR260" s="21">
        <f>1/B260</f>
        <v>9.0909090909090905E-3</v>
      </c>
      <c r="AS260" s="21" t="s">
        <v>2019</v>
      </c>
      <c r="AT260" s="21">
        <f>1/B260</f>
        <v>9.0909090909090905E-3</v>
      </c>
      <c r="AU260" s="21" t="s">
        <v>3072</v>
      </c>
      <c r="AV260" s="21">
        <f>2/B260</f>
        <v>1.8181818181818181E-2</v>
      </c>
      <c r="AW260" s="21" t="s">
        <v>1907</v>
      </c>
      <c r="AX260" s="21">
        <f>1/B260</f>
        <v>9.0909090909090905E-3</v>
      </c>
      <c r="AY260" s="21" t="s">
        <v>1973</v>
      </c>
      <c r="AZ260" s="21">
        <f>12/B260</f>
        <v>0.10909090909090909</v>
      </c>
      <c r="BA260" s="21" t="s">
        <v>1395</v>
      </c>
      <c r="BB260" s="21">
        <f>11/B260</f>
        <v>0.1</v>
      </c>
      <c r="BC260" s="21" t="s">
        <v>1767</v>
      </c>
      <c r="BD260" s="21">
        <f>5/B260</f>
        <v>4.5454545454545456E-2</v>
      </c>
      <c r="BE260" s="21" t="s">
        <v>2570</v>
      </c>
      <c r="BF260" s="21">
        <f>1/B260</f>
        <v>9.0909090909090905E-3</v>
      </c>
      <c r="BG260" s="21" t="s">
        <v>3099</v>
      </c>
      <c r="BH260" s="21">
        <f>1/B260</f>
        <v>9.0909090909090905E-3</v>
      </c>
      <c r="BI260" s="21" t="s">
        <v>2863</v>
      </c>
      <c r="BJ260" s="21">
        <f>1/B260</f>
        <v>9.0909090909090905E-3</v>
      </c>
      <c r="BK260" s="21" t="s">
        <v>1848</v>
      </c>
      <c r="BL260" s="21">
        <f>1/B260</f>
        <v>9.0909090909090905E-3</v>
      </c>
      <c r="BM260" s="21" t="s">
        <v>3100</v>
      </c>
      <c r="BN260" s="21">
        <f>1/B260</f>
        <v>9.0909090909090905E-3</v>
      </c>
      <c r="BO260" s="21" t="s">
        <v>2016</v>
      </c>
      <c r="BP260" s="21">
        <f>3/B260</f>
        <v>2.7272727272727271E-2</v>
      </c>
      <c r="BQ260" s="21" t="s">
        <v>897</v>
      </c>
      <c r="BR260" s="21">
        <f>5/B260</f>
        <v>4.5454545454545456E-2</v>
      </c>
    </row>
    <row r="261" spans="1:154" x14ac:dyDescent="0.25">
      <c r="A261" s="20" t="s">
        <v>256</v>
      </c>
      <c r="B261" s="24">
        <v>110</v>
      </c>
      <c r="C261" s="21">
        <f>6/B261</f>
        <v>5.4545454545454543E-2</v>
      </c>
      <c r="E261" s="21" t="s">
        <v>883</v>
      </c>
      <c r="F261" s="21">
        <f>2/B261</f>
        <v>1.8181818181818181E-2</v>
      </c>
      <c r="G261" s="21" t="s">
        <v>2648</v>
      </c>
      <c r="H261" s="21">
        <f>1/B261</f>
        <v>9.0909090909090905E-3</v>
      </c>
      <c r="I261" s="21" t="s">
        <v>2384</v>
      </c>
      <c r="J261" s="21">
        <f>2/B261</f>
        <v>1.8181818181818181E-2</v>
      </c>
      <c r="K261" s="21" t="s">
        <v>2382</v>
      </c>
      <c r="L261" s="21">
        <f t="shared" si="42"/>
        <v>9.0909090909090905E-3</v>
      </c>
      <c r="M261" s="21" t="s">
        <v>2644</v>
      </c>
      <c r="N261" s="21">
        <f>1/B261</f>
        <v>9.0909090909090905E-3</v>
      </c>
      <c r="O261" s="21" t="s">
        <v>2357</v>
      </c>
      <c r="P261" s="21">
        <f>1/B261</f>
        <v>9.0909090909090905E-3</v>
      </c>
      <c r="Q261" s="21" t="s">
        <v>3421</v>
      </c>
      <c r="R261" s="21">
        <f>1/B261</f>
        <v>9.0909090909090905E-3</v>
      </c>
      <c r="S261" s="21" t="s">
        <v>2642</v>
      </c>
      <c r="T261" s="21">
        <f>1/B261</f>
        <v>9.0909090909090905E-3</v>
      </c>
      <c r="U261" s="21" t="s">
        <v>2649</v>
      </c>
      <c r="V261" s="21">
        <f>1/B261</f>
        <v>9.0909090909090905E-3</v>
      </c>
      <c r="W261" s="21" t="s">
        <v>1213</v>
      </c>
      <c r="X261" s="21">
        <f>1/B261</f>
        <v>9.0909090909090905E-3</v>
      </c>
      <c r="Y261" s="21" t="s">
        <v>1362</v>
      </c>
      <c r="Z261" s="21">
        <f>1/B261</f>
        <v>9.0909090909090905E-3</v>
      </c>
      <c r="AA261" s="21" t="s">
        <v>1301</v>
      </c>
      <c r="AB261" s="21">
        <f>2/B261</f>
        <v>1.8181818181818181E-2</v>
      </c>
      <c r="AC261" s="21" t="s">
        <v>1327</v>
      </c>
      <c r="AD261" s="21">
        <f>2/B261</f>
        <v>1.8181818181818181E-2</v>
      </c>
      <c r="AE261" s="21" t="s">
        <v>2643</v>
      </c>
      <c r="AF261" s="21">
        <f>1/B261</f>
        <v>9.0909090909090905E-3</v>
      </c>
      <c r="AG261" s="21" t="s">
        <v>2647</v>
      </c>
      <c r="AH261" s="21">
        <f>5/B261</f>
        <v>4.5454545454545456E-2</v>
      </c>
      <c r="AI261" s="21" t="s">
        <v>888</v>
      </c>
      <c r="AJ261" s="21">
        <f>5/B261</f>
        <v>4.5454545454545456E-2</v>
      </c>
      <c r="AK261" s="21" t="s">
        <v>1840</v>
      </c>
      <c r="AL261" s="21">
        <f>1/B261</f>
        <v>9.0909090909090905E-3</v>
      </c>
      <c r="AM261" s="21" t="s">
        <v>952</v>
      </c>
      <c r="AN261" s="21">
        <f>1/B261</f>
        <v>9.0909090909090905E-3</v>
      </c>
      <c r="AO261" s="21" t="s">
        <v>972</v>
      </c>
      <c r="AP261" s="21">
        <f>2/B261</f>
        <v>1.8181818181818181E-2</v>
      </c>
      <c r="AQ261" s="21" t="s">
        <v>2641</v>
      </c>
      <c r="AR261" s="21">
        <f>1/B261</f>
        <v>9.0909090909090905E-3</v>
      </c>
      <c r="AS261" s="21" t="s">
        <v>2646</v>
      </c>
      <c r="AT261" s="21">
        <f>1/B261</f>
        <v>9.0909090909090905E-3</v>
      </c>
      <c r="AU261" s="21" t="s">
        <v>2107</v>
      </c>
      <c r="AV261" s="21">
        <f>1/B261</f>
        <v>9.0909090909090905E-3</v>
      </c>
      <c r="AW261" s="21" t="s">
        <v>1536</v>
      </c>
      <c r="AX261" s="21">
        <f>1/B261</f>
        <v>9.0909090909090905E-3</v>
      </c>
      <c r="AY261" s="21" t="s">
        <v>974</v>
      </c>
      <c r="AZ261" s="21">
        <f>1/B261</f>
        <v>9.0909090909090905E-3</v>
      </c>
      <c r="BA261" s="21" t="s">
        <v>2651</v>
      </c>
      <c r="BB261" s="21">
        <f>1/B261</f>
        <v>9.0909090909090905E-3</v>
      </c>
      <c r="BC261" s="21" t="s">
        <v>2650</v>
      </c>
      <c r="BD261" s="21">
        <f>1/B261</f>
        <v>9.0909090909090905E-3</v>
      </c>
      <c r="BE261" s="21" t="s">
        <v>1612</v>
      </c>
      <c r="BF261" s="21">
        <f>1/B261</f>
        <v>9.0909090909090905E-3</v>
      </c>
      <c r="BG261" s="21" t="s">
        <v>2019</v>
      </c>
      <c r="BH261" s="21">
        <f>1/B261</f>
        <v>9.0909090909090905E-3</v>
      </c>
      <c r="BI261" s="21" t="s">
        <v>1286</v>
      </c>
      <c r="BJ261" s="21">
        <f>1/B261</f>
        <v>9.0909090909090905E-3</v>
      </c>
      <c r="BK261" s="21" t="s">
        <v>2645</v>
      </c>
      <c r="BL261" s="21">
        <f>1/B261</f>
        <v>9.0909090909090905E-3</v>
      </c>
      <c r="BM261" s="21" t="s">
        <v>968</v>
      </c>
      <c r="BN261" s="21">
        <f>1/B261</f>
        <v>9.0909090909090905E-3</v>
      </c>
      <c r="BO261" s="21" t="s">
        <v>2892</v>
      </c>
      <c r="BP261" s="21">
        <f>1/B261</f>
        <v>9.0909090909090905E-3</v>
      </c>
      <c r="BQ261" s="21" t="s">
        <v>1329</v>
      </c>
      <c r="BR261" s="21">
        <f>1/B261</f>
        <v>9.0909090909090905E-3</v>
      </c>
      <c r="BS261" s="21" t="s">
        <v>1978</v>
      </c>
      <c r="BT261" s="21">
        <f>1/B261</f>
        <v>9.0909090909090905E-3</v>
      </c>
      <c r="BU261" s="21" t="s">
        <v>1338</v>
      </c>
      <c r="BV261" s="21">
        <f>2/B261</f>
        <v>1.8181818181818181E-2</v>
      </c>
      <c r="BW261" s="21" t="s">
        <v>1901</v>
      </c>
      <c r="BX261" s="21">
        <f>50/B261</f>
        <v>0.45454545454545453</v>
      </c>
      <c r="BY261" s="21" t="s">
        <v>926</v>
      </c>
      <c r="BZ261" s="21">
        <f>1/B261</f>
        <v>9.0909090909090905E-3</v>
      </c>
      <c r="CA261" s="21" t="s">
        <v>927</v>
      </c>
      <c r="CB261" s="21">
        <f>3/B261</f>
        <v>2.7272727272727271E-2</v>
      </c>
      <c r="CC261" s="21" t="s">
        <v>2652</v>
      </c>
      <c r="CD261" s="21">
        <f>1/B261</f>
        <v>9.0909090909090905E-3</v>
      </c>
    </row>
    <row r="262" spans="1:154" x14ac:dyDescent="0.25">
      <c r="A262" s="20" t="s">
        <v>257</v>
      </c>
      <c r="B262" s="24">
        <v>104</v>
      </c>
      <c r="C262" s="21">
        <f>79/B262</f>
        <v>0.75961538461538458</v>
      </c>
      <c r="E262" s="21" t="s">
        <v>1821</v>
      </c>
      <c r="F262" s="21">
        <f>1/B262</f>
        <v>9.6153846153846159E-3</v>
      </c>
      <c r="G262" s="21" t="s">
        <v>4018</v>
      </c>
      <c r="H262" s="21">
        <f>1/B262</f>
        <v>9.6153846153846159E-3</v>
      </c>
      <c r="I262" s="21" t="s">
        <v>1042</v>
      </c>
      <c r="J262" s="21">
        <f>13/B262</f>
        <v>0.125</v>
      </c>
      <c r="K262" s="21" t="s">
        <v>1129</v>
      </c>
      <c r="L262" s="21">
        <f t="shared" si="42"/>
        <v>9.6153846153846159E-3</v>
      </c>
      <c r="M262" s="21" t="s">
        <v>2499</v>
      </c>
      <c r="N262" s="21">
        <f>1/B262</f>
        <v>9.6153846153846159E-3</v>
      </c>
      <c r="O262" s="21" t="s">
        <v>4017</v>
      </c>
      <c r="P262" s="21">
        <f>1/B262</f>
        <v>9.6153846153846159E-3</v>
      </c>
      <c r="Q262" s="21" t="s">
        <v>1471</v>
      </c>
      <c r="R262" s="21">
        <f>3/B262</f>
        <v>2.8846153846153848E-2</v>
      </c>
      <c r="S262" s="21" t="s">
        <v>1054</v>
      </c>
      <c r="T262" s="21">
        <f>1/B262</f>
        <v>9.6153846153846159E-3</v>
      </c>
      <c r="U262" s="21" t="s">
        <v>1820</v>
      </c>
      <c r="V262" s="21">
        <f>1/B262</f>
        <v>9.6153846153846159E-3</v>
      </c>
      <c r="W262" s="21" t="s">
        <v>1819</v>
      </c>
      <c r="X262" s="21">
        <f>2/B262</f>
        <v>1.9230769230769232E-2</v>
      </c>
      <c r="Y262" s="21" t="s">
        <v>4016</v>
      </c>
      <c r="Z262" s="21">
        <f>3/B262</f>
        <v>2.8846153846153848E-2</v>
      </c>
    </row>
    <row r="263" spans="1:154" x14ac:dyDescent="0.25">
      <c r="A263" s="20" t="s">
        <v>258</v>
      </c>
      <c r="B263" s="24">
        <v>110</v>
      </c>
      <c r="C263" s="21">
        <f>6/B263</f>
        <v>5.4545454545454543E-2</v>
      </c>
      <c r="E263" s="21" t="s">
        <v>1939</v>
      </c>
      <c r="F263" s="21">
        <f>1/B263</f>
        <v>9.0909090909090905E-3</v>
      </c>
      <c r="G263" s="21" t="s">
        <v>1571</v>
      </c>
      <c r="H263" s="21">
        <f>4/B263</f>
        <v>3.6363636363636362E-2</v>
      </c>
      <c r="I263" s="21" t="s">
        <v>3837</v>
      </c>
      <c r="J263" s="21">
        <f>1/B263</f>
        <v>9.0909090909090905E-3</v>
      </c>
      <c r="K263" s="21" t="s">
        <v>1038</v>
      </c>
      <c r="L263" s="21">
        <f>2/B263</f>
        <v>1.8181818181818181E-2</v>
      </c>
      <c r="M263" s="21" t="s">
        <v>2868</v>
      </c>
      <c r="N263" s="21">
        <f>6/B263</f>
        <v>5.4545454545454543E-2</v>
      </c>
      <c r="O263" s="21" t="s">
        <v>2382</v>
      </c>
      <c r="P263" s="21">
        <f>1/B263</f>
        <v>9.0909090909090905E-3</v>
      </c>
      <c r="Q263" s="21" t="s">
        <v>4048</v>
      </c>
      <c r="R263" s="21">
        <f>1/B263</f>
        <v>9.0909090909090905E-3</v>
      </c>
      <c r="S263" s="21" t="s">
        <v>1022</v>
      </c>
      <c r="T263" s="21">
        <f>1/B263</f>
        <v>9.0909090909090905E-3</v>
      </c>
      <c r="U263" s="21" t="s">
        <v>4047</v>
      </c>
      <c r="V263" s="21">
        <f>2/B263</f>
        <v>1.8181818181818181E-2</v>
      </c>
      <c r="W263" s="21" t="s">
        <v>1134</v>
      </c>
      <c r="X263" s="21">
        <f>2/B263</f>
        <v>1.8181818181818181E-2</v>
      </c>
      <c r="Y263" s="21" t="s">
        <v>2866</v>
      </c>
      <c r="Z263" s="21">
        <f>4/B263</f>
        <v>3.6363636363636362E-2</v>
      </c>
      <c r="AA263" s="21" t="s">
        <v>2869</v>
      </c>
      <c r="AB263" s="21">
        <f>2/B263</f>
        <v>1.8181818181818181E-2</v>
      </c>
      <c r="AC263" s="21" t="s">
        <v>2867</v>
      </c>
      <c r="AD263" s="21">
        <f>2/B263</f>
        <v>1.8181818181818181E-2</v>
      </c>
      <c r="AE263" s="21" t="s">
        <v>2869</v>
      </c>
      <c r="AF263" s="21">
        <f>1/B263</f>
        <v>9.0909090909090905E-3</v>
      </c>
      <c r="AG263" s="21" t="s">
        <v>1130</v>
      </c>
      <c r="AH263" s="21">
        <f>5/B263</f>
        <v>4.5454545454545456E-2</v>
      </c>
      <c r="AI263" s="21" t="s">
        <v>972</v>
      </c>
      <c r="AJ263" s="21">
        <f>35/B263</f>
        <v>0.31818181818181818</v>
      </c>
      <c r="AK263" s="21" t="s">
        <v>1479</v>
      </c>
      <c r="AL263" s="21">
        <f>1/B263</f>
        <v>9.0909090909090905E-3</v>
      </c>
      <c r="AM263" s="21" t="s">
        <v>2873</v>
      </c>
      <c r="AN263" s="21">
        <f>1/B263</f>
        <v>9.0909090909090905E-3</v>
      </c>
      <c r="AO263" s="21" t="s">
        <v>2870</v>
      </c>
      <c r="AP263" s="21">
        <f>1/B263</f>
        <v>9.0909090909090905E-3</v>
      </c>
      <c r="AQ263" s="21" t="s">
        <v>4046</v>
      </c>
      <c r="AR263" s="21">
        <f>1/B263</f>
        <v>9.0909090909090905E-3</v>
      </c>
      <c r="AS263" s="21" t="s">
        <v>1403</v>
      </c>
      <c r="AT263" s="21">
        <f>1/B263</f>
        <v>9.0909090909090905E-3</v>
      </c>
      <c r="AU263" s="21" t="s">
        <v>4045</v>
      </c>
      <c r="AV263" s="21">
        <f>1/B263</f>
        <v>9.0909090909090905E-3</v>
      </c>
      <c r="AW263" s="21" t="s">
        <v>1624</v>
      </c>
      <c r="AX263" s="21">
        <f>1/B263</f>
        <v>9.0909090909090905E-3</v>
      </c>
      <c r="AY263" s="21" t="s">
        <v>2344</v>
      </c>
      <c r="AZ263" s="21">
        <f>3/B263</f>
        <v>2.7272727272727271E-2</v>
      </c>
      <c r="BA263" s="21" t="s">
        <v>2872</v>
      </c>
      <c r="BB263" s="21">
        <f>1/B263</f>
        <v>9.0909090909090905E-3</v>
      </c>
      <c r="BC263" s="21" t="s">
        <v>2871</v>
      </c>
      <c r="BD263" s="21">
        <f>1/B263</f>
        <v>9.0909090909090905E-3</v>
      </c>
      <c r="BE263" s="21" t="s">
        <v>2207</v>
      </c>
      <c r="BF263" s="21">
        <f>1/B263</f>
        <v>9.0909090909090905E-3</v>
      </c>
      <c r="BG263" s="21" t="s">
        <v>1228</v>
      </c>
      <c r="BH263" s="21">
        <f>1/B263</f>
        <v>9.0909090909090905E-3</v>
      </c>
    </row>
    <row r="264" spans="1:154" x14ac:dyDescent="0.25">
      <c r="A264" s="20" t="s">
        <v>259</v>
      </c>
      <c r="B264" s="24">
        <v>105</v>
      </c>
      <c r="C264" s="21">
        <f>71/B264</f>
        <v>0.67619047619047623</v>
      </c>
      <c r="E264" s="21" t="s">
        <v>1095</v>
      </c>
      <c r="F264" s="21">
        <f>2/B264</f>
        <v>1.9047619047619049E-2</v>
      </c>
      <c r="G264" s="21" t="s">
        <v>893</v>
      </c>
      <c r="H264" s="21">
        <f>1/B264</f>
        <v>9.5238095238095247E-3</v>
      </c>
      <c r="I264" s="21" t="s">
        <v>2435</v>
      </c>
      <c r="J264" s="21">
        <f>1/B264</f>
        <v>9.5238095238095247E-3</v>
      </c>
      <c r="K264" s="21" t="s">
        <v>1101</v>
      </c>
      <c r="L264" s="21">
        <f>1/B264</f>
        <v>9.5238095238095247E-3</v>
      </c>
      <c r="M264" s="21" t="s">
        <v>952</v>
      </c>
      <c r="N264" s="21">
        <f>5/B264</f>
        <v>4.7619047619047616E-2</v>
      </c>
      <c r="O264" s="21" t="s">
        <v>1328</v>
      </c>
      <c r="P264" s="21">
        <f>13/B264</f>
        <v>0.12380952380952381</v>
      </c>
      <c r="Q264" s="21" t="s">
        <v>1712</v>
      </c>
      <c r="R264" s="21">
        <f>1/B264</f>
        <v>9.5238095238095247E-3</v>
      </c>
      <c r="S264" s="21" t="s">
        <v>4383</v>
      </c>
      <c r="T264" s="21">
        <f>1/B264</f>
        <v>9.5238095238095247E-3</v>
      </c>
      <c r="U264" s="21" t="s">
        <v>1634</v>
      </c>
      <c r="V264" s="21">
        <f>4/B264</f>
        <v>3.8095238095238099E-2</v>
      </c>
      <c r="W264" s="21" t="s">
        <v>1710</v>
      </c>
      <c r="X264" s="21">
        <f>1/B264</f>
        <v>9.5238095238095247E-3</v>
      </c>
      <c r="Y264" s="21" t="s">
        <v>948</v>
      </c>
      <c r="Z264" s="21">
        <f>1/B264</f>
        <v>9.5238095238095247E-3</v>
      </c>
      <c r="AA264" s="21" t="s">
        <v>1310</v>
      </c>
      <c r="AB264" s="21">
        <f>1/B264</f>
        <v>9.5238095238095247E-3</v>
      </c>
      <c r="AC264" s="21" t="s">
        <v>2081</v>
      </c>
      <c r="AD264" s="21">
        <f>1/B264</f>
        <v>9.5238095238095247E-3</v>
      </c>
      <c r="AE264" s="21" t="s">
        <v>1049</v>
      </c>
      <c r="AF264" s="21">
        <f>1/B264</f>
        <v>9.5238095238095247E-3</v>
      </c>
    </row>
    <row r="265" spans="1:154" x14ac:dyDescent="0.25">
      <c r="A265" s="20" t="s">
        <v>260</v>
      </c>
      <c r="B265" s="24">
        <v>107</v>
      </c>
      <c r="C265" s="21">
        <f>102/B265</f>
        <v>0.95327102803738317</v>
      </c>
      <c r="E265" s="21" t="s">
        <v>1416</v>
      </c>
      <c r="F265" s="21">
        <f>1/B265</f>
        <v>9.3457943925233638E-3</v>
      </c>
      <c r="G265" s="21" t="s">
        <v>1960</v>
      </c>
      <c r="H265" s="21">
        <f>2/B265</f>
        <v>1.8691588785046728E-2</v>
      </c>
      <c r="I265" s="21" t="s">
        <v>1923</v>
      </c>
      <c r="J265" s="21">
        <f>1/B265</f>
        <v>9.3457943925233638E-3</v>
      </c>
      <c r="K265" s="21" t="s">
        <v>1515</v>
      </c>
      <c r="L265" s="21">
        <f>1/B265</f>
        <v>9.3457943925233638E-3</v>
      </c>
    </row>
    <row r="266" spans="1:154" x14ac:dyDescent="0.25">
      <c r="A266" s="20" t="s">
        <v>261</v>
      </c>
      <c r="B266" s="24">
        <v>105</v>
      </c>
      <c r="C266" s="21">
        <f>92/B266</f>
        <v>0.87619047619047619</v>
      </c>
      <c r="E266" s="21" t="s">
        <v>934</v>
      </c>
      <c r="F266" s="21">
        <f>1/B266</f>
        <v>9.5238095238095247E-3</v>
      </c>
      <c r="G266" s="21" t="s">
        <v>3611</v>
      </c>
      <c r="H266" s="21">
        <f>4/B266</f>
        <v>3.8095238095238099E-2</v>
      </c>
      <c r="I266" s="21" t="s">
        <v>3682</v>
      </c>
      <c r="J266" s="21">
        <f>1/B266</f>
        <v>9.5238095238095247E-3</v>
      </c>
      <c r="K266" s="21" t="s">
        <v>1134</v>
      </c>
      <c r="L266" s="21">
        <f>2/B266</f>
        <v>1.9047619047619049E-2</v>
      </c>
      <c r="M266" s="21" t="s">
        <v>4318</v>
      </c>
      <c r="N266" s="21">
        <f t="shared" ref="N266:N271" si="43">1/B266</f>
        <v>9.5238095238095247E-3</v>
      </c>
      <c r="O266" s="21" t="s">
        <v>2898</v>
      </c>
      <c r="P266" s="21">
        <f>1/B266</f>
        <v>9.5238095238095247E-3</v>
      </c>
      <c r="Q266" s="21" t="s">
        <v>1186</v>
      </c>
      <c r="R266" s="21">
        <f>1/B266</f>
        <v>9.5238095238095247E-3</v>
      </c>
      <c r="S266" s="21" t="s">
        <v>1299</v>
      </c>
      <c r="T266" s="21">
        <f>1/B266</f>
        <v>9.5238095238095247E-3</v>
      </c>
      <c r="U266" s="21" t="s">
        <v>1809</v>
      </c>
      <c r="V266" s="21">
        <f>1/B266</f>
        <v>9.5238095238095247E-3</v>
      </c>
    </row>
    <row r="267" spans="1:154" x14ac:dyDescent="0.25">
      <c r="A267" s="20" t="s">
        <v>262</v>
      </c>
      <c r="B267" s="24">
        <v>107</v>
      </c>
      <c r="C267" s="21">
        <f>102/B267</f>
        <v>0.95327102803738317</v>
      </c>
      <c r="E267" s="21" t="s">
        <v>4225</v>
      </c>
      <c r="F267" s="21">
        <f>1/B267</f>
        <v>9.3457943925233638E-3</v>
      </c>
      <c r="G267" s="21" t="s">
        <v>3057</v>
      </c>
      <c r="H267" s="21">
        <f>1/B267</f>
        <v>9.3457943925233638E-3</v>
      </c>
      <c r="I267" s="21" t="s">
        <v>1348</v>
      </c>
      <c r="J267" s="21">
        <f>1/B267</f>
        <v>9.3457943925233638E-3</v>
      </c>
      <c r="K267" s="21" t="s">
        <v>1347</v>
      </c>
      <c r="L267" s="21">
        <f>1/B267</f>
        <v>9.3457943925233638E-3</v>
      </c>
      <c r="M267" s="21" t="s">
        <v>4224</v>
      </c>
      <c r="N267" s="21">
        <f t="shared" si="43"/>
        <v>9.3457943925233638E-3</v>
      </c>
    </row>
    <row r="268" spans="1:154" x14ac:dyDescent="0.25">
      <c r="A268" s="20" t="s">
        <v>263</v>
      </c>
      <c r="B268" s="24">
        <v>111</v>
      </c>
      <c r="C268" s="21">
        <f>99/B268</f>
        <v>0.89189189189189189</v>
      </c>
      <c r="E268" s="21" t="s">
        <v>2114</v>
      </c>
      <c r="F268" s="21">
        <f>2/B268</f>
        <v>1.8018018018018018E-2</v>
      </c>
      <c r="G268" s="21" t="s">
        <v>983</v>
      </c>
      <c r="H268" s="21">
        <f>1/B268</f>
        <v>9.0090090090090089E-3</v>
      </c>
      <c r="I268" s="21" t="s">
        <v>1082</v>
      </c>
      <c r="J268" s="21">
        <f>3/B268</f>
        <v>2.7027027027027029E-2</v>
      </c>
      <c r="K268" s="21" t="s">
        <v>2056</v>
      </c>
      <c r="L268" s="21">
        <f>1/B268</f>
        <v>9.0090090090090089E-3</v>
      </c>
      <c r="M268" s="21" t="s">
        <v>2802</v>
      </c>
      <c r="N268" s="21">
        <f t="shared" si="43"/>
        <v>9.0090090090090089E-3</v>
      </c>
      <c r="O268" s="21" t="s">
        <v>1399</v>
      </c>
      <c r="P268" s="21">
        <f>3/B268</f>
        <v>2.7027027027027029E-2</v>
      </c>
      <c r="Q268" s="21" t="s">
        <v>986</v>
      </c>
      <c r="R268" s="21">
        <f>1/B268</f>
        <v>9.0090090090090089E-3</v>
      </c>
    </row>
    <row r="269" spans="1:154" x14ac:dyDescent="0.25">
      <c r="A269" s="20" t="s">
        <v>264</v>
      </c>
      <c r="B269" s="24">
        <v>108</v>
      </c>
      <c r="C269" s="21">
        <f>81/B269</f>
        <v>0.75</v>
      </c>
      <c r="E269" s="21" t="s">
        <v>4419</v>
      </c>
      <c r="F269" s="21">
        <f>2/B269</f>
        <v>1.8518518518518517E-2</v>
      </c>
      <c r="G269" s="21" t="s">
        <v>1431</v>
      </c>
      <c r="H269" s="21">
        <f>5/B269</f>
        <v>4.6296296296296294E-2</v>
      </c>
      <c r="I269" s="21" t="s">
        <v>1447</v>
      </c>
      <c r="J269" s="21">
        <f>1/B269</f>
        <v>9.2592592592592587E-3</v>
      </c>
      <c r="K269" s="21" t="s">
        <v>2178</v>
      </c>
      <c r="L269" s="21">
        <f>1/B269</f>
        <v>9.2592592592592587E-3</v>
      </c>
      <c r="M269" s="21" t="s">
        <v>1123</v>
      </c>
      <c r="N269" s="21">
        <f t="shared" si="43"/>
        <v>9.2592592592592587E-3</v>
      </c>
      <c r="O269" s="21" t="s">
        <v>5176</v>
      </c>
      <c r="P269" s="21">
        <f>1/B269</f>
        <v>9.2592592592592587E-3</v>
      </c>
      <c r="Q269" s="21" t="s">
        <v>1894</v>
      </c>
      <c r="R269" s="21">
        <f>6/B269</f>
        <v>5.5555555555555552E-2</v>
      </c>
      <c r="S269" s="21" t="s">
        <v>1867</v>
      </c>
      <c r="T269" s="21">
        <f>1/B269</f>
        <v>9.2592592592592587E-3</v>
      </c>
      <c r="U269" s="21" t="s">
        <v>1234</v>
      </c>
      <c r="V269" s="21">
        <f t="shared" ref="V269:V276" si="44">1/B269</f>
        <v>9.2592592592592587E-3</v>
      </c>
      <c r="W269" s="21" t="s">
        <v>1163</v>
      </c>
      <c r="X269" s="21">
        <f>1/B269</f>
        <v>9.2592592592592587E-3</v>
      </c>
      <c r="Y269" s="21" t="s">
        <v>1895</v>
      </c>
      <c r="Z269" s="21">
        <f>5/B269</f>
        <v>4.6296296296296294E-2</v>
      </c>
      <c r="AA269" s="21" t="s">
        <v>1752</v>
      </c>
      <c r="AB269" s="21">
        <f>2/B269</f>
        <v>1.8518518518518517E-2</v>
      </c>
    </row>
    <row r="270" spans="1:154" x14ac:dyDescent="0.25">
      <c r="A270" s="20" t="s">
        <v>265</v>
      </c>
      <c r="B270" s="24">
        <v>104</v>
      </c>
      <c r="C270" s="21">
        <f>32/B270</f>
        <v>0.30769230769230771</v>
      </c>
      <c r="E270" s="21" t="s">
        <v>893</v>
      </c>
      <c r="F270" s="21">
        <f t="shared" ref="F270:F276" si="45">1/B270</f>
        <v>9.6153846153846159E-3</v>
      </c>
      <c r="G270" s="21" t="s">
        <v>923</v>
      </c>
      <c r="H270" s="21">
        <f>2/B270</f>
        <v>1.9230769230769232E-2</v>
      </c>
      <c r="I270" s="21" t="s">
        <v>3665</v>
      </c>
      <c r="J270" s="21">
        <f>1/B270</f>
        <v>9.6153846153846159E-3</v>
      </c>
      <c r="K270" s="21" t="s">
        <v>925</v>
      </c>
      <c r="L270" s="21">
        <f>1/B270</f>
        <v>9.6153846153846159E-3</v>
      </c>
      <c r="M270" s="21" t="s">
        <v>1026</v>
      </c>
      <c r="N270" s="21">
        <f t="shared" si="43"/>
        <v>9.6153846153846159E-3</v>
      </c>
      <c r="O270" s="21" t="s">
        <v>4373</v>
      </c>
      <c r="P270" s="21">
        <f>1/B270</f>
        <v>9.6153846153846159E-3</v>
      </c>
      <c r="Q270" s="21" t="s">
        <v>1589</v>
      </c>
      <c r="R270" s="21">
        <f>1/B270</f>
        <v>9.6153846153846159E-3</v>
      </c>
      <c r="S270" s="21" t="s">
        <v>3102</v>
      </c>
      <c r="T270" s="21">
        <f>3/B270</f>
        <v>2.8846153846153848E-2</v>
      </c>
      <c r="U270" s="21" t="s">
        <v>3830</v>
      </c>
      <c r="V270" s="21">
        <f t="shared" si="44"/>
        <v>9.6153846153846159E-3</v>
      </c>
      <c r="W270" s="21" t="s">
        <v>3831</v>
      </c>
      <c r="X270" s="21">
        <f>1/B270</f>
        <v>9.6153846153846159E-3</v>
      </c>
      <c r="Y270" s="21" t="s">
        <v>3832</v>
      </c>
      <c r="Z270" s="21">
        <f>2/B270</f>
        <v>1.9230769230769232E-2</v>
      </c>
      <c r="AA270" s="21" t="s">
        <v>1019</v>
      </c>
      <c r="AB270" s="21">
        <f>1/B270</f>
        <v>9.6153846153846159E-3</v>
      </c>
      <c r="AC270" s="21" t="s">
        <v>4120</v>
      </c>
      <c r="AD270" s="21">
        <f t="shared" ref="AD270:AD278" si="46">1/B270</f>
        <v>9.6153846153846159E-3</v>
      </c>
      <c r="AE270" s="21" t="s">
        <v>3833</v>
      </c>
      <c r="AF270" s="21">
        <f>4/B270</f>
        <v>3.8461538461538464E-2</v>
      </c>
      <c r="AG270" s="21" t="s">
        <v>3834</v>
      </c>
      <c r="AH270" s="21">
        <f>3/B270</f>
        <v>2.8846153846153848E-2</v>
      </c>
      <c r="AI270" s="21" t="s">
        <v>888</v>
      </c>
      <c r="AJ270" s="21">
        <f>1/B270</f>
        <v>9.6153846153846159E-3</v>
      </c>
      <c r="AK270" s="21" t="s">
        <v>2765</v>
      </c>
      <c r="AL270" s="21">
        <f>2/B270</f>
        <v>1.9230769230769232E-2</v>
      </c>
      <c r="AM270" s="21" t="s">
        <v>1787</v>
      </c>
      <c r="AN270" s="21">
        <f>2/B270</f>
        <v>1.9230769230769232E-2</v>
      </c>
      <c r="AO270" s="21" t="s">
        <v>907</v>
      </c>
      <c r="AP270" s="21">
        <f>1/B270</f>
        <v>9.6153846153846159E-3</v>
      </c>
      <c r="AQ270" s="21" t="s">
        <v>1176</v>
      </c>
      <c r="AR270" s="21">
        <f>1/B270</f>
        <v>9.6153846153846159E-3</v>
      </c>
      <c r="AS270" s="21" t="s">
        <v>1845</v>
      </c>
      <c r="AT270" s="21">
        <f>1/B270</f>
        <v>9.6153846153846159E-3</v>
      </c>
      <c r="AU270" s="21" t="s">
        <v>1189</v>
      </c>
      <c r="AV270" s="21">
        <f>2/B270</f>
        <v>1.9230769230769232E-2</v>
      </c>
      <c r="AW270" s="21" t="s">
        <v>1232</v>
      </c>
      <c r="AX270" s="21">
        <f>6/B270</f>
        <v>5.7692307692307696E-2</v>
      </c>
      <c r="AY270" s="21" t="s">
        <v>1029</v>
      </c>
      <c r="AZ270" s="21">
        <f>1/B270</f>
        <v>9.6153846153846159E-3</v>
      </c>
      <c r="BA270" s="21" t="s">
        <v>1032</v>
      </c>
      <c r="BB270" s="21">
        <f>1/B270</f>
        <v>9.6153846153846159E-3</v>
      </c>
      <c r="BC270" s="21" t="s">
        <v>4372</v>
      </c>
      <c r="BD270" s="21">
        <f>1/B270</f>
        <v>9.6153846153846159E-3</v>
      </c>
      <c r="BE270" s="21" t="s">
        <v>4200</v>
      </c>
      <c r="BF270" s="21">
        <f>1/B270</f>
        <v>9.6153846153846159E-3</v>
      </c>
      <c r="BG270" s="21" t="s">
        <v>4371</v>
      </c>
      <c r="BH270" s="21">
        <f>1/B270</f>
        <v>9.6153846153846159E-3</v>
      </c>
      <c r="BI270" s="21" t="s">
        <v>1838</v>
      </c>
      <c r="BJ270" s="21">
        <f>4/B270</f>
        <v>3.8461538461538464E-2</v>
      </c>
      <c r="BK270" s="21" t="s">
        <v>1283</v>
      </c>
      <c r="BL270" s="21">
        <f>1/B270</f>
        <v>9.6153846153846159E-3</v>
      </c>
      <c r="BM270" s="21" t="s">
        <v>1848</v>
      </c>
      <c r="BN270" s="21">
        <f>8/B270</f>
        <v>7.6923076923076927E-2</v>
      </c>
      <c r="BO270" s="21" t="s">
        <v>3835</v>
      </c>
      <c r="BP270" s="21">
        <f>1/B270</f>
        <v>9.6153846153846159E-3</v>
      </c>
      <c r="BQ270" s="21" t="s">
        <v>1036</v>
      </c>
      <c r="BR270" s="21">
        <f>1/B270</f>
        <v>9.6153846153846159E-3</v>
      </c>
      <c r="BS270" s="21" t="s">
        <v>1225</v>
      </c>
      <c r="BT270" s="21">
        <f>3/B270</f>
        <v>2.8846153846153848E-2</v>
      </c>
      <c r="BU270" s="21" t="s">
        <v>3836</v>
      </c>
      <c r="BV270" s="21">
        <f>1/B270</f>
        <v>9.6153846153846159E-3</v>
      </c>
      <c r="BW270" s="21" t="s">
        <v>4370</v>
      </c>
      <c r="BX270" s="21">
        <f>1/B270</f>
        <v>9.6153846153846159E-3</v>
      </c>
      <c r="BY270" s="21" t="s">
        <v>1599</v>
      </c>
      <c r="BZ270" s="21">
        <f>5/B270</f>
        <v>4.807692307692308E-2</v>
      </c>
      <c r="CA270" s="21" t="s">
        <v>1181</v>
      </c>
      <c r="CB270" s="21">
        <f>2/B270</f>
        <v>1.9230769230769232E-2</v>
      </c>
    </row>
    <row r="271" spans="1:154" x14ac:dyDescent="0.25">
      <c r="A271" s="20" t="s">
        <v>266</v>
      </c>
      <c r="B271" s="24">
        <v>103</v>
      </c>
      <c r="C271" s="21">
        <f>18/B271</f>
        <v>0.17475728155339806</v>
      </c>
      <c r="E271" s="21" t="s">
        <v>4914</v>
      </c>
      <c r="F271" s="21">
        <f t="shared" si="45"/>
        <v>9.7087378640776691E-3</v>
      </c>
      <c r="G271" s="21" t="s">
        <v>1017</v>
      </c>
      <c r="H271" s="21">
        <f>1/B271</f>
        <v>9.7087378640776691E-3</v>
      </c>
      <c r="I271" s="21" t="s">
        <v>2516</v>
      </c>
      <c r="J271" s="21">
        <f>1/B271</f>
        <v>9.7087378640776691E-3</v>
      </c>
      <c r="K271" s="21" t="s">
        <v>3902</v>
      </c>
      <c r="L271" s="21">
        <f>1/B271</f>
        <v>9.7087378640776691E-3</v>
      </c>
      <c r="M271" s="21" t="s">
        <v>1162</v>
      </c>
      <c r="N271" s="21">
        <f t="shared" si="43"/>
        <v>9.7087378640776691E-3</v>
      </c>
      <c r="O271" s="21" t="s">
        <v>1035</v>
      </c>
      <c r="P271" s="21">
        <f>1/B271</f>
        <v>9.7087378640776691E-3</v>
      </c>
      <c r="Q271" s="21" t="s">
        <v>2178</v>
      </c>
      <c r="R271" s="21">
        <f>1/B271</f>
        <v>9.7087378640776691E-3</v>
      </c>
      <c r="S271" s="21" t="s">
        <v>4649</v>
      </c>
      <c r="T271" s="21">
        <f>1/B271</f>
        <v>9.7087378640776691E-3</v>
      </c>
      <c r="U271" s="21" t="s">
        <v>1423</v>
      </c>
      <c r="V271" s="21">
        <f t="shared" si="44"/>
        <v>9.7087378640776691E-3</v>
      </c>
      <c r="W271" s="21" t="s">
        <v>1009</v>
      </c>
      <c r="X271" s="21">
        <f>1/B271</f>
        <v>9.7087378640776691E-3</v>
      </c>
      <c r="Y271" s="21" t="s">
        <v>3903</v>
      </c>
      <c r="Z271" s="21">
        <f>9/B271</f>
        <v>8.7378640776699032E-2</v>
      </c>
      <c r="AA271" s="21" t="s">
        <v>3092</v>
      </c>
      <c r="AB271" s="21">
        <f>2/B271</f>
        <v>1.9417475728155338E-2</v>
      </c>
      <c r="AC271" s="21" t="s">
        <v>3830</v>
      </c>
      <c r="AD271" s="21">
        <f t="shared" si="46"/>
        <v>9.7087378640776691E-3</v>
      </c>
      <c r="AE271" s="21" t="s">
        <v>876</v>
      </c>
      <c r="AF271" s="21">
        <f>3/B271</f>
        <v>2.9126213592233011E-2</v>
      </c>
      <c r="AG271" s="21" t="s">
        <v>1430</v>
      </c>
      <c r="AH271" s="21">
        <f>4/B271</f>
        <v>3.8834951456310676E-2</v>
      </c>
      <c r="AI271" s="21" t="s">
        <v>3904</v>
      </c>
      <c r="AJ271" s="21">
        <f>1/B271</f>
        <v>9.7087378640776691E-3</v>
      </c>
      <c r="AK271" s="21" t="s">
        <v>1425</v>
      </c>
      <c r="AL271" s="21">
        <f>5/B271</f>
        <v>4.8543689320388349E-2</v>
      </c>
      <c r="AM271" s="21" t="s">
        <v>1130</v>
      </c>
      <c r="AN271" s="21">
        <f>1/B271</f>
        <v>9.7087378640776691E-3</v>
      </c>
      <c r="AO271" s="21" t="s">
        <v>1422</v>
      </c>
      <c r="AP271" s="21">
        <f>1/B271</f>
        <v>9.7087378640776691E-3</v>
      </c>
      <c r="AQ271" s="21" t="s">
        <v>1033</v>
      </c>
      <c r="AR271" s="21">
        <f>9/B271</f>
        <v>8.7378640776699032E-2</v>
      </c>
      <c r="AS271" s="21" t="s">
        <v>3905</v>
      </c>
      <c r="AT271" s="21">
        <f>1/B271</f>
        <v>9.7087378640776691E-3</v>
      </c>
      <c r="AU271" s="21" t="s">
        <v>4548</v>
      </c>
      <c r="AV271" s="21">
        <f>1/B271</f>
        <v>9.7087378640776691E-3</v>
      </c>
      <c r="AW271" s="21" t="s">
        <v>2117</v>
      </c>
      <c r="AX271" s="21">
        <f>1/B271</f>
        <v>9.7087378640776691E-3</v>
      </c>
      <c r="AY271" s="21" t="s">
        <v>2460</v>
      </c>
      <c r="AZ271" s="21">
        <f>1/B271</f>
        <v>9.7087378640776691E-3</v>
      </c>
      <c r="BA271" s="21" t="s">
        <v>1232</v>
      </c>
      <c r="BB271" s="21">
        <f>1/B271</f>
        <v>9.7087378640776691E-3</v>
      </c>
      <c r="BC271" s="21" t="s">
        <v>1154</v>
      </c>
      <c r="BD271" s="21">
        <f>7/B271</f>
        <v>6.7961165048543687E-2</v>
      </c>
      <c r="BE271" s="21" t="s">
        <v>3906</v>
      </c>
      <c r="BF271" s="21">
        <f>1/B271</f>
        <v>9.7087378640776691E-3</v>
      </c>
      <c r="BG271" s="21" t="s">
        <v>1312</v>
      </c>
      <c r="BH271" s="21">
        <f>2/B271</f>
        <v>1.9417475728155338E-2</v>
      </c>
      <c r="BI271" s="21" t="s">
        <v>1372</v>
      </c>
      <c r="BJ271" s="21">
        <f>6/B271</f>
        <v>5.8252427184466021E-2</v>
      </c>
      <c r="BK271" s="21" t="s">
        <v>3907</v>
      </c>
      <c r="BL271" s="21">
        <f>1/B271</f>
        <v>9.7087378640776691E-3</v>
      </c>
      <c r="BM271" s="21" t="s">
        <v>4913</v>
      </c>
      <c r="BN271" s="21">
        <f>1/B271</f>
        <v>9.7087378640776691E-3</v>
      </c>
      <c r="BO271" s="21" t="s">
        <v>1339</v>
      </c>
      <c r="BP271" s="21">
        <f>5/B271</f>
        <v>4.8543689320388349E-2</v>
      </c>
      <c r="BQ271" s="21" t="s">
        <v>1208</v>
      </c>
      <c r="BR271" s="21">
        <f>1/B271</f>
        <v>9.7087378640776691E-3</v>
      </c>
      <c r="BS271" s="21" t="s">
        <v>1726</v>
      </c>
      <c r="BT271" s="21">
        <f>1/B271</f>
        <v>9.7087378640776691E-3</v>
      </c>
      <c r="BU271" s="21" t="s">
        <v>1173</v>
      </c>
      <c r="BV271" s="21">
        <f>1/B271</f>
        <v>9.7087378640776691E-3</v>
      </c>
      <c r="BW271" s="21" t="s">
        <v>1656</v>
      </c>
      <c r="BX271" s="21">
        <f>1/B271</f>
        <v>9.7087378640776691E-3</v>
      </c>
      <c r="BY271" s="21" t="s">
        <v>3908</v>
      </c>
      <c r="BZ271" s="21">
        <f>1/B271</f>
        <v>9.7087378640776691E-3</v>
      </c>
      <c r="CA271" s="21" t="s">
        <v>2511</v>
      </c>
      <c r="CB271" s="21">
        <f>1/B271</f>
        <v>9.7087378640776691E-3</v>
      </c>
      <c r="CC271" s="21" t="s">
        <v>4912</v>
      </c>
      <c r="CD271" s="21">
        <f>1/B271</f>
        <v>9.7087378640776691E-3</v>
      </c>
      <c r="CE271" s="21" t="s">
        <v>2436</v>
      </c>
      <c r="CF271" s="21">
        <f>1/B271</f>
        <v>9.7087378640776691E-3</v>
      </c>
      <c r="CG271" s="21" t="s">
        <v>1036</v>
      </c>
      <c r="CH271" s="21">
        <f>1/B271</f>
        <v>9.7087378640776691E-3</v>
      </c>
      <c r="CI271" s="21" t="s">
        <v>2187</v>
      </c>
      <c r="CJ271" s="21">
        <f>1/B271</f>
        <v>9.7087378640776691E-3</v>
      </c>
      <c r="CK271" s="21" t="s">
        <v>2548</v>
      </c>
      <c r="CL271" s="21">
        <f>1/B271</f>
        <v>9.7087378640776691E-3</v>
      </c>
    </row>
    <row r="272" spans="1:154" x14ac:dyDescent="0.25">
      <c r="A272" s="20" t="s">
        <v>267</v>
      </c>
      <c r="B272" s="24">
        <v>108</v>
      </c>
      <c r="C272" s="21">
        <f>39/B272</f>
        <v>0.3611111111111111</v>
      </c>
      <c r="E272" s="21" t="s">
        <v>1017</v>
      </c>
      <c r="F272" s="21">
        <f t="shared" si="45"/>
        <v>9.2592592592592587E-3</v>
      </c>
      <c r="G272" s="21" t="s">
        <v>3730</v>
      </c>
      <c r="H272" s="21">
        <f>1/B272</f>
        <v>9.2592592592592587E-3</v>
      </c>
      <c r="I272" s="21" t="s">
        <v>1111</v>
      </c>
      <c r="J272" s="21">
        <f>1/B272</f>
        <v>9.2592592592592587E-3</v>
      </c>
      <c r="K272" s="21" t="s">
        <v>1039</v>
      </c>
      <c r="L272" s="21">
        <f>2/B272</f>
        <v>1.8518518518518517E-2</v>
      </c>
      <c r="M272" s="21" t="s">
        <v>1095</v>
      </c>
      <c r="N272" s="21">
        <f>3/B272</f>
        <v>2.7777777777777776E-2</v>
      </c>
      <c r="O272" s="21" t="s">
        <v>3731</v>
      </c>
      <c r="P272" s="21">
        <f>2/B272</f>
        <v>1.8518518518518517E-2</v>
      </c>
      <c r="Q272" s="21" t="s">
        <v>2108</v>
      </c>
      <c r="R272" s="21">
        <f>1/B272</f>
        <v>9.2592592592592587E-3</v>
      </c>
      <c r="S272" s="21" t="s">
        <v>3732</v>
      </c>
      <c r="T272" s="21">
        <f>1/B272</f>
        <v>9.2592592592592587E-3</v>
      </c>
      <c r="U272" s="21" t="s">
        <v>2842</v>
      </c>
      <c r="V272" s="21">
        <f t="shared" si="44"/>
        <v>9.2592592592592587E-3</v>
      </c>
      <c r="W272" s="21" t="s">
        <v>3244</v>
      </c>
      <c r="X272" s="21">
        <f>1/B272</f>
        <v>9.2592592592592587E-3</v>
      </c>
      <c r="Y272" s="21" t="s">
        <v>1688</v>
      </c>
      <c r="Z272" s="21">
        <f>1/B272</f>
        <v>9.2592592592592587E-3</v>
      </c>
      <c r="AA272" s="21" t="s">
        <v>3670</v>
      </c>
      <c r="AB272" s="21">
        <f>2/B272</f>
        <v>1.8518518518518517E-2</v>
      </c>
      <c r="AC272" s="21" t="s">
        <v>972</v>
      </c>
      <c r="AD272" s="21">
        <f t="shared" si="46"/>
        <v>9.2592592592592587E-3</v>
      </c>
      <c r="AE272" s="21" t="s">
        <v>1146</v>
      </c>
      <c r="AF272" s="21">
        <f>1/B272</f>
        <v>9.2592592592592587E-3</v>
      </c>
      <c r="AG272" s="21" t="s">
        <v>2515</v>
      </c>
      <c r="AH272" s="21">
        <f>1/B272</f>
        <v>9.2592592592592587E-3</v>
      </c>
      <c r="AI272" s="21" t="s">
        <v>4228</v>
      </c>
      <c r="AJ272" s="21">
        <f>1/B272</f>
        <v>9.2592592592592587E-3</v>
      </c>
      <c r="AK272" s="21" t="s">
        <v>3733</v>
      </c>
      <c r="AL272" s="21">
        <f>1/B272</f>
        <v>9.2592592592592587E-3</v>
      </c>
      <c r="AM272" s="21" t="s">
        <v>4227</v>
      </c>
      <c r="AN272" s="21">
        <f>7/B272</f>
        <v>6.4814814814814811E-2</v>
      </c>
      <c r="AO272" s="21" t="s">
        <v>4226</v>
      </c>
      <c r="AP272" s="21">
        <f>7/B272</f>
        <v>6.4814814814814811E-2</v>
      </c>
      <c r="AQ272" s="21" t="s">
        <v>999</v>
      </c>
      <c r="AR272" s="21">
        <f>1/B272</f>
        <v>9.2592592592592587E-3</v>
      </c>
      <c r="AS272" s="21" t="s">
        <v>2172</v>
      </c>
      <c r="AT272" s="21">
        <f>1/B272</f>
        <v>9.2592592592592587E-3</v>
      </c>
      <c r="AU272" s="21" t="s">
        <v>1312</v>
      </c>
      <c r="AV272" s="21">
        <f>8/B272</f>
        <v>7.407407407407407E-2</v>
      </c>
      <c r="AW272" s="21" t="s">
        <v>1966</v>
      </c>
      <c r="AX272" s="21">
        <f>6/B272</f>
        <v>5.5555555555555552E-2</v>
      </c>
      <c r="AY272" s="21" t="s">
        <v>1273</v>
      </c>
      <c r="AZ272" s="21">
        <f>2/B272</f>
        <v>1.8518518518518517E-2</v>
      </c>
      <c r="BA272" s="21" t="s">
        <v>4209</v>
      </c>
      <c r="BB272" s="21">
        <f>2/B272</f>
        <v>1.8518518518518517E-2</v>
      </c>
      <c r="BC272" s="21" t="s">
        <v>3734</v>
      </c>
      <c r="BD272" s="21">
        <f>1/B272</f>
        <v>9.2592592592592587E-3</v>
      </c>
      <c r="BE272" s="21" t="s">
        <v>3735</v>
      </c>
      <c r="BF272" s="21">
        <f>2/B272</f>
        <v>1.8518518518518517E-2</v>
      </c>
      <c r="BG272" s="21" t="s">
        <v>3736</v>
      </c>
      <c r="BH272" s="21">
        <f>2/B272</f>
        <v>1.8518518518518517E-2</v>
      </c>
      <c r="BI272" s="21" t="s">
        <v>1680</v>
      </c>
      <c r="BJ272" s="21">
        <f>1/B272</f>
        <v>9.2592592592592587E-3</v>
      </c>
      <c r="BK272" s="21" t="s">
        <v>1108</v>
      </c>
      <c r="BL272" s="21">
        <f>1/B272</f>
        <v>9.2592592592592587E-3</v>
      </c>
      <c r="BM272" s="21" t="s">
        <v>879</v>
      </c>
      <c r="BN272" s="21">
        <f>1/B272</f>
        <v>9.2592592592592587E-3</v>
      </c>
      <c r="BO272" s="21" t="s">
        <v>2259</v>
      </c>
      <c r="BP272" s="21">
        <f>2/B272</f>
        <v>1.8518518518518517E-2</v>
      </c>
      <c r="BQ272" s="21" t="s">
        <v>1521</v>
      </c>
      <c r="BR272" s="21">
        <f>1/B272</f>
        <v>9.2592592592592587E-3</v>
      </c>
      <c r="BS272" s="21" t="s">
        <v>1278</v>
      </c>
      <c r="BT272" s="21">
        <f>1/B272</f>
        <v>9.2592592592592587E-3</v>
      </c>
      <c r="BU272" s="21" t="s">
        <v>2548</v>
      </c>
      <c r="BV272" s="21">
        <f>1/B272</f>
        <v>9.2592592592592587E-3</v>
      </c>
    </row>
    <row r="273" spans="1:84" x14ac:dyDescent="0.25">
      <c r="A273" s="20" t="s">
        <v>268</v>
      </c>
      <c r="B273" s="24">
        <v>105</v>
      </c>
      <c r="C273" s="21">
        <f>40/B273</f>
        <v>0.38095238095238093</v>
      </c>
      <c r="E273" s="21" t="s">
        <v>1622</v>
      </c>
      <c r="F273" s="21">
        <f t="shared" si="45"/>
        <v>9.5238095238095247E-3</v>
      </c>
      <c r="G273" s="21" t="s">
        <v>896</v>
      </c>
      <c r="H273" s="21">
        <f>1/B273</f>
        <v>9.5238095238095247E-3</v>
      </c>
      <c r="I273" s="21" t="s">
        <v>3665</v>
      </c>
      <c r="J273" s="21">
        <f>8/B273</f>
        <v>7.6190476190476197E-2</v>
      </c>
      <c r="K273" s="21" t="s">
        <v>1198</v>
      </c>
      <c r="L273" s="21">
        <f>1/B273</f>
        <v>9.5238095238095247E-3</v>
      </c>
      <c r="M273" s="21" t="s">
        <v>939</v>
      </c>
      <c r="N273" s="21">
        <f t="shared" ref="N273:N278" si="47">1/B273</f>
        <v>9.5238095238095247E-3</v>
      </c>
      <c r="O273" s="21" t="s">
        <v>2642</v>
      </c>
      <c r="P273" s="21">
        <f>15/B273</f>
        <v>0.14285714285714285</v>
      </c>
      <c r="Q273" s="21" t="s">
        <v>1175</v>
      </c>
      <c r="R273" s="21">
        <f>6/B273</f>
        <v>5.7142857142857141E-2</v>
      </c>
      <c r="S273" s="21" t="s">
        <v>1123</v>
      </c>
      <c r="T273" s="21">
        <f>2/B273</f>
        <v>1.9047619047619049E-2</v>
      </c>
      <c r="U273" s="21" t="s">
        <v>4560</v>
      </c>
      <c r="V273" s="21">
        <f t="shared" si="44"/>
        <v>9.5238095238095247E-3</v>
      </c>
      <c r="W273" s="21" t="s">
        <v>888</v>
      </c>
      <c r="X273" s="21">
        <f>1/B273</f>
        <v>9.5238095238095247E-3</v>
      </c>
      <c r="Y273" s="21" t="s">
        <v>3666</v>
      </c>
      <c r="Z273" s="21">
        <f>1/B273</f>
        <v>9.5238095238095247E-3</v>
      </c>
      <c r="AA273" s="21" t="s">
        <v>1963</v>
      </c>
      <c r="AB273" s="21">
        <f>1/B273</f>
        <v>9.5238095238095247E-3</v>
      </c>
      <c r="AC273" s="21" t="s">
        <v>1654</v>
      </c>
      <c r="AD273" s="21">
        <f t="shared" si="46"/>
        <v>9.5238095238095247E-3</v>
      </c>
      <c r="AE273" s="21" t="s">
        <v>4559</v>
      </c>
      <c r="AF273" s="21">
        <f>1/B273</f>
        <v>9.5238095238095247E-3</v>
      </c>
      <c r="AG273" s="21" t="s">
        <v>4156</v>
      </c>
      <c r="AH273" s="21">
        <f>2/B273</f>
        <v>1.9047619047619049E-2</v>
      </c>
      <c r="AI273" s="21" t="s">
        <v>1286</v>
      </c>
      <c r="AJ273" s="21">
        <f>21/B273</f>
        <v>0.2</v>
      </c>
      <c r="AK273" s="21" t="s">
        <v>2396</v>
      </c>
      <c r="AL273" s="21">
        <f>1/B273</f>
        <v>9.5238095238095247E-3</v>
      </c>
    </row>
    <row r="274" spans="1:84" x14ac:dyDescent="0.25">
      <c r="A274" s="20" t="s">
        <v>3607</v>
      </c>
      <c r="B274" s="24">
        <v>106</v>
      </c>
      <c r="C274" s="21">
        <f>79/B274</f>
        <v>0.74528301886792447</v>
      </c>
      <c r="E274" s="21" t="s">
        <v>1400</v>
      </c>
      <c r="F274" s="21">
        <f t="shared" si="45"/>
        <v>9.433962264150943E-3</v>
      </c>
      <c r="G274" s="21" t="s">
        <v>3608</v>
      </c>
      <c r="H274" s="21">
        <f>1/B274</f>
        <v>9.433962264150943E-3</v>
      </c>
      <c r="I274" s="21" t="s">
        <v>2925</v>
      </c>
      <c r="J274" s="21">
        <f>1/B274</f>
        <v>9.433962264150943E-3</v>
      </c>
      <c r="K274" s="21" t="s">
        <v>1453</v>
      </c>
      <c r="L274" s="21">
        <f>1/B274</f>
        <v>9.433962264150943E-3</v>
      </c>
      <c r="M274" s="21" t="s">
        <v>930</v>
      </c>
      <c r="N274" s="21">
        <f t="shared" si="47"/>
        <v>9.433962264150943E-3</v>
      </c>
      <c r="O274" s="21" t="s">
        <v>1088</v>
      </c>
      <c r="P274" s="21">
        <f>1/B274</f>
        <v>9.433962264150943E-3</v>
      </c>
      <c r="Q274" s="21" t="s">
        <v>935</v>
      </c>
      <c r="R274" s="21">
        <f>1/B274</f>
        <v>9.433962264150943E-3</v>
      </c>
      <c r="S274" s="21" t="s">
        <v>2926</v>
      </c>
      <c r="T274" s="21">
        <f>2/B274</f>
        <v>1.8867924528301886E-2</v>
      </c>
      <c r="U274" s="21" t="s">
        <v>4352</v>
      </c>
      <c r="V274" s="21">
        <f t="shared" si="44"/>
        <v>9.433962264150943E-3</v>
      </c>
      <c r="W274" s="21" t="s">
        <v>1217</v>
      </c>
      <c r="X274" s="21">
        <f>2/B274</f>
        <v>1.8867924528301886E-2</v>
      </c>
      <c r="Y274" s="21" t="s">
        <v>2107</v>
      </c>
      <c r="Z274" s="21">
        <f>9/B274</f>
        <v>8.4905660377358486E-2</v>
      </c>
      <c r="AA274" s="21" t="s">
        <v>3609</v>
      </c>
      <c r="AB274" s="21">
        <f>1/B274</f>
        <v>9.433962264150943E-3</v>
      </c>
      <c r="AC274" s="21" t="s">
        <v>2064</v>
      </c>
      <c r="AD274" s="21">
        <f t="shared" si="46"/>
        <v>9.433962264150943E-3</v>
      </c>
      <c r="AE274" s="21" t="s">
        <v>3610</v>
      </c>
      <c r="AF274" s="21">
        <f>2/B274</f>
        <v>1.8867924528301886E-2</v>
      </c>
      <c r="AG274" s="21" t="s">
        <v>4829</v>
      </c>
      <c r="AH274" s="21">
        <f>1/B274</f>
        <v>9.433962264150943E-3</v>
      </c>
      <c r="AI274" s="21" t="s">
        <v>1661</v>
      </c>
      <c r="AJ274" s="21">
        <f>1/B274</f>
        <v>9.433962264150943E-3</v>
      </c>
    </row>
    <row r="275" spans="1:84" x14ac:dyDescent="0.25">
      <c r="A275" s="20" t="s">
        <v>270</v>
      </c>
      <c r="B275" s="24">
        <v>107</v>
      </c>
      <c r="C275" s="21">
        <f>50/B275</f>
        <v>0.46728971962616822</v>
      </c>
      <c r="E275" s="21" t="s">
        <v>1822</v>
      </c>
      <c r="F275" s="21">
        <f t="shared" si="45"/>
        <v>9.3457943925233638E-3</v>
      </c>
      <c r="G275" s="21" t="s">
        <v>1265</v>
      </c>
      <c r="H275" s="21">
        <f>1/B275</f>
        <v>9.3457943925233638E-3</v>
      </c>
      <c r="I275" s="21" t="s">
        <v>1496</v>
      </c>
      <c r="J275" s="21">
        <f>1/B275</f>
        <v>9.3457943925233638E-3</v>
      </c>
      <c r="K275" s="21" t="s">
        <v>4022</v>
      </c>
      <c r="L275" s="21">
        <f>1/B275</f>
        <v>9.3457943925233638E-3</v>
      </c>
      <c r="M275" s="21" t="s">
        <v>1038</v>
      </c>
      <c r="N275" s="21">
        <f t="shared" si="47"/>
        <v>9.3457943925233638E-3</v>
      </c>
      <c r="O275" s="21" t="s">
        <v>939</v>
      </c>
      <c r="P275" s="21">
        <f>1/B275</f>
        <v>9.3457943925233638E-3</v>
      </c>
      <c r="Q275" s="21" t="s">
        <v>4021</v>
      </c>
      <c r="R275" s="21">
        <f>20/B275</f>
        <v>0.18691588785046728</v>
      </c>
      <c r="S275" s="21" t="s">
        <v>1497</v>
      </c>
      <c r="T275" s="21">
        <f>5/B275</f>
        <v>4.6728971962616821E-2</v>
      </c>
      <c r="U275" s="21" t="s">
        <v>1443</v>
      </c>
      <c r="V275" s="21">
        <f t="shared" si="44"/>
        <v>9.3457943925233638E-3</v>
      </c>
      <c r="W275" s="21" t="s">
        <v>2098</v>
      </c>
      <c r="X275" s="21">
        <f>1/B275</f>
        <v>9.3457943925233638E-3</v>
      </c>
      <c r="Y275" s="21" t="s">
        <v>977</v>
      </c>
      <c r="Z275" s="21">
        <f>3/B275</f>
        <v>2.8037383177570093E-2</v>
      </c>
      <c r="AA275" s="21" t="s">
        <v>2198</v>
      </c>
      <c r="AB275" s="21">
        <f>2/B275</f>
        <v>1.8691588785046728E-2</v>
      </c>
      <c r="AC275" s="21" t="s">
        <v>878</v>
      </c>
      <c r="AD275" s="21">
        <f t="shared" si="46"/>
        <v>9.3457943925233638E-3</v>
      </c>
      <c r="AE275" s="21" t="s">
        <v>1817</v>
      </c>
      <c r="AF275" s="21">
        <f>1/B275</f>
        <v>9.3457943925233638E-3</v>
      </c>
      <c r="AG275" s="21" t="s">
        <v>4020</v>
      </c>
      <c r="AH275" s="21">
        <f>1/B275</f>
        <v>9.3457943925233638E-3</v>
      </c>
      <c r="AI275" s="21" t="s">
        <v>4019</v>
      </c>
      <c r="AJ275" s="21">
        <f>6/B275</f>
        <v>5.6074766355140186E-2</v>
      </c>
      <c r="AK275" s="21" t="s">
        <v>1495</v>
      </c>
      <c r="AL275" s="21">
        <f>1/B275</f>
        <v>9.3457943925233638E-3</v>
      </c>
      <c r="AM275" s="21" t="s">
        <v>1494</v>
      </c>
      <c r="AN275" s="21">
        <f>3/B275</f>
        <v>2.8037383177570093E-2</v>
      </c>
      <c r="AO275" s="21" t="s">
        <v>1492</v>
      </c>
      <c r="AP275" s="21">
        <f>6/B275</f>
        <v>5.6074766355140186E-2</v>
      </c>
    </row>
    <row r="276" spans="1:84" x14ac:dyDescent="0.25">
      <c r="A276" s="20" t="s">
        <v>271</v>
      </c>
      <c r="B276" s="24">
        <v>108</v>
      </c>
      <c r="C276" s="21">
        <f>61/B276</f>
        <v>0.56481481481481477</v>
      </c>
      <c r="E276" s="21" t="s">
        <v>2244</v>
      </c>
      <c r="F276" s="21">
        <f t="shared" si="45"/>
        <v>9.2592592592592587E-3</v>
      </c>
      <c r="G276" s="21" t="s">
        <v>1020</v>
      </c>
      <c r="H276" s="21">
        <f>5/B276</f>
        <v>4.6296296296296294E-2</v>
      </c>
      <c r="I276" s="21" t="s">
        <v>3628</v>
      </c>
      <c r="J276" s="21">
        <f>2/B276</f>
        <v>1.8518518518518517E-2</v>
      </c>
      <c r="K276" s="21" t="s">
        <v>1236</v>
      </c>
      <c r="L276" s="21">
        <f>1/B276</f>
        <v>9.2592592592592587E-3</v>
      </c>
      <c r="M276" s="21" t="s">
        <v>1984</v>
      </c>
      <c r="N276" s="21">
        <f t="shared" si="47"/>
        <v>9.2592592592592587E-3</v>
      </c>
      <c r="O276" s="21" t="s">
        <v>1263</v>
      </c>
      <c r="P276" s="21">
        <f>3/B276</f>
        <v>2.7777777777777776E-2</v>
      </c>
      <c r="Q276" s="21" t="s">
        <v>1447</v>
      </c>
      <c r="R276" s="21">
        <f>1/B276</f>
        <v>9.2592592592592587E-3</v>
      </c>
      <c r="S276" s="21" t="s">
        <v>2971</v>
      </c>
      <c r="T276" s="21">
        <f>1/B276</f>
        <v>9.2592592592592587E-3</v>
      </c>
      <c r="U276" s="21" t="s">
        <v>1229</v>
      </c>
      <c r="V276" s="21">
        <f t="shared" si="44"/>
        <v>9.2592592592592587E-3</v>
      </c>
      <c r="W276" s="21" t="s">
        <v>1123</v>
      </c>
      <c r="X276" s="21">
        <f>2/B276</f>
        <v>1.8518518518518517E-2</v>
      </c>
      <c r="Y276" s="21" t="s">
        <v>2465</v>
      </c>
      <c r="Z276" s="21">
        <f>1/B276</f>
        <v>9.2592592592592587E-3</v>
      </c>
      <c r="AA276" s="21" t="s">
        <v>1243</v>
      </c>
      <c r="AB276" s="21">
        <f>2/B276</f>
        <v>1.8518518518518517E-2</v>
      </c>
      <c r="AC276" s="21" t="s">
        <v>1687</v>
      </c>
      <c r="AD276" s="21">
        <f t="shared" si="46"/>
        <v>9.2592592592592587E-3</v>
      </c>
      <c r="AE276" s="21" t="s">
        <v>1425</v>
      </c>
      <c r="AF276" s="21">
        <f>1/B276</f>
        <v>9.2592592592592587E-3</v>
      </c>
      <c r="AG276" s="21" t="s">
        <v>1396</v>
      </c>
      <c r="AH276" s="21">
        <f>1/B276</f>
        <v>9.2592592592592587E-3</v>
      </c>
      <c r="AI276" s="21" t="s">
        <v>1101</v>
      </c>
      <c r="AJ276" s="21">
        <f>1/B276</f>
        <v>9.2592592592592587E-3</v>
      </c>
      <c r="AK276" s="21" t="s">
        <v>1678</v>
      </c>
      <c r="AL276" s="21">
        <f>1/B276</f>
        <v>9.2592592592592587E-3</v>
      </c>
      <c r="AM276" s="21" t="s">
        <v>907</v>
      </c>
      <c r="AN276" s="21">
        <f>1/B276</f>
        <v>9.2592592592592587E-3</v>
      </c>
      <c r="AO276" s="21" t="s">
        <v>3119</v>
      </c>
      <c r="AP276" s="21">
        <f>1/B276</f>
        <v>9.2592592592592587E-3</v>
      </c>
      <c r="AQ276" s="21" t="s">
        <v>3263</v>
      </c>
      <c r="AR276" s="21">
        <f>1/B276</f>
        <v>9.2592592592592587E-3</v>
      </c>
      <c r="AS276" s="21" t="s">
        <v>1643</v>
      </c>
      <c r="AT276" s="21">
        <f>1/B276</f>
        <v>9.2592592592592587E-3</v>
      </c>
      <c r="AU276" s="21" t="s">
        <v>3629</v>
      </c>
      <c r="AV276" s="21">
        <f>1/B276</f>
        <v>9.2592592592592587E-3</v>
      </c>
      <c r="AW276" s="21" t="s">
        <v>3630</v>
      </c>
      <c r="AX276" s="21">
        <f>1/B276</f>
        <v>9.2592592592592587E-3</v>
      </c>
      <c r="AY276" s="21" t="s">
        <v>2459</v>
      </c>
      <c r="AZ276" s="21">
        <f>1/B276</f>
        <v>9.2592592592592587E-3</v>
      </c>
      <c r="BA276" s="21" t="s">
        <v>2973</v>
      </c>
      <c r="BB276" s="21">
        <f>1/B276</f>
        <v>9.2592592592592587E-3</v>
      </c>
      <c r="BC276" s="21" t="s">
        <v>1272</v>
      </c>
      <c r="BD276" s="21">
        <f>3/B276</f>
        <v>2.7777777777777776E-2</v>
      </c>
      <c r="BE276" s="21" t="s">
        <v>2936</v>
      </c>
      <c r="BF276" s="21">
        <f>2/B276</f>
        <v>1.8518518518518517E-2</v>
      </c>
      <c r="BG276" s="21" t="s">
        <v>2089</v>
      </c>
      <c r="BH276" s="21">
        <f>1/B276</f>
        <v>9.2592592592592587E-3</v>
      </c>
      <c r="BI276" s="21" t="s">
        <v>2974</v>
      </c>
      <c r="BJ276" s="21">
        <f>1/B276</f>
        <v>9.2592592592592587E-3</v>
      </c>
      <c r="BK276" s="21" t="s">
        <v>1680</v>
      </c>
      <c r="BL276" s="21">
        <f>1/B276</f>
        <v>9.2592592592592587E-3</v>
      </c>
      <c r="BM276" s="21" t="s">
        <v>1197</v>
      </c>
      <c r="BN276" s="21">
        <f>1/B276</f>
        <v>9.2592592592592587E-3</v>
      </c>
      <c r="BO276" s="21" t="s">
        <v>1644</v>
      </c>
      <c r="BP276" s="21">
        <f>1/B276</f>
        <v>9.2592592592592587E-3</v>
      </c>
      <c r="BQ276" s="21" t="s">
        <v>1525</v>
      </c>
      <c r="BR276" s="21">
        <f>2/B276</f>
        <v>1.8518518518518517E-2</v>
      </c>
      <c r="BS276" s="21" t="s">
        <v>2016</v>
      </c>
      <c r="BT276" s="21">
        <f>1/B276</f>
        <v>9.2592592592592587E-3</v>
      </c>
    </row>
    <row r="277" spans="1:84" x14ac:dyDescent="0.25">
      <c r="A277" s="20" t="s">
        <v>272</v>
      </c>
      <c r="B277" s="24">
        <v>110</v>
      </c>
      <c r="C277" s="21">
        <f>2/B277</f>
        <v>1.8181818181818181E-2</v>
      </c>
      <c r="E277" s="21" t="s">
        <v>934</v>
      </c>
      <c r="F277" s="21">
        <f>3/B277</f>
        <v>2.7272727272727271E-2</v>
      </c>
      <c r="G277" s="21" t="s">
        <v>1469</v>
      </c>
      <c r="H277" s="21">
        <f>1/B277</f>
        <v>9.0909090909090905E-3</v>
      </c>
      <c r="I277" s="21" t="s">
        <v>2723</v>
      </c>
      <c r="J277" s="21">
        <f>2/B277</f>
        <v>1.8181818181818181E-2</v>
      </c>
      <c r="K277" s="21" t="s">
        <v>2720</v>
      </c>
      <c r="L277" s="21">
        <f>1/B277</f>
        <v>9.0909090909090905E-3</v>
      </c>
      <c r="M277" s="21" t="s">
        <v>1229</v>
      </c>
      <c r="N277" s="21">
        <f t="shared" si="47"/>
        <v>9.0909090909090905E-3</v>
      </c>
      <c r="O277" s="21" t="s">
        <v>1585</v>
      </c>
      <c r="P277" s="21">
        <f>1/B277</f>
        <v>9.0909090909090905E-3</v>
      </c>
      <c r="Q277" s="21" t="s">
        <v>1237</v>
      </c>
      <c r="R277" s="21">
        <f>35/B277</f>
        <v>0.31818181818181818</v>
      </c>
      <c r="S277" s="21" t="s">
        <v>2718</v>
      </c>
      <c r="T277" s="21">
        <f>27/B277</f>
        <v>0.24545454545454545</v>
      </c>
      <c r="U277" s="21" t="s">
        <v>5191</v>
      </c>
      <c r="V277" s="21">
        <f>4/B277</f>
        <v>3.6363636363636362E-2</v>
      </c>
      <c r="W277" s="21" t="s">
        <v>2719</v>
      </c>
      <c r="X277" s="21">
        <f>3/B277</f>
        <v>2.7272727272727271E-2</v>
      </c>
      <c r="Y277" s="21" t="s">
        <v>2721</v>
      </c>
      <c r="Z277" s="21">
        <f>1/B277</f>
        <v>9.0909090909090905E-3</v>
      </c>
      <c r="AA277" s="21" t="s">
        <v>2722</v>
      </c>
      <c r="AB277" s="21">
        <f>2/B277</f>
        <v>1.8181818181818181E-2</v>
      </c>
      <c r="AC277" s="21" t="s">
        <v>1673</v>
      </c>
      <c r="AD277" s="21">
        <f t="shared" si="46"/>
        <v>9.0909090909090905E-3</v>
      </c>
      <c r="AE277" s="21" t="s">
        <v>1013</v>
      </c>
      <c r="AF277" s="21">
        <f>1/B277</f>
        <v>9.0909090909090905E-3</v>
      </c>
      <c r="AG277" s="21" t="s">
        <v>2423</v>
      </c>
      <c r="AH277" s="21">
        <f>1/B277</f>
        <v>9.0909090909090905E-3</v>
      </c>
      <c r="AI277" s="21" t="s">
        <v>1678</v>
      </c>
      <c r="AJ277" s="21">
        <f>2/B277</f>
        <v>1.8181818181818181E-2</v>
      </c>
      <c r="AK277" s="21" t="s">
        <v>5190</v>
      </c>
      <c r="AL277" s="21">
        <f>1/B277</f>
        <v>9.0909090909090905E-3</v>
      </c>
      <c r="AM277" s="21" t="s">
        <v>2724</v>
      </c>
      <c r="AN277" s="21">
        <f>1/B277</f>
        <v>9.0909090909090905E-3</v>
      </c>
      <c r="AO277" s="21" t="s">
        <v>5189</v>
      </c>
      <c r="AP277" s="21">
        <f>1/B277</f>
        <v>9.0909090909090905E-3</v>
      </c>
      <c r="AQ277" s="21" t="s">
        <v>4995</v>
      </c>
      <c r="AR277" s="21">
        <f>1/B277</f>
        <v>9.0909090909090905E-3</v>
      </c>
      <c r="AS277" s="21" t="s">
        <v>2717</v>
      </c>
      <c r="AT277" s="21">
        <f>4/B277</f>
        <v>3.6363636363636362E-2</v>
      </c>
      <c r="AU277" s="21" t="s">
        <v>5188</v>
      </c>
      <c r="AV277" s="21">
        <f>1/B277</f>
        <v>9.0909090909090905E-3</v>
      </c>
      <c r="AW277" s="21" t="s">
        <v>1672</v>
      </c>
      <c r="AX277" s="21">
        <f>4/B277</f>
        <v>3.6363636363636362E-2</v>
      </c>
      <c r="AY277" s="21" t="s">
        <v>1299</v>
      </c>
      <c r="AZ277" s="21">
        <f>3/B277</f>
        <v>2.7272727272727271E-2</v>
      </c>
      <c r="BA277" s="21" t="s">
        <v>2466</v>
      </c>
      <c r="BB277" s="21">
        <f>1/B277</f>
        <v>9.0909090909090905E-3</v>
      </c>
      <c r="BC277" s="21" t="s">
        <v>3436</v>
      </c>
      <c r="BD277" s="21">
        <f>1/B277</f>
        <v>9.0909090909090905E-3</v>
      </c>
      <c r="BE277" s="21" t="s">
        <v>976</v>
      </c>
      <c r="BF277" s="21">
        <f>4/B277</f>
        <v>3.6363636363636362E-2</v>
      </c>
      <c r="BG277"/>
      <c r="BH277"/>
    </row>
    <row r="278" spans="1:84" x14ac:dyDescent="0.25">
      <c r="A278" s="20" t="s">
        <v>273</v>
      </c>
      <c r="B278" s="24">
        <v>110</v>
      </c>
      <c r="C278" s="21">
        <f>73/B278</f>
        <v>0.66363636363636369</v>
      </c>
      <c r="E278" s="21" t="s">
        <v>2319</v>
      </c>
      <c r="F278" s="21">
        <f>1/B278</f>
        <v>9.0909090909090905E-3</v>
      </c>
      <c r="G278" s="21" t="s">
        <v>934</v>
      </c>
      <c r="H278" s="21">
        <f>1/B278</f>
        <v>9.0909090909090905E-3</v>
      </c>
      <c r="I278" s="21" t="s">
        <v>2699</v>
      </c>
      <c r="J278" s="21">
        <f>2/B278</f>
        <v>1.8181818181818181E-2</v>
      </c>
      <c r="K278" s="21" t="s">
        <v>2380</v>
      </c>
      <c r="L278" s="21">
        <f>3/B278</f>
        <v>2.7272727272727271E-2</v>
      </c>
      <c r="M278" s="21" t="s">
        <v>4042</v>
      </c>
      <c r="N278" s="21">
        <f t="shared" si="47"/>
        <v>9.0909090909090905E-3</v>
      </c>
      <c r="O278" s="21" t="s">
        <v>2698</v>
      </c>
      <c r="P278" s="21">
        <f>1/B278</f>
        <v>9.0909090909090905E-3</v>
      </c>
      <c r="Q278" s="21" t="s">
        <v>2696</v>
      </c>
      <c r="R278" s="21">
        <f>1/B278</f>
        <v>9.0909090909090905E-3</v>
      </c>
      <c r="S278" s="21" t="s">
        <v>2453</v>
      </c>
      <c r="T278" s="21">
        <f>2/B278</f>
        <v>1.8181818181818181E-2</v>
      </c>
      <c r="U278" s="21" t="s">
        <v>1231</v>
      </c>
      <c r="V278" s="21">
        <f>1/B278</f>
        <v>9.0909090909090905E-3</v>
      </c>
      <c r="W278" s="21" t="s">
        <v>2695</v>
      </c>
      <c r="X278" s="21">
        <f>1/B278</f>
        <v>9.0909090909090905E-3</v>
      </c>
      <c r="Y278" s="21" t="s">
        <v>1579</v>
      </c>
      <c r="Z278" s="21">
        <f>3/B278</f>
        <v>2.7272727272727271E-2</v>
      </c>
      <c r="AA278" s="21" t="s">
        <v>1243</v>
      </c>
      <c r="AB278" s="21">
        <f>1/B278</f>
        <v>9.0909090909090905E-3</v>
      </c>
      <c r="AC278" s="21" t="s">
        <v>952</v>
      </c>
      <c r="AD278" s="21">
        <f t="shared" si="46"/>
        <v>9.0909090909090905E-3</v>
      </c>
      <c r="AE278" s="21" t="s">
        <v>972</v>
      </c>
      <c r="AF278" s="21">
        <f>1/B278</f>
        <v>9.0909090909090905E-3</v>
      </c>
      <c r="AG278" s="21" t="s">
        <v>1743</v>
      </c>
      <c r="AH278" s="21">
        <f>1/B278</f>
        <v>9.0909090909090905E-3</v>
      </c>
      <c r="AI278" s="21" t="s">
        <v>2383</v>
      </c>
      <c r="AJ278" s="21">
        <f>1/B278</f>
        <v>9.0909090909090905E-3</v>
      </c>
      <c r="AK278" s="21" t="s">
        <v>2646</v>
      </c>
      <c r="AL278" s="21">
        <f>1/B278</f>
        <v>9.0909090909090905E-3</v>
      </c>
      <c r="AM278" s="21" t="s">
        <v>2765</v>
      </c>
      <c r="AN278" s="21">
        <f>1/B278</f>
        <v>9.0909090909090905E-3</v>
      </c>
      <c r="AO278" s="21" t="s">
        <v>1863</v>
      </c>
      <c r="AP278" s="21">
        <f>2/B278</f>
        <v>1.8181818181818181E-2</v>
      </c>
      <c r="AQ278" s="21" t="s">
        <v>2697</v>
      </c>
      <c r="AR278" s="21">
        <f>1/B278</f>
        <v>9.0909090909090905E-3</v>
      </c>
      <c r="AS278" s="21" t="s">
        <v>2378</v>
      </c>
      <c r="AT278" s="21">
        <f>1/B278</f>
        <v>9.0909090909090905E-3</v>
      </c>
      <c r="AU278" s="21" t="s">
        <v>968</v>
      </c>
      <c r="AV278" s="21">
        <f>1/B278</f>
        <v>9.0909090909090905E-3</v>
      </c>
      <c r="AW278" s="21" t="s">
        <v>3140</v>
      </c>
      <c r="AX278" s="21">
        <f>1/B278</f>
        <v>9.0909090909090905E-3</v>
      </c>
      <c r="AY278" s="21" t="s">
        <v>1338</v>
      </c>
      <c r="AZ278" s="21">
        <f>1/B278</f>
        <v>9.0909090909090905E-3</v>
      </c>
      <c r="BA278" s="21" t="s">
        <v>988</v>
      </c>
      <c r="BB278" s="21">
        <f>2/B278</f>
        <v>1.8181818181818181E-2</v>
      </c>
      <c r="BC278" s="21" t="s">
        <v>1563</v>
      </c>
      <c r="BD278" s="21">
        <f>2/B278</f>
        <v>1.8181818181818181E-2</v>
      </c>
      <c r="BE278" s="21" t="s">
        <v>2267</v>
      </c>
      <c r="BF278" s="21">
        <f>1/B278</f>
        <v>9.0909090909090905E-3</v>
      </c>
    </row>
    <row r="279" spans="1:84" x14ac:dyDescent="0.25">
      <c r="A279" s="20" t="s">
        <v>274</v>
      </c>
      <c r="B279" s="24">
        <v>110</v>
      </c>
      <c r="C279" s="21">
        <f>108/B279</f>
        <v>0.98181818181818181</v>
      </c>
      <c r="E279" s="21" t="s">
        <v>2469</v>
      </c>
      <c r="F279" s="21">
        <f>1/B279</f>
        <v>9.0909090909090905E-3</v>
      </c>
      <c r="G279" s="21" t="s">
        <v>2436</v>
      </c>
      <c r="H279" s="21">
        <f>1/B279</f>
        <v>9.0909090909090905E-3</v>
      </c>
    </row>
    <row r="280" spans="1:84" x14ac:dyDescent="0.25">
      <c r="A280" s="20" t="s">
        <v>275</v>
      </c>
      <c r="B280" s="24">
        <v>108</v>
      </c>
      <c r="C280" s="21">
        <f>43/B280</f>
        <v>0.39814814814814814</v>
      </c>
      <c r="E280" s="21" t="s">
        <v>1017</v>
      </c>
      <c r="F280" s="21">
        <f>3/B280</f>
        <v>2.7777777777777776E-2</v>
      </c>
      <c r="G280" s="21" t="s">
        <v>2244</v>
      </c>
      <c r="H280" s="21">
        <f>3/B280</f>
        <v>2.7777777777777776E-2</v>
      </c>
      <c r="I280" s="21" t="s">
        <v>2971</v>
      </c>
      <c r="J280" s="21">
        <f>7/B280</f>
        <v>6.4814814814814811E-2</v>
      </c>
      <c r="K280" s="21" t="s">
        <v>3742</v>
      </c>
      <c r="L280" s="21">
        <f>1/B280</f>
        <v>9.2592592592592587E-3</v>
      </c>
      <c r="M280" s="21" t="s">
        <v>2579</v>
      </c>
      <c r="N280" s="21">
        <f>1/B280</f>
        <v>9.2592592592592587E-3</v>
      </c>
      <c r="O280" s="21" t="s">
        <v>2465</v>
      </c>
      <c r="P280" s="21">
        <f>1/B280</f>
        <v>9.2592592592592587E-3</v>
      </c>
      <c r="Q280" s="21" t="s">
        <v>1243</v>
      </c>
      <c r="R280" s="21">
        <f>2/B280</f>
        <v>1.8518518518518517E-2</v>
      </c>
      <c r="S280" s="21" t="s">
        <v>3931</v>
      </c>
      <c r="T280" s="21">
        <f>1/B280</f>
        <v>9.2592592592592587E-3</v>
      </c>
      <c r="U280" s="21" t="s">
        <v>876</v>
      </c>
      <c r="V280" s="21">
        <f>3/B280</f>
        <v>2.7777777777777776E-2</v>
      </c>
      <c r="W280" s="21" t="s">
        <v>1430</v>
      </c>
      <c r="X280" s="21">
        <f>1/B280</f>
        <v>9.2592592592592587E-3</v>
      </c>
      <c r="Y280" s="21" t="s">
        <v>3498</v>
      </c>
      <c r="Z280" s="21">
        <f>1/B280</f>
        <v>9.2592592592592587E-3</v>
      </c>
      <c r="AA280" s="21" t="s">
        <v>1377</v>
      </c>
      <c r="AB280" s="21">
        <f>1/B280</f>
        <v>9.2592592592592587E-3</v>
      </c>
      <c r="AC280" s="21" t="s">
        <v>1081</v>
      </c>
      <c r="AD280" s="21">
        <f>1/B280</f>
        <v>9.2592592592592587E-3</v>
      </c>
      <c r="AE280" s="21" t="s">
        <v>1914</v>
      </c>
      <c r="AF280" s="21">
        <f>1/B280</f>
        <v>9.2592592592592587E-3</v>
      </c>
      <c r="AG280" s="21" t="s">
        <v>3261</v>
      </c>
      <c r="AH280" s="21">
        <f>3/B280</f>
        <v>2.7777777777777776E-2</v>
      </c>
      <c r="AI280" s="21" t="s">
        <v>3262</v>
      </c>
      <c r="AJ280" s="21">
        <f>5/B280</f>
        <v>4.6296296296296294E-2</v>
      </c>
      <c r="AK280" s="21" t="s">
        <v>3932</v>
      </c>
      <c r="AL280" s="21">
        <f>2/B280</f>
        <v>1.8518518518518517E-2</v>
      </c>
      <c r="AM280" s="21" t="s">
        <v>2972</v>
      </c>
      <c r="AN280" s="21">
        <f>4/B280</f>
        <v>3.7037037037037035E-2</v>
      </c>
      <c r="AO280" s="21" t="s">
        <v>1312</v>
      </c>
      <c r="AP280" s="21">
        <f>1/B280</f>
        <v>9.2592592592592587E-3</v>
      </c>
      <c r="AQ280" s="21" t="s">
        <v>3629</v>
      </c>
      <c r="AR280" s="21">
        <f>1/B280</f>
        <v>9.2592592592592587E-3</v>
      </c>
      <c r="AS280" s="21" t="s">
        <v>875</v>
      </c>
      <c r="AT280" s="21">
        <f>2/B280</f>
        <v>1.8518518518518517E-2</v>
      </c>
      <c r="AU280" s="21" t="s">
        <v>3933</v>
      </c>
      <c r="AV280" s="21">
        <f>1/B280</f>
        <v>9.2592592592592587E-3</v>
      </c>
      <c r="AW280" s="21" t="s">
        <v>4213</v>
      </c>
      <c r="AX280" s="21">
        <f>1/B280</f>
        <v>9.2592592592592587E-3</v>
      </c>
      <c r="AY280" s="21" t="s">
        <v>3632</v>
      </c>
      <c r="AZ280" s="21">
        <f>1/B280</f>
        <v>9.2592592592592587E-3</v>
      </c>
      <c r="BA280" s="21" t="s">
        <v>4212</v>
      </c>
      <c r="BB280" s="21">
        <f>1/B280</f>
        <v>9.2592592592592587E-3</v>
      </c>
      <c r="BC280" s="21" t="s">
        <v>2683</v>
      </c>
      <c r="BD280" s="21">
        <f>1/B280</f>
        <v>9.2592592592592587E-3</v>
      </c>
      <c r="BE280" s="21" t="s">
        <v>2974</v>
      </c>
      <c r="BF280" s="21">
        <f>7/B280</f>
        <v>6.4814814814814811E-2</v>
      </c>
      <c r="BG280" s="21" t="s">
        <v>1680</v>
      </c>
      <c r="BH280" s="21">
        <f>2/B280</f>
        <v>1.8518518518518517E-2</v>
      </c>
      <c r="BI280" s="21" t="s">
        <v>879</v>
      </c>
      <c r="BJ280" s="21">
        <f>1/B280</f>
        <v>9.2592592592592587E-3</v>
      </c>
      <c r="BK280" s="21" t="s">
        <v>4211</v>
      </c>
      <c r="BL280" s="21">
        <f>1/B280</f>
        <v>9.2592592592592587E-3</v>
      </c>
      <c r="BM280" s="21" t="s">
        <v>3266</v>
      </c>
      <c r="BN280" s="21">
        <f>3/B280</f>
        <v>2.7777777777777776E-2</v>
      </c>
      <c r="BO280" s="21" t="s">
        <v>1370</v>
      </c>
      <c r="BP280" s="21">
        <f>1/B280</f>
        <v>9.2592592592592587E-3</v>
      </c>
    </row>
    <row r="281" spans="1:84" x14ac:dyDescent="0.25">
      <c r="A281" s="20" t="s">
        <v>276</v>
      </c>
      <c r="B281" s="24">
        <v>109</v>
      </c>
      <c r="C281" s="21">
        <f>106/B281</f>
        <v>0.97247706422018354</v>
      </c>
      <c r="E281" s="21" t="s">
        <v>1154</v>
      </c>
      <c r="F281" s="21">
        <f>3/B281</f>
        <v>2.7522935779816515E-2</v>
      </c>
    </row>
    <row r="282" spans="1:84" x14ac:dyDescent="0.25">
      <c r="A282" s="20" t="s">
        <v>277</v>
      </c>
      <c r="B282" s="24">
        <v>110</v>
      </c>
      <c r="C282" s="21">
        <f>0/B282</f>
        <v>0</v>
      </c>
      <c r="E282" s="21" t="s">
        <v>1408</v>
      </c>
      <c r="F282" s="21">
        <f>2/B282</f>
        <v>1.8181818181818181E-2</v>
      </c>
      <c r="G282" s="21" t="s">
        <v>2244</v>
      </c>
      <c r="H282" s="21">
        <f>8/B282</f>
        <v>7.2727272727272724E-2</v>
      </c>
      <c r="I282" s="21" t="s">
        <v>1020</v>
      </c>
      <c r="J282" s="21">
        <f>4/B282</f>
        <v>3.6363636363636362E-2</v>
      </c>
      <c r="K282" s="21" t="s">
        <v>3260</v>
      </c>
      <c r="L282" s="21">
        <f>2/B282</f>
        <v>1.8181818181818181E-2</v>
      </c>
      <c r="M282" s="21" t="s">
        <v>2971</v>
      </c>
      <c r="N282" s="21">
        <f>12/B282</f>
        <v>0.10909090909090909</v>
      </c>
      <c r="O282" s="21" t="s">
        <v>1229</v>
      </c>
      <c r="P282" s="21">
        <f>2/B282</f>
        <v>1.8181818181818181E-2</v>
      </c>
      <c r="Q282" s="21" t="s">
        <v>2178</v>
      </c>
      <c r="R282" s="21">
        <f>2/B282</f>
        <v>1.8181818181818181E-2</v>
      </c>
      <c r="S282" s="21" t="s">
        <v>1243</v>
      </c>
      <c r="T282" s="21">
        <f>2/B282</f>
        <v>1.8181818181818181E-2</v>
      </c>
      <c r="U282" s="21" t="s">
        <v>1430</v>
      </c>
      <c r="V282" s="21">
        <f>2/B282</f>
        <v>1.8181818181818181E-2</v>
      </c>
      <c r="W282" s="21" t="s">
        <v>1101</v>
      </c>
      <c r="X282" s="21">
        <f>2/B282</f>
        <v>1.8181818181818181E-2</v>
      </c>
      <c r="Y282" s="21" t="s">
        <v>1491</v>
      </c>
      <c r="Z282" s="21">
        <f>2/B282</f>
        <v>1.8181818181818181E-2</v>
      </c>
      <c r="AA282" s="21" t="s">
        <v>3261</v>
      </c>
      <c r="AB282" s="21">
        <f>4/B282</f>
        <v>3.6363636363636362E-2</v>
      </c>
      <c r="AC282" s="21" t="s">
        <v>3262</v>
      </c>
      <c r="AD282" s="21">
        <f>2/B282</f>
        <v>1.8181818181818181E-2</v>
      </c>
      <c r="AE282" s="21" t="s">
        <v>3263</v>
      </c>
      <c r="AF282" s="21">
        <f>2/B282</f>
        <v>1.8181818181818181E-2</v>
      </c>
      <c r="AG282" s="21" t="s">
        <v>2972</v>
      </c>
      <c r="AH282" s="21">
        <f>6/B282</f>
        <v>5.4545454545454543E-2</v>
      </c>
      <c r="AI282" s="21" t="s">
        <v>1312</v>
      </c>
      <c r="AJ282" s="21">
        <f>2/B282</f>
        <v>1.8181818181818181E-2</v>
      </c>
      <c r="AK282" s="21" t="s">
        <v>3264</v>
      </c>
      <c r="AL282" s="21">
        <f>2/B282</f>
        <v>1.8181818181818181E-2</v>
      </c>
      <c r="AM282" s="21" t="s">
        <v>3265</v>
      </c>
      <c r="AN282" s="21">
        <f>2/B282</f>
        <v>1.8181818181818181E-2</v>
      </c>
      <c r="AO282" s="21" t="s">
        <v>2635</v>
      </c>
      <c r="AP282" s="21">
        <f>2/B282</f>
        <v>1.8181818181818181E-2</v>
      </c>
      <c r="AQ282" s="21" t="s">
        <v>2973</v>
      </c>
      <c r="AR282" s="21">
        <f>36/B282</f>
        <v>0.32727272727272727</v>
      </c>
      <c r="AS282" s="21" t="s">
        <v>2777</v>
      </c>
      <c r="AT282" s="21">
        <f>3/B282</f>
        <v>2.7272727272727271E-2</v>
      </c>
      <c r="AU282" s="21" t="s">
        <v>2974</v>
      </c>
      <c r="AV282" s="21">
        <f>3/B282</f>
        <v>2.7272727272727271E-2</v>
      </c>
      <c r="AW282" s="21" t="s">
        <v>3266</v>
      </c>
      <c r="AX282" s="21">
        <f>4/B282</f>
        <v>3.6363636363636362E-2</v>
      </c>
      <c r="AY282" s="21" t="s">
        <v>2975</v>
      </c>
      <c r="AZ282" s="21">
        <f>2/B282</f>
        <v>1.8181818181818181E-2</v>
      </c>
    </row>
    <row r="283" spans="1:84" x14ac:dyDescent="0.25">
      <c r="A283" s="20" t="s">
        <v>278</v>
      </c>
      <c r="B283" s="24">
        <v>104</v>
      </c>
      <c r="C283" s="21">
        <f>26/B283</f>
        <v>0.25</v>
      </c>
      <c r="E283" s="21" t="s">
        <v>1017</v>
      </c>
      <c r="F283" s="21">
        <f>2/B283</f>
        <v>1.9230769230769232E-2</v>
      </c>
      <c r="G283" s="21" t="s">
        <v>2192</v>
      </c>
      <c r="H283" s="21">
        <f>1/B283</f>
        <v>9.6153846153846159E-3</v>
      </c>
      <c r="I283" s="21" t="s">
        <v>1408</v>
      </c>
      <c r="J283" s="21">
        <f>3/B283</f>
        <v>2.8846153846153848E-2</v>
      </c>
      <c r="K283" s="21" t="s">
        <v>2244</v>
      </c>
      <c r="L283" s="21">
        <f>10/B283</f>
        <v>9.6153846153846159E-2</v>
      </c>
      <c r="M283" s="21" t="s">
        <v>1020</v>
      </c>
      <c r="N283" s="21">
        <f>3/B283</f>
        <v>2.8846153846153848E-2</v>
      </c>
      <c r="O283" s="21" t="s">
        <v>1052</v>
      </c>
      <c r="P283" s="21">
        <f>2/B283</f>
        <v>1.9230769230769232E-2</v>
      </c>
      <c r="Q283" s="21" t="s">
        <v>1447</v>
      </c>
      <c r="R283" s="21">
        <f>2/B283</f>
        <v>1.9230769230769232E-2</v>
      </c>
      <c r="S283" s="21" t="s">
        <v>2971</v>
      </c>
      <c r="T283" s="21">
        <f>10/B283</f>
        <v>9.6153846153846159E-2</v>
      </c>
      <c r="U283" s="21" t="s">
        <v>1229</v>
      </c>
      <c r="V283" s="21">
        <f>3/B283</f>
        <v>2.8846153846153848E-2</v>
      </c>
      <c r="W283" s="21" t="s">
        <v>2490</v>
      </c>
      <c r="X283" s="21">
        <f>6/B283</f>
        <v>5.7692307692307696E-2</v>
      </c>
      <c r="Y283" s="21" t="s">
        <v>1921</v>
      </c>
      <c r="Z283" s="21">
        <f>1/B283</f>
        <v>9.6153846153846159E-3</v>
      </c>
      <c r="AA283" s="21" t="s">
        <v>1687</v>
      </c>
      <c r="AB283" s="21">
        <f>3/B283</f>
        <v>2.8846153846153848E-2</v>
      </c>
      <c r="AC283" s="21" t="s">
        <v>2718</v>
      </c>
      <c r="AD283" s="21">
        <f>1/B283</f>
        <v>9.6153846153846159E-3</v>
      </c>
      <c r="AE283" s="21" t="s">
        <v>1101</v>
      </c>
      <c r="AF283" s="21">
        <f>6/B283</f>
        <v>5.7692307692307696E-2</v>
      </c>
      <c r="AG283" s="21" t="s">
        <v>1328</v>
      </c>
      <c r="AH283" s="21">
        <f>1/B283</f>
        <v>9.6153846153846159E-3</v>
      </c>
      <c r="AI283" s="21" t="s">
        <v>3631</v>
      </c>
      <c r="AJ283" s="21">
        <f>1/B283</f>
        <v>9.6153846153846159E-3</v>
      </c>
      <c r="AK283" s="21" t="s">
        <v>2515</v>
      </c>
      <c r="AL283" s="21">
        <f>1/B283</f>
        <v>9.6153846153846159E-3</v>
      </c>
      <c r="AM283" s="21" t="s">
        <v>1491</v>
      </c>
      <c r="AN283" s="21">
        <f>1/B283</f>
        <v>9.6153846153846159E-3</v>
      </c>
      <c r="AO283" s="21" t="s">
        <v>1238</v>
      </c>
      <c r="AP283" s="21">
        <f>1/B283</f>
        <v>9.6153846153846159E-3</v>
      </c>
      <c r="AQ283" s="21" t="s">
        <v>3261</v>
      </c>
      <c r="AR283" s="21">
        <f>1/B283</f>
        <v>9.6153846153846159E-3</v>
      </c>
      <c r="AS283" s="21" t="s">
        <v>3262</v>
      </c>
      <c r="AT283" s="21">
        <f>3/B283</f>
        <v>2.8846153846153848E-2</v>
      </c>
      <c r="AU283" s="21" t="s">
        <v>3376</v>
      </c>
      <c r="AV283" s="21">
        <f>3/B283</f>
        <v>2.8846153846153848E-2</v>
      </c>
      <c r="AW283" s="21" t="s">
        <v>2024</v>
      </c>
      <c r="AX283" s="21">
        <f>1/B283</f>
        <v>9.6153846153846159E-3</v>
      </c>
      <c r="AY283" s="21" t="s">
        <v>1154</v>
      </c>
      <c r="AZ283" s="21">
        <f>1/B283</f>
        <v>9.6153846153846159E-3</v>
      </c>
      <c r="BA283" s="21" t="s">
        <v>2635</v>
      </c>
      <c r="BB283" s="21">
        <f>1/B283</f>
        <v>9.6153846153846159E-3</v>
      </c>
      <c r="BC283" s="21" t="s">
        <v>2973</v>
      </c>
      <c r="BD283" s="21">
        <f>5/B283</f>
        <v>4.807692307692308E-2</v>
      </c>
      <c r="BE283" s="21" t="s">
        <v>3632</v>
      </c>
      <c r="BF283" s="21">
        <f>1/B283</f>
        <v>9.6153846153846159E-3</v>
      </c>
      <c r="BG283" s="21" t="s">
        <v>3410</v>
      </c>
      <c r="BH283" s="21">
        <f>1/B283</f>
        <v>9.6153846153846159E-3</v>
      </c>
      <c r="BI283" s="21" t="s">
        <v>2974</v>
      </c>
      <c r="BJ283" s="21">
        <f>2/B283</f>
        <v>1.9230769230769232E-2</v>
      </c>
      <c r="BK283" s="21" t="s">
        <v>3266</v>
      </c>
      <c r="BL283" s="21">
        <f>1/B283</f>
        <v>9.6153846153846159E-3</v>
      </c>
    </row>
    <row r="284" spans="1:84" x14ac:dyDescent="0.25">
      <c r="A284" s="20" t="s">
        <v>279</v>
      </c>
      <c r="B284" s="24">
        <v>107</v>
      </c>
      <c r="C284" s="21">
        <f>85/B284</f>
        <v>0.79439252336448596</v>
      </c>
      <c r="E284" s="21" t="s">
        <v>1020</v>
      </c>
      <c r="F284" s="21">
        <f>2/B284</f>
        <v>1.8691588785046728E-2</v>
      </c>
      <c r="G284" s="21" t="s">
        <v>1236</v>
      </c>
      <c r="H284" s="21">
        <f>2/B284</f>
        <v>1.8691588785046728E-2</v>
      </c>
      <c r="I284" s="21" t="s">
        <v>1052</v>
      </c>
      <c r="J284" s="21">
        <f>2/B284</f>
        <v>1.8691588785046728E-2</v>
      </c>
      <c r="K284" s="21" t="s">
        <v>1026</v>
      </c>
      <c r="L284" s="21">
        <f>4/B284</f>
        <v>3.7383177570093455E-2</v>
      </c>
      <c r="M284" s="21" t="s">
        <v>1229</v>
      </c>
      <c r="N284" s="21">
        <f>1/B284</f>
        <v>9.3457943925233638E-3</v>
      </c>
      <c r="O284" s="21" t="s">
        <v>1237</v>
      </c>
      <c r="P284" s="21">
        <f>7/B284</f>
        <v>6.5420560747663545E-2</v>
      </c>
      <c r="Q284" s="21" t="s">
        <v>1239</v>
      </c>
      <c r="R284" s="21">
        <f>1/B284</f>
        <v>9.3457943925233638E-3</v>
      </c>
      <c r="S284" s="21" t="s">
        <v>888</v>
      </c>
      <c r="T284" s="21">
        <f>1/B284</f>
        <v>9.3457943925233638E-3</v>
      </c>
      <c r="U284" s="21" t="s">
        <v>1238</v>
      </c>
      <c r="V284" s="21">
        <f>1/B284</f>
        <v>9.3457943925233638E-3</v>
      </c>
      <c r="W284" s="21" t="s">
        <v>5111</v>
      </c>
      <c r="X284" s="21">
        <f>1/B284</f>
        <v>9.3457943925233638E-3</v>
      </c>
    </row>
    <row r="285" spans="1:84" x14ac:dyDescent="0.25">
      <c r="A285" s="20" t="s">
        <v>280</v>
      </c>
      <c r="B285" s="24">
        <v>111</v>
      </c>
      <c r="C285" s="21">
        <f>99/B285</f>
        <v>0.89189189189189189</v>
      </c>
      <c r="E285" s="21" t="s">
        <v>1557</v>
      </c>
      <c r="F285" s="21">
        <f t="shared" ref="F285:F291" si="48">1/B285</f>
        <v>9.0090090090090089E-3</v>
      </c>
      <c r="G285" s="21" t="s">
        <v>1761</v>
      </c>
      <c r="H285" s="21">
        <f>1/B285</f>
        <v>9.0090090090090089E-3</v>
      </c>
    </row>
    <row r="286" spans="1:84" x14ac:dyDescent="0.25">
      <c r="A286" s="20" t="s">
        <v>281</v>
      </c>
      <c r="B286" s="24">
        <v>108</v>
      </c>
      <c r="C286" s="21">
        <f>7/B286</f>
        <v>6.4814814814814811E-2</v>
      </c>
      <c r="E286" s="21" t="s">
        <v>1024</v>
      </c>
      <c r="F286" s="21">
        <f t="shared" si="48"/>
        <v>9.2592592592592587E-3</v>
      </c>
      <c r="G286" s="21" t="s">
        <v>3600</v>
      </c>
      <c r="H286" s="21">
        <f>7/B286</f>
        <v>6.4814814814814811E-2</v>
      </c>
      <c r="I286" s="21" t="s">
        <v>3601</v>
      </c>
      <c r="J286" s="21">
        <f>1/B286</f>
        <v>9.2592592592592587E-3</v>
      </c>
      <c r="K286" s="21" t="s">
        <v>3602</v>
      </c>
      <c r="L286" s="21">
        <f>1/B286</f>
        <v>9.2592592592592587E-3</v>
      </c>
      <c r="M286" s="21" t="s">
        <v>1019</v>
      </c>
      <c r="N286" s="21">
        <f>6/B286</f>
        <v>5.5555555555555552E-2</v>
      </c>
      <c r="O286" s="21" t="s">
        <v>1134</v>
      </c>
      <c r="P286" s="21">
        <f>2/B286</f>
        <v>1.8518518518518517E-2</v>
      </c>
      <c r="Q286" s="21" t="s">
        <v>4611</v>
      </c>
      <c r="R286" s="21">
        <f>1/B286</f>
        <v>9.2592592592592587E-3</v>
      </c>
      <c r="S286" s="21" t="s">
        <v>3069</v>
      </c>
      <c r="T286" s="21">
        <f>3/B286</f>
        <v>2.7777777777777776E-2</v>
      </c>
      <c r="U286" s="21" t="s">
        <v>4177</v>
      </c>
      <c r="V286" s="21">
        <f>1/B286</f>
        <v>9.2592592592592587E-3</v>
      </c>
      <c r="W286" s="21" t="s">
        <v>1764</v>
      </c>
      <c r="X286" s="21">
        <f>3/B286</f>
        <v>2.7777777777777776E-2</v>
      </c>
      <c r="Y286" s="21" t="s">
        <v>1032</v>
      </c>
      <c r="Z286" s="21">
        <f>4/B286</f>
        <v>3.7037037037037035E-2</v>
      </c>
      <c r="AA286" s="21" t="s">
        <v>3603</v>
      </c>
      <c r="AB286" s="21">
        <f>1/B286</f>
        <v>9.2592592592592587E-3</v>
      </c>
      <c r="AC286" s="21" t="s">
        <v>3604</v>
      </c>
      <c r="AD286" s="21">
        <f>11/B286</f>
        <v>0.10185185185185185</v>
      </c>
      <c r="AE286" s="21" t="s">
        <v>3605</v>
      </c>
      <c r="AF286" s="21">
        <f>29/B286</f>
        <v>0.26851851851851855</v>
      </c>
      <c r="AG286" s="21" t="s">
        <v>2892</v>
      </c>
      <c r="AH286" s="21">
        <f>22/B286</f>
        <v>0.20370370370370369</v>
      </c>
      <c r="AI286" s="21" t="s">
        <v>3271</v>
      </c>
      <c r="AJ286" s="21">
        <f>3/B286</f>
        <v>2.7777777777777776E-2</v>
      </c>
      <c r="AK286" s="21" t="s">
        <v>971</v>
      </c>
      <c r="AL286" s="21">
        <f>2/B286</f>
        <v>1.8518518518518517E-2</v>
      </c>
      <c r="AM286" s="21" t="s">
        <v>3606</v>
      </c>
      <c r="AN286" s="21">
        <f>2/B286</f>
        <v>1.8518518518518517E-2</v>
      </c>
      <c r="AO286" s="21" t="s">
        <v>1027</v>
      </c>
      <c r="AP286" s="21">
        <f>1/B286</f>
        <v>9.2592592592592587E-3</v>
      </c>
    </row>
    <row r="287" spans="1:84" x14ac:dyDescent="0.25">
      <c r="A287" s="20" t="s">
        <v>282</v>
      </c>
      <c r="B287" s="24">
        <v>109</v>
      </c>
      <c r="C287" s="21">
        <f>48/B287</f>
        <v>0.44036697247706424</v>
      </c>
      <c r="E287" s="21" t="s">
        <v>2374</v>
      </c>
      <c r="F287" s="21">
        <f t="shared" si="48"/>
        <v>9.1743119266055051E-3</v>
      </c>
      <c r="G287" s="21" t="s">
        <v>1467</v>
      </c>
      <c r="H287" s="21">
        <f>1/B287</f>
        <v>9.1743119266055051E-3</v>
      </c>
      <c r="I287" s="21" t="s">
        <v>1408</v>
      </c>
      <c r="J287" s="21">
        <f>4/B287</f>
        <v>3.669724770642202E-2</v>
      </c>
      <c r="K287" s="21" t="s">
        <v>2320</v>
      </c>
      <c r="L287" s="21">
        <f>2/B287</f>
        <v>1.834862385321101E-2</v>
      </c>
      <c r="M287" s="21" t="s">
        <v>1121</v>
      </c>
      <c r="N287" s="21">
        <f>1/B287</f>
        <v>9.1743119266055051E-3</v>
      </c>
      <c r="O287" s="21" t="s">
        <v>1213</v>
      </c>
      <c r="P287" s="21">
        <f>1/B287</f>
        <v>9.1743119266055051E-3</v>
      </c>
      <c r="Q287" s="21" t="s">
        <v>1801</v>
      </c>
      <c r="R287" s="21">
        <f>1/B287</f>
        <v>9.1743119266055051E-3</v>
      </c>
      <c r="S287" s="21" t="s">
        <v>1354</v>
      </c>
      <c r="T287" s="21">
        <f>1/B287</f>
        <v>9.1743119266055051E-3</v>
      </c>
      <c r="U287" s="21" t="s">
        <v>1123</v>
      </c>
      <c r="V287" s="21">
        <f>1/B287</f>
        <v>9.1743119266055051E-3</v>
      </c>
      <c r="W287" s="21" t="s">
        <v>1690</v>
      </c>
      <c r="X287" s="21">
        <f>3/B287</f>
        <v>2.7522935779816515E-2</v>
      </c>
      <c r="Y287" s="21" t="s">
        <v>3111</v>
      </c>
      <c r="Z287" s="21">
        <f>1/B287</f>
        <v>9.1743119266055051E-3</v>
      </c>
      <c r="AA287" s="21" t="s">
        <v>3112</v>
      </c>
      <c r="AB287" s="21">
        <f>1/B287</f>
        <v>9.1743119266055051E-3</v>
      </c>
      <c r="AC287" s="21" t="s">
        <v>959</v>
      </c>
      <c r="AD287" s="21">
        <f>1/B287</f>
        <v>9.1743119266055051E-3</v>
      </c>
      <c r="AE287" s="21" t="s">
        <v>1217</v>
      </c>
      <c r="AF287" s="21">
        <f>5/B287</f>
        <v>4.5871559633027525E-2</v>
      </c>
      <c r="AG287" s="21" t="s">
        <v>1787</v>
      </c>
      <c r="AH287" s="21">
        <f>1/B287</f>
        <v>9.1743119266055051E-3</v>
      </c>
      <c r="AI287" s="21" t="s">
        <v>1042</v>
      </c>
      <c r="AJ287" s="21">
        <f>3/B287</f>
        <v>2.7522935779816515E-2</v>
      </c>
      <c r="AK287" s="21" t="s">
        <v>977</v>
      </c>
      <c r="AL287" s="21">
        <f>1/B287</f>
        <v>9.1743119266055051E-3</v>
      </c>
      <c r="AM287" s="21" t="s">
        <v>882</v>
      </c>
      <c r="AN287" s="21">
        <f>3/B287</f>
        <v>2.7522935779816515E-2</v>
      </c>
      <c r="AO287" s="21" t="s">
        <v>4696</v>
      </c>
      <c r="AP287" s="21">
        <f>2/B287</f>
        <v>1.834862385321101E-2</v>
      </c>
      <c r="AQ287" s="21" t="s">
        <v>3113</v>
      </c>
      <c r="AR287" s="21">
        <f>1/B287</f>
        <v>9.1743119266055051E-3</v>
      </c>
      <c r="AS287" s="21" t="s">
        <v>1114</v>
      </c>
      <c r="AT287" s="21">
        <f>1/B287</f>
        <v>9.1743119266055051E-3</v>
      </c>
      <c r="AU287" s="21" t="s">
        <v>1607</v>
      </c>
      <c r="AV287" s="21">
        <f>1/B287</f>
        <v>9.1743119266055051E-3</v>
      </c>
      <c r="AW287" s="21" t="s">
        <v>2201</v>
      </c>
      <c r="AX287" s="21">
        <f>2/B287</f>
        <v>1.834862385321101E-2</v>
      </c>
      <c r="AY287" s="21" t="s">
        <v>3139</v>
      </c>
      <c r="AZ287" s="21">
        <f>1/B287</f>
        <v>9.1743119266055051E-3</v>
      </c>
      <c r="BA287" s="21" t="s">
        <v>2936</v>
      </c>
      <c r="BB287" s="21">
        <f>3/B287</f>
        <v>2.7522935779816515E-2</v>
      </c>
      <c r="BC287" s="21" t="s">
        <v>1710</v>
      </c>
      <c r="BD287" s="21">
        <f>1/B287</f>
        <v>9.1743119266055051E-3</v>
      </c>
      <c r="BE287" s="21" t="s">
        <v>1270</v>
      </c>
      <c r="BF287" s="21">
        <f>1/B287</f>
        <v>9.1743119266055051E-3</v>
      </c>
      <c r="BG287" s="21" t="s">
        <v>4572</v>
      </c>
      <c r="BH287" s="21">
        <f>1/B287</f>
        <v>9.1743119266055051E-3</v>
      </c>
      <c r="BI287" s="21" t="s">
        <v>4244</v>
      </c>
      <c r="BJ287" s="21">
        <f>1/B287</f>
        <v>9.1743119266055051E-3</v>
      </c>
      <c r="BK287" s="21" t="s">
        <v>4695</v>
      </c>
      <c r="BL287" s="21">
        <f>1/B287</f>
        <v>9.1743119266055051E-3</v>
      </c>
      <c r="BM287" s="21" t="s">
        <v>1656</v>
      </c>
      <c r="BN287" s="21">
        <f>1/B287</f>
        <v>9.1743119266055051E-3</v>
      </c>
      <c r="BO287" s="21" t="s">
        <v>1483</v>
      </c>
      <c r="BP287" s="21">
        <f>1/B287</f>
        <v>9.1743119266055051E-3</v>
      </c>
      <c r="BQ287" s="21" t="s">
        <v>2794</v>
      </c>
      <c r="BR287" s="21">
        <f>2/B287</f>
        <v>1.834862385321101E-2</v>
      </c>
      <c r="BS287" s="21" t="s">
        <v>1108</v>
      </c>
      <c r="BT287" s="21">
        <f>3/B287</f>
        <v>2.7522935779816515E-2</v>
      </c>
      <c r="BU287" s="21" t="s">
        <v>3114</v>
      </c>
      <c r="BV287" s="21">
        <f>1/B287</f>
        <v>9.1743119266055051E-3</v>
      </c>
      <c r="BW287" s="21" t="s">
        <v>2396</v>
      </c>
      <c r="BX287" s="21">
        <f>1/B287</f>
        <v>9.1743119266055051E-3</v>
      </c>
      <c r="BY287" s="21" t="s">
        <v>1044</v>
      </c>
      <c r="BZ287" s="21">
        <f>1/B287</f>
        <v>9.1743119266055051E-3</v>
      </c>
      <c r="CA287" s="21" t="s">
        <v>1046</v>
      </c>
      <c r="CB287" s="21">
        <f>1/B287</f>
        <v>9.1743119266055051E-3</v>
      </c>
      <c r="CC287" s="21" t="s">
        <v>1492</v>
      </c>
      <c r="CD287" s="21">
        <f>1/B287</f>
        <v>9.1743119266055051E-3</v>
      </c>
      <c r="CE287" s="21" t="s">
        <v>2803</v>
      </c>
      <c r="CF287" s="21">
        <f>1/B287</f>
        <v>9.1743119266055051E-3</v>
      </c>
    </row>
    <row r="288" spans="1:84" x14ac:dyDescent="0.25">
      <c r="A288" s="20" t="s">
        <v>283</v>
      </c>
      <c r="B288" s="24">
        <v>107</v>
      </c>
      <c r="C288" s="21">
        <f>92/B288</f>
        <v>0.85981308411214952</v>
      </c>
      <c r="E288" s="21" t="s">
        <v>934</v>
      </c>
      <c r="F288" s="21">
        <f t="shared" si="48"/>
        <v>9.3457943925233638E-3</v>
      </c>
      <c r="G288" s="21" t="s">
        <v>1305</v>
      </c>
      <c r="H288" s="21">
        <f>1/B288</f>
        <v>9.3457943925233638E-3</v>
      </c>
      <c r="I288" s="21" t="s">
        <v>2100</v>
      </c>
      <c r="J288" s="21">
        <f>1/B288</f>
        <v>9.3457943925233638E-3</v>
      </c>
      <c r="K288" s="21" t="s">
        <v>3081</v>
      </c>
      <c r="L288" s="21">
        <f>1/B288</f>
        <v>9.3457943925233638E-3</v>
      </c>
      <c r="M288" s="21" t="s">
        <v>3231</v>
      </c>
      <c r="N288" s="21">
        <f>1/B288</f>
        <v>9.3457943925233638E-3</v>
      </c>
      <c r="O288" s="21" t="s">
        <v>3232</v>
      </c>
      <c r="P288" s="21">
        <f>1/B288</f>
        <v>9.3457943925233638E-3</v>
      </c>
      <c r="Q288" s="21" t="s">
        <v>1369</v>
      </c>
      <c r="R288" s="21">
        <f>1/B288</f>
        <v>9.3457943925233638E-3</v>
      </c>
      <c r="S288" s="21" t="s">
        <v>3233</v>
      </c>
      <c r="T288" s="21">
        <f>1/B288</f>
        <v>9.3457943925233638E-3</v>
      </c>
      <c r="U288" s="21" t="s">
        <v>981</v>
      </c>
      <c r="V288" s="21">
        <f>1/B288</f>
        <v>9.3457943925233638E-3</v>
      </c>
      <c r="W288" s="21" t="s">
        <v>2092</v>
      </c>
      <c r="X288" s="21">
        <f>1/B288</f>
        <v>9.3457943925233638E-3</v>
      </c>
      <c r="Y288" s="21" t="s">
        <v>1363</v>
      </c>
      <c r="Z288" s="21">
        <f>1/B288</f>
        <v>9.3457943925233638E-3</v>
      </c>
      <c r="AA288" s="21" t="s">
        <v>3230</v>
      </c>
      <c r="AB288" s="21">
        <f>1/B288</f>
        <v>9.3457943925233638E-3</v>
      </c>
      <c r="AC288" s="21" t="s">
        <v>1641</v>
      </c>
      <c r="AD288" s="21">
        <f>2/B288</f>
        <v>1.8691588785046728E-2</v>
      </c>
      <c r="AE288" s="21" t="s">
        <v>2839</v>
      </c>
      <c r="AF288" s="21">
        <f>1/B288</f>
        <v>9.3457943925233638E-3</v>
      </c>
    </row>
    <row r="289" spans="1:154" x14ac:dyDescent="0.25">
      <c r="A289" s="20" t="s">
        <v>284</v>
      </c>
      <c r="B289" s="24">
        <v>105</v>
      </c>
      <c r="C289" s="21">
        <f>69/B289</f>
        <v>0.65714285714285714</v>
      </c>
      <c r="E289" s="21" t="s">
        <v>1526</v>
      </c>
      <c r="F289" s="21">
        <f t="shared" si="48"/>
        <v>9.5238095238095247E-3</v>
      </c>
      <c r="G289" s="21" t="s">
        <v>972</v>
      </c>
      <c r="H289" s="21">
        <f>5/B289</f>
        <v>4.7619047619047616E-2</v>
      </c>
      <c r="I289" s="21" t="s">
        <v>1692</v>
      </c>
      <c r="J289" s="21">
        <f>1/B289</f>
        <v>9.5238095238095247E-3</v>
      </c>
      <c r="K289" s="21" t="s">
        <v>1217</v>
      </c>
      <c r="L289" s="21">
        <f>3/B289</f>
        <v>2.8571428571428571E-2</v>
      </c>
      <c r="M289" s="21" t="s">
        <v>1176</v>
      </c>
      <c r="N289" s="21">
        <f>21/B289</f>
        <v>0.2</v>
      </c>
      <c r="O289" s="21" t="s">
        <v>968</v>
      </c>
      <c r="P289" s="21">
        <f>5/B289</f>
        <v>4.7619047619047616E-2</v>
      </c>
    </row>
    <row r="290" spans="1:154" s="25" customFormat="1" x14ac:dyDescent="0.25">
      <c r="A290" s="20" t="s">
        <v>285</v>
      </c>
      <c r="B290" s="24">
        <v>110</v>
      </c>
      <c r="C290" s="21">
        <f>2/B290</f>
        <v>1.8181818181818181E-2</v>
      </c>
      <c r="D290" s="43"/>
      <c r="E290" s="21" t="s">
        <v>2250</v>
      </c>
      <c r="F290" s="21">
        <f t="shared" si="48"/>
        <v>9.0909090909090905E-3</v>
      </c>
      <c r="G290" s="21" t="s">
        <v>934</v>
      </c>
      <c r="H290" s="21">
        <f>39/B290</f>
        <v>0.35454545454545455</v>
      </c>
      <c r="I290" s="21" t="s">
        <v>1095</v>
      </c>
      <c r="J290" s="21">
        <f>2/B290</f>
        <v>1.8181818181818181E-2</v>
      </c>
      <c r="K290" s="21" t="s">
        <v>1939</v>
      </c>
      <c r="L290" s="21">
        <f>1/B290</f>
        <v>9.0909090909090905E-3</v>
      </c>
      <c r="M290" s="21" t="s">
        <v>1738</v>
      </c>
      <c r="N290" s="21">
        <f>1/B290</f>
        <v>9.0909090909090905E-3</v>
      </c>
      <c r="O290" s="21" t="s">
        <v>2424</v>
      </c>
      <c r="P290" s="21">
        <f>1/B290</f>
        <v>9.0909090909090905E-3</v>
      </c>
      <c r="Q290" s="21" t="s">
        <v>2422</v>
      </c>
      <c r="R290" s="21">
        <f>5/B290</f>
        <v>4.5454545454545456E-2</v>
      </c>
      <c r="S290" s="21" t="s">
        <v>1444</v>
      </c>
      <c r="T290" s="21">
        <f>1/B290</f>
        <v>9.0909090909090905E-3</v>
      </c>
      <c r="U290" s="21" t="s">
        <v>2420</v>
      </c>
      <c r="V290" s="21">
        <f>3/B290</f>
        <v>2.7272727272727271E-2</v>
      </c>
      <c r="W290" s="21" t="s">
        <v>1432</v>
      </c>
      <c r="X290" s="21">
        <f>1/B290</f>
        <v>9.0909090909090905E-3</v>
      </c>
      <c r="Y290" s="21" t="s">
        <v>1212</v>
      </c>
      <c r="Z290" s="21">
        <f>3/B290</f>
        <v>2.7272727272727271E-2</v>
      </c>
      <c r="AA290" s="21" t="s">
        <v>2054</v>
      </c>
      <c r="AB290" s="21">
        <f>1/B290</f>
        <v>9.0909090909090905E-3</v>
      </c>
      <c r="AC290" s="21" t="s">
        <v>1864</v>
      </c>
      <c r="AD290" s="21">
        <f>1/B290</f>
        <v>9.0909090909090905E-3</v>
      </c>
      <c r="AE290" s="21" t="s">
        <v>1572</v>
      </c>
      <c r="AF290" s="21">
        <f>1/B290</f>
        <v>9.0909090909090905E-3</v>
      </c>
      <c r="AG290" s="21" t="s">
        <v>1003</v>
      </c>
      <c r="AH290" s="21">
        <f>1/B290</f>
        <v>9.0909090909090905E-3</v>
      </c>
      <c r="AI290" s="21" t="s">
        <v>2427</v>
      </c>
      <c r="AJ290" s="21">
        <f>1/B290</f>
        <v>9.0909090909090905E-3</v>
      </c>
      <c r="AK290" s="21" t="s">
        <v>5044</v>
      </c>
      <c r="AL290" s="21">
        <f>1/B290</f>
        <v>9.0909090909090905E-3</v>
      </c>
      <c r="AM290" s="21" t="s">
        <v>1673</v>
      </c>
      <c r="AN290" s="21">
        <f>1/B290</f>
        <v>9.0909090909090905E-3</v>
      </c>
      <c r="AO290" s="21" t="s">
        <v>1130</v>
      </c>
      <c r="AP290" s="21">
        <f>2/B290</f>
        <v>1.8181818181818181E-2</v>
      </c>
      <c r="AQ290" s="21" t="s">
        <v>2423</v>
      </c>
      <c r="AR290" s="21">
        <f>1/B290</f>
        <v>9.0909090909090905E-3</v>
      </c>
      <c r="AS290" s="21" t="s">
        <v>1176</v>
      </c>
      <c r="AT290" s="21">
        <f>1/B290</f>
        <v>9.0909090909090905E-3</v>
      </c>
      <c r="AU290" s="21" t="s">
        <v>978</v>
      </c>
      <c r="AV290" s="21">
        <f>1/B290</f>
        <v>9.0909090909090905E-3</v>
      </c>
      <c r="AW290" s="21" t="s">
        <v>1312</v>
      </c>
      <c r="AX290" s="21">
        <f>1/B290</f>
        <v>9.0909090909090905E-3</v>
      </c>
      <c r="AY290" s="21" t="s">
        <v>2426</v>
      </c>
      <c r="AZ290" s="21">
        <f>1/B290</f>
        <v>9.0909090909090905E-3</v>
      </c>
      <c r="BA290" s="21" t="s">
        <v>1342</v>
      </c>
      <c r="BB290" s="21">
        <f>8/B290</f>
        <v>7.2727272727272724E-2</v>
      </c>
      <c r="BC290" s="21" t="s">
        <v>2425</v>
      </c>
      <c r="BD290" s="21">
        <f>1/B290</f>
        <v>9.0909090909090905E-3</v>
      </c>
      <c r="BE290" s="21" t="s">
        <v>1358</v>
      </c>
      <c r="BF290" s="21">
        <f>6/B290</f>
        <v>5.4545454545454543E-2</v>
      </c>
      <c r="BG290" s="21" t="s">
        <v>968</v>
      </c>
      <c r="BH290" s="21">
        <f>2/B290</f>
        <v>1.8181818181818181E-2</v>
      </c>
      <c r="BI290" s="21" t="s">
        <v>2421</v>
      </c>
      <c r="BJ290" s="21">
        <f>1/B290</f>
        <v>9.0909090909090905E-3</v>
      </c>
      <c r="BK290" s="21" t="s">
        <v>2143</v>
      </c>
      <c r="BL290" s="21">
        <f>1/B290</f>
        <v>9.0909090909090905E-3</v>
      </c>
      <c r="BM290" s="21" t="s">
        <v>3539</v>
      </c>
      <c r="BN290" s="21">
        <f>1/B290</f>
        <v>9.0909090909090905E-3</v>
      </c>
      <c r="BO290" s="21" t="s">
        <v>1135</v>
      </c>
      <c r="BP290" s="21">
        <f>1/B290</f>
        <v>9.0909090909090905E-3</v>
      </c>
      <c r="BQ290" s="21" t="s">
        <v>1901</v>
      </c>
      <c r="BR290" s="21">
        <f>5/B290</f>
        <v>4.5454545454545456E-2</v>
      </c>
      <c r="BS290" s="21" t="s">
        <v>905</v>
      </c>
      <c r="BT290" s="21">
        <f>1/B290</f>
        <v>9.0909090909090905E-3</v>
      </c>
      <c r="BU290" s="21" t="s">
        <v>2393</v>
      </c>
      <c r="BV290" s="21">
        <f>1/B290</f>
        <v>9.0909090909090905E-3</v>
      </c>
      <c r="BW290" s="21" t="s">
        <v>1131</v>
      </c>
      <c r="BX290" s="21">
        <f>2/B290</f>
        <v>1.8181818181818181E-2</v>
      </c>
      <c r="BY290" s="21" t="s">
        <v>1044</v>
      </c>
      <c r="BZ290" s="21">
        <f>6/B290</f>
        <v>5.4545454545454543E-2</v>
      </c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Y290" s="21"/>
      <c r="DZ290" s="21"/>
      <c r="EA290" s="21"/>
      <c r="EB290" s="21"/>
      <c r="EC290" s="21"/>
      <c r="ED290" s="21"/>
      <c r="EE290" s="21"/>
      <c r="EF290" s="21"/>
      <c r="EG290" s="21"/>
      <c r="EH290" s="21"/>
      <c r="EI290" s="21"/>
      <c r="EJ290" s="21"/>
      <c r="EK290" s="21"/>
      <c r="EL290" s="21"/>
      <c r="EM290" s="21"/>
      <c r="EN290" s="21"/>
      <c r="EO290" s="21"/>
      <c r="EP290" s="21"/>
      <c r="EQ290" s="21"/>
      <c r="ER290" s="21"/>
      <c r="ES290" s="21"/>
      <c r="ET290" s="21"/>
      <c r="EU290" s="21"/>
      <c r="EV290" s="21"/>
      <c r="EW290" s="21"/>
      <c r="EX290" s="21"/>
    </row>
    <row r="291" spans="1:154" x14ac:dyDescent="0.25">
      <c r="A291" s="20" t="s">
        <v>286</v>
      </c>
      <c r="B291" s="24">
        <v>105</v>
      </c>
      <c r="C291" s="21">
        <f>5/B291</f>
        <v>4.7619047619047616E-2</v>
      </c>
      <c r="E291" s="21" t="s">
        <v>3842</v>
      </c>
      <c r="F291" s="21">
        <f t="shared" si="48"/>
        <v>9.5238095238095247E-3</v>
      </c>
      <c r="G291" s="21" t="s">
        <v>2192</v>
      </c>
      <c r="H291" s="21">
        <f>1/B291</f>
        <v>9.5238095238095247E-3</v>
      </c>
      <c r="I291" s="21" t="s">
        <v>1318</v>
      </c>
      <c r="J291" s="21">
        <f>1/B291</f>
        <v>9.5238095238095247E-3</v>
      </c>
      <c r="K291" s="21" t="s">
        <v>2119</v>
      </c>
      <c r="L291" s="21">
        <f>5/B291</f>
        <v>4.7619047619047616E-2</v>
      </c>
      <c r="M291" s="21" t="s">
        <v>1095</v>
      </c>
      <c r="N291" s="21">
        <f>2/B291</f>
        <v>1.9047619047619049E-2</v>
      </c>
      <c r="O291" s="21" t="s">
        <v>2637</v>
      </c>
      <c r="P291" s="21">
        <f>2/B291</f>
        <v>1.9047619047619049E-2</v>
      </c>
      <c r="Q291" s="21" t="s">
        <v>1747</v>
      </c>
      <c r="R291" s="21">
        <f>1/B291</f>
        <v>9.5238095238095247E-3</v>
      </c>
      <c r="S291" s="21" t="s">
        <v>1524</v>
      </c>
      <c r="T291" s="21">
        <f>1/B291</f>
        <v>9.5238095238095247E-3</v>
      </c>
      <c r="U291" s="21" t="s">
        <v>3418</v>
      </c>
      <c r="V291" s="21">
        <f>1/B291</f>
        <v>9.5238095238095247E-3</v>
      </c>
      <c r="W291" s="21" t="s">
        <v>1009</v>
      </c>
      <c r="X291" s="21">
        <f>6/B291</f>
        <v>5.7142857142857141E-2</v>
      </c>
      <c r="Y291" s="21" t="s">
        <v>876</v>
      </c>
      <c r="Z291" s="21">
        <f>1/B291</f>
        <v>9.5238095238095247E-3</v>
      </c>
      <c r="AA291" s="21" t="s">
        <v>1430</v>
      </c>
      <c r="AB291" s="21">
        <f>2/B291</f>
        <v>1.9047619047619049E-2</v>
      </c>
      <c r="AC291" s="21" t="s">
        <v>1003</v>
      </c>
      <c r="AD291" s="21">
        <f>2/B291</f>
        <v>1.9047619047619049E-2</v>
      </c>
      <c r="AE291" s="21" t="s">
        <v>1322</v>
      </c>
      <c r="AF291" s="21">
        <f>1/B291</f>
        <v>9.5238095238095247E-3</v>
      </c>
      <c r="AG291" s="21" t="s">
        <v>1130</v>
      </c>
      <c r="AH291" s="21">
        <f>33/B291</f>
        <v>0.31428571428571428</v>
      </c>
      <c r="AI291" s="21" t="s">
        <v>1422</v>
      </c>
      <c r="AJ291" s="21">
        <f>5/B291</f>
        <v>4.7619047619047616E-2</v>
      </c>
      <c r="AK291" s="21" t="s">
        <v>2221</v>
      </c>
      <c r="AL291" s="21">
        <f>1/B291</f>
        <v>9.5238095238095247E-3</v>
      </c>
      <c r="AM291" s="21" t="s">
        <v>1914</v>
      </c>
      <c r="AN291" s="21">
        <f>2/B291</f>
        <v>1.9047619047619049E-2</v>
      </c>
      <c r="AO291" s="21" t="s">
        <v>1146</v>
      </c>
      <c r="AP291" s="21">
        <f>3/B291</f>
        <v>2.8571428571428571E-2</v>
      </c>
      <c r="AQ291" s="21" t="s">
        <v>2024</v>
      </c>
      <c r="AR291" s="21">
        <f>2/B291</f>
        <v>1.9047619047619049E-2</v>
      </c>
      <c r="AS291" s="21" t="s">
        <v>1117</v>
      </c>
      <c r="AT291" s="21">
        <f>1/B291</f>
        <v>9.5238095238095247E-3</v>
      </c>
      <c r="AU291" s="21" t="s">
        <v>1312</v>
      </c>
      <c r="AV291" s="21">
        <f>11/B291</f>
        <v>0.10476190476190476</v>
      </c>
      <c r="AW291" s="21" t="s">
        <v>2552</v>
      </c>
      <c r="AX291" s="21">
        <f>2/B291</f>
        <v>1.9047619047619049E-2</v>
      </c>
      <c r="AY291" s="21" t="s">
        <v>1372</v>
      </c>
      <c r="AZ291" s="21">
        <f>6/B291</f>
        <v>5.7142857142857141E-2</v>
      </c>
      <c r="BA291" s="21" t="s">
        <v>3710</v>
      </c>
      <c r="BB291" s="21">
        <f>1/B291</f>
        <v>9.5238095238095247E-3</v>
      </c>
      <c r="BC291" s="21" t="s">
        <v>2635</v>
      </c>
      <c r="BD291" s="21">
        <f>1/B291</f>
        <v>9.5238095238095247E-3</v>
      </c>
      <c r="BE291" s="21" t="s">
        <v>1324</v>
      </c>
      <c r="BF291" s="21">
        <f>1/B291</f>
        <v>9.5238095238095247E-3</v>
      </c>
      <c r="BG291" s="21" t="s">
        <v>2060</v>
      </c>
      <c r="BH291" s="21">
        <f>1/B291</f>
        <v>9.5238095238095247E-3</v>
      </c>
      <c r="BI291" s="21" t="s">
        <v>2033</v>
      </c>
      <c r="BJ291" s="21">
        <f>2/B291</f>
        <v>1.9047619047619049E-2</v>
      </c>
      <c r="BK291" s="21" t="s">
        <v>3420</v>
      </c>
      <c r="BL291" s="21">
        <f>1/B291</f>
        <v>9.5238095238095247E-3</v>
      </c>
    </row>
    <row r="292" spans="1:154" x14ac:dyDescent="0.25">
      <c r="A292" s="20" t="s">
        <v>4652</v>
      </c>
      <c r="B292" s="24">
        <v>106</v>
      </c>
      <c r="C292" s="21">
        <f>60/B292</f>
        <v>0.56603773584905659</v>
      </c>
      <c r="E292" s="21" t="s">
        <v>876</v>
      </c>
      <c r="F292" s="21">
        <f>4/B292</f>
        <v>3.7735849056603772E-2</v>
      </c>
      <c r="G292" s="21" t="s">
        <v>2776</v>
      </c>
      <c r="H292" s="21">
        <f>2/B292</f>
        <v>1.8867924528301886E-2</v>
      </c>
      <c r="I292" s="21" t="s">
        <v>1430</v>
      </c>
      <c r="J292" s="21">
        <f>2/B292</f>
        <v>1.8867924528301886E-2</v>
      </c>
      <c r="K292" s="21" t="s">
        <v>1322</v>
      </c>
      <c r="L292" s="21">
        <f>2/B292</f>
        <v>1.8867924528301886E-2</v>
      </c>
      <c r="M292" s="21" t="s">
        <v>2552</v>
      </c>
      <c r="N292" s="21">
        <f>2/B292</f>
        <v>1.8867924528301886E-2</v>
      </c>
      <c r="O292" s="21" t="s">
        <v>1324</v>
      </c>
      <c r="P292" s="21">
        <f>2/B292</f>
        <v>1.8867924528301886E-2</v>
      </c>
      <c r="Q292" s="21" t="s">
        <v>875</v>
      </c>
      <c r="R292" s="21">
        <f>2/B292</f>
        <v>1.8867924528301886E-2</v>
      </c>
      <c r="S292" s="21" t="s">
        <v>3027</v>
      </c>
      <c r="T292" s="21">
        <f>2/B292</f>
        <v>1.8867924528301886E-2</v>
      </c>
      <c r="U292" s="21" t="s">
        <v>4230</v>
      </c>
      <c r="V292" s="21">
        <f>6/B292</f>
        <v>5.6603773584905662E-2</v>
      </c>
      <c r="W292" s="21" t="s">
        <v>2145</v>
      </c>
      <c r="X292" s="21">
        <f>6/B292</f>
        <v>5.6603773584905662E-2</v>
      </c>
      <c r="Y292" s="21" t="s">
        <v>4653</v>
      </c>
      <c r="Z292" s="21">
        <f>2/B292</f>
        <v>1.8867924528301886E-2</v>
      </c>
      <c r="AA292" s="21" t="s">
        <v>879</v>
      </c>
      <c r="AB292" s="21">
        <f>2/B292</f>
        <v>1.8867924528301886E-2</v>
      </c>
      <c r="AC292" s="21" t="s">
        <v>1606</v>
      </c>
      <c r="AD292" s="21">
        <f>10/B292</f>
        <v>9.4339622641509441E-2</v>
      </c>
      <c r="AE292" s="21" t="s">
        <v>1780</v>
      </c>
      <c r="AF292" s="21">
        <f>2/B292</f>
        <v>1.8867924528301886E-2</v>
      </c>
    </row>
    <row r="293" spans="1:154" x14ac:dyDescent="0.25">
      <c r="A293" s="20" t="s">
        <v>288</v>
      </c>
      <c r="B293" s="24">
        <v>106</v>
      </c>
      <c r="C293" s="21">
        <f>25/B293</f>
        <v>0.23584905660377359</v>
      </c>
      <c r="E293" s="21" t="s">
        <v>2405</v>
      </c>
      <c r="F293" s="21">
        <f t="shared" ref="F293:F298" si="49">1/B293</f>
        <v>9.433962264150943E-3</v>
      </c>
      <c r="G293" s="21" t="s">
        <v>3346</v>
      </c>
      <c r="H293" s="21">
        <f>1/B293</f>
        <v>9.433962264150943E-3</v>
      </c>
      <c r="I293" s="21" t="s">
        <v>1415</v>
      </c>
      <c r="J293" s="21">
        <f>1/B293</f>
        <v>9.433962264150943E-3</v>
      </c>
      <c r="K293" s="21" t="s">
        <v>4822</v>
      </c>
      <c r="L293" s="21">
        <f>1/B293</f>
        <v>9.433962264150943E-3</v>
      </c>
      <c r="M293" s="21" t="s">
        <v>3706</v>
      </c>
      <c r="N293" s="21">
        <f>1/B293</f>
        <v>9.433962264150943E-3</v>
      </c>
      <c r="O293" s="21" t="s">
        <v>1207</v>
      </c>
      <c r="P293" s="21">
        <f>2/B293</f>
        <v>1.8867924528301886E-2</v>
      </c>
      <c r="Q293" s="21" t="s">
        <v>2778</v>
      </c>
      <c r="R293" s="21">
        <f>1/B293</f>
        <v>9.433962264150943E-3</v>
      </c>
      <c r="S293" s="21" t="s">
        <v>3368</v>
      </c>
      <c r="T293" s="21">
        <f>1/B293</f>
        <v>9.433962264150943E-3</v>
      </c>
      <c r="U293" s="21" t="s">
        <v>3707</v>
      </c>
      <c r="V293" s="21">
        <f>1/B293</f>
        <v>9.433962264150943E-3</v>
      </c>
      <c r="W293" s="21" t="s">
        <v>1330</v>
      </c>
      <c r="X293" s="21">
        <f>34/B293</f>
        <v>0.32075471698113206</v>
      </c>
      <c r="Y293" s="21" t="s">
        <v>2029</v>
      </c>
      <c r="Z293" s="21">
        <f>1/B293</f>
        <v>9.433962264150943E-3</v>
      </c>
      <c r="AA293" s="21" t="s">
        <v>3708</v>
      </c>
      <c r="AB293" s="21">
        <f>10/B293</f>
        <v>9.4339622641509441E-2</v>
      </c>
      <c r="AC293" s="21" t="s">
        <v>3709</v>
      </c>
      <c r="AD293" s="21">
        <f>1/B293</f>
        <v>9.433962264150943E-3</v>
      </c>
      <c r="AE293" s="21" t="s">
        <v>1117</v>
      </c>
      <c r="AF293" s="21">
        <f>2/B293</f>
        <v>1.8867924528301886E-2</v>
      </c>
      <c r="AG293" s="21" t="s">
        <v>1312</v>
      </c>
      <c r="AH293" s="21">
        <f>2/B293</f>
        <v>1.8867924528301886E-2</v>
      </c>
      <c r="AI293" s="21" t="s">
        <v>3710</v>
      </c>
      <c r="AJ293" s="21">
        <f t="shared" ref="AJ293:AJ299" si="50">1/B293</f>
        <v>9.433962264150943E-3</v>
      </c>
      <c r="AK293" s="21" t="s">
        <v>1104</v>
      </c>
      <c r="AL293" s="21">
        <f>1/B293</f>
        <v>9.433962264150943E-3</v>
      </c>
      <c r="AM293" s="21" t="s">
        <v>3277</v>
      </c>
      <c r="AN293" s="21">
        <f>2/B293</f>
        <v>1.8867924528301886E-2</v>
      </c>
      <c r="AO293" s="21" t="s">
        <v>2539</v>
      </c>
      <c r="AP293" s="21">
        <f>2/B293</f>
        <v>1.8867924528301886E-2</v>
      </c>
      <c r="AQ293" s="21" t="s">
        <v>3711</v>
      </c>
      <c r="AR293" s="21">
        <f>1/B293</f>
        <v>9.433962264150943E-3</v>
      </c>
      <c r="AS293" s="21" t="s">
        <v>1798</v>
      </c>
      <c r="AT293" s="21">
        <f>2/B293</f>
        <v>1.8867924528301886E-2</v>
      </c>
      <c r="AU293" s="21" t="s">
        <v>3279</v>
      </c>
      <c r="AV293" s="21">
        <f>1/B293</f>
        <v>9.433962264150943E-3</v>
      </c>
      <c r="AW293" s="21" t="s">
        <v>911</v>
      </c>
      <c r="AX293" s="21">
        <f>2/B293</f>
        <v>1.8867924528301886E-2</v>
      </c>
      <c r="AY293" s="21" t="s">
        <v>3712</v>
      </c>
      <c r="AZ293" s="21">
        <f>5/B293</f>
        <v>4.716981132075472E-2</v>
      </c>
      <c r="BA293" s="21" t="s">
        <v>3713</v>
      </c>
      <c r="BB293" s="21">
        <f>4/B293</f>
        <v>3.7735849056603772E-2</v>
      </c>
    </row>
    <row r="294" spans="1:154" x14ac:dyDescent="0.25">
      <c r="A294" s="20" t="s">
        <v>289</v>
      </c>
      <c r="B294" s="24">
        <v>108</v>
      </c>
      <c r="C294" s="21">
        <f>40/B294</f>
        <v>0.37037037037037035</v>
      </c>
      <c r="E294" s="21" t="s">
        <v>934</v>
      </c>
      <c r="F294" s="21">
        <f t="shared" si="49"/>
        <v>9.2592592592592587E-3</v>
      </c>
      <c r="G294" s="21" t="s">
        <v>4133</v>
      </c>
      <c r="H294" s="21">
        <f>1/B294</f>
        <v>9.2592592592592587E-3</v>
      </c>
      <c r="I294" s="21" t="s">
        <v>1095</v>
      </c>
      <c r="J294" s="21">
        <f>7/B294</f>
        <v>6.4814814814814811E-2</v>
      </c>
      <c r="K294" s="21" t="s">
        <v>2837</v>
      </c>
      <c r="L294" s="21">
        <f>1/B294</f>
        <v>9.2592592592592587E-3</v>
      </c>
      <c r="M294" s="21" t="s">
        <v>2742</v>
      </c>
      <c r="N294" s="21">
        <f>1/B294</f>
        <v>9.2592592592592587E-3</v>
      </c>
      <c r="O294" s="21" t="s">
        <v>1094</v>
      </c>
      <c r="P294" s="21">
        <f>1/B294</f>
        <v>9.2592592592592587E-3</v>
      </c>
      <c r="Q294" s="21" t="s">
        <v>2741</v>
      </c>
      <c r="R294" s="21">
        <f>1/B294</f>
        <v>9.2592592592592587E-3</v>
      </c>
      <c r="S294" s="21" t="s">
        <v>2382</v>
      </c>
      <c r="T294" s="21">
        <f>1/B294</f>
        <v>9.2592592592592587E-3</v>
      </c>
      <c r="U294" s="21" t="s">
        <v>1231</v>
      </c>
      <c r="V294" s="21">
        <f>3/B294</f>
        <v>2.7777777777777776E-2</v>
      </c>
      <c r="W294" s="21" t="s">
        <v>2740</v>
      </c>
      <c r="X294" s="21">
        <f>1/B294</f>
        <v>9.2592592592592587E-3</v>
      </c>
      <c r="Y294" s="21" t="s">
        <v>4132</v>
      </c>
      <c r="Z294" s="21">
        <f>1/B294</f>
        <v>9.2592592592592587E-3</v>
      </c>
      <c r="AA294" s="21" t="s">
        <v>1572</v>
      </c>
      <c r="AB294" s="21">
        <f>2/B294</f>
        <v>1.8518518518518517E-2</v>
      </c>
      <c r="AC294" s="21" t="s">
        <v>1327</v>
      </c>
      <c r="AD294" s="21">
        <f>1/B294</f>
        <v>9.2592592592592587E-3</v>
      </c>
      <c r="AE294" s="21" t="s">
        <v>888</v>
      </c>
      <c r="AF294" s="21">
        <f>1/B294</f>
        <v>9.2592592592592587E-3</v>
      </c>
      <c r="AG294" s="21" t="s">
        <v>2057</v>
      </c>
      <c r="AH294" s="21">
        <f>2/B294</f>
        <v>1.8518518518518517E-2</v>
      </c>
      <c r="AI294" s="21" t="s">
        <v>1328</v>
      </c>
      <c r="AJ294" s="21">
        <f t="shared" si="50"/>
        <v>9.2592592592592587E-3</v>
      </c>
      <c r="AK294" s="21" t="s">
        <v>972</v>
      </c>
      <c r="AL294" s="21">
        <f>1/B294</f>
        <v>9.2592592592592587E-3</v>
      </c>
      <c r="AM294" s="21" t="s">
        <v>1692</v>
      </c>
      <c r="AN294" s="21">
        <f>1/B294</f>
        <v>9.2592592592592587E-3</v>
      </c>
      <c r="AO294" s="21" t="s">
        <v>1317</v>
      </c>
      <c r="AP294" s="21">
        <f>1/B294</f>
        <v>9.2592592592592587E-3</v>
      </c>
      <c r="AQ294" s="21" t="s">
        <v>1794</v>
      </c>
      <c r="AR294" s="21">
        <f>1/B294</f>
        <v>9.2592592592592587E-3</v>
      </c>
      <c r="AS294" s="21" t="s">
        <v>1781</v>
      </c>
      <c r="AT294" s="21">
        <f>1/B294</f>
        <v>9.2592592592592587E-3</v>
      </c>
      <c r="AU294" s="21" t="s">
        <v>2552</v>
      </c>
      <c r="AV294" s="21">
        <f>4/B294</f>
        <v>3.7037037037037035E-2</v>
      </c>
      <c r="AW294" s="21" t="s">
        <v>2131</v>
      </c>
      <c r="AX294" s="21">
        <f>18/B294</f>
        <v>0.16666666666666666</v>
      </c>
      <c r="AY294" s="21" t="s">
        <v>1097</v>
      </c>
      <c r="AZ294" s="21">
        <f>1/B294</f>
        <v>9.2592592592592587E-3</v>
      </c>
      <c r="BA294" s="21" t="s">
        <v>968</v>
      </c>
      <c r="BB294" s="21">
        <f>1/B294</f>
        <v>9.2592592592592587E-3</v>
      </c>
      <c r="BC294" s="21" t="s">
        <v>1270</v>
      </c>
      <c r="BD294" s="21">
        <f>1/B294</f>
        <v>9.2592592592592587E-3</v>
      </c>
      <c r="BE294" s="21" t="s">
        <v>986</v>
      </c>
      <c r="BF294" s="21">
        <f>1/B294</f>
        <v>9.2592592592592587E-3</v>
      </c>
      <c r="BG294" s="21" t="s">
        <v>2633</v>
      </c>
      <c r="BH294" s="21">
        <f>4/B294</f>
        <v>3.7037037037037035E-2</v>
      </c>
      <c r="BI294" s="21" t="s">
        <v>971</v>
      </c>
      <c r="BJ294" s="21">
        <f>4/B294</f>
        <v>3.7037037037037035E-2</v>
      </c>
      <c r="BK294" s="21" t="s">
        <v>927</v>
      </c>
      <c r="BL294" s="21">
        <f>1/B294</f>
        <v>9.2592592592592587E-3</v>
      </c>
      <c r="BM294" s="21" t="s">
        <v>1563</v>
      </c>
      <c r="BN294" s="21">
        <f>1/B294</f>
        <v>9.2592592592592587E-3</v>
      </c>
      <c r="BO294" s="21" t="s">
        <v>2267</v>
      </c>
      <c r="BP294" s="21">
        <f>1/B294</f>
        <v>9.2592592592592587E-3</v>
      </c>
    </row>
    <row r="295" spans="1:154" x14ac:dyDescent="0.25">
      <c r="A295" s="20" t="s">
        <v>290</v>
      </c>
      <c r="B295" s="24">
        <v>105</v>
      </c>
      <c r="C295" s="21">
        <f>56/B295</f>
        <v>0.53333333333333333</v>
      </c>
      <c r="E295" s="21" t="s">
        <v>3412</v>
      </c>
      <c r="F295" s="21">
        <f t="shared" si="49"/>
        <v>9.5238095238095247E-3</v>
      </c>
      <c r="G295" s="21" t="s">
        <v>1738</v>
      </c>
      <c r="H295" s="21">
        <f>2/B295</f>
        <v>1.9047619047619049E-2</v>
      </c>
      <c r="I295" s="21" t="s">
        <v>1593</v>
      </c>
      <c r="J295" s="21">
        <f t="shared" ref="J295:J301" si="51">1/B295</f>
        <v>9.5238095238095247E-3</v>
      </c>
      <c r="K295" s="21" t="s">
        <v>1417</v>
      </c>
      <c r="L295" s="21">
        <f>1/B295</f>
        <v>9.5238095238095247E-3</v>
      </c>
      <c r="M295" s="21" t="s">
        <v>1009</v>
      </c>
      <c r="N295" s="21">
        <f>3/B295</f>
        <v>2.8571428571428571E-2</v>
      </c>
      <c r="O295" s="21" t="s">
        <v>2800</v>
      </c>
      <c r="P295" s="21">
        <f>1/B295</f>
        <v>9.5238095238095247E-3</v>
      </c>
      <c r="Q295" s="21" t="s">
        <v>1905</v>
      </c>
      <c r="R295" s="21">
        <f>1/B295</f>
        <v>9.5238095238095247E-3</v>
      </c>
      <c r="S295" s="21" t="s">
        <v>876</v>
      </c>
      <c r="T295" s="21">
        <f>1/B295</f>
        <v>9.5238095238095247E-3</v>
      </c>
      <c r="U295" s="21" t="s">
        <v>1430</v>
      </c>
      <c r="V295" s="21">
        <f>1/B295</f>
        <v>9.5238095238095247E-3</v>
      </c>
      <c r="W295" s="21" t="s">
        <v>1377</v>
      </c>
      <c r="X295" s="21">
        <f>7/B295</f>
        <v>6.6666666666666666E-2</v>
      </c>
      <c r="Y295" s="21" t="s">
        <v>1220</v>
      </c>
      <c r="Z295" s="21">
        <f>3/B295</f>
        <v>2.8571428571428571E-2</v>
      </c>
      <c r="AA295" s="21" t="s">
        <v>1422</v>
      </c>
      <c r="AB295" s="21">
        <f>1/B295</f>
        <v>9.5238095238095247E-3</v>
      </c>
      <c r="AC295" s="21" t="s">
        <v>935</v>
      </c>
      <c r="AD295" s="21">
        <f>1/B295</f>
        <v>9.5238095238095247E-3</v>
      </c>
      <c r="AE295" s="21" t="s">
        <v>3693</v>
      </c>
      <c r="AF295" s="21">
        <f>1/B295</f>
        <v>9.5238095238095247E-3</v>
      </c>
      <c r="AG295" s="21" t="s">
        <v>4449</v>
      </c>
      <c r="AH295" s="21">
        <f>1/B295</f>
        <v>9.5238095238095247E-3</v>
      </c>
      <c r="AI295" s="21" t="s">
        <v>1312</v>
      </c>
      <c r="AJ295" s="21">
        <f t="shared" si="50"/>
        <v>9.5238095238095247E-3</v>
      </c>
      <c r="AK295" s="21" t="s">
        <v>1372</v>
      </c>
      <c r="AL295" s="21">
        <f>3/B295</f>
        <v>2.8571428571428571E-2</v>
      </c>
      <c r="AM295" s="21" t="s">
        <v>1324</v>
      </c>
      <c r="AN295" s="21">
        <f>2/B295</f>
        <v>1.9047619047619049E-2</v>
      </c>
      <c r="AO295" s="21" t="s">
        <v>3852</v>
      </c>
      <c r="AP295" s="21">
        <f>1/B295</f>
        <v>9.5238095238095247E-3</v>
      </c>
      <c r="AQ295" s="21" t="s">
        <v>4653</v>
      </c>
      <c r="AR295" s="21">
        <f>1/B295</f>
        <v>9.5238095238095247E-3</v>
      </c>
      <c r="AS295" s="21" t="s">
        <v>1108</v>
      </c>
      <c r="AT295" s="21">
        <f>10/B295</f>
        <v>9.5238095238095233E-2</v>
      </c>
      <c r="AU295" s="21" t="s">
        <v>879</v>
      </c>
      <c r="AV295" s="21">
        <f>1/B295</f>
        <v>9.5238095238095247E-3</v>
      </c>
      <c r="AW295" s="21" t="s">
        <v>927</v>
      </c>
      <c r="AX295" s="21">
        <f>4/B295</f>
        <v>3.8095238095238099E-2</v>
      </c>
      <c r="AY295" s="21" t="s">
        <v>4710</v>
      </c>
      <c r="AZ295" s="21">
        <f>1/B295</f>
        <v>9.5238095238095247E-3</v>
      </c>
    </row>
    <row r="296" spans="1:154" x14ac:dyDescent="0.25">
      <c r="A296" s="20" t="s">
        <v>291</v>
      </c>
      <c r="B296" s="24">
        <v>110</v>
      </c>
      <c r="C296" s="21">
        <f>73/B296</f>
        <v>0.66363636363636369</v>
      </c>
      <c r="E296" s="21" t="s">
        <v>2304</v>
      </c>
      <c r="F296" s="21">
        <f t="shared" si="49"/>
        <v>9.0909090909090905E-3</v>
      </c>
      <c r="G296" s="21" t="s">
        <v>4097</v>
      </c>
      <c r="H296" s="21">
        <f>1/B296</f>
        <v>9.0909090909090905E-3</v>
      </c>
      <c r="I296" s="21" t="s">
        <v>1637</v>
      </c>
      <c r="J296" s="21">
        <f t="shared" si="51"/>
        <v>9.0909090909090905E-3</v>
      </c>
      <c r="K296" s="21" t="s">
        <v>2381</v>
      </c>
      <c r="L296" s="21">
        <f>6/B296</f>
        <v>5.4545454545454543E-2</v>
      </c>
      <c r="M296" s="21" t="s">
        <v>4096</v>
      </c>
      <c r="N296" s="21">
        <f>2/B296</f>
        <v>1.8181818181818181E-2</v>
      </c>
      <c r="O296" s="21" t="s">
        <v>1765</v>
      </c>
      <c r="P296" s="21">
        <f>5/B296</f>
        <v>4.5454545454545456E-2</v>
      </c>
      <c r="Q296" s="21" t="s">
        <v>1246</v>
      </c>
      <c r="R296" s="21">
        <f>1/B296</f>
        <v>9.0909090909090905E-3</v>
      </c>
      <c r="S296" s="21" t="s">
        <v>2336</v>
      </c>
      <c r="T296" s="21">
        <f>2/B296</f>
        <v>1.8181818181818181E-2</v>
      </c>
      <c r="U296" s="21" t="s">
        <v>952</v>
      </c>
      <c r="V296" s="21">
        <f>1/B296</f>
        <v>9.0909090909090905E-3</v>
      </c>
      <c r="W296" s="21" t="s">
        <v>972</v>
      </c>
      <c r="X296" s="21">
        <f>6/B296</f>
        <v>5.4545454545454543E-2</v>
      </c>
      <c r="Y296" s="21" t="s">
        <v>1042</v>
      </c>
      <c r="Z296" s="21">
        <f>1/B296</f>
        <v>9.0909090909090905E-3</v>
      </c>
      <c r="AA296" s="21" t="s">
        <v>1114</v>
      </c>
      <c r="AB296" s="21">
        <f>1/B296</f>
        <v>9.0909090909090905E-3</v>
      </c>
      <c r="AC296" s="21" t="s">
        <v>1634</v>
      </c>
      <c r="AD296" s="21">
        <f>1/B296</f>
        <v>9.0909090909090905E-3</v>
      </c>
      <c r="AE296" s="21" t="s">
        <v>2781</v>
      </c>
      <c r="AF296" s="21">
        <f>1/B296</f>
        <v>9.0909090909090905E-3</v>
      </c>
      <c r="AG296" s="21" t="s">
        <v>2089</v>
      </c>
      <c r="AH296" s="21">
        <f>1/B296</f>
        <v>9.0909090909090905E-3</v>
      </c>
      <c r="AI296" s="21" t="s">
        <v>1710</v>
      </c>
      <c r="AJ296" s="21">
        <f t="shared" si="50"/>
        <v>9.0909090909090905E-3</v>
      </c>
      <c r="AK296" s="21" t="s">
        <v>3140</v>
      </c>
      <c r="AL296" s="21">
        <f>1/B296</f>
        <v>9.0909090909090905E-3</v>
      </c>
      <c r="AM296" s="21" t="s">
        <v>2415</v>
      </c>
      <c r="AN296" s="21">
        <f>2/B296</f>
        <v>1.8181818181818181E-2</v>
      </c>
      <c r="AO296" s="21" t="s">
        <v>2782</v>
      </c>
      <c r="AP296" s="21">
        <f>1/B296</f>
        <v>9.0909090909090905E-3</v>
      </c>
      <c r="AQ296" s="21" t="s">
        <v>1044</v>
      </c>
      <c r="AR296" s="21">
        <f>1/B296</f>
        <v>9.0909090909090905E-3</v>
      </c>
    </row>
    <row r="297" spans="1:154" x14ac:dyDescent="0.25">
      <c r="A297" s="20" t="s">
        <v>292</v>
      </c>
      <c r="B297" s="24">
        <v>107</v>
      </c>
      <c r="C297" s="21">
        <f>12/B297</f>
        <v>0.11214953271028037</v>
      </c>
      <c r="E297" s="21" t="s">
        <v>2359</v>
      </c>
      <c r="F297" s="21">
        <f t="shared" si="49"/>
        <v>9.3457943925233638E-3</v>
      </c>
      <c r="G297" s="21" t="s">
        <v>965</v>
      </c>
      <c r="H297" s="21">
        <f>15/B297</f>
        <v>0.14018691588785046</v>
      </c>
      <c r="I297" s="21" t="s">
        <v>1094</v>
      </c>
      <c r="J297" s="21">
        <f t="shared" si="51"/>
        <v>9.3457943925233638E-3</v>
      </c>
      <c r="K297" s="21" t="s">
        <v>1084</v>
      </c>
      <c r="L297" s="21">
        <f>2/B297</f>
        <v>1.8691588785046728E-2</v>
      </c>
      <c r="M297" s="21" t="s">
        <v>2381</v>
      </c>
      <c r="N297" s="21">
        <f>39/B297</f>
        <v>0.3644859813084112</v>
      </c>
      <c r="O297" s="21" t="s">
        <v>1229</v>
      </c>
      <c r="P297" s="21">
        <f>1/B297</f>
        <v>9.3457943925233638E-3</v>
      </c>
      <c r="Q297" s="21" t="s">
        <v>1231</v>
      </c>
      <c r="R297" s="21">
        <f>2/B297</f>
        <v>1.8691588785046728E-2</v>
      </c>
      <c r="S297" s="21" t="s">
        <v>1246</v>
      </c>
      <c r="T297" s="21">
        <f>1/B297</f>
        <v>9.3457943925233638E-3</v>
      </c>
      <c r="U297" s="21" t="s">
        <v>2627</v>
      </c>
      <c r="V297" s="21">
        <f>1/B297</f>
        <v>9.3457943925233638E-3</v>
      </c>
      <c r="W297" s="21" t="s">
        <v>1557</v>
      </c>
      <c r="X297" s="21">
        <f>1/B297</f>
        <v>9.3457943925233638E-3</v>
      </c>
      <c r="Y297" s="21" t="s">
        <v>972</v>
      </c>
      <c r="Z297" s="21">
        <f>6/B297</f>
        <v>5.6074766355140186E-2</v>
      </c>
      <c r="AA297" s="21" t="s">
        <v>3499</v>
      </c>
      <c r="AB297" s="21">
        <f>2/B297</f>
        <v>1.8691588785046728E-2</v>
      </c>
      <c r="AC297" s="21" t="s">
        <v>2131</v>
      </c>
      <c r="AD297" s="21">
        <f>2/B297</f>
        <v>1.8691588785046728E-2</v>
      </c>
      <c r="AE297" s="21" t="s">
        <v>968</v>
      </c>
      <c r="AF297" s="21">
        <f>2/B297</f>
        <v>1.8691588785046728E-2</v>
      </c>
      <c r="AG297" s="21" t="s">
        <v>3140</v>
      </c>
      <c r="AH297" s="21">
        <f>2/B297</f>
        <v>1.8691588785046728E-2</v>
      </c>
      <c r="AI297" s="21" t="s">
        <v>1233</v>
      </c>
      <c r="AJ297" s="21">
        <f t="shared" si="50"/>
        <v>9.3457943925233638E-3</v>
      </c>
      <c r="AK297" s="21" t="s">
        <v>1338</v>
      </c>
      <c r="AL297" s="21">
        <f>1/B297</f>
        <v>9.3457943925233638E-3</v>
      </c>
      <c r="AM297" s="21" t="s">
        <v>1083</v>
      </c>
      <c r="AN297" s="21">
        <f>3/B297</f>
        <v>2.8037383177570093E-2</v>
      </c>
      <c r="AO297" s="21" t="s">
        <v>1563</v>
      </c>
      <c r="AP297" s="21">
        <f>9/B297</f>
        <v>8.4112149532710276E-2</v>
      </c>
    </row>
    <row r="298" spans="1:154" x14ac:dyDescent="0.25">
      <c r="A298" s="20" t="s">
        <v>293</v>
      </c>
      <c r="B298" s="24">
        <v>104</v>
      </c>
      <c r="C298" s="21">
        <f>62/B298</f>
        <v>0.59615384615384615</v>
      </c>
      <c r="E298" s="21" t="s">
        <v>4483</v>
      </c>
      <c r="F298" s="21">
        <f t="shared" si="49"/>
        <v>9.6153846153846159E-3</v>
      </c>
      <c r="G298" s="21" t="s">
        <v>1511</v>
      </c>
      <c r="H298" s="21">
        <f>1/B298</f>
        <v>9.6153846153846159E-3</v>
      </c>
      <c r="I298" s="21" t="s">
        <v>3851</v>
      </c>
      <c r="J298" s="21">
        <f t="shared" si="51"/>
        <v>9.6153846153846159E-3</v>
      </c>
      <c r="K298" s="21" t="s">
        <v>1134</v>
      </c>
      <c r="L298" s="21">
        <f>2/B298</f>
        <v>1.9230769230769232E-2</v>
      </c>
      <c r="M298" s="21" t="s">
        <v>3691</v>
      </c>
      <c r="N298" s="21">
        <f>2/B298</f>
        <v>1.9230769230769232E-2</v>
      </c>
      <c r="O298" s="21" t="s">
        <v>4482</v>
      </c>
      <c r="P298" s="21">
        <f>1/B298</f>
        <v>9.6153846153846159E-3</v>
      </c>
      <c r="Q298" s="21" t="s">
        <v>935</v>
      </c>
      <c r="R298" s="21">
        <f>4/B298</f>
        <v>3.8461538461538464E-2</v>
      </c>
      <c r="S298" s="21" t="s">
        <v>3693</v>
      </c>
      <c r="T298" s="21">
        <f>2/B298</f>
        <v>1.9230769230769232E-2</v>
      </c>
      <c r="U298" s="21" t="s">
        <v>3499</v>
      </c>
      <c r="V298" s="21">
        <f>2/B298</f>
        <v>1.9230769230769232E-2</v>
      </c>
      <c r="W298" s="21" t="s">
        <v>4481</v>
      </c>
      <c r="X298" s="21">
        <f>1/B298</f>
        <v>9.6153846153846159E-3</v>
      </c>
      <c r="Y298" s="21" t="s">
        <v>4480</v>
      </c>
      <c r="Z298" s="21">
        <f>1/B298</f>
        <v>9.6153846153846159E-3</v>
      </c>
      <c r="AA298" s="21" t="s">
        <v>3852</v>
      </c>
      <c r="AB298" s="21">
        <f>1/B298</f>
        <v>9.6153846153846159E-3</v>
      </c>
      <c r="AC298" s="21" t="s">
        <v>3853</v>
      </c>
      <c r="AD298" s="21">
        <f>1/B298</f>
        <v>9.6153846153846159E-3</v>
      </c>
      <c r="AE298" s="21" t="s">
        <v>2050</v>
      </c>
      <c r="AF298" s="21">
        <f>3/B298</f>
        <v>2.8846153846153848E-2</v>
      </c>
      <c r="AG298" s="21" t="s">
        <v>4479</v>
      </c>
      <c r="AH298" s="21">
        <f>1/B298</f>
        <v>9.6153846153846159E-3</v>
      </c>
      <c r="AI298" s="21" t="s">
        <v>2863</v>
      </c>
      <c r="AJ298" s="21">
        <f t="shared" si="50"/>
        <v>9.6153846153846159E-3</v>
      </c>
      <c r="AK298" s="21" t="s">
        <v>4478</v>
      </c>
      <c r="AL298" s="21">
        <f>1/B298</f>
        <v>9.6153846153846159E-3</v>
      </c>
      <c r="AM298" s="21" t="s">
        <v>4477</v>
      </c>
      <c r="AN298" s="21">
        <f>2/B298</f>
        <v>1.9230769230769232E-2</v>
      </c>
      <c r="AO298" s="21" t="s">
        <v>1108</v>
      </c>
      <c r="AP298" s="21">
        <f>10/B298</f>
        <v>9.6153846153846159E-2</v>
      </c>
      <c r="AQ298" s="21" t="s">
        <v>3854</v>
      </c>
      <c r="AR298" s="21">
        <f>2/B298</f>
        <v>1.9230769230769232E-2</v>
      </c>
      <c r="AS298" s="21" t="s">
        <v>3823</v>
      </c>
      <c r="AT298" s="21">
        <f>1/B298</f>
        <v>9.6153846153846159E-3</v>
      </c>
      <c r="AU298" s="21" t="s">
        <v>3855</v>
      </c>
      <c r="AV298" s="21">
        <f>1/B298</f>
        <v>9.6153846153846159E-3</v>
      </c>
    </row>
    <row r="299" spans="1:154" x14ac:dyDescent="0.25">
      <c r="A299" s="20" t="s">
        <v>294</v>
      </c>
      <c r="B299" s="24">
        <v>110</v>
      </c>
      <c r="C299" s="21">
        <f>4/B299</f>
        <v>3.6363636363636362E-2</v>
      </c>
      <c r="E299" s="21" t="s">
        <v>2560</v>
      </c>
      <c r="F299" s="21">
        <f>7/B299</f>
        <v>6.363636363636363E-2</v>
      </c>
      <c r="G299" s="21" t="s">
        <v>2382</v>
      </c>
      <c r="H299" s="21">
        <f>1/B299</f>
        <v>9.0909090909090905E-3</v>
      </c>
      <c r="I299" s="21" t="s">
        <v>1524</v>
      </c>
      <c r="J299" s="21">
        <f t="shared" si="51"/>
        <v>9.0909090909090905E-3</v>
      </c>
      <c r="K299" s="21" t="s">
        <v>3101</v>
      </c>
      <c r="L299" s="21">
        <f>2/B299</f>
        <v>1.8181818181818181E-2</v>
      </c>
      <c r="M299" s="21" t="s">
        <v>997</v>
      </c>
      <c r="N299" s="21">
        <f>12/B299</f>
        <v>0.10909090909090909</v>
      </c>
      <c r="O299" s="21" t="s">
        <v>2102</v>
      </c>
      <c r="P299" s="21">
        <f>1/B299</f>
        <v>9.0909090909090905E-3</v>
      </c>
      <c r="Q299" s="21" t="s">
        <v>5152</v>
      </c>
      <c r="R299" s="21">
        <f>1/B299</f>
        <v>9.0909090909090905E-3</v>
      </c>
      <c r="S299" s="21" t="s">
        <v>1756</v>
      </c>
      <c r="T299" s="21">
        <f>1/B299</f>
        <v>9.0909090909090905E-3</v>
      </c>
      <c r="U299" s="21" t="s">
        <v>1801</v>
      </c>
      <c r="V299" s="21">
        <f>4/B299</f>
        <v>3.6363636363636362E-2</v>
      </c>
      <c r="W299" s="21" t="s">
        <v>3102</v>
      </c>
      <c r="X299" s="21">
        <f>1/B299</f>
        <v>9.0909090909090905E-3</v>
      </c>
      <c r="Y299" s="21" t="s">
        <v>1019</v>
      </c>
      <c r="Z299" s="21">
        <f>1/B299</f>
        <v>9.0909090909090905E-3</v>
      </c>
      <c r="AA299" s="21" t="s">
        <v>2253</v>
      </c>
      <c r="AB299" s="21">
        <f>2/B299</f>
        <v>1.8181818181818181E-2</v>
      </c>
      <c r="AC299" s="21" t="s">
        <v>3103</v>
      </c>
      <c r="AD299" s="21">
        <f>15/B299</f>
        <v>0.13636363636363635</v>
      </c>
      <c r="AE299" s="21" t="s">
        <v>952</v>
      </c>
      <c r="AF299" s="21">
        <f>10/B299</f>
        <v>9.0909090909090912E-2</v>
      </c>
      <c r="AG299" s="21" t="s">
        <v>972</v>
      </c>
      <c r="AH299" s="21">
        <f>1/B299</f>
        <v>9.0909090909090905E-3</v>
      </c>
      <c r="AI299" s="21" t="s">
        <v>3104</v>
      </c>
      <c r="AJ299" s="21">
        <f t="shared" si="50"/>
        <v>9.0909090909090905E-3</v>
      </c>
      <c r="AK299" s="21" t="s">
        <v>1029</v>
      </c>
      <c r="AL299" s="21">
        <f>1/B299</f>
        <v>9.0909090909090905E-3</v>
      </c>
      <c r="AM299" s="21" t="s">
        <v>1032</v>
      </c>
      <c r="AN299" s="21">
        <f>1/B299</f>
        <v>9.0909090909090905E-3</v>
      </c>
      <c r="AO299" s="21" t="s">
        <v>3105</v>
      </c>
      <c r="AP299" s="21">
        <f>1/B299</f>
        <v>9.0909090909090905E-3</v>
      </c>
      <c r="AQ299" s="21" t="s">
        <v>1749</v>
      </c>
      <c r="AR299" s="21">
        <f>1/B299</f>
        <v>9.0909090909090905E-3</v>
      </c>
      <c r="AS299" s="21" t="s">
        <v>3106</v>
      </c>
      <c r="AT299" s="21">
        <f>6/B299</f>
        <v>5.4545454545454543E-2</v>
      </c>
      <c r="AU299" s="21" t="s">
        <v>1798</v>
      </c>
      <c r="AV299" s="21">
        <f>29/B299</f>
        <v>0.26363636363636361</v>
      </c>
      <c r="AW299" s="21" t="s">
        <v>1842</v>
      </c>
      <c r="AX299" s="21">
        <f>1/B299</f>
        <v>9.0909090909090905E-3</v>
      </c>
      <c r="AY299" s="21" t="s">
        <v>1036</v>
      </c>
      <c r="AZ299" s="21">
        <f>2/B299</f>
        <v>1.8181818181818181E-2</v>
      </c>
      <c r="BA299" s="21" t="s">
        <v>3107</v>
      </c>
      <c r="BB299" s="21">
        <f>2/B299</f>
        <v>1.8181818181818181E-2</v>
      </c>
      <c r="BC299" s="21" t="s">
        <v>3108</v>
      </c>
      <c r="BD299" s="21">
        <f>1/B299</f>
        <v>9.0909090909090905E-3</v>
      </c>
    </row>
    <row r="300" spans="1:154" x14ac:dyDescent="0.25">
      <c r="A300" s="20" t="s">
        <v>295</v>
      </c>
      <c r="B300" s="24">
        <v>103</v>
      </c>
      <c r="C300" s="21">
        <f>3/B300</f>
        <v>2.9126213592233011E-2</v>
      </c>
      <c r="E300" s="21" t="s">
        <v>3991</v>
      </c>
      <c r="F300" s="21">
        <f>3/B300</f>
        <v>2.9126213592233011E-2</v>
      </c>
      <c r="G300" s="21" t="s">
        <v>2560</v>
      </c>
      <c r="H300" s="21">
        <f>5/B300</f>
        <v>4.8543689320388349E-2</v>
      </c>
      <c r="I300" s="21" t="s">
        <v>3583</v>
      </c>
      <c r="J300" s="21">
        <f t="shared" si="51"/>
        <v>9.7087378640776691E-3</v>
      </c>
      <c r="K300" s="21" t="s">
        <v>3584</v>
      </c>
      <c r="L300" s="21">
        <f>1/B300</f>
        <v>9.7087378640776691E-3</v>
      </c>
      <c r="M300" s="21" t="s">
        <v>1700</v>
      </c>
      <c r="N300" s="21">
        <f>1/B300</f>
        <v>9.7087378640776691E-3</v>
      </c>
      <c r="O300" s="21" t="s">
        <v>2682</v>
      </c>
      <c r="P300" s="21">
        <f>9/B300</f>
        <v>8.7378640776699032E-2</v>
      </c>
      <c r="Q300" s="21" t="s">
        <v>1669</v>
      </c>
      <c r="R300" s="21">
        <f>1/B300</f>
        <v>9.7087378640776691E-3</v>
      </c>
      <c r="S300" s="21" t="s">
        <v>4734</v>
      </c>
      <c r="T300" s="21">
        <f>1/B300</f>
        <v>9.7087378640776691E-3</v>
      </c>
      <c r="U300" s="21" t="s">
        <v>1362</v>
      </c>
      <c r="V300" s="21">
        <f>3/B300</f>
        <v>2.9126213592233011E-2</v>
      </c>
      <c r="W300" s="21" t="s">
        <v>2473</v>
      </c>
      <c r="X300" s="21">
        <f>2/B300</f>
        <v>1.9417475728155338E-2</v>
      </c>
      <c r="Y300" s="21" t="s">
        <v>1019</v>
      </c>
      <c r="Z300" s="21">
        <f>1/B300</f>
        <v>9.7087378640776691E-3</v>
      </c>
      <c r="AA300" s="21" t="s">
        <v>2776</v>
      </c>
      <c r="AB300" s="21">
        <f>1/B300</f>
        <v>9.7087378640776691E-3</v>
      </c>
      <c r="AC300" s="21" t="s">
        <v>2681</v>
      </c>
      <c r="AD300" s="21">
        <f>2/B300</f>
        <v>1.9417475728155338E-2</v>
      </c>
      <c r="AE300" s="21" t="s">
        <v>4733</v>
      </c>
      <c r="AF300" s="21">
        <f>1/B300</f>
        <v>9.7087378640776691E-3</v>
      </c>
      <c r="AG300" s="21" t="s">
        <v>952</v>
      </c>
      <c r="AH300" s="21">
        <f>1/B300</f>
        <v>9.7087378640776691E-3</v>
      </c>
      <c r="AI300" s="21" t="s">
        <v>1220</v>
      </c>
      <c r="AJ300" s="21">
        <f>3/B300</f>
        <v>2.9126213592233011E-2</v>
      </c>
      <c r="AK300" s="21" t="s">
        <v>932</v>
      </c>
      <c r="AL300" s="21">
        <f>1/B300</f>
        <v>9.7087378640776691E-3</v>
      </c>
      <c r="AM300" s="21" t="s">
        <v>935</v>
      </c>
      <c r="AN300" s="21">
        <f>3/B300</f>
        <v>2.9126213592233011E-2</v>
      </c>
      <c r="AO300" s="21" t="s">
        <v>3585</v>
      </c>
      <c r="AP300" s="21">
        <f>1/B300</f>
        <v>9.7087378640776691E-3</v>
      </c>
      <c r="AQ300" s="21" t="s">
        <v>3586</v>
      </c>
      <c r="AR300" s="21">
        <f>1/B300</f>
        <v>9.7087378640776691E-3</v>
      </c>
      <c r="AS300" s="21" t="s">
        <v>2840</v>
      </c>
      <c r="AT300" s="21">
        <f>3/B300</f>
        <v>2.9126213592233011E-2</v>
      </c>
      <c r="AU300" s="21" t="s">
        <v>1217</v>
      </c>
      <c r="AV300" s="21">
        <f>2/B300</f>
        <v>1.9417475728155338E-2</v>
      </c>
      <c r="AW300" s="21" t="s">
        <v>4732</v>
      </c>
      <c r="AX300" s="21">
        <f>1/B300</f>
        <v>9.7087378640776691E-3</v>
      </c>
      <c r="AY300" s="21" t="s">
        <v>1033</v>
      </c>
      <c r="AZ300" s="21">
        <f>1/B300</f>
        <v>9.7087378640776691E-3</v>
      </c>
      <c r="BA300" s="21" t="s">
        <v>1051</v>
      </c>
      <c r="BB300" s="21">
        <f>1/B300</f>
        <v>9.7087378640776691E-3</v>
      </c>
      <c r="BC300" s="21" t="s">
        <v>3587</v>
      </c>
      <c r="BD300" s="21">
        <f>4/B300</f>
        <v>3.8834951456310676E-2</v>
      </c>
      <c r="BE300" s="21" t="s">
        <v>1042</v>
      </c>
      <c r="BF300" s="21">
        <f>1/B300</f>
        <v>9.7087378640776691E-3</v>
      </c>
      <c r="BG300" s="21" t="s">
        <v>1257</v>
      </c>
      <c r="BH300" s="21">
        <f>1/B300</f>
        <v>9.7087378640776691E-3</v>
      </c>
      <c r="BI300" s="21" t="s">
        <v>1029</v>
      </c>
      <c r="BJ300" s="21">
        <f>9/B300</f>
        <v>8.7378640776699032E-2</v>
      </c>
      <c r="BK300" s="21" t="s">
        <v>2658</v>
      </c>
      <c r="BL300" s="21">
        <f>1/B300</f>
        <v>9.7087378640776691E-3</v>
      </c>
      <c r="BM300" s="21" t="s">
        <v>2064</v>
      </c>
      <c r="BN300" s="21">
        <f>1/B300</f>
        <v>9.7087378640776691E-3</v>
      </c>
      <c r="BO300" s="21" t="s">
        <v>1607</v>
      </c>
      <c r="BP300" s="21">
        <f>7/B300</f>
        <v>6.7961165048543687E-2</v>
      </c>
      <c r="BQ300" s="21" t="s">
        <v>4731</v>
      </c>
      <c r="BR300" s="21">
        <f>1/B300</f>
        <v>9.7087378640776691E-3</v>
      </c>
      <c r="BS300" s="21" t="s">
        <v>4730</v>
      </c>
      <c r="BT300" s="21">
        <f>1/B300</f>
        <v>9.7087378640776691E-3</v>
      </c>
      <c r="BU300" s="21" t="s">
        <v>894</v>
      </c>
      <c r="BV300" s="21">
        <f>2/B300</f>
        <v>1.9417475728155338E-2</v>
      </c>
      <c r="BW300" s="21" t="s">
        <v>1489</v>
      </c>
      <c r="BX300" s="21">
        <f>1/B300</f>
        <v>9.7087378640776691E-3</v>
      </c>
      <c r="BY300" s="21" t="s">
        <v>1600</v>
      </c>
      <c r="BZ300" s="21">
        <f>2/B300</f>
        <v>1.9417475728155338E-2</v>
      </c>
      <c r="CA300" s="21" t="s">
        <v>2089</v>
      </c>
      <c r="CB300" s="21">
        <f>1/B300</f>
        <v>9.7087378640776691E-3</v>
      </c>
      <c r="CC300" s="21" t="s">
        <v>4729</v>
      </c>
      <c r="CD300" s="21">
        <f>1/B300</f>
        <v>9.7087378640776691E-3</v>
      </c>
      <c r="CE300" s="21" t="s">
        <v>2437</v>
      </c>
      <c r="CF300" s="21">
        <f>1/B300</f>
        <v>9.7087378640776691E-3</v>
      </c>
      <c r="CG300" s="21" t="s">
        <v>3588</v>
      </c>
      <c r="CH300" s="21">
        <f>1/B300</f>
        <v>9.7087378640776691E-3</v>
      </c>
      <c r="CI300" s="21" t="s">
        <v>4728</v>
      </c>
      <c r="CJ300" s="21">
        <f>1/B300</f>
        <v>9.7087378640776691E-3</v>
      </c>
      <c r="CK300" s="21" t="s">
        <v>3540</v>
      </c>
      <c r="CL300" s="21">
        <f>1/B300</f>
        <v>9.7087378640776691E-3</v>
      </c>
      <c r="CM300" s="21" t="s">
        <v>2820</v>
      </c>
      <c r="CN300" s="21">
        <f>5/B300</f>
        <v>4.8543689320388349E-2</v>
      </c>
      <c r="CO300" s="21" t="s">
        <v>2436</v>
      </c>
      <c r="CP300" s="21">
        <f>2/B300</f>
        <v>1.9417475728155338E-2</v>
      </c>
      <c r="CQ300" s="21" t="s">
        <v>1606</v>
      </c>
      <c r="CR300" s="21">
        <f>1/B300</f>
        <v>9.7087378640776691E-3</v>
      </c>
      <c r="CS300" s="21" t="s">
        <v>2591</v>
      </c>
      <c r="CT300" s="21">
        <f>1/B300</f>
        <v>9.7087378640776691E-3</v>
      </c>
      <c r="CU300" s="21" t="s">
        <v>1885</v>
      </c>
      <c r="CV300" s="21">
        <f>1/B300</f>
        <v>9.7087378640776691E-3</v>
      </c>
      <c r="CW300" s="21" t="s">
        <v>1599</v>
      </c>
      <c r="CX300" s="21">
        <f>1/B300</f>
        <v>9.7087378640776691E-3</v>
      </c>
      <c r="CY300" s="21" t="s">
        <v>1661</v>
      </c>
      <c r="CZ300" s="21">
        <f>1/B300</f>
        <v>9.7087378640776691E-3</v>
      </c>
      <c r="DA300" s="21" t="s">
        <v>3589</v>
      </c>
      <c r="DB300" s="21">
        <f>1/B300</f>
        <v>9.7087378640776691E-3</v>
      </c>
    </row>
    <row r="301" spans="1:154" x14ac:dyDescent="0.25">
      <c r="A301" s="20" t="s">
        <v>296</v>
      </c>
      <c r="B301" s="24">
        <v>110</v>
      </c>
      <c r="C301" s="21">
        <f>93/B301</f>
        <v>0.84545454545454546</v>
      </c>
      <c r="E301" s="21" t="s">
        <v>970</v>
      </c>
      <c r="F301" s="21">
        <f>2/B301</f>
        <v>1.8181818181818181E-2</v>
      </c>
      <c r="G301" s="21" t="s">
        <v>997</v>
      </c>
      <c r="H301" s="21">
        <f>1/B301</f>
        <v>9.0909090909090905E-3</v>
      </c>
      <c r="I301" s="21" t="s">
        <v>1450</v>
      </c>
      <c r="J301" s="21">
        <f t="shared" si="51"/>
        <v>9.0909090909090905E-3</v>
      </c>
      <c r="K301" s="21" t="s">
        <v>1246</v>
      </c>
      <c r="L301" s="21">
        <f>1/B301</f>
        <v>9.0909090909090905E-3</v>
      </c>
      <c r="M301" s="21" t="s">
        <v>1042</v>
      </c>
      <c r="N301" s="21">
        <f>2/B301</f>
        <v>1.8181818181818181E-2</v>
      </c>
      <c r="O301" s="21" t="s">
        <v>1114</v>
      </c>
      <c r="P301" s="21">
        <f>1/B301</f>
        <v>9.0909090909090905E-3</v>
      </c>
      <c r="Q301" s="21" t="s">
        <v>1324</v>
      </c>
      <c r="R301" s="21">
        <f>1/B301</f>
        <v>9.0909090909090905E-3</v>
      </c>
      <c r="S301" s="21" t="s">
        <v>2743</v>
      </c>
      <c r="T301" s="21">
        <f>4/B301</f>
        <v>3.6363636363636362E-2</v>
      </c>
      <c r="U301" s="21" t="s">
        <v>968</v>
      </c>
      <c r="V301" s="21">
        <f>1/B301</f>
        <v>9.0909090909090905E-3</v>
      </c>
      <c r="W301" s="21" t="s">
        <v>2093</v>
      </c>
      <c r="X301" s="21">
        <f>1/B301</f>
        <v>9.0909090909090905E-3</v>
      </c>
      <c r="Y301" s="21" t="s">
        <v>1360</v>
      </c>
      <c r="Z301" s="21">
        <f>1/B301</f>
        <v>9.0909090909090905E-3</v>
      </c>
      <c r="AA301" s="21" t="s">
        <v>1995</v>
      </c>
      <c r="AB301" s="21">
        <f>1/B301</f>
        <v>9.0909090909090905E-3</v>
      </c>
    </row>
    <row r="302" spans="1:154" x14ac:dyDescent="0.25">
      <c r="A302" s="20" t="s">
        <v>297</v>
      </c>
      <c r="B302" s="24">
        <v>106</v>
      </c>
      <c r="C302" s="21">
        <f>22/B302</f>
        <v>0.20754716981132076</v>
      </c>
      <c r="E302" s="21" t="s">
        <v>3412</v>
      </c>
      <c r="F302" s="21">
        <f>1/B302</f>
        <v>9.433962264150943E-3</v>
      </c>
      <c r="G302" s="21" t="s">
        <v>2620</v>
      </c>
      <c r="H302" s="21">
        <f>5/B302</f>
        <v>4.716981132075472E-2</v>
      </c>
      <c r="I302" s="21" t="s">
        <v>2682</v>
      </c>
      <c r="J302" s="21">
        <f>15/B302</f>
        <v>0.14150943396226415</v>
      </c>
      <c r="K302" s="21" t="s">
        <v>4846</v>
      </c>
      <c r="L302" s="21">
        <f>1/B302</f>
        <v>9.433962264150943E-3</v>
      </c>
      <c r="M302" s="21" t="s">
        <v>1579</v>
      </c>
      <c r="N302" s="21">
        <f>3/B302</f>
        <v>2.8301886792452831E-2</v>
      </c>
      <c r="O302" s="21" t="s">
        <v>876</v>
      </c>
      <c r="P302" s="21">
        <f>1/B302</f>
        <v>9.433962264150943E-3</v>
      </c>
      <c r="Q302" s="21" t="s">
        <v>2681</v>
      </c>
      <c r="R302" s="21">
        <f>16/B302</f>
        <v>0.15094339622641509</v>
      </c>
      <c r="S302" s="21" t="s">
        <v>3325</v>
      </c>
      <c r="T302" s="21">
        <f>2/B302</f>
        <v>1.8867924528301886E-2</v>
      </c>
      <c r="U302" s="21" t="s">
        <v>4536</v>
      </c>
      <c r="V302" s="21">
        <f>1/B302</f>
        <v>9.433962264150943E-3</v>
      </c>
      <c r="W302" s="21" t="s">
        <v>1220</v>
      </c>
      <c r="X302" s="21">
        <f>2/B302</f>
        <v>1.8867924528301886E-2</v>
      </c>
      <c r="Y302" s="21" t="s">
        <v>932</v>
      </c>
      <c r="Z302" s="21">
        <f>3/B302</f>
        <v>2.8301886792452831E-2</v>
      </c>
      <c r="AA302" s="21" t="s">
        <v>935</v>
      </c>
      <c r="AB302" s="21">
        <f>1/B302</f>
        <v>9.433962264150943E-3</v>
      </c>
      <c r="AC302" s="21" t="s">
        <v>1217</v>
      </c>
      <c r="AD302" s="21">
        <f>2/B302</f>
        <v>1.8867924528301886E-2</v>
      </c>
      <c r="AE302" s="21" t="s">
        <v>2107</v>
      </c>
      <c r="AF302" s="21">
        <f>7/B302</f>
        <v>6.6037735849056603E-2</v>
      </c>
      <c r="AG302" s="21" t="s">
        <v>1533</v>
      </c>
      <c r="AH302" s="21">
        <f>3/B302</f>
        <v>2.8301886792452831E-2</v>
      </c>
      <c r="AI302" s="26" t="s">
        <v>1042</v>
      </c>
      <c r="AJ302" s="26">
        <f>4/B302</f>
        <v>3.7735849056603772E-2</v>
      </c>
      <c r="AK302" s="21" t="s">
        <v>4845</v>
      </c>
      <c r="AL302" s="21">
        <f>1/B302</f>
        <v>9.433962264150943E-3</v>
      </c>
      <c r="AM302" s="21" t="s">
        <v>936</v>
      </c>
      <c r="AN302" s="21">
        <f>2/B302</f>
        <v>1.8867924528301886E-2</v>
      </c>
      <c r="AO302" s="21" t="s">
        <v>1670</v>
      </c>
      <c r="AP302" s="21">
        <f>1/B302</f>
        <v>9.433962264150943E-3</v>
      </c>
      <c r="AQ302" s="21" t="s">
        <v>2635</v>
      </c>
      <c r="AR302" s="21">
        <f>1/B302</f>
        <v>9.433962264150943E-3</v>
      </c>
      <c r="AS302" s="21" t="s">
        <v>2683</v>
      </c>
      <c r="AT302" s="21">
        <f>1/B302</f>
        <v>9.433962264150943E-3</v>
      </c>
      <c r="AU302" s="21" t="s">
        <v>2820</v>
      </c>
      <c r="AV302" s="21">
        <f>1/B302</f>
        <v>9.433962264150943E-3</v>
      </c>
      <c r="AW302" s="21" t="s">
        <v>933</v>
      </c>
      <c r="AX302" s="21">
        <f>1/B302</f>
        <v>9.433962264150943E-3</v>
      </c>
      <c r="AY302" s="21" t="s">
        <v>2132</v>
      </c>
      <c r="AZ302" s="21">
        <f>7/B302</f>
        <v>6.6037735849056603E-2</v>
      </c>
      <c r="BA302" s="21" t="s">
        <v>1216</v>
      </c>
      <c r="BB302" s="21">
        <f>1/B302</f>
        <v>9.433962264150943E-3</v>
      </c>
      <c r="BC302" s="21" t="s">
        <v>1770</v>
      </c>
      <c r="BD302" s="21">
        <f>1/B302</f>
        <v>9.433962264150943E-3</v>
      </c>
    </row>
    <row r="303" spans="1:154" x14ac:dyDescent="0.25">
      <c r="A303" s="20" t="s">
        <v>298</v>
      </c>
      <c r="B303" s="24">
        <v>110</v>
      </c>
      <c r="C303" s="21">
        <f>2/B303</f>
        <v>1.8181818181818181E-2</v>
      </c>
      <c r="E303" s="21" t="s">
        <v>4504</v>
      </c>
      <c r="F303" s="21">
        <f>1/B303</f>
        <v>9.0909090909090905E-3</v>
      </c>
      <c r="G303" s="21" t="s">
        <v>1017</v>
      </c>
      <c r="H303" s="21">
        <f>1/B303</f>
        <v>9.0909090909090905E-3</v>
      </c>
      <c r="I303" s="21" t="s">
        <v>3412</v>
      </c>
      <c r="J303" s="21">
        <f>1/B303</f>
        <v>9.0909090909090905E-3</v>
      </c>
      <c r="K303" s="21" t="s">
        <v>2119</v>
      </c>
      <c r="L303" s="21">
        <f>4/B303</f>
        <v>3.6363636363636362E-2</v>
      </c>
      <c r="M303" s="21" t="s">
        <v>1095</v>
      </c>
      <c r="N303" s="21">
        <f>4/B303</f>
        <v>3.6363636363636362E-2</v>
      </c>
      <c r="O303" s="21" t="s">
        <v>2637</v>
      </c>
      <c r="P303" s="21">
        <f>1/B303</f>
        <v>9.0909090909090905E-3</v>
      </c>
      <c r="Q303" s="21" t="s">
        <v>2392</v>
      </c>
      <c r="R303" s="21">
        <f>4/B303</f>
        <v>3.6363636363636362E-2</v>
      </c>
      <c r="S303" s="21" t="s">
        <v>1524</v>
      </c>
      <c r="T303" s="21">
        <f>4/B303</f>
        <v>3.6363636363636362E-2</v>
      </c>
      <c r="U303" s="21" t="s">
        <v>3418</v>
      </c>
      <c r="V303" s="21">
        <f>1/B303</f>
        <v>9.0909090909090905E-3</v>
      </c>
      <c r="W303" s="21" t="s">
        <v>2861</v>
      </c>
      <c r="X303" s="21">
        <f>1/B303</f>
        <v>9.0909090909090905E-3</v>
      </c>
      <c r="Y303" s="21" t="s">
        <v>876</v>
      </c>
      <c r="Z303" s="21">
        <f>1/B303</f>
        <v>9.0909090909090905E-3</v>
      </c>
      <c r="AA303" s="21" t="s">
        <v>1430</v>
      </c>
      <c r="AB303" s="21">
        <f>6/B303</f>
        <v>5.4545454545454543E-2</v>
      </c>
      <c r="AC303" s="21" t="s">
        <v>1377</v>
      </c>
      <c r="AD303" s="21">
        <f>2/B303</f>
        <v>1.8181818181818181E-2</v>
      </c>
      <c r="AE303" s="21" t="s">
        <v>1130</v>
      </c>
      <c r="AF303" s="21">
        <f>34/B303</f>
        <v>0.30909090909090908</v>
      </c>
      <c r="AG303" s="21" t="s">
        <v>1422</v>
      </c>
      <c r="AH303" s="21">
        <f>3/B303</f>
        <v>2.7272727272727271E-2</v>
      </c>
      <c r="AI303" s="21" t="s">
        <v>1914</v>
      </c>
      <c r="AJ303" s="21">
        <f>1/B303</f>
        <v>9.0909090909090905E-3</v>
      </c>
      <c r="AK303" s="21" t="s">
        <v>1117</v>
      </c>
      <c r="AL303" s="21">
        <f>1/B303</f>
        <v>9.0909090909090905E-3</v>
      </c>
      <c r="AM303" s="21" t="s">
        <v>2550</v>
      </c>
      <c r="AN303" s="21">
        <f>1/B303</f>
        <v>9.0909090909090905E-3</v>
      </c>
      <c r="AO303" s="21" t="s">
        <v>1312</v>
      </c>
      <c r="AP303" s="21">
        <f>7/B303</f>
        <v>6.363636363636363E-2</v>
      </c>
      <c r="AQ303" s="21" t="s">
        <v>1372</v>
      </c>
      <c r="AR303" s="21">
        <f>5/B303</f>
        <v>4.5454545454545456E-2</v>
      </c>
      <c r="AS303" s="21" t="s">
        <v>3419</v>
      </c>
      <c r="AT303" s="21">
        <f>1/B303</f>
        <v>9.0909090909090905E-3</v>
      </c>
      <c r="AU303" s="21" t="s">
        <v>1324</v>
      </c>
      <c r="AV303" s="21">
        <f>4/B303</f>
        <v>3.6363636363636362E-2</v>
      </c>
      <c r="AW303" s="21" t="s">
        <v>4894</v>
      </c>
      <c r="AX303" s="21">
        <f>1/B303</f>
        <v>9.0909090909090905E-3</v>
      </c>
      <c r="AY303" s="21" t="s">
        <v>875</v>
      </c>
      <c r="AZ303" s="21">
        <f>1/B303</f>
        <v>9.0909090909090905E-3</v>
      </c>
      <c r="BA303" s="21" t="s">
        <v>2631</v>
      </c>
      <c r="BB303" s="21">
        <f>7/B303</f>
        <v>6.363636363636363E-2</v>
      </c>
      <c r="BC303" s="21" t="s">
        <v>2033</v>
      </c>
      <c r="BD303" s="21">
        <f>2/B303</f>
        <v>1.8181818181818181E-2</v>
      </c>
      <c r="BE303" s="21" t="s">
        <v>2028</v>
      </c>
      <c r="BF303" s="21">
        <f>1/B303</f>
        <v>9.0909090909090905E-3</v>
      </c>
      <c r="BG303" s="21" t="s">
        <v>879</v>
      </c>
      <c r="BH303" s="21">
        <f>1/B303</f>
        <v>9.0909090909090905E-3</v>
      </c>
      <c r="BI303" s="21" t="s">
        <v>3420</v>
      </c>
      <c r="BJ303" s="21">
        <f>2/B303</f>
        <v>1.8181818181818181E-2</v>
      </c>
      <c r="BK303" s="21" t="s">
        <v>4974</v>
      </c>
      <c r="BL303" s="21">
        <f>2/B303</f>
        <v>1.8181818181818181E-2</v>
      </c>
      <c r="BM303" s="21" t="s">
        <v>1370</v>
      </c>
      <c r="BN303" s="21">
        <f>3/B303</f>
        <v>2.7272727272727271E-2</v>
      </c>
    </row>
    <row r="304" spans="1:154" x14ac:dyDescent="0.25">
      <c r="A304" s="20" t="s">
        <v>299</v>
      </c>
      <c r="B304" s="24">
        <v>110</v>
      </c>
      <c r="C304" s="21">
        <f>33/B304</f>
        <v>0.3</v>
      </c>
      <c r="E304" s="21" t="s">
        <v>1467</v>
      </c>
      <c r="F304" s="21">
        <f>1/B304</f>
        <v>9.0909090909090905E-3</v>
      </c>
      <c r="G304" s="21" t="s">
        <v>950</v>
      </c>
      <c r="H304" s="21">
        <f>1/B304</f>
        <v>9.0909090909090905E-3</v>
      </c>
      <c r="I304" s="21" t="s">
        <v>1084</v>
      </c>
      <c r="J304" s="21">
        <f>5/B304</f>
        <v>4.5454545454545456E-2</v>
      </c>
      <c r="K304" s="21" t="s">
        <v>3184</v>
      </c>
      <c r="L304" s="21">
        <f>1/B304</f>
        <v>9.0909090909090905E-3</v>
      </c>
      <c r="M304" s="21" t="s">
        <v>2737</v>
      </c>
      <c r="N304" s="21">
        <f>1/B304</f>
        <v>9.0909090909090905E-3</v>
      </c>
      <c r="O304" s="21" t="s">
        <v>1242</v>
      </c>
      <c r="P304" s="21">
        <f>1/B304</f>
        <v>9.0909090909090905E-3</v>
      </c>
      <c r="Q304" s="21" t="s">
        <v>1038</v>
      </c>
      <c r="R304" s="21">
        <f>5/B304</f>
        <v>4.5454545454545456E-2</v>
      </c>
      <c r="S304" s="21" t="s">
        <v>1756</v>
      </c>
      <c r="T304" s="21">
        <f>3/B304</f>
        <v>2.7272727272727271E-2</v>
      </c>
      <c r="U304" s="21" t="s">
        <v>1748</v>
      </c>
      <c r="V304" s="21">
        <f>1/B304</f>
        <v>9.0909090909090905E-3</v>
      </c>
      <c r="W304" s="21" t="s">
        <v>4301</v>
      </c>
      <c r="X304" s="21">
        <f>1/B304</f>
        <v>9.0909090909090905E-3</v>
      </c>
      <c r="Y304" s="21" t="s">
        <v>1369</v>
      </c>
      <c r="Z304" s="21">
        <f>1/B304</f>
        <v>9.0909090909090905E-3</v>
      </c>
      <c r="AA304" s="21" t="s">
        <v>2738</v>
      </c>
      <c r="AB304" s="21">
        <f>2/B304</f>
        <v>1.8181818181818181E-2</v>
      </c>
      <c r="AC304" s="21" t="s">
        <v>972</v>
      </c>
      <c r="AD304" s="21">
        <f>6/B304</f>
        <v>5.4545454545454543E-2</v>
      </c>
      <c r="AE304" s="21" t="s">
        <v>1404</v>
      </c>
      <c r="AF304" s="21">
        <f>1/B304</f>
        <v>9.0909090909090905E-3</v>
      </c>
      <c r="AG304" s="21" t="s">
        <v>2735</v>
      </c>
      <c r="AH304" s="21">
        <f>7/B304</f>
        <v>6.363636363636363E-2</v>
      </c>
      <c r="AI304" s="21" t="s">
        <v>959</v>
      </c>
      <c r="AJ304" s="21">
        <f>6/B304</f>
        <v>5.4545454545454543E-2</v>
      </c>
      <c r="AK304" s="21" t="s">
        <v>1259</v>
      </c>
      <c r="AL304" s="21">
        <f>1/B304</f>
        <v>9.0909090909090905E-3</v>
      </c>
      <c r="AM304" s="21" t="s">
        <v>4300</v>
      </c>
      <c r="AN304" s="21">
        <f>2/B304</f>
        <v>1.8181818181818181E-2</v>
      </c>
      <c r="AO304" s="21" t="s">
        <v>1364</v>
      </c>
      <c r="AP304" s="21">
        <f>3/B304</f>
        <v>2.7272727272727271E-2</v>
      </c>
      <c r="AQ304" s="21" t="s">
        <v>1257</v>
      </c>
      <c r="AR304" s="21">
        <f>2/B304</f>
        <v>1.8181818181818181E-2</v>
      </c>
      <c r="AS304" s="21" t="s">
        <v>1512</v>
      </c>
      <c r="AT304" s="21">
        <f>1/B304</f>
        <v>9.0909090909090905E-3</v>
      </c>
      <c r="AU304" s="21" t="s">
        <v>3552</v>
      </c>
      <c r="AV304" s="21">
        <f>4/B304</f>
        <v>3.6363636363636362E-2</v>
      </c>
      <c r="AW304" s="21" t="s">
        <v>2450</v>
      </c>
      <c r="AX304" s="21">
        <f>1/B304</f>
        <v>9.0909090909090905E-3</v>
      </c>
      <c r="AY304" s="21" t="s">
        <v>4299</v>
      </c>
      <c r="AZ304" s="21">
        <f>1/B304</f>
        <v>9.0909090909090905E-3</v>
      </c>
      <c r="BA304" s="21" t="s">
        <v>919</v>
      </c>
      <c r="BB304" s="21">
        <f>1/B304</f>
        <v>9.0909090909090905E-3</v>
      </c>
      <c r="BC304" s="21" t="s">
        <v>878</v>
      </c>
      <c r="BD304" s="21">
        <f>1/B304</f>
        <v>9.0909090909090905E-3</v>
      </c>
      <c r="BE304" s="21" t="s">
        <v>1653</v>
      </c>
      <c r="BF304" s="21">
        <f>1/B304</f>
        <v>9.0909090909090905E-3</v>
      </c>
      <c r="BG304" s="21" t="s">
        <v>2739</v>
      </c>
      <c r="BH304" s="21">
        <f>1/B304</f>
        <v>9.0909090909090905E-3</v>
      </c>
      <c r="BI304" s="21" t="s">
        <v>1104</v>
      </c>
      <c r="BJ304" s="21">
        <f>1/B304</f>
        <v>9.0909090909090905E-3</v>
      </c>
      <c r="BK304" s="21" t="s">
        <v>2736</v>
      </c>
      <c r="BL304" s="21">
        <f>2/B304</f>
        <v>1.8181818181818181E-2</v>
      </c>
      <c r="BM304" s="21" t="s">
        <v>2734</v>
      </c>
      <c r="BN304" s="21">
        <f>1/B304</f>
        <v>9.0909090909090905E-3</v>
      </c>
      <c r="BO304" s="21" t="s">
        <v>4298</v>
      </c>
      <c r="BP304" s="21">
        <f>1/B304</f>
        <v>9.0909090909090905E-3</v>
      </c>
      <c r="BQ304" s="21" t="s">
        <v>1656</v>
      </c>
      <c r="BR304" s="21">
        <f>1/B304</f>
        <v>9.0909090909090905E-3</v>
      </c>
      <c r="BS304" s="21" t="s">
        <v>1299</v>
      </c>
      <c r="BT304" s="21">
        <f>1/B304</f>
        <v>9.0909090909090905E-3</v>
      </c>
      <c r="BU304" s="21" t="s">
        <v>3939</v>
      </c>
      <c r="BV304" s="21">
        <f>1/B304</f>
        <v>9.0909090909090905E-3</v>
      </c>
      <c r="BW304" s="21" t="s">
        <v>1108</v>
      </c>
      <c r="BX304" s="21">
        <f>1/B304</f>
        <v>9.0909090909090905E-3</v>
      </c>
      <c r="BY304" s="21" t="s">
        <v>4297</v>
      </c>
      <c r="BZ304" s="21">
        <f>1/B304</f>
        <v>9.0909090909090905E-3</v>
      </c>
      <c r="CA304" s="21" t="s">
        <v>1880</v>
      </c>
      <c r="CB304" s="21">
        <f>1/B304</f>
        <v>9.0909090909090905E-3</v>
      </c>
      <c r="CC304" s="21" t="s">
        <v>4296</v>
      </c>
      <c r="CD304" s="21">
        <f>1/B304</f>
        <v>9.0909090909090905E-3</v>
      </c>
      <c r="CE304" s="21" t="s">
        <v>976</v>
      </c>
      <c r="CF304" s="21">
        <f>3/B304</f>
        <v>2.7272727272727271E-2</v>
      </c>
      <c r="CG304" s="21" t="s">
        <v>2376</v>
      </c>
      <c r="CH304" s="21">
        <f>1/B304</f>
        <v>9.0909090909090905E-3</v>
      </c>
    </row>
    <row r="305" spans="1:72" x14ac:dyDescent="0.25">
      <c r="A305" s="20" t="s">
        <v>300</v>
      </c>
      <c r="B305" s="24">
        <v>105</v>
      </c>
      <c r="C305" s="21">
        <f>105/B305</f>
        <v>1</v>
      </c>
    </row>
    <row r="306" spans="1:72" x14ac:dyDescent="0.25">
      <c r="A306" s="20" t="s">
        <v>301</v>
      </c>
      <c r="B306" s="24">
        <v>105</v>
      </c>
      <c r="C306" s="21">
        <f>28/B306</f>
        <v>0.26666666666666666</v>
      </c>
      <c r="E306" s="21" t="s">
        <v>1828</v>
      </c>
      <c r="F306" s="21">
        <f>1/B306</f>
        <v>9.5238095238095247E-3</v>
      </c>
      <c r="G306" s="21" t="s">
        <v>2331</v>
      </c>
      <c r="H306" s="21">
        <f>1/B306</f>
        <v>9.5238095238095247E-3</v>
      </c>
      <c r="I306" s="21" t="s">
        <v>1123</v>
      </c>
      <c r="J306" s="21">
        <f>1/B306</f>
        <v>9.5238095238095247E-3</v>
      </c>
      <c r="K306" s="21" t="s">
        <v>1369</v>
      </c>
      <c r="L306" s="21">
        <f>3/B306</f>
        <v>2.8571428571428571E-2</v>
      </c>
      <c r="M306" s="21" t="s">
        <v>3841</v>
      </c>
      <c r="N306" s="21">
        <f t="shared" ref="N306:N314" si="52">1/B306</f>
        <v>9.5238095238095247E-3</v>
      </c>
      <c r="O306" s="21" t="s">
        <v>1517</v>
      </c>
      <c r="P306" s="21">
        <f>4/B306</f>
        <v>3.8095238095238099E-2</v>
      </c>
      <c r="Q306" s="21" t="s">
        <v>1220</v>
      </c>
      <c r="R306" s="21">
        <f>48/B306</f>
        <v>0.45714285714285713</v>
      </c>
      <c r="S306" s="21" t="s">
        <v>932</v>
      </c>
      <c r="T306" s="21">
        <f>1/B306</f>
        <v>9.5238095238095247E-3</v>
      </c>
      <c r="U306" s="21" t="s">
        <v>4444</v>
      </c>
      <c r="V306" s="21">
        <f>1/B306</f>
        <v>9.5238095238095247E-3</v>
      </c>
      <c r="W306" s="21" t="s">
        <v>1033</v>
      </c>
      <c r="X306" s="21">
        <f>3/B306</f>
        <v>2.8571428571428571E-2</v>
      </c>
      <c r="Y306" s="21" t="s">
        <v>1678</v>
      </c>
      <c r="Z306" s="21">
        <f>1/B306</f>
        <v>9.5238095238095247E-3</v>
      </c>
      <c r="AA306" s="21" t="s">
        <v>977</v>
      </c>
      <c r="AB306" s="21">
        <f>2/B306</f>
        <v>1.9047619047619049E-2</v>
      </c>
      <c r="AC306" s="21" t="s">
        <v>1519</v>
      </c>
      <c r="AD306" s="21">
        <f>1/B306</f>
        <v>9.5238095238095247E-3</v>
      </c>
      <c r="AE306" s="21" t="s">
        <v>1672</v>
      </c>
      <c r="AF306" s="21">
        <f>2/B306</f>
        <v>1.9047619047619049E-2</v>
      </c>
      <c r="AG306" s="21" t="s">
        <v>933</v>
      </c>
      <c r="AH306" s="21">
        <f>6/B306</f>
        <v>5.7142857142857141E-2</v>
      </c>
      <c r="AI306" s="21" t="s">
        <v>3729</v>
      </c>
      <c r="AJ306" s="21">
        <f>1/B306</f>
        <v>9.5238095238095247E-3</v>
      </c>
    </row>
    <row r="307" spans="1:72" x14ac:dyDescent="0.25">
      <c r="A307" s="20" t="s">
        <v>302</v>
      </c>
      <c r="B307" s="24">
        <v>104</v>
      </c>
      <c r="C307" s="21">
        <f>69/B307</f>
        <v>0.66346153846153844</v>
      </c>
      <c r="E307" s="21" t="s">
        <v>1121</v>
      </c>
      <c r="F307" s="21">
        <f>1/B307</f>
        <v>9.6153846153846159E-3</v>
      </c>
      <c r="G307" s="21" t="s">
        <v>1522</v>
      </c>
      <c r="H307" s="21">
        <f>2/B307</f>
        <v>1.9230769230769232E-2</v>
      </c>
      <c r="I307" s="21" t="s">
        <v>3809</v>
      </c>
      <c r="J307" s="21">
        <f>11/B307</f>
        <v>0.10576923076923077</v>
      </c>
      <c r="K307" s="21" t="s">
        <v>889</v>
      </c>
      <c r="L307" s="21">
        <f>2/B307</f>
        <v>1.9230769230769232E-2</v>
      </c>
      <c r="M307" s="21" t="s">
        <v>3810</v>
      </c>
      <c r="N307" s="21">
        <f t="shared" si="52"/>
        <v>9.6153846153846159E-3</v>
      </c>
      <c r="O307" s="21" t="s">
        <v>1109</v>
      </c>
      <c r="P307" s="21">
        <f>1/B307</f>
        <v>9.6153846153846159E-3</v>
      </c>
      <c r="Q307" s="21" t="s">
        <v>4494</v>
      </c>
      <c r="R307" s="21">
        <f t="shared" ref="R307:R312" si="53">1/B307</f>
        <v>9.6153846153846159E-3</v>
      </c>
      <c r="S307" s="21" t="s">
        <v>977</v>
      </c>
      <c r="T307" s="21">
        <f>7/B307</f>
        <v>6.7307692307692304E-2</v>
      </c>
      <c r="U307" s="21" t="s">
        <v>3811</v>
      </c>
      <c r="V307" s="21">
        <f>2/B307</f>
        <v>1.9230769230769232E-2</v>
      </c>
      <c r="W307" s="21" t="s">
        <v>4493</v>
      </c>
      <c r="X307" s="21">
        <f>1/B307</f>
        <v>9.6153846153846159E-3</v>
      </c>
      <c r="Y307" s="21" t="s">
        <v>2158</v>
      </c>
      <c r="Z307" s="21">
        <f>5/B307</f>
        <v>4.807692307692308E-2</v>
      </c>
      <c r="AA307" s="21" t="s">
        <v>902</v>
      </c>
      <c r="AB307" s="21">
        <f>1/B307</f>
        <v>9.6153846153846159E-3</v>
      </c>
    </row>
    <row r="308" spans="1:72" x14ac:dyDescent="0.25">
      <c r="A308" s="20" t="s">
        <v>303</v>
      </c>
      <c r="B308" s="24">
        <v>109</v>
      </c>
      <c r="C308" s="21">
        <f>86/B308</f>
        <v>0.78899082568807344</v>
      </c>
      <c r="E308" s="21" t="s">
        <v>4619</v>
      </c>
      <c r="F308" s="21">
        <f>2/B308</f>
        <v>1.834862385321101E-2</v>
      </c>
      <c r="G308" s="21" t="s">
        <v>2209</v>
      </c>
      <c r="H308" s="21">
        <f>4/B308</f>
        <v>3.669724770642202E-2</v>
      </c>
      <c r="I308" s="21" t="s">
        <v>2607</v>
      </c>
      <c r="J308" s="21">
        <f>1/B308</f>
        <v>9.1743119266055051E-3</v>
      </c>
      <c r="K308" s="21" t="s">
        <v>3169</v>
      </c>
      <c r="L308" s="21">
        <f>1/B308</f>
        <v>9.1743119266055051E-3</v>
      </c>
      <c r="M308" s="21" t="s">
        <v>3274</v>
      </c>
      <c r="N308" s="21">
        <f t="shared" si="52"/>
        <v>9.1743119266055051E-3</v>
      </c>
      <c r="O308" s="21" t="s">
        <v>3170</v>
      </c>
      <c r="P308" s="21">
        <f>1/B308</f>
        <v>9.1743119266055051E-3</v>
      </c>
      <c r="Q308" s="21" t="s">
        <v>1761</v>
      </c>
      <c r="R308" s="21">
        <f t="shared" si="53"/>
        <v>9.1743119266055051E-3</v>
      </c>
      <c r="S308" s="21" t="s">
        <v>2659</v>
      </c>
      <c r="T308" s="21">
        <f>1/B308</f>
        <v>9.1743119266055051E-3</v>
      </c>
      <c r="U308" s="21" t="s">
        <v>2844</v>
      </c>
      <c r="V308" s="21">
        <f>9/B308</f>
        <v>8.2568807339449546E-2</v>
      </c>
      <c r="W308" s="21" t="s">
        <v>1108</v>
      </c>
      <c r="X308" s="21">
        <f>1/B308</f>
        <v>9.1743119266055051E-3</v>
      </c>
      <c r="Y308" s="21" t="s">
        <v>2208</v>
      </c>
      <c r="Z308" s="21">
        <f>1/B308</f>
        <v>9.1743119266055051E-3</v>
      </c>
    </row>
    <row r="309" spans="1:72" x14ac:dyDescent="0.25">
      <c r="A309" s="20" t="s">
        <v>304</v>
      </c>
      <c r="B309" s="24">
        <v>110</v>
      </c>
      <c r="C309" s="21">
        <f>82/B309</f>
        <v>0.74545454545454548</v>
      </c>
      <c r="E309" s="21" t="s">
        <v>5224</v>
      </c>
      <c r="F309" s="21">
        <f>1/B309</f>
        <v>9.0909090909090905E-3</v>
      </c>
      <c r="G309" s="21" t="s">
        <v>3162</v>
      </c>
      <c r="H309" s="21">
        <f>3/B309</f>
        <v>2.7272727272727271E-2</v>
      </c>
      <c r="I309" s="21" t="s">
        <v>3955</v>
      </c>
      <c r="J309" s="21">
        <f>1/B309</f>
        <v>9.0909090909090905E-3</v>
      </c>
      <c r="K309" s="21" t="s">
        <v>3163</v>
      </c>
      <c r="L309" s="21">
        <f>2/B309</f>
        <v>1.8181818181818181E-2</v>
      </c>
      <c r="M309" s="21" t="s">
        <v>3164</v>
      </c>
      <c r="N309" s="21">
        <f t="shared" si="52"/>
        <v>9.0909090909090905E-3</v>
      </c>
      <c r="O309" s="21" t="s">
        <v>1894</v>
      </c>
      <c r="P309" s="21">
        <f>1/B309</f>
        <v>9.0909090909090905E-3</v>
      </c>
      <c r="Q309" s="21" t="s">
        <v>5223</v>
      </c>
      <c r="R309" s="21">
        <f t="shared" si="53"/>
        <v>9.0909090909090905E-3</v>
      </c>
      <c r="S309" s="21" t="s">
        <v>1082</v>
      </c>
      <c r="T309" s="21">
        <f>2/B309</f>
        <v>1.8181818181818181E-2</v>
      </c>
      <c r="U309" s="21" t="s">
        <v>3165</v>
      </c>
      <c r="V309" s="21">
        <f>1/B309</f>
        <v>9.0909090909090905E-3</v>
      </c>
      <c r="W309" s="21" t="s">
        <v>2499</v>
      </c>
      <c r="X309" s="21">
        <f>1/B309</f>
        <v>9.0909090909090905E-3</v>
      </c>
      <c r="Y309" s="21" t="s">
        <v>5222</v>
      </c>
      <c r="Z309" s="21">
        <f>1/B309</f>
        <v>9.0909090909090905E-3</v>
      </c>
      <c r="AA309" s="21" t="s">
        <v>3166</v>
      </c>
      <c r="AB309" s="21">
        <f>1/B309</f>
        <v>9.0909090909090905E-3</v>
      </c>
      <c r="AC309" s="21" t="s">
        <v>3167</v>
      </c>
      <c r="AD309" s="21">
        <f>1/B309</f>
        <v>9.0909090909090905E-3</v>
      </c>
      <c r="AE309" s="21" t="s">
        <v>4054</v>
      </c>
      <c r="AF309" s="21">
        <f>1/B309</f>
        <v>9.0909090909090905E-3</v>
      </c>
      <c r="AG309" s="21" t="s">
        <v>1839</v>
      </c>
      <c r="AH309" s="21">
        <f>1/B309</f>
        <v>9.0909090909090905E-3</v>
      </c>
      <c r="AI309" s="21" t="s">
        <v>3168</v>
      </c>
      <c r="AJ309" s="21">
        <f>1/B309</f>
        <v>9.0909090909090905E-3</v>
      </c>
      <c r="AK309" s="21" t="s">
        <v>2415</v>
      </c>
      <c r="AL309" s="21">
        <f>1/B309</f>
        <v>9.0909090909090905E-3</v>
      </c>
      <c r="AM309" s="21" t="s">
        <v>5221</v>
      </c>
      <c r="AN309" s="21">
        <f>1/B309</f>
        <v>9.0909090909090905E-3</v>
      </c>
      <c r="AO309" s="21" t="s">
        <v>2208</v>
      </c>
      <c r="AP309" s="21">
        <f>6/B309</f>
        <v>5.4545454545454543E-2</v>
      </c>
    </row>
    <row r="310" spans="1:72" x14ac:dyDescent="0.25">
      <c r="A310" s="20" t="s">
        <v>305</v>
      </c>
      <c r="B310" s="24">
        <v>110</v>
      </c>
      <c r="C310" s="21">
        <f>2/B310</f>
        <v>1.8181818181818181E-2</v>
      </c>
      <c r="E310" s="21" t="s">
        <v>1415</v>
      </c>
      <c r="F310" s="21">
        <f>1/B310</f>
        <v>9.0909090909090905E-3</v>
      </c>
      <c r="G310" s="21" t="s">
        <v>1099</v>
      </c>
      <c r="H310" s="21">
        <f>8/B310</f>
        <v>7.2727272727272724E-2</v>
      </c>
      <c r="I310" s="21" t="s">
        <v>1469</v>
      </c>
      <c r="J310" s="21">
        <f>1/B310</f>
        <v>9.0909090909090905E-3</v>
      </c>
      <c r="K310" s="21" t="s">
        <v>2209</v>
      </c>
      <c r="L310" s="21">
        <f>11/B310</f>
        <v>0.1</v>
      </c>
      <c r="M310" s="21" t="s">
        <v>1224</v>
      </c>
      <c r="N310" s="21">
        <f t="shared" si="52"/>
        <v>9.0909090909090905E-3</v>
      </c>
      <c r="O310" s="21" t="s">
        <v>3162</v>
      </c>
      <c r="P310" s="21">
        <f>3/B310</f>
        <v>2.7272727272727271E-2</v>
      </c>
      <c r="Q310" s="21" t="s">
        <v>1096</v>
      </c>
      <c r="R310" s="21">
        <f t="shared" si="53"/>
        <v>9.0909090909090905E-3</v>
      </c>
      <c r="S310" s="21" t="s">
        <v>1264</v>
      </c>
      <c r="T310" s="21">
        <f>1/B310</f>
        <v>9.0909090909090905E-3</v>
      </c>
      <c r="U310" s="21" t="s">
        <v>2210</v>
      </c>
      <c r="V310" s="21">
        <f>9/B310</f>
        <v>8.1818181818181818E-2</v>
      </c>
      <c r="W310" s="21" t="s">
        <v>1041</v>
      </c>
      <c r="X310" s="21">
        <f>8/B310</f>
        <v>7.2727272727272724E-2</v>
      </c>
      <c r="Y310" s="21" t="s">
        <v>1093</v>
      </c>
      <c r="Z310" s="21">
        <f>15/B310</f>
        <v>0.13636363636363635</v>
      </c>
      <c r="AA310" s="21" t="s">
        <v>4004</v>
      </c>
      <c r="AB310" s="21">
        <f>1/B310</f>
        <v>9.0909090909090905E-3</v>
      </c>
      <c r="AC310" s="21" t="s">
        <v>1082</v>
      </c>
      <c r="AD310" s="21">
        <f>1/B310</f>
        <v>9.0909090909090905E-3</v>
      </c>
      <c r="AE310" s="21" t="s">
        <v>1396</v>
      </c>
      <c r="AF310" s="21">
        <f>1/B310</f>
        <v>9.0909090909090905E-3</v>
      </c>
      <c r="AG310" s="21" t="s">
        <v>952</v>
      </c>
      <c r="AH310" s="21">
        <f>9/B310</f>
        <v>8.1818181818181818E-2</v>
      </c>
      <c r="AI310" s="21" t="s">
        <v>2988</v>
      </c>
      <c r="AJ310" s="21">
        <f>1/B310</f>
        <v>9.0909090909090905E-3</v>
      </c>
      <c r="AK310" s="21" t="s">
        <v>1109</v>
      </c>
      <c r="AL310" s="21">
        <f>2/B310</f>
        <v>1.8181818181818181E-2</v>
      </c>
      <c r="AM310" s="21" t="s">
        <v>1712</v>
      </c>
      <c r="AN310" s="21">
        <f>14/B310</f>
        <v>0.12727272727272726</v>
      </c>
      <c r="AO310" s="21" t="s">
        <v>1643</v>
      </c>
      <c r="AP310" s="21">
        <f>1/B310</f>
        <v>9.0909090909090905E-3</v>
      </c>
      <c r="AQ310" s="21" t="s">
        <v>1097</v>
      </c>
      <c r="AR310" s="21">
        <f>1/B310</f>
        <v>9.0909090909090905E-3</v>
      </c>
      <c r="AS310" s="21" t="s">
        <v>2936</v>
      </c>
      <c r="AT310" s="21">
        <f>2/B310</f>
        <v>1.8181818181818181E-2</v>
      </c>
      <c r="AU310" s="21" t="s">
        <v>1839</v>
      </c>
      <c r="AV310" s="21">
        <f>3/B310</f>
        <v>2.7272727272727271E-2</v>
      </c>
      <c r="AW310" s="21" t="s">
        <v>2208</v>
      </c>
      <c r="AX310" s="21">
        <f>12/B310</f>
        <v>0.10909090909090909</v>
      </c>
      <c r="AY310" s="21" t="s">
        <v>2211</v>
      </c>
      <c r="AZ310" s="21">
        <f>1/B310</f>
        <v>9.0909090909090905E-3</v>
      </c>
    </row>
    <row r="311" spans="1:72" x14ac:dyDescent="0.25">
      <c r="A311" s="20" t="s">
        <v>4556</v>
      </c>
      <c r="B311" s="24">
        <v>107</v>
      </c>
      <c r="C311" s="21">
        <f>22/B311</f>
        <v>0.20560747663551401</v>
      </c>
      <c r="E311" s="21" t="s">
        <v>1099</v>
      </c>
      <c r="F311" s="21">
        <f>7/B311</f>
        <v>6.5420560747663545E-2</v>
      </c>
      <c r="G311" s="21" t="s">
        <v>1095</v>
      </c>
      <c r="H311" s="21">
        <f>3/B311</f>
        <v>2.8037383177570093E-2</v>
      </c>
      <c r="I311" s="21" t="s">
        <v>2209</v>
      </c>
      <c r="J311" s="21">
        <f>16/B311</f>
        <v>0.14953271028037382</v>
      </c>
      <c r="K311" s="21" t="s">
        <v>1224</v>
      </c>
      <c r="L311" s="21">
        <f>1/B311</f>
        <v>9.3457943925233638E-3</v>
      </c>
      <c r="M311" s="21" t="s">
        <v>1431</v>
      </c>
      <c r="N311" s="21">
        <f t="shared" si="52"/>
        <v>9.3457943925233638E-3</v>
      </c>
      <c r="O311" s="21" t="s">
        <v>1096</v>
      </c>
      <c r="P311" s="21">
        <f>2/B311</f>
        <v>1.8691588785046728E-2</v>
      </c>
      <c r="Q311" s="21" t="s">
        <v>1266</v>
      </c>
      <c r="R311" s="21">
        <f t="shared" si="53"/>
        <v>9.3457943925233638E-3</v>
      </c>
      <c r="S311" s="21" t="s">
        <v>4558</v>
      </c>
      <c r="T311" s="21">
        <f>1/B311</f>
        <v>9.3457943925233638E-3</v>
      </c>
      <c r="U311" s="21" t="s">
        <v>4557</v>
      </c>
      <c r="V311" s="21">
        <f>9/B311</f>
        <v>8.4112149532710276E-2</v>
      </c>
      <c r="W311" s="21" t="s">
        <v>1041</v>
      </c>
      <c r="X311" s="21">
        <f>5/B311</f>
        <v>4.6728971962616821E-2</v>
      </c>
      <c r="Y311" s="21" t="s">
        <v>1093</v>
      </c>
      <c r="Z311" s="21">
        <f>6/B311</f>
        <v>5.6074766355140186E-2</v>
      </c>
      <c r="AA311" s="21" t="s">
        <v>1396</v>
      </c>
      <c r="AB311" s="21">
        <f>1/B311</f>
        <v>9.3457943925233638E-3</v>
      </c>
      <c r="AC311" s="21" t="s">
        <v>1101</v>
      </c>
      <c r="AD311" s="21">
        <f>1/B311</f>
        <v>9.3457943925233638E-3</v>
      </c>
      <c r="AE311" s="21" t="s">
        <v>952</v>
      </c>
      <c r="AF311" s="21">
        <f>11/B311</f>
        <v>0.10280373831775701</v>
      </c>
      <c r="AG311" s="21" t="s">
        <v>1109</v>
      </c>
      <c r="AH311" s="21">
        <f>1/B311</f>
        <v>9.3457943925233638E-3</v>
      </c>
      <c r="AI311" s="21" t="s">
        <v>1712</v>
      </c>
      <c r="AJ311" s="21">
        <f>15/B311</f>
        <v>0.14018691588785046</v>
      </c>
      <c r="AK311" s="21" t="s">
        <v>2936</v>
      </c>
      <c r="AL311" s="21">
        <f>1/B311</f>
        <v>9.3457943925233638E-3</v>
      </c>
      <c r="AM311" s="21" t="s">
        <v>1839</v>
      </c>
      <c r="AN311" s="21">
        <f>1/B311</f>
        <v>9.3457943925233638E-3</v>
      </c>
      <c r="AO311" s="21" t="s">
        <v>2712</v>
      </c>
      <c r="AP311" s="21">
        <f>1/B311</f>
        <v>9.3457943925233638E-3</v>
      </c>
      <c r="AQ311" s="21" t="s">
        <v>1483</v>
      </c>
      <c r="AR311" s="21">
        <f>1/B311</f>
        <v>9.3457943925233638E-3</v>
      </c>
    </row>
    <row r="312" spans="1:72" x14ac:dyDescent="0.25">
      <c r="A312" s="20" t="s">
        <v>307</v>
      </c>
      <c r="B312" s="24">
        <v>109</v>
      </c>
      <c r="C312" s="21">
        <f>19/B312</f>
        <v>0.1743119266055046</v>
      </c>
      <c r="E312" s="21" t="s">
        <v>1700</v>
      </c>
      <c r="F312" s="21">
        <f>1/B312</f>
        <v>9.1743119266055051E-3</v>
      </c>
      <c r="G312" s="21" t="s">
        <v>1724</v>
      </c>
      <c r="H312" s="21">
        <f>1/B312</f>
        <v>9.1743119266055051E-3</v>
      </c>
      <c r="I312" s="21" t="s">
        <v>1878</v>
      </c>
      <c r="J312" s="21">
        <f>15/B312</f>
        <v>0.13761467889908258</v>
      </c>
      <c r="K312" s="21" t="s">
        <v>2018</v>
      </c>
      <c r="L312" s="21">
        <f>28/B312</f>
        <v>0.25688073394495414</v>
      </c>
      <c r="M312" s="21" t="s">
        <v>1740</v>
      </c>
      <c r="N312" s="21">
        <f t="shared" si="52"/>
        <v>9.1743119266055051E-3</v>
      </c>
      <c r="O312" s="21" t="s">
        <v>3083</v>
      </c>
      <c r="P312" s="21">
        <f>1/B312</f>
        <v>9.1743119266055051E-3</v>
      </c>
      <c r="Q312" s="21" t="s">
        <v>2603</v>
      </c>
      <c r="R312" s="21">
        <f t="shared" si="53"/>
        <v>9.1743119266055051E-3</v>
      </c>
      <c r="S312" s="21" t="s">
        <v>1246</v>
      </c>
      <c r="T312" s="21">
        <f>2/B312</f>
        <v>1.834862385321101E-2</v>
      </c>
      <c r="U312" s="21" t="s">
        <v>3084</v>
      </c>
      <c r="V312" s="21">
        <f>13/B312</f>
        <v>0.11926605504587157</v>
      </c>
      <c r="W312" s="21" t="s">
        <v>1255</v>
      </c>
      <c r="X312" s="21">
        <f>2/B312</f>
        <v>1.834862385321101E-2</v>
      </c>
      <c r="Y312" s="21" t="s">
        <v>1016</v>
      </c>
      <c r="Z312" s="21">
        <f>1/B312</f>
        <v>9.1743119266055051E-3</v>
      </c>
      <c r="AA312" s="21" t="s">
        <v>1472</v>
      </c>
      <c r="AB312" s="21">
        <f>1/B312</f>
        <v>9.1743119266055051E-3</v>
      </c>
      <c r="AC312" s="21" t="s">
        <v>2017</v>
      </c>
      <c r="AD312" s="21">
        <f>1/B312</f>
        <v>9.1743119266055051E-3</v>
      </c>
      <c r="AE312" s="21" t="s">
        <v>2015</v>
      </c>
      <c r="AF312" s="21">
        <f>1/B312</f>
        <v>9.1743119266055051E-3</v>
      </c>
      <c r="AG312" s="21" t="s">
        <v>3085</v>
      </c>
      <c r="AH312" s="21">
        <f>4/B312</f>
        <v>3.669724770642202E-2</v>
      </c>
      <c r="AI312" s="21" t="s">
        <v>2274</v>
      </c>
      <c r="AJ312" s="21">
        <f>1/B312</f>
        <v>9.1743119266055051E-3</v>
      </c>
      <c r="AK312" s="21" t="s">
        <v>2239</v>
      </c>
      <c r="AL312" s="21">
        <f>1/B312</f>
        <v>9.1743119266055051E-3</v>
      </c>
      <c r="AM312" s="21" t="s">
        <v>2226</v>
      </c>
      <c r="AN312" s="21">
        <f>3/B312</f>
        <v>2.7522935779816515E-2</v>
      </c>
      <c r="AO312" s="21" t="s">
        <v>2479</v>
      </c>
      <c r="AP312" s="21">
        <f>1/B312</f>
        <v>9.1743119266055051E-3</v>
      </c>
      <c r="AQ312" s="21" t="s">
        <v>2371</v>
      </c>
      <c r="AR312" s="21">
        <f>1/B312</f>
        <v>9.1743119266055051E-3</v>
      </c>
      <c r="AS312" s="21" t="s">
        <v>1978</v>
      </c>
      <c r="AT312" s="21">
        <f>2/B312</f>
        <v>1.834862385321101E-2</v>
      </c>
      <c r="AU312" s="21" t="s">
        <v>3086</v>
      </c>
      <c r="AV312" s="21">
        <f>1/B312</f>
        <v>9.1743119266055051E-3</v>
      </c>
      <c r="AW312" s="21" t="s">
        <v>1228</v>
      </c>
      <c r="AX312" s="21">
        <f>1/B312</f>
        <v>9.1743119266055051E-3</v>
      </c>
      <c r="AY312" s="21" t="s">
        <v>3087</v>
      </c>
      <c r="AZ312" s="21">
        <f>1/B312</f>
        <v>9.1743119266055051E-3</v>
      </c>
      <c r="BA312" s="21" t="s">
        <v>897</v>
      </c>
      <c r="BB312" s="21">
        <f>5/B312</f>
        <v>4.5871559633027525E-2</v>
      </c>
    </row>
    <row r="313" spans="1:72" x14ac:dyDescent="0.25">
      <c r="A313" s="20" t="s">
        <v>308</v>
      </c>
      <c r="B313" s="24">
        <v>105</v>
      </c>
      <c r="C313" s="21">
        <f>100/B313</f>
        <v>0.95238095238095233</v>
      </c>
      <c r="E313" s="21" t="s">
        <v>1408</v>
      </c>
      <c r="F313" s="21">
        <f>1/B313</f>
        <v>9.5238095238095247E-3</v>
      </c>
      <c r="G313" s="21" t="s">
        <v>1114</v>
      </c>
      <c r="H313" s="21">
        <f>1/B313</f>
        <v>9.5238095238095247E-3</v>
      </c>
      <c r="I313" s="21" t="s">
        <v>4630</v>
      </c>
      <c r="J313" s="21">
        <f>1/B313</f>
        <v>9.5238095238095247E-3</v>
      </c>
      <c r="K313" s="21" t="s">
        <v>1108</v>
      </c>
      <c r="L313" s="21">
        <f>1/B313</f>
        <v>9.5238095238095247E-3</v>
      </c>
      <c r="M313" s="21" t="s">
        <v>879</v>
      </c>
      <c r="N313" s="21">
        <f t="shared" si="52"/>
        <v>9.5238095238095247E-3</v>
      </c>
    </row>
    <row r="314" spans="1:72" x14ac:dyDescent="0.25">
      <c r="A314" s="20" t="s">
        <v>309</v>
      </c>
      <c r="B314" s="24">
        <v>106</v>
      </c>
      <c r="C314" s="21">
        <f>58/B314</f>
        <v>0.54716981132075471</v>
      </c>
      <c r="E314" s="21" t="s">
        <v>1415</v>
      </c>
      <c r="F314" s="21">
        <f>13/B314</f>
        <v>0.12264150943396226</v>
      </c>
      <c r="G314" s="21" t="s">
        <v>4029</v>
      </c>
      <c r="H314" s="21">
        <f>3/B314</f>
        <v>2.8301886792452831E-2</v>
      </c>
      <c r="I314" s="21" t="s">
        <v>1328</v>
      </c>
      <c r="J314" s="21">
        <f>6/B314</f>
        <v>5.6603773584905662E-2</v>
      </c>
      <c r="K314" s="21" t="s">
        <v>1487</v>
      </c>
      <c r="L314" s="21">
        <f>14/B314</f>
        <v>0.13207547169811321</v>
      </c>
      <c r="M314" s="21" t="s">
        <v>974</v>
      </c>
      <c r="N314" s="21">
        <f t="shared" si="52"/>
        <v>9.433962264150943E-3</v>
      </c>
      <c r="O314" s="21" t="s">
        <v>1879</v>
      </c>
      <c r="P314" s="21">
        <f>1/B314</f>
        <v>9.433962264150943E-3</v>
      </c>
      <c r="Q314" s="21" t="s">
        <v>1042</v>
      </c>
      <c r="R314" s="21">
        <f>3/B314</f>
        <v>2.8301886792452831E-2</v>
      </c>
      <c r="S314" s="21" t="s">
        <v>1342</v>
      </c>
      <c r="T314" s="21">
        <f>1/B314</f>
        <v>9.433962264150943E-3</v>
      </c>
      <c r="U314" s="21" t="s">
        <v>1569</v>
      </c>
      <c r="V314" s="21">
        <f>1/B314</f>
        <v>9.433962264150943E-3</v>
      </c>
      <c r="W314" s="21" t="s">
        <v>2111</v>
      </c>
      <c r="X314" s="21">
        <f>1/B314</f>
        <v>9.433962264150943E-3</v>
      </c>
      <c r="Y314" s="21" t="s">
        <v>1488</v>
      </c>
      <c r="Z314" s="21">
        <f>4/B314</f>
        <v>3.7735849056603772E-2</v>
      </c>
    </row>
    <row r="315" spans="1:72" x14ac:dyDescent="0.25">
      <c r="A315" s="20" t="s">
        <v>310</v>
      </c>
      <c r="B315" s="24">
        <v>108</v>
      </c>
      <c r="C315" s="21">
        <f>58/B315</f>
        <v>0.53703703703703709</v>
      </c>
      <c r="E315" s="21" t="s">
        <v>1574</v>
      </c>
      <c r="F315" s="21">
        <f>1/B315</f>
        <v>9.2592592592592587E-3</v>
      </c>
      <c r="G315" s="21" t="s">
        <v>1796</v>
      </c>
      <c r="H315" s="21">
        <f>8/B315</f>
        <v>7.407407407407407E-2</v>
      </c>
      <c r="I315" s="21" t="s">
        <v>3810</v>
      </c>
      <c r="J315" s="21">
        <f>1/B315</f>
        <v>9.2592592592592587E-3</v>
      </c>
      <c r="K315" s="21" t="s">
        <v>1478</v>
      </c>
      <c r="L315" s="21">
        <f>1/B315</f>
        <v>9.2592592592592587E-3</v>
      </c>
      <c r="M315" s="21" t="s">
        <v>1342</v>
      </c>
      <c r="N315" s="21">
        <f>3/B315</f>
        <v>2.7777777777777776E-2</v>
      </c>
      <c r="O315" s="21" t="s">
        <v>980</v>
      </c>
      <c r="P315" s="21">
        <f>6/B315</f>
        <v>5.5555555555555552E-2</v>
      </c>
      <c r="Q315" s="21" t="s">
        <v>1358</v>
      </c>
      <c r="R315" s="21">
        <f>11/B315</f>
        <v>0.10185185185185185</v>
      </c>
      <c r="S315" s="21" t="s">
        <v>3714</v>
      </c>
      <c r="T315" s="21">
        <f>4/B315</f>
        <v>3.7037037037037035E-2</v>
      </c>
      <c r="U315" s="21" t="s">
        <v>5049</v>
      </c>
      <c r="V315" s="21">
        <f>1/B315</f>
        <v>9.2592592592592587E-3</v>
      </c>
      <c r="W315" s="21" t="s">
        <v>1569</v>
      </c>
      <c r="X315" s="21">
        <f>12/B315</f>
        <v>0.1111111111111111</v>
      </c>
      <c r="Y315" s="21" t="s">
        <v>1795</v>
      </c>
      <c r="Z315" s="21">
        <f>1/B315</f>
        <v>9.2592592592592587E-3</v>
      </c>
      <c r="AA315" s="21" t="s">
        <v>1044</v>
      </c>
      <c r="AB315" s="21">
        <f>1/B315</f>
        <v>9.2592592592592587E-3</v>
      </c>
    </row>
    <row r="316" spans="1:72" x14ac:dyDescent="0.25">
      <c r="A316" s="20" t="s">
        <v>311</v>
      </c>
      <c r="B316" s="24">
        <v>102</v>
      </c>
      <c r="C316" s="21">
        <f>37/B316</f>
        <v>0.36274509803921567</v>
      </c>
      <c r="E316" s="21" t="s">
        <v>1017</v>
      </c>
      <c r="F316" s="21">
        <f>1/B316</f>
        <v>9.8039215686274508E-3</v>
      </c>
      <c r="G316" s="21" t="s">
        <v>2192</v>
      </c>
      <c r="H316" s="21">
        <f>2/B316</f>
        <v>1.9607843137254902E-2</v>
      </c>
      <c r="I316" s="21" t="s">
        <v>2751</v>
      </c>
      <c r="J316" s="21">
        <f>2/B316</f>
        <v>1.9607843137254902E-2</v>
      </c>
      <c r="K316" s="21" t="s">
        <v>2674</v>
      </c>
      <c r="L316" s="21">
        <f>1/B316</f>
        <v>9.8039215686274508E-3</v>
      </c>
      <c r="M316" s="21" t="s">
        <v>2668</v>
      </c>
      <c r="N316" s="21">
        <f>7/B316</f>
        <v>6.8627450980392163E-2</v>
      </c>
      <c r="O316" s="21" t="s">
        <v>2670</v>
      </c>
      <c r="P316" s="21">
        <f>1/B316</f>
        <v>9.8039215686274508E-3</v>
      </c>
      <c r="Q316" s="21" t="s">
        <v>2663</v>
      </c>
      <c r="R316" s="21">
        <f>2/B316</f>
        <v>1.9607843137254902E-2</v>
      </c>
      <c r="S316" s="21" t="s">
        <v>2217</v>
      </c>
      <c r="T316" s="21">
        <f>1/B316</f>
        <v>9.8039215686274508E-3</v>
      </c>
      <c r="U316" s="21" t="s">
        <v>3834</v>
      </c>
      <c r="V316" s="21">
        <f>1/B316</f>
        <v>9.8039215686274508E-3</v>
      </c>
      <c r="W316" s="21" t="s">
        <v>1377</v>
      </c>
      <c r="X316" s="21">
        <f>2/B316</f>
        <v>1.9607843137254902E-2</v>
      </c>
      <c r="Y316" s="21" t="s">
        <v>1517</v>
      </c>
      <c r="Z316" s="21">
        <f>2/B316</f>
        <v>1.9607843137254902E-2</v>
      </c>
      <c r="AA316" s="21" t="s">
        <v>2669</v>
      </c>
      <c r="AB316" s="21">
        <f>1/B316</f>
        <v>9.8039215686274508E-3</v>
      </c>
      <c r="AC316" s="21" t="s">
        <v>2660</v>
      </c>
      <c r="AD316" s="21">
        <f>1/B316</f>
        <v>9.8039215686274508E-3</v>
      </c>
      <c r="AE316" s="21" t="s">
        <v>2666</v>
      </c>
      <c r="AF316" s="21">
        <f>1/B316</f>
        <v>9.8039215686274508E-3</v>
      </c>
      <c r="AG316" s="21" t="s">
        <v>2661</v>
      </c>
      <c r="AH316" s="21">
        <f>9/B316</f>
        <v>8.8235294117647065E-2</v>
      </c>
      <c r="AI316" s="21" t="s">
        <v>2662</v>
      </c>
      <c r="AJ316" s="21">
        <f>3/B316</f>
        <v>2.9411764705882353E-2</v>
      </c>
      <c r="AK316" s="21" t="s">
        <v>3934</v>
      </c>
      <c r="AL316" s="21">
        <f>1/B316</f>
        <v>9.8039215686274508E-3</v>
      </c>
      <c r="AM316" s="21" t="s">
        <v>2667</v>
      </c>
      <c r="AN316" s="21">
        <f>1/B316</f>
        <v>9.8039215686274508E-3</v>
      </c>
      <c r="AO316" s="21" t="s">
        <v>1312</v>
      </c>
      <c r="AP316" s="21">
        <f>5/B316</f>
        <v>4.9019607843137254E-2</v>
      </c>
      <c r="AQ316" s="21" t="s">
        <v>2675</v>
      </c>
      <c r="AR316" s="21">
        <f>1/B316</f>
        <v>9.8039215686274508E-3</v>
      </c>
      <c r="AS316" s="21" t="s">
        <v>1911</v>
      </c>
      <c r="AT316" s="21">
        <f>1/B316</f>
        <v>9.8039215686274508E-3</v>
      </c>
      <c r="AU316" s="21" t="s">
        <v>1315</v>
      </c>
      <c r="AV316" s="21">
        <f>2/B316</f>
        <v>1.9607843137254902E-2</v>
      </c>
      <c r="AW316" s="21" t="s">
        <v>2673</v>
      </c>
      <c r="AX316" s="21">
        <f>2/B316</f>
        <v>1.9607843137254902E-2</v>
      </c>
      <c r="AY316" s="21" t="s">
        <v>2672</v>
      </c>
      <c r="AZ316" s="21">
        <f>1/B316</f>
        <v>9.8039215686274508E-3</v>
      </c>
      <c r="BA316" s="21" t="s">
        <v>2665</v>
      </c>
      <c r="BB316" s="21">
        <f>1/B316</f>
        <v>9.8039215686274508E-3</v>
      </c>
      <c r="BC316" s="21" t="s">
        <v>1919</v>
      </c>
      <c r="BD316" s="21">
        <f>2/B316</f>
        <v>1.9607843137254902E-2</v>
      </c>
      <c r="BE316" s="21" t="s">
        <v>2664</v>
      </c>
      <c r="BF316" s="21">
        <f>1/B316</f>
        <v>9.8039215686274508E-3</v>
      </c>
      <c r="BG316" s="21" t="s">
        <v>2659</v>
      </c>
      <c r="BH316" s="21">
        <f>5/B316</f>
        <v>4.9019607843137254E-2</v>
      </c>
      <c r="BI316" s="21" t="s">
        <v>879</v>
      </c>
      <c r="BJ316" s="21">
        <f>2/B316</f>
        <v>1.9607843137254902E-2</v>
      </c>
      <c r="BK316" s="21" t="s">
        <v>2173</v>
      </c>
      <c r="BL316" s="21">
        <f>1/B316</f>
        <v>9.8039215686274508E-3</v>
      </c>
      <c r="BM316" s="21" t="s">
        <v>2671</v>
      </c>
      <c r="BN316" s="21">
        <f>1/B316</f>
        <v>9.8039215686274508E-3</v>
      </c>
      <c r="BO316" s="21" t="s">
        <v>2548</v>
      </c>
      <c r="BP316" s="21">
        <f>1/B316</f>
        <v>9.8039215686274508E-3</v>
      </c>
    </row>
    <row r="317" spans="1:72" x14ac:dyDescent="0.25">
      <c r="A317" s="20" t="s">
        <v>312</v>
      </c>
      <c r="B317" s="24">
        <v>111</v>
      </c>
      <c r="C317" s="21">
        <f>111/B317</f>
        <v>1</v>
      </c>
    </row>
    <row r="318" spans="1:72" x14ac:dyDescent="0.25">
      <c r="A318" s="20" t="s">
        <v>313</v>
      </c>
      <c r="B318" s="24">
        <v>103</v>
      </c>
      <c r="C318" s="21">
        <f>3/B318</f>
        <v>2.9126213592233011E-2</v>
      </c>
      <c r="E318" s="21" t="s">
        <v>3412</v>
      </c>
      <c r="F318" s="21">
        <f>1/B318</f>
        <v>9.7087378640776691E-3</v>
      </c>
      <c r="G318" s="21" t="s">
        <v>1111</v>
      </c>
      <c r="H318" s="21">
        <f>1/B318</f>
        <v>9.7087378640776691E-3</v>
      </c>
      <c r="I318" s="21" t="s">
        <v>1733</v>
      </c>
      <c r="J318" s="21">
        <f>2/B318</f>
        <v>1.9417475728155338E-2</v>
      </c>
      <c r="K318" s="21" t="s">
        <v>4334</v>
      </c>
      <c r="L318" s="21">
        <f>1/B318</f>
        <v>9.7087378640776691E-3</v>
      </c>
      <c r="M318" s="21" t="s">
        <v>967</v>
      </c>
      <c r="N318" s="21">
        <f>1/B318</f>
        <v>9.7087378640776691E-3</v>
      </c>
      <c r="O318" s="21" t="s">
        <v>2100</v>
      </c>
      <c r="P318" s="21">
        <f>4/B318</f>
        <v>3.8834951456310676E-2</v>
      </c>
      <c r="Q318" s="21" t="s">
        <v>1511</v>
      </c>
      <c r="R318" s="21">
        <f>2/B318</f>
        <v>1.9417475728155338E-2</v>
      </c>
      <c r="S318" s="21" t="s">
        <v>1524</v>
      </c>
      <c r="T318" s="21">
        <f>1/B318</f>
        <v>9.7087378640776691E-3</v>
      </c>
      <c r="U318" s="21" t="s">
        <v>975</v>
      </c>
      <c r="V318" s="21">
        <f>3/B318</f>
        <v>2.9126213592233011E-2</v>
      </c>
      <c r="W318" s="21" t="s">
        <v>1009</v>
      </c>
      <c r="X318" s="21">
        <f>2/B318</f>
        <v>1.9417475728155338E-2</v>
      </c>
      <c r="Y318" s="21" t="s">
        <v>1250</v>
      </c>
      <c r="Z318" s="21">
        <f>1/B318</f>
        <v>9.7087378640776691E-3</v>
      </c>
      <c r="AA318" s="21" t="s">
        <v>1059</v>
      </c>
      <c r="AB318" s="21">
        <f>1/B318</f>
        <v>9.7087378640776691E-3</v>
      </c>
      <c r="AC318" s="21" t="s">
        <v>981</v>
      </c>
      <c r="AD318" s="21">
        <f>2/B318</f>
        <v>1.9417475728155338E-2</v>
      </c>
      <c r="AE318" s="21" t="s">
        <v>1396</v>
      </c>
      <c r="AF318" s="21">
        <f>5/B318</f>
        <v>4.8543689320388349E-2</v>
      </c>
      <c r="AG318" s="21" t="s">
        <v>1101</v>
      </c>
      <c r="AH318" s="21">
        <f>1/B318</f>
        <v>9.7087378640776691E-3</v>
      </c>
      <c r="AI318" s="21" t="s">
        <v>1220</v>
      </c>
      <c r="AJ318" s="21">
        <f>5/B318</f>
        <v>4.8543689320388349E-2</v>
      </c>
      <c r="AK318" s="21" t="s">
        <v>1219</v>
      </c>
      <c r="AL318" s="21">
        <f>12/B318</f>
        <v>0.11650485436893204</v>
      </c>
      <c r="AM318" s="21" t="s">
        <v>1422</v>
      </c>
      <c r="AN318" s="21">
        <f>1/B318</f>
        <v>9.7087378640776691E-3</v>
      </c>
      <c r="AO318" s="21" t="s">
        <v>935</v>
      </c>
      <c r="AP318" s="21">
        <f>8/B318</f>
        <v>7.7669902912621352E-2</v>
      </c>
      <c r="AQ318" s="21" t="s">
        <v>4333</v>
      </c>
      <c r="AR318" s="21">
        <f>1/B318</f>
        <v>9.7087378640776691E-3</v>
      </c>
      <c r="AS318" s="21" t="s">
        <v>974</v>
      </c>
      <c r="AT318" s="21">
        <f>1/B318</f>
        <v>9.7087378640776691E-3</v>
      </c>
      <c r="AU318" s="21" t="s">
        <v>1161</v>
      </c>
      <c r="AV318" s="21">
        <f>11/B318</f>
        <v>0.10679611650485436</v>
      </c>
      <c r="AW318" s="21" t="s">
        <v>1533</v>
      </c>
      <c r="AX318" s="21">
        <f>1/B318</f>
        <v>9.7087378640776691E-3</v>
      </c>
      <c r="AY318" s="21" t="s">
        <v>2099</v>
      </c>
      <c r="AZ318" s="21">
        <f>1/B318</f>
        <v>9.7087378640776691E-3</v>
      </c>
      <c r="BA318" s="21" t="s">
        <v>1154</v>
      </c>
      <c r="BB318" s="21">
        <f>3/B318</f>
        <v>2.9126213592233011E-2</v>
      </c>
      <c r="BC318" s="21" t="s">
        <v>3413</v>
      </c>
      <c r="BD318" s="21">
        <f>1/B318</f>
        <v>9.7087378640776691E-3</v>
      </c>
      <c r="BE318" s="21" t="s">
        <v>1374</v>
      </c>
      <c r="BF318" s="21">
        <f>1/B318</f>
        <v>9.7087378640776691E-3</v>
      </c>
      <c r="BG318" s="21" t="s">
        <v>1312</v>
      </c>
      <c r="BH318" s="21">
        <f>14/B318</f>
        <v>0.13592233009708737</v>
      </c>
      <c r="BI318" s="21" t="s">
        <v>2251</v>
      </c>
      <c r="BJ318" s="21">
        <f>3/B318</f>
        <v>2.9126213592233011E-2</v>
      </c>
      <c r="BK318" s="21" t="s">
        <v>1159</v>
      </c>
      <c r="BL318" s="21">
        <f>1/B318</f>
        <v>9.7087378640776691E-3</v>
      </c>
      <c r="BM318" s="21" t="s">
        <v>1525</v>
      </c>
      <c r="BN318" s="21">
        <f>1/B318</f>
        <v>9.7087378640776691E-3</v>
      </c>
      <c r="BO318" s="21" t="s">
        <v>1370</v>
      </c>
      <c r="BP318" s="21">
        <f>3/B318</f>
        <v>2.9126213592233011E-2</v>
      </c>
      <c r="BQ318" s="21" t="s">
        <v>3063</v>
      </c>
      <c r="BR318" s="21">
        <f>1/B318</f>
        <v>9.7087378640776691E-3</v>
      </c>
      <c r="BS318" s="21" t="s">
        <v>2839</v>
      </c>
      <c r="BT318" s="21">
        <f>3/B318</f>
        <v>2.9126213592233011E-2</v>
      </c>
    </row>
    <row r="319" spans="1:72" x14ac:dyDescent="0.25">
      <c r="A319" s="20" t="s">
        <v>314</v>
      </c>
      <c r="B319" s="24">
        <v>105</v>
      </c>
      <c r="C319" s="21">
        <f>27/B319</f>
        <v>0.25714285714285712</v>
      </c>
      <c r="E319" s="21" t="s">
        <v>4361</v>
      </c>
      <c r="F319" s="21">
        <f>47/B319</f>
        <v>0.44761904761904764</v>
      </c>
      <c r="G319" s="21" t="s">
        <v>2891</v>
      </c>
      <c r="H319" s="21">
        <f>3/B319</f>
        <v>2.8571428571428571E-2</v>
      </c>
      <c r="I319" s="21" t="s">
        <v>3160</v>
      </c>
      <c r="J319" s="21">
        <f>1/B319</f>
        <v>9.5238095238095247E-3</v>
      </c>
      <c r="K319" s="21" t="s">
        <v>981</v>
      </c>
      <c r="L319" s="21">
        <f>1/B319</f>
        <v>9.5238095238095247E-3</v>
      </c>
      <c r="M319" s="21" t="s">
        <v>959</v>
      </c>
      <c r="N319" s="21">
        <f>1/B319</f>
        <v>9.5238095238095247E-3</v>
      </c>
      <c r="O319" s="21" t="s">
        <v>2947</v>
      </c>
      <c r="P319" s="21">
        <f>1/B319</f>
        <v>9.5238095238095247E-3</v>
      </c>
      <c r="Q319" s="21" t="s">
        <v>4839</v>
      </c>
      <c r="R319" s="21">
        <f>1/B319</f>
        <v>9.5238095238095247E-3</v>
      </c>
      <c r="S319" s="21" t="s">
        <v>1402</v>
      </c>
      <c r="T319" s="21">
        <f>7/B319</f>
        <v>6.6666666666666666E-2</v>
      </c>
      <c r="U319" s="21" t="s">
        <v>2635</v>
      </c>
      <c r="V319" s="21">
        <f>12/B319</f>
        <v>0.11428571428571428</v>
      </c>
      <c r="W319" s="21" t="s">
        <v>2415</v>
      </c>
      <c r="X319" s="21">
        <f>1/B319</f>
        <v>9.5238095238095247E-3</v>
      </c>
      <c r="Y319" s="21" t="s">
        <v>3748</v>
      </c>
      <c r="Z319" s="21">
        <f>1/B319</f>
        <v>9.5238095238095247E-3</v>
      </c>
      <c r="AA319" s="21" t="s">
        <v>2227</v>
      </c>
      <c r="AB319" s="21">
        <f>2/B319</f>
        <v>1.9047619047619049E-2</v>
      </c>
    </row>
    <row r="320" spans="1:72" x14ac:dyDescent="0.25">
      <c r="A320" s="20" t="s">
        <v>315</v>
      </c>
      <c r="B320" s="24">
        <v>111</v>
      </c>
      <c r="C320" s="21">
        <f>21/B320</f>
        <v>0.1891891891891892</v>
      </c>
      <c r="E320" s="21" t="s">
        <v>1949</v>
      </c>
      <c r="F320" s="21">
        <f>1/B320</f>
        <v>9.0090090090090089E-3</v>
      </c>
      <c r="G320" s="21" t="s">
        <v>3043</v>
      </c>
      <c r="H320" s="21">
        <f>1/B320</f>
        <v>9.0090090090090089E-3</v>
      </c>
      <c r="I320" s="21" t="s">
        <v>967</v>
      </c>
      <c r="J320" s="21">
        <f>11/B320</f>
        <v>9.90990990990991E-2</v>
      </c>
      <c r="K320" s="21" t="s">
        <v>2100</v>
      </c>
      <c r="L320" s="21">
        <f>29/B320</f>
        <v>0.26126126126126126</v>
      </c>
      <c r="M320" s="21" t="s">
        <v>2102</v>
      </c>
      <c r="N320" s="21">
        <f>1/B320</f>
        <v>9.0090090090090089E-3</v>
      </c>
      <c r="O320" s="21" t="s">
        <v>1444</v>
      </c>
      <c r="P320" s="21">
        <f>4/B320</f>
        <v>3.6036036036036036E-2</v>
      </c>
      <c r="Q320" s="21" t="s">
        <v>2104</v>
      </c>
      <c r="R320" s="21">
        <f>3/B320</f>
        <v>2.7027027027027029E-2</v>
      </c>
      <c r="S320" s="21" t="s">
        <v>1250</v>
      </c>
      <c r="T320" s="21">
        <f>1/B320</f>
        <v>9.0090090090090089E-3</v>
      </c>
      <c r="U320" s="21" t="s">
        <v>5017</v>
      </c>
      <c r="V320" s="21">
        <f>1/B320</f>
        <v>9.0090090090090089E-3</v>
      </c>
      <c r="W320" s="21" t="s">
        <v>981</v>
      </c>
      <c r="X320" s="21">
        <f>6/B320</f>
        <v>5.4054054054054057E-2</v>
      </c>
      <c r="Y320" s="21" t="s">
        <v>2106</v>
      </c>
      <c r="Z320" s="21">
        <f>1/B320</f>
        <v>9.0090090090090089E-3</v>
      </c>
      <c r="AA320" s="21" t="s">
        <v>974</v>
      </c>
      <c r="AB320" s="21">
        <f>3/B320</f>
        <v>2.7027027027027029E-2</v>
      </c>
      <c r="AC320" s="21" t="s">
        <v>2099</v>
      </c>
      <c r="AD320" s="21">
        <f>5/B320</f>
        <v>4.5045045045045043E-2</v>
      </c>
      <c r="AE320" s="21" t="s">
        <v>2251</v>
      </c>
      <c r="AF320" s="21">
        <f>3/B320</f>
        <v>2.7027027027027029E-2</v>
      </c>
      <c r="AG320" s="21" t="s">
        <v>1952</v>
      </c>
      <c r="AH320" s="21">
        <f>1/B320</f>
        <v>9.0090090090090089E-3</v>
      </c>
      <c r="AI320" s="21" t="s">
        <v>1635</v>
      </c>
      <c r="AJ320" s="21">
        <f>11/B320</f>
        <v>9.90990990990991E-2</v>
      </c>
      <c r="AK320" s="21" t="s">
        <v>890</v>
      </c>
      <c r="AL320" s="21">
        <f>1/B320</f>
        <v>9.0090090090090089E-3</v>
      </c>
      <c r="AM320" s="21" t="s">
        <v>2103</v>
      </c>
      <c r="AN320" s="21">
        <f>2/B320</f>
        <v>1.8018018018018018E-2</v>
      </c>
      <c r="AO320" s="21" t="s">
        <v>2101</v>
      </c>
      <c r="AP320" s="21">
        <f>2/B320</f>
        <v>1.8018018018018018E-2</v>
      </c>
      <c r="AQ320" s="21" t="s">
        <v>5016</v>
      </c>
      <c r="AR320" s="21">
        <f>1/B320</f>
        <v>9.0090090090090089E-3</v>
      </c>
      <c r="AS320" s="21" t="s">
        <v>1641</v>
      </c>
      <c r="AT320" s="21">
        <f>1/B320</f>
        <v>9.0090090090090089E-3</v>
      </c>
      <c r="AU320" s="21" t="s">
        <v>2105</v>
      </c>
      <c r="AV320" s="21">
        <f>1/B320</f>
        <v>9.0090090090090089E-3</v>
      </c>
    </row>
    <row r="321" spans="1:64" x14ac:dyDescent="0.25">
      <c r="A321" s="20" t="s">
        <v>316</v>
      </c>
      <c r="B321" s="24">
        <v>112</v>
      </c>
      <c r="C321" s="21">
        <f>70/B321</f>
        <v>0.625</v>
      </c>
      <c r="E321" s="21" t="s">
        <v>2784</v>
      </c>
      <c r="F321" s="21">
        <f>17/B321</f>
        <v>0.15178571428571427</v>
      </c>
      <c r="G321" s="21" t="s">
        <v>2891</v>
      </c>
      <c r="H321" s="21">
        <f>6/B321</f>
        <v>5.3571428571428568E-2</v>
      </c>
      <c r="I321" s="21" t="s">
        <v>3238</v>
      </c>
      <c r="J321" s="21">
        <f>1/B321</f>
        <v>8.9285714285714281E-3</v>
      </c>
      <c r="K321" s="21" t="s">
        <v>1579</v>
      </c>
      <c r="L321" s="21">
        <f>1/B321</f>
        <v>8.9285714285714281E-3</v>
      </c>
      <c r="M321" s="21" t="s">
        <v>1327</v>
      </c>
      <c r="N321" s="21">
        <f>1/B321</f>
        <v>8.9285714285714281E-3</v>
      </c>
      <c r="O321" s="21" t="s">
        <v>1328</v>
      </c>
      <c r="P321" s="21">
        <f>3/B321</f>
        <v>2.6785714285714284E-2</v>
      </c>
      <c r="Q321" s="21" t="s">
        <v>2099</v>
      </c>
      <c r="R321" s="21">
        <f>1/B321</f>
        <v>8.9285714285714281E-3</v>
      </c>
      <c r="S321" s="21" t="s">
        <v>2919</v>
      </c>
      <c r="T321" s="21">
        <f>1/B321</f>
        <v>8.9285714285714281E-3</v>
      </c>
      <c r="U321" s="21" t="s">
        <v>1402</v>
      </c>
      <c r="V321" s="21">
        <f>3/B321</f>
        <v>2.6785714285714284E-2</v>
      </c>
      <c r="W321" s="21" t="s">
        <v>2635</v>
      </c>
      <c r="X321" s="21">
        <f>6/B321</f>
        <v>5.3571428571428568E-2</v>
      </c>
      <c r="Y321" s="21" t="s">
        <v>1635</v>
      </c>
      <c r="Z321" s="21">
        <f>1/B321</f>
        <v>8.9285714285714281E-3</v>
      </c>
      <c r="AA321" s="21" t="s">
        <v>890</v>
      </c>
      <c r="AB321" s="21">
        <f>1/B321</f>
        <v>8.9285714285714281E-3</v>
      </c>
    </row>
    <row r="322" spans="1:64" x14ac:dyDescent="0.25">
      <c r="A322" s="20" t="s">
        <v>317</v>
      </c>
      <c r="B322" s="24">
        <v>108</v>
      </c>
      <c r="C322" s="21">
        <f>6/B322</f>
        <v>5.5555555555555552E-2</v>
      </c>
      <c r="E322" s="21" t="s">
        <v>1408</v>
      </c>
      <c r="F322" s="21">
        <f>1/B322</f>
        <v>9.2592592592592587E-3</v>
      </c>
      <c r="G322" s="21" t="s">
        <v>3686</v>
      </c>
      <c r="H322" s="21">
        <f t="shared" ref="H322:H331" si="54">1/B322</f>
        <v>9.2592592592592587E-3</v>
      </c>
      <c r="I322" s="21" t="s">
        <v>939</v>
      </c>
      <c r="J322" s="21">
        <f>1/B322</f>
        <v>9.2592592592592587E-3</v>
      </c>
      <c r="K322" s="21" t="s">
        <v>3687</v>
      </c>
      <c r="L322" s="21">
        <f>1/B322</f>
        <v>9.2592592592592587E-3</v>
      </c>
      <c r="M322" s="21" t="s">
        <v>1250</v>
      </c>
      <c r="N322" s="21">
        <f>29/B322</f>
        <v>0.26851851851851855</v>
      </c>
      <c r="O322" s="21" t="s">
        <v>1884</v>
      </c>
      <c r="P322" s="21">
        <f>2/B322</f>
        <v>1.8518518518518517E-2</v>
      </c>
      <c r="Q322" s="21" t="s">
        <v>1396</v>
      </c>
      <c r="R322" s="21">
        <f>29/B322</f>
        <v>0.26851851851851855</v>
      </c>
      <c r="S322" s="21" t="s">
        <v>1101</v>
      </c>
      <c r="T322" s="21">
        <f>12/B322</f>
        <v>0.1111111111111111</v>
      </c>
      <c r="U322" s="21" t="s">
        <v>1413</v>
      </c>
      <c r="V322" s="21">
        <f>2/B322</f>
        <v>1.8518518518518517E-2</v>
      </c>
      <c r="W322" s="21" t="s">
        <v>1109</v>
      </c>
      <c r="X322" s="21">
        <f>4/B322</f>
        <v>3.7037037037037035E-2</v>
      </c>
      <c r="Y322" s="21" t="s">
        <v>1712</v>
      </c>
      <c r="Z322" s="21">
        <f>1/B322</f>
        <v>9.2592592592592587E-3</v>
      </c>
      <c r="AA322" s="21" t="s">
        <v>938</v>
      </c>
      <c r="AB322" s="21">
        <f>1/B322</f>
        <v>9.2592592592592587E-3</v>
      </c>
      <c r="AC322" s="21" t="s">
        <v>1154</v>
      </c>
      <c r="AD322" s="21">
        <f>2/B322</f>
        <v>1.8518518518518517E-2</v>
      </c>
      <c r="AE322" s="21" t="s">
        <v>2936</v>
      </c>
      <c r="AF322" s="21">
        <f>1/B322</f>
        <v>9.2592592592592587E-3</v>
      </c>
      <c r="AG322" s="21" t="s">
        <v>2717</v>
      </c>
      <c r="AH322" s="21">
        <f>1/B322</f>
        <v>9.2592592592592587E-3</v>
      </c>
      <c r="AI322" s="21" t="s">
        <v>1050</v>
      </c>
      <c r="AJ322" s="21">
        <f>7/B322</f>
        <v>6.4814814814814811E-2</v>
      </c>
      <c r="AK322" s="21" t="s">
        <v>2569</v>
      </c>
      <c r="AL322" s="21">
        <f>1/B322</f>
        <v>9.2592592592592587E-3</v>
      </c>
      <c r="AM322" s="21" t="s">
        <v>2101</v>
      </c>
      <c r="AN322" s="21">
        <f>2/B322</f>
        <v>1.8518518518518517E-2</v>
      </c>
      <c r="AO322" s="21" t="s">
        <v>1644</v>
      </c>
      <c r="AP322" s="21">
        <f>1/B322</f>
        <v>9.2592592592592587E-3</v>
      </c>
      <c r="AQ322" s="21" t="s">
        <v>3416</v>
      </c>
      <c r="AR322" s="21">
        <f>1/B322</f>
        <v>9.2592592592592587E-3</v>
      </c>
      <c r="AS322" s="21" t="s">
        <v>4147</v>
      </c>
      <c r="AT322" s="21">
        <f>6/B322</f>
        <v>5.5555555555555552E-2</v>
      </c>
    </row>
    <row r="323" spans="1:64" x14ac:dyDescent="0.25">
      <c r="A323" s="20" t="s">
        <v>318</v>
      </c>
      <c r="B323" s="24">
        <v>105</v>
      </c>
      <c r="C323" s="21">
        <f>72/B323</f>
        <v>0.68571428571428572</v>
      </c>
      <c r="E323" s="21" t="s">
        <v>1111</v>
      </c>
      <c r="F323" s="21">
        <f>1/B323</f>
        <v>9.5238095238095247E-3</v>
      </c>
      <c r="G323" s="21" t="s">
        <v>1095</v>
      </c>
      <c r="H323" s="21">
        <f t="shared" si="54"/>
        <v>9.5238095238095247E-3</v>
      </c>
      <c r="I323" s="21" t="s">
        <v>4898</v>
      </c>
      <c r="J323" s="21">
        <f>1/B323</f>
        <v>9.5238095238095247E-3</v>
      </c>
      <c r="K323" s="21" t="s">
        <v>1009</v>
      </c>
      <c r="L323" s="21">
        <f>3/B323</f>
        <v>2.8571428571428571E-2</v>
      </c>
      <c r="M323" s="21" t="s">
        <v>1377</v>
      </c>
      <c r="N323" s="21">
        <f>2/B323</f>
        <v>1.9047619047619049E-2</v>
      </c>
      <c r="O323" s="21" t="s">
        <v>1161</v>
      </c>
      <c r="P323" s="21">
        <f>1/B323</f>
        <v>9.5238095238095247E-3</v>
      </c>
      <c r="Q323" s="21" t="s">
        <v>1154</v>
      </c>
      <c r="R323" s="21">
        <f>2/B323</f>
        <v>1.9047619047619049E-2</v>
      </c>
      <c r="S323" s="21" t="s">
        <v>1374</v>
      </c>
      <c r="T323" s="21">
        <f>1/B323</f>
        <v>9.5238095238095247E-3</v>
      </c>
      <c r="U323" s="21" t="s">
        <v>1312</v>
      </c>
      <c r="V323" s="21">
        <f>5/B323</f>
        <v>4.7619047619047616E-2</v>
      </c>
      <c r="W323" s="21" t="s">
        <v>1474</v>
      </c>
      <c r="X323" s="21">
        <f>9/B323</f>
        <v>8.5714285714285715E-2</v>
      </c>
      <c r="Y323" s="21" t="s">
        <v>1473</v>
      </c>
      <c r="Z323" s="21">
        <f>3/B323</f>
        <v>2.8571428571428571E-2</v>
      </c>
      <c r="AA323" s="21" t="s">
        <v>1475</v>
      </c>
      <c r="AB323" s="21">
        <f>1/B323</f>
        <v>9.5238095238095247E-3</v>
      </c>
      <c r="AC323" s="21" t="s">
        <v>1370</v>
      </c>
      <c r="AD323" s="21">
        <f>2/B323</f>
        <v>1.9047619047619049E-2</v>
      </c>
      <c r="AE323" s="21" t="s">
        <v>1343</v>
      </c>
      <c r="AF323" s="21">
        <f>1/B323</f>
        <v>9.5238095238095247E-3</v>
      </c>
    </row>
    <row r="324" spans="1:64" x14ac:dyDescent="0.25">
      <c r="A324" s="20" t="s">
        <v>1449</v>
      </c>
      <c r="B324" s="24">
        <v>104</v>
      </c>
      <c r="C324" s="21">
        <f>9/B324</f>
        <v>8.6538461538461536E-2</v>
      </c>
      <c r="E324" s="21" t="s">
        <v>1451</v>
      </c>
      <c r="F324" s="21">
        <f>1/B324</f>
        <v>9.6153846153846159E-3</v>
      </c>
      <c r="G324" s="21" t="s">
        <v>1400</v>
      </c>
      <c r="H324" s="21">
        <f t="shared" si="54"/>
        <v>9.6153846153846159E-3</v>
      </c>
      <c r="I324" s="21" t="s">
        <v>1459</v>
      </c>
      <c r="J324" s="21">
        <f>1/B324</f>
        <v>9.6153846153846159E-3</v>
      </c>
      <c r="K324" s="21" t="s">
        <v>4146</v>
      </c>
      <c r="L324" s="21">
        <f>1/B324</f>
        <v>9.6153846153846159E-3</v>
      </c>
      <c r="M324" s="21" t="s">
        <v>2957</v>
      </c>
      <c r="N324" s="21">
        <f>1/B324</f>
        <v>9.6153846153846159E-3</v>
      </c>
      <c r="O324" s="21" t="s">
        <v>1450</v>
      </c>
      <c r="P324" s="21">
        <f>1/B324</f>
        <v>9.6153846153846159E-3</v>
      </c>
      <c r="Q324" s="21" t="s">
        <v>1454</v>
      </c>
      <c r="R324" s="21">
        <f>1/B324</f>
        <v>9.6153846153846159E-3</v>
      </c>
      <c r="S324" s="21" t="s">
        <v>4145</v>
      </c>
      <c r="T324" s="21">
        <f>1/B324</f>
        <v>9.6153846153846159E-3</v>
      </c>
      <c r="U324" s="21" t="s">
        <v>1453</v>
      </c>
      <c r="V324" s="21">
        <f>2/B324</f>
        <v>1.9230769230769232E-2</v>
      </c>
      <c r="W324" s="21" t="s">
        <v>1463</v>
      </c>
      <c r="X324" s="21">
        <f>1/B324</f>
        <v>9.6153846153846159E-3</v>
      </c>
      <c r="Y324" s="21" t="s">
        <v>1101</v>
      </c>
      <c r="Z324" s="21">
        <f>1/B324</f>
        <v>9.6153846153846159E-3</v>
      </c>
      <c r="AA324" s="21" t="s">
        <v>952</v>
      </c>
      <c r="AB324" s="21">
        <f>1/B324</f>
        <v>9.6153846153846159E-3</v>
      </c>
      <c r="AC324" s="21" t="s">
        <v>1220</v>
      </c>
      <c r="AD324" s="21">
        <f>24/B324</f>
        <v>0.23076923076923078</v>
      </c>
      <c r="AE324" s="21" t="s">
        <v>932</v>
      </c>
      <c r="AF324" s="21">
        <f>18/B324</f>
        <v>0.17307692307692307</v>
      </c>
      <c r="AG324" s="21" t="s">
        <v>1219</v>
      </c>
      <c r="AH324" s="21">
        <f>3/B324</f>
        <v>2.8846153846153848E-2</v>
      </c>
      <c r="AI324" s="21" t="s">
        <v>1455</v>
      </c>
      <c r="AJ324" s="21">
        <f>1/B324</f>
        <v>9.6153846153846159E-3</v>
      </c>
      <c r="AK324" s="21" t="s">
        <v>1805</v>
      </c>
      <c r="AL324" s="21">
        <f>1/B324</f>
        <v>9.6153846153846159E-3</v>
      </c>
      <c r="AM324" s="21" t="s">
        <v>1458</v>
      </c>
      <c r="AN324" s="21">
        <f>3/B324</f>
        <v>2.8846153846153848E-2</v>
      </c>
      <c r="AO324" s="21" t="s">
        <v>4144</v>
      </c>
      <c r="AP324" s="21">
        <f>1/B324</f>
        <v>9.6153846153846159E-3</v>
      </c>
      <c r="AQ324" s="21" t="s">
        <v>1598</v>
      </c>
      <c r="AR324" s="21">
        <f>1/B324</f>
        <v>9.6153846153846159E-3</v>
      </c>
      <c r="AS324" s="21" t="s">
        <v>1452</v>
      </c>
      <c r="AT324" s="21">
        <f>1/B324</f>
        <v>9.6153846153846159E-3</v>
      </c>
      <c r="AU324" s="21" t="s">
        <v>1460</v>
      </c>
      <c r="AV324" s="21">
        <f>1/B324</f>
        <v>9.6153846153846159E-3</v>
      </c>
      <c r="AW324" s="21" t="s">
        <v>1457</v>
      </c>
      <c r="AX324" s="21">
        <f>1/B324</f>
        <v>9.6153846153846159E-3</v>
      </c>
      <c r="AY324" s="21" t="s">
        <v>1461</v>
      </c>
      <c r="AZ324" s="21">
        <f>1/B324</f>
        <v>9.6153846153846159E-3</v>
      </c>
      <c r="BA324" s="21" t="s">
        <v>1462</v>
      </c>
      <c r="BB324" s="21">
        <f>1/B324</f>
        <v>9.6153846153846159E-3</v>
      </c>
      <c r="BC324" s="21" t="s">
        <v>1456</v>
      </c>
      <c r="BD324" s="21">
        <f>1/B324</f>
        <v>9.6153846153846159E-3</v>
      </c>
      <c r="BE324" s="21" t="s">
        <v>933</v>
      </c>
      <c r="BF324" s="21">
        <f>21/B324</f>
        <v>0.20192307692307693</v>
      </c>
      <c r="BG324" s="21" t="s">
        <v>1599</v>
      </c>
      <c r="BH324" s="21">
        <f>1/B324</f>
        <v>9.6153846153846159E-3</v>
      </c>
      <c r="BI324" s="21" t="s">
        <v>976</v>
      </c>
      <c r="BJ324" s="21">
        <f>1/B324</f>
        <v>9.6153846153846159E-3</v>
      </c>
      <c r="BK324" s="21" t="s">
        <v>1661</v>
      </c>
      <c r="BL324" s="21">
        <f>1/B324</f>
        <v>9.6153846153846159E-3</v>
      </c>
    </row>
    <row r="325" spans="1:64" x14ac:dyDescent="0.25">
      <c r="A325" s="20" t="s">
        <v>320</v>
      </c>
      <c r="B325" s="24">
        <v>110</v>
      </c>
      <c r="C325" s="21">
        <f>101/B325</f>
        <v>0.91818181818181821</v>
      </c>
      <c r="E325" s="21" t="s">
        <v>2877</v>
      </c>
      <c r="F325" s="21">
        <f>2/B325</f>
        <v>1.8181818181818181E-2</v>
      </c>
      <c r="G325" s="21" t="s">
        <v>4004</v>
      </c>
      <c r="H325" s="21">
        <f t="shared" si="54"/>
        <v>9.0909090909090905E-3</v>
      </c>
      <c r="I325" s="21" t="s">
        <v>2056</v>
      </c>
      <c r="J325" s="21">
        <f>2/B325</f>
        <v>1.8181818181818181E-2</v>
      </c>
      <c r="K325" s="21" t="s">
        <v>3938</v>
      </c>
      <c r="L325" s="21">
        <f>1/B325</f>
        <v>9.0909090909090905E-3</v>
      </c>
      <c r="M325" s="21" t="s">
        <v>1241</v>
      </c>
      <c r="N325" s="21">
        <f>1/B325</f>
        <v>9.0909090909090905E-3</v>
      </c>
      <c r="O325" s="21" t="s">
        <v>1641</v>
      </c>
      <c r="P325" s="21">
        <f>1/B325</f>
        <v>9.0909090909090905E-3</v>
      </c>
      <c r="Q325" s="21" t="s">
        <v>2187</v>
      </c>
      <c r="R325" s="21">
        <f>1/B325</f>
        <v>9.0909090909090905E-3</v>
      </c>
    </row>
    <row r="326" spans="1:64" x14ac:dyDescent="0.25">
      <c r="A326" s="20" t="s">
        <v>1240</v>
      </c>
      <c r="B326" s="24">
        <v>105</v>
      </c>
      <c r="C326" s="21">
        <f>102/B326</f>
        <v>0.97142857142857142</v>
      </c>
      <c r="E326" s="21" t="s">
        <v>5101</v>
      </c>
      <c r="F326" s="21">
        <f>1/B326</f>
        <v>9.5238095238095247E-3</v>
      </c>
      <c r="G326" s="21" t="s">
        <v>1609</v>
      </c>
      <c r="H326" s="21">
        <f t="shared" si="54"/>
        <v>9.5238095238095247E-3</v>
      </c>
      <c r="I326" s="21" t="s">
        <v>2828</v>
      </c>
      <c r="J326" s="21">
        <f>1/B326</f>
        <v>9.5238095238095247E-3</v>
      </c>
    </row>
    <row r="327" spans="1:64" x14ac:dyDescent="0.25">
      <c r="A327" s="20" t="s">
        <v>322</v>
      </c>
      <c r="B327" s="24">
        <v>108</v>
      </c>
      <c r="C327" s="21">
        <f>96/B327</f>
        <v>0.88888888888888884</v>
      </c>
      <c r="E327" s="21" t="s">
        <v>2335</v>
      </c>
      <c r="F327" s="21">
        <f>1/B327</f>
        <v>9.2592592592592587E-3</v>
      </c>
      <c r="G327" s="21" t="s">
        <v>1580</v>
      </c>
      <c r="H327" s="21">
        <f t="shared" si="54"/>
        <v>9.2592592592592587E-3</v>
      </c>
      <c r="I327" s="21" t="s">
        <v>2991</v>
      </c>
      <c r="J327" s="21">
        <f>1/B327</f>
        <v>9.2592592592592587E-3</v>
      </c>
      <c r="K327" s="21" t="s">
        <v>1018</v>
      </c>
      <c r="L327" s="21">
        <f>2/B327</f>
        <v>1.8518518518518517E-2</v>
      </c>
      <c r="M327" s="21" t="s">
        <v>1756</v>
      </c>
      <c r="N327" s="21">
        <f t="shared" ref="N327:N332" si="55">1/B327</f>
        <v>9.2592592592592587E-3</v>
      </c>
      <c r="O327" s="21" t="s">
        <v>2993</v>
      </c>
      <c r="P327" s="21">
        <f>2/B327</f>
        <v>1.8518518518518517E-2</v>
      </c>
      <c r="Q327" s="21" t="s">
        <v>4765</v>
      </c>
      <c r="R327" s="21">
        <f>1/B327</f>
        <v>9.2592592592592587E-3</v>
      </c>
      <c r="S327" s="21" t="s">
        <v>1113</v>
      </c>
      <c r="T327" s="21">
        <f>2/B327</f>
        <v>1.8518518518518517E-2</v>
      </c>
      <c r="U327" s="21" t="s">
        <v>2850</v>
      </c>
      <c r="V327" s="21">
        <f>1/B327</f>
        <v>9.2592592592592587E-3</v>
      </c>
    </row>
    <row r="328" spans="1:64" x14ac:dyDescent="0.25">
      <c r="A328" s="20" t="s">
        <v>323</v>
      </c>
      <c r="B328" s="24">
        <v>107</v>
      </c>
      <c r="C328" s="21">
        <f>96/B328</f>
        <v>0.89719626168224298</v>
      </c>
      <c r="E328" s="21" t="s">
        <v>959</v>
      </c>
      <c r="F328" s="21">
        <f>1/B328</f>
        <v>9.3457943925233638E-3</v>
      </c>
      <c r="G328" s="21" t="s">
        <v>1238</v>
      </c>
      <c r="H328" s="21">
        <f t="shared" si="54"/>
        <v>9.3457943925233638E-3</v>
      </c>
      <c r="I328" s="21" t="s">
        <v>1189</v>
      </c>
      <c r="J328" s="21">
        <f>1/B328</f>
        <v>9.3457943925233638E-3</v>
      </c>
      <c r="K328" s="21" t="s">
        <v>1402</v>
      </c>
      <c r="L328" s="21">
        <f>1/B328</f>
        <v>9.3457943925233638E-3</v>
      </c>
      <c r="M328" s="21" t="s">
        <v>2317</v>
      </c>
      <c r="N328" s="21">
        <f t="shared" si="55"/>
        <v>9.3457943925233638E-3</v>
      </c>
      <c r="O328" s="21" t="s">
        <v>2316</v>
      </c>
      <c r="P328" s="21">
        <f>6/B328</f>
        <v>5.6074766355140186E-2</v>
      </c>
    </row>
    <row r="329" spans="1:64" x14ac:dyDescent="0.25">
      <c r="A329" s="20" t="s">
        <v>1990</v>
      </c>
      <c r="B329" s="24">
        <v>105</v>
      </c>
      <c r="C329" s="21">
        <f>53/B329</f>
        <v>0.50476190476190474</v>
      </c>
      <c r="E329" s="21" t="s">
        <v>4645</v>
      </c>
      <c r="F329" s="21">
        <f>1/B329</f>
        <v>9.5238095238095247E-3</v>
      </c>
      <c r="G329" s="21" t="s">
        <v>2883</v>
      </c>
      <c r="H329" s="21">
        <f t="shared" si="54"/>
        <v>9.5238095238095247E-3</v>
      </c>
      <c r="I329" s="21" t="s">
        <v>1992</v>
      </c>
      <c r="J329" s="21">
        <f>1/B329</f>
        <v>9.5238095238095247E-3</v>
      </c>
      <c r="K329" s="21" t="s">
        <v>1400</v>
      </c>
      <c r="L329" s="21">
        <f>11/B329</f>
        <v>0.10476190476190476</v>
      </c>
      <c r="M329" s="21" t="s">
        <v>1991</v>
      </c>
      <c r="N329" s="21">
        <f t="shared" si="55"/>
        <v>9.5238095238095247E-3</v>
      </c>
      <c r="O329" s="21" t="s">
        <v>2276</v>
      </c>
      <c r="P329" s="21">
        <f t="shared" ref="P329:P335" si="56">1/B329</f>
        <v>9.5238095238095247E-3</v>
      </c>
      <c r="Q329" s="21" t="s">
        <v>4644</v>
      </c>
      <c r="R329" s="21">
        <f>6/B329</f>
        <v>5.7142857142857141E-2</v>
      </c>
      <c r="S329" s="21" t="s">
        <v>1757</v>
      </c>
      <c r="T329" s="21">
        <f>4/B329</f>
        <v>3.8095238095238099E-2</v>
      </c>
      <c r="U329" s="21" t="s">
        <v>1989</v>
      </c>
      <c r="V329" s="21">
        <f>2/B329</f>
        <v>1.9047619047619049E-2</v>
      </c>
      <c r="W329" s="21" t="s">
        <v>1830</v>
      </c>
      <c r="X329" s="21">
        <f>2/B329</f>
        <v>1.9047619047619049E-2</v>
      </c>
      <c r="Y329" s="21" t="s">
        <v>4643</v>
      </c>
      <c r="Z329" s="21">
        <f>1/B329</f>
        <v>9.5238095238095247E-3</v>
      </c>
      <c r="AA329" s="21" t="s">
        <v>1453</v>
      </c>
      <c r="AB329" s="21">
        <f>1/B329</f>
        <v>9.5238095238095247E-3</v>
      </c>
      <c r="AC329" s="21" t="s">
        <v>1824</v>
      </c>
      <c r="AD329" s="21">
        <f>4/B329</f>
        <v>3.8095238095238099E-2</v>
      </c>
      <c r="AE329" s="21" t="s">
        <v>1993</v>
      </c>
      <c r="AF329" s="21">
        <f>1/B329</f>
        <v>9.5238095238095247E-3</v>
      </c>
      <c r="AG329" s="21" t="s">
        <v>1690</v>
      </c>
      <c r="AH329" s="21">
        <f>1/B329</f>
        <v>9.5238095238095247E-3</v>
      </c>
      <c r="AI329" s="21" t="s">
        <v>1567</v>
      </c>
      <c r="AJ329" s="21">
        <f>1/B329</f>
        <v>9.5238095238095247E-3</v>
      </c>
      <c r="AK329" s="21" t="s">
        <v>4642</v>
      </c>
      <c r="AL329" s="21">
        <f>1/B329</f>
        <v>9.5238095238095247E-3</v>
      </c>
      <c r="AM329" s="21" t="s">
        <v>4641</v>
      </c>
      <c r="AN329" s="21">
        <f>1/B329</f>
        <v>9.5238095238095247E-3</v>
      </c>
      <c r="AO329" s="21" t="s">
        <v>1463</v>
      </c>
      <c r="AP329" s="21">
        <f>1/B329</f>
        <v>9.5238095238095247E-3</v>
      </c>
      <c r="AQ329" s="21" t="s">
        <v>1996</v>
      </c>
      <c r="AR329" s="21">
        <f>1/B329</f>
        <v>9.5238095238095247E-3</v>
      </c>
      <c r="AS329" s="21" t="s">
        <v>3959</v>
      </c>
      <c r="AT329" s="21">
        <f>1/B329</f>
        <v>9.5238095238095247E-3</v>
      </c>
      <c r="AU329" s="21" t="s">
        <v>1997</v>
      </c>
      <c r="AV329" s="21">
        <f>1/B329</f>
        <v>9.5238095238095247E-3</v>
      </c>
      <c r="AW329" s="21" t="s">
        <v>1994</v>
      </c>
      <c r="AX329" s="21">
        <f>2/B329</f>
        <v>1.9047619047619049E-2</v>
      </c>
      <c r="AY329" s="21" t="s">
        <v>3350</v>
      </c>
      <c r="AZ329" s="21">
        <f>1/B329</f>
        <v>9.5238095238095247E-3</v>
      </c>
      <c r="BA329" s="21" t="s">
        <v>1995</v>
      </c>
      <c r="BB329" s="21">
        <f>2/B329</f>
        <v>1.9047619047619049E-2</v>
      </c>
      <c r="BC329" s="21" t="s">
        <v>922</v>
      </c>
      <c r="BD329" s="21">
        <f>1/B329</f>
        <v>9.5238095238095247E-3</v>
      </c>
    </row>
    <row r="330" spans="1:64" x14ac:dyDescent="0.25">
      <c r="A330" s="20" t="s">
        <v>325</v>
      </c>
      <c r="B330" s="24">
        <v>107</v>
      </c>
      <c r="C330" s="21">
        <f>49/B330</f>
        <v>0.45794392523364486</v>
      </c>
      <c r="E330" s="21" t="s">
        <v>934</v>
      </c>
      <c r="F330" s="21">
        <f>2/B330</f>
        <v>1.8691588785046728E-2</v>
      </c>
      <c r="G330" s="21" t="s">
        <v>1035</v>
      </c>
      <c r="H330" s="21">
        <f t="shared" si="54"/>
        <v>9.3457943925233638E-3</v>
      </c>
      <c r="I330" s="21" t="s">
        <v>4074</v>
      </c>
      <c r="J330" s="21">
        <f>1/B330</f>
        <v>9.3457943925233638E-3</v>
      </c>
      <c r="K330" s="21" t="s">
        <v>2693</v>
      </c>
      <c r="L330" s="21">
        <f>1/B330</f>
        <v>9.3457943925233638E-3</v>
      </c>
      <c r="M330" s="21" t="s">
        <v>899</v>
      </c>
      <c r="N330" s="21">
        <f t="shared" si="55"/>
        <v>9.3457943925233638E-3</v>
      </c>
      <c r="O330" s="21" t="s">
        <v>2167</v>
      </c>
      <c r="P330" s="21">
        <f t="shared" si="56"/>
        <v>9.3457943925233638E-3</v>
      </c>
      <c r="Q330" s="21" t="s">
        <v>1232</v>
      </c>
      <c r="R330" s="21">
        <f>1/B330</f>
        <v>9.3457943925233638E-3</v>
      </c>
      <c r="S330" s="21" t="s">
        <v>2131</v>
      </c>
      <c r="T330" s="21">
        <f>2/B330</f>
        <v>1.8691588785046728E-2</v>
      </c>
      <c r="U330" s="21" t="s">
        <v>4354</v>
      </c>
      <c r="V330" s="21">
        <f>1/B330</f>
        <v>9.3457943925233638E-3</v>
      </c>
      <c r="W330" s="21" t="s">
        <v>2105</v>
      </c>
      <c r="X330" s="21">
        <f>3/B330</f>
        <v>2.8037383177570093E-2</v>
      </c>
      <c r="Y330" s="21" t="s">
        <v>1083</v>
      </c>
      <c r="Z330" s="21">
        <f>18/B330</f>
        <v>0.16822429906542055</v>
      </c>
      <c r="AA330" s="21" t="s">
        <v>1044</v>
      </c>
      <c r="AB330" s="21">
        <f>1/B330</f>
        <v>9.3457943925233638E-3</v>
      </c>
      <c r="AC330" s="21" t="s">
        <v>2565</v>
      </c>
      <c r="AD330" s="21">
        <f>24/B330</f>
        <v>0.22429906542056074</v>
      </c>
      <c r="AE330" s="21" t="s">
        <v>976</v>
      </c>
      <c r="AF330" s="21">
        <f>1/B330</f>
        <v>9.3457943925233638E-3</v>
      </c>
    </row>
    <row r="331" spans="1:64" x14ac:dyDescent="0.25">
      <c r="A331" s="20" t="s">
        <v>326</v>
      </c>
      <c r="B331" s="24">
        <v>108</v>
      </c>
      <c r="C331" s="21">
        <f>10/B331</f>
        <v>9.2592592592592587E-2</v>
      </c>
      <c r="E331" s="21" t="s">
        <v>896</v>
      </c>
      <c r="F331" s="21">
        <f>39/B331</f>
        <v>0.3611111111111111</v>
      </c>
      <c r="G331" s="21" t="s">
        <v>1242</v>
      </c>
      <c r="H331" s="21">
        <f t="shared" si="54"/>
        <v>9.2592592592592587E-3</v>
      </c>
      <c r="I331" s="21" t="s">
        <v>2806</v>
      </c>
      <c r="J331" s="21">
        <f>2/B331</f>
        <v>1.8518518518518517E-2</v>
      </c>
      <c r="K331" s="21" t="s">
        <v>4240</v>
      </c>
      <c r="L331" s="21">
        <f>1/B331</f>
        <v>9.2592592592592587E-3</v>
      </c>
      <c r="M331" s="21" t="s">
        <v>2687</v>
      </c>
      <c r="N331" s="21">
        <f t="shared" si="55"/>
        <v>9.2592592592592587E-3</v>
      </c>
      <c r="O331" s="21" t="s">
        <v>1288</v>
      </c>
      <c r="P331" s="21">
        <f t="shared" si="56"/>
        <v>9.2592592592592587E-3</v>
      </c>
      <c r="Q331" s="21" t="s">
        <v>2800</v>
      </c>
      <c r="R331" s="21">
        <f>7/B331</f>
        <v>6.4814814814814811E-2</v>
      </c>
      <c r="S331" s="21" t="s">
        <v>1396</v>
      </c>
      <c r="T331" s="21">
        <f>4/B331</f>
        <v>3.7037037037037035E-2</v>
      </c>
      <c r="U331" s="21" t="s">
        <v>1480</v>
      </c>
      <c r="V331" s="21">
        <f>1/B331</f>
        <v>9.2592592592592587E-3</v>
      </c>
      <c r="W331" s="21" t="s">
        <v>3633</v>
      </c>
      <c r="X331" s="21">
        <f>1/B331</f>
        <v>9.2592592592592587E-3</v>
      </c>
      <c r="Y331" s="21" t="s">
        <v>1422</v>
      </c>
      <c r="Z331" s="21">
        <f>1/B331</f>
        <v>9.2592592592592587E-3</v>
      </c>
      <c r="AA331" s="21" t="s">
        <v>1658</v>
      </c>
      <c r="AB331" s="21">
        <f>1/B331</f>
        <v>9.2592592592592587E-3</v>
      </c>
      <c r="AC331" s="21" t="s">
        <v>959</v>
      </c>
      <c r="AD331" s="21">
        <f>8/B331</f>
        <v>7.407407407407407E-2</v>
      </c>
      <c r="AE331" s="21" t="s">
        <v>1211</v>
      </c>
      <c r="AF331" s="21">
        <f>1/B331</f>
        <v>9.2592592592592587E-3</v>
      </c>
      <c r="AG331" s="21" t="s">
        <v>2596</v>
      </c>
      <c r="AH331" s="21">
        <f>1/B331</f>
        <v>9.2592592592592587E-3</v>
      </c>
      <c r="AI331" s="21" t="s">
        <v>938</v>
      </c>
      <c r="AJ331" s="21">
        <f>4/B331</f>
        <v>3.7037037037037035E-2</v>
      </c>
      <c r="AK331" s="21" t="s">
        <v>2003</v>
      </c>
      <c r="AL331" s="21">
        <f>1/B331</f>
        <v>9.2592592592592587E-3</v>
      </c>
      <c r="AM331" s="21" t="s">
        <v>2508</v>
      </c>
      <c r="AN331" s="21">
        <f>1/B331</f>
        <v>9.2592592592592587E-3</v>
      </c>
      <c r="AO331" s="21" t="s">
        <v>3990</v>
      </c>
      <c r="AP331" s="21">
        <f>2/B331</f>
        <v>1.8518518518518517E-2</v>
      </c>
      <c r="AQ331" s="21" t="s">
        <v>3062</v>
      </c>
      <c r="AR331" s="21">
        <f>1/B331</f>
        <v>9.2592592592592587E-3</v>
      </c>
      <c r="AS331" s="21" t="s">
        <v>2979</v>
      </c>
      <c r="AT331" s="21">
        <f>1/B331</f>
        <v>9.2592592592592587E-3</v>
      </c>
      <c r="AU331" s="21" t="s">
        <v>2794</v>
      </c>
      <c r="AV331" s="21">
        <f>1/B331</f>
        <v>9.2592592592592587E-3</v>
      </c>
      <c r="AW331" s="21" t="s">
        <v>1283</v>
      </c>
      <c r="AX331" s="21">
        <f>4/B331</f>
        <v>3.7037037037037035E-2</v>
      </c>
      <c r="AY331" s="21" t="s">
        <v>1108</v>
      </c>
      <c r="AZ331" s="21">
        <f>5/B331</f>
        <v>4.6296296296296294E-2</v>
      </c>
      <c r="BA331" s="21" t="s">
        <v>1661</v>
      </c>
      <c r="BB331" s="21">
        <f>6/B331</f>
        <v>5.5555555555555552E-2</v>
      </c>
      <c r="BC331" s="21" t="s">
        <v>1343</v>
      </c>
      <c r="BD331" s="21">
        <f>2/B331</f>
        <v>1.8518518518518517E-2</v>
      </c>
    </row>
    <row r="332" spans="1:64" x14ac:dyDescent="0.25">
      <c r="A332" s="20" t="s">
        <v>327</v>
      </c>
      <c r="B332" s="24">
        <v>107</v>
      </c>
      <c r="C332" s="21">
        <f>99/B332</f>
        <v>0.92523364485981308</v>
      </c>
      <c r="E332" s="21" t="s">
        <v>2169</v>
      </c>
      <c r="F332" s="21">
        <f>1/B332</f>
        <v>9.3457943925233638E-3</v>
      </c>
      <c r="G332" s="21" t="s">
        <v>2470</v>
      </c>
      <c r="H332" s="21">
        <f>3/B332</f>
        <v>2.8037383177570093E-2</v>
      </c>
      <c r="I332" s="21" t="s">
        <v>3722</v>
      </c>
      <c r="J332" s="21">
        <f>1/B332</f>
        <v>9.3457943925233638E-3</v>
      </c>
      <c r="K332" s="21" t="s">
        <v>2926</v>
      </c>
      <c r="L332" s="21">
        <f>1/B332</f>
        <v>9.3457943925233638E-3</v>
      </c>
      <c r="M332" s="21" t="s">
        <v>1609</v>
      </c>
      <c r="N332" s="21">
        <f t="shared" si="55"/>
        <v>9.3457943925233638E-3</v>
      </c>
      <c r="O332" s="21" t="s">
        <v>2471</v>
      </c>
      <c r="P332" s="21">
        <f t="shared" si="56"/>
        <v>9.3457943925233638E-3</v>
      </c>
    </row>
    <row r="333" spans="1:64" x14ac:dyDescent="0.25">
      <c r="A333" s="20" t="s">
        <v>328</v>
      </c>
      <c r="B333" s="24">
        <v>106</v>
      </c>
      <c r="C333" s="21">
        <f>5/B333</f>
        <v>4.716981132075472E-2</v>
      </c>
      <c r="E333" s="21" t="s">
        <v>1170</v>
      </c>
      <c r="F333" s="21">
        <f>1/B333</f>
        <v>9.433962264150943E-3</v>
      </c>
      <c r="G333" s="21" t="s">
        <v>896</v>
      </c>
      <c r="H333" s="21">
        <f>3/B333</f>
        <v>2.8301886792452831E-2</v>
      </c>
      <c r="I333" s="21" t="s">
        <v>4824</v>
      </c>
      <c r="J333" s="21">
        <f>3/B333</f>
        <v>2.8301886792452831E-2</v>
      </c>
      <c r="K333" s="21" t="s">
        <v>2806</v>
      </c>
      <c r="L333" s="21">
        <f>1/B333</f>
        <v>9.433962264150943E-3</v>
      </c>
      <c r="M333" s="21" t="s">
        <v>2756</v>
      </c>
      <c r="N333" s="21">
        <f>7/B333</f>
        <v>6.6037735849056603E-2</v>
      </c>
      <c r="O333" s="21" t="s">
        <v>2800</v>
      </c>
      <c r="P333" s="21">
        <f t="shared" si="56"/>
        <v>9.433962264150943E-3</v>
      </c>
      <c r="Q333" s="21" t="s">
        <v>876</v>
      </c>
      <c r="R333" s="21">
        <f>1/B333</f>
        <v>9.433962264150943E-3</v>
      </c>
      <c r="S333" s="21" t="s">
        <v>2805</v>
      </c>
      <c r="T333" s="21">
        <f>5/B333</f>
        <v>4.716981132075472E-2</v>
      </c>
      <c r="U333" s="21" t="s">
        <v>1201</v>
      </c>
      <c r="V333" s="21">
        <f>1/B333</f>
        <v>9.433962264150943E-3</v>
      </c>
      <c r="W333" s="21" t="s">
        <v>1425</v>
      </c>
      <c r="X333" s="21">
        <f>9/B333</f>
        <v>8.4905660377358486E-2</v>
      </c>
      <c r="Y333" s="21" t="s">
        <v>1396</v>
      </c>
      <c r="Z333" s="21">
        <f>3/B333</f>
        <v>2.8301886792452831E-2</v>
      </c>
      <c r="AA333" s="21" t="s">
        <v>2807</v>
      </c>
      <c r="AB333" s="21">
        <f>2/B333</f>
        <v>1.8867924528301886E-2</v>
      </c>
      <c r="AC333" s="21" t="s">
        <v>4823</v>
      </c>
      <c r="AD333" s="21">
        <f>1/B333</f>
        <v>9.433962264150943E-3</v>
      </c>
      <c r="AE333" s="21" t="s">
        <v>2802</v>
      </c>
      <c r="AF333" s="21">
        <f>5/B333</f>
        <v>4.716981132075472E-2</v>
      </c>
      <c r="AG333" s="21" t="s">
        <v>1422</v>
      </c>
      <c r="AH333" s="21">
        <f>9/B333</f>
        <v>8.4905660377358486E-2</v>
      </c>
      <c r="AI333" s="21" t="s">
        <v>1211</v>
      </c>
      <c r="AJ333" s="21">
        <f>3/B333</f>
        <v>2.8301886792452831E-2</v>
      </c>
      <c r="AK333" s="21" t="s">
        <v>2804</v>
      </c>
      <c r="AL333" s="21">
        <f>1/B333</f>
        <v>9.433962264150943E-3</v>
      </c>
      <c r="AM333" s="21" t="s">
        <v>1277</v>
      </c>
      <c r="AN333" s="21">
        <f>1/B333</f>
        <v>9.433962264150943E-3</v>
      </c>
      <c r="AO333" s="21" t="s">
        <v>1339</v>
      </c>
      <c r="AP333" s="21">
        <f>6/B333</f>
        <v>5.6603773584905662E-2</v>
      </c>
      <c r="AQ333" s="21" t="s">
        <v>2801</v>
      </c>
      <c r="AR333" s="21">
        <f>1/B333</f>
        <v>9.433962264150943E-3</v>
      </c>
      <c r="AS333" s="21" t="s">
        <v>2635</v>
      </c>
      <c r="AT333" s="21">
        <f>1/B333</f>
        <v>9.433962264150943E-3</v>
      </c>
      <c r="AU333" s="21" t="s">
        <v>2436</v>
      </c>
      <c r="AV333" s="21">
        <f>2/B333</f>
        <v>1.8867924528301886E-2</v>
      </c>
      <c r="AW333" s="21" t="s">
        <v>2173</v>
      </c>
      <c r="AX333" s="21">
        <f>1/B333</f>
        <v>9.433962264150943E-3</v>
      </c>
      <c r="AY333" s="21" t="s">
        <v>1044</v>
      </c>
      <c r="AZ333" s="21">
        <f>1/B333</f>
        <v>9.433962264150943E-3</v>
      </c>
      <c r="BA333" s="21" t="s">
        <v>2187</v>
      </c>
      <c r="BB333" s="21">
        <f>7/B333</f>
        <v>6.6037735849056603E-2</v>
      </c>
      <c r="BC333" s="21" t="s">
        <v>2803</v>
      </c>
      <c r="BD333" s="21">
        <f>1/B333</f>
        <v>9.433962264150943E-3</v>
      </c>
      <c r="BE333" s="21" t="s">
        <v>1661</v>
      </c>
      <c r="BF333" s="21">
        <f>2/B333</f>
        <v>1.8867924528301886E-2</v>
      </c>
      <c r="BG333" s="21" t="s">
        <v>1343</v>
      </c>
      <c r="BH333" s="21">
        <f>22/B333</f>
        <v>0.20754716981132076</v>
      </c>
    </row>
    <row r="334" spans="1:64" x14ac:dyDescent="0.25">
      <c r="A334" s="20" t="s">
        <v>329</v>
      </c>
      <c r="B334" s="24">
        <v>105</v>
      </c>
      <c r="C334" s="21">
        <f>45/B334</f>
        <v>0.42857142857142855</v>
      </c>
      <c r="E334" s="21" t="s">
        <v>1213</v>
      </c>
      <c r="F334" s="21">
        <f>1/B334</f>
        <v>9.5238095238095247E-3</v>
      </c>
      <c r="G334" s="21" t="s">
        <v>1214</v>
      </c>
      <c r="H334" s="21">
        <f>15/B334</f>
        <v>0.14285714285714285</v>
      </c>
      <c r="I334" s="21" t="s">
        <v>1212</v>
      </c>
      <c r="J334" s="21">
        <f>4/B334</f>
        <v>3.8095238095238099E-2</v>
      </c>
      <c r="K334" s="21" t="s">
        <v>1211</v>
      </c>
      <c r="L334" s="21">
        <f>30/B334</f>
        <v>0.2857142857142857</v>
      </c>
      <c r="M334" s="21" t="s">
        <v>1238</v>
      </c>
      <c r="N334" s="21">
        <f>2/B334</f>
        <v>1.9047619047619049E-2</v>
      </c>
      <c r="O334" s="21" t="s">
        <v>2550</v>
      </c>
      <c r="P334" s="21">
        <f t="shared" si="56"/>
        <v>9.5238095238095247E-3</v>
      </c>
      <c r="Q334" s="21" t="s">
        <v>2019</v>
      </c>
      <c r="R334" s="21">
        <f>1/B334</f>
        <v>9.5238095238095247E-3</v>
      </c>
      <c r="S334" s="21" t="s">
        <v>958</v>
      </c>
      <c r="T334" s="21">
        <f>1/B334</f>
        <v>9.5238095238095247E-3</v>
      </c>
      <c r="U334" s="21" t="s">
        <v>2495</v>
      </c>
      <c r="V334" s="21">
        <f>1/B334</f>
        <v>9.5238095238095247E-3</v>
      </c>
      <c r="W334" s="21" t="s">
        <v>2176</v>
      </c>
      <c r="X334" s="21">
        <f>1/B334</f>
        <v>9.5238095238095247E-3</v>
      </c>
      <c r="Y334" s="21" t="s">
        <v>879</v>
      </c>
      <c r="Z334" s="21">
        <f>1/B334</f>
        <v>9.5238095238095247E-3</v>
      </c>
      <c r="AA334" s="21" t="s">
        <v>1343</v>
      </c>
      <c r="AB334" s="21">
        <f>2/B334</f>
        <v>1.9047619047619049E-2</v>
      </c>
    </row>
    <row r="335" spans="1:64" x14ac:dyDescent="0.25">
      <c r="A335" s="20" t="s">
        <v>330</v>
      </c>
      <c r="B335" s="24">
        <v>106</v>
      </c>
      <c r="C335" s="21">
        <f>2/B335</f>
        <v>1.8867924528301886E-2</v>
      </c>
      <c r="E335" s="21" t="s">
        <v>4908</v>
      </c>
      <c r="F335" s="21">
        <f>1/B335</f>
        <v>9.433962264150943E-3</v>
      </c>
      <c r="G335" s="21" t="s">
        <v>896</v>
      </c>
      <c r="H335" s="21">
        <f>1/B335</f>
        <v>9.433962264150943E-3</v>
      </c>
      <c r="I335" s="21" t="s">
        <v>2108</v>
      </c>
      <c r="J335" s="21">
        <f>1/B335</f>
        <v>9.433962264150943E-3</v>
      </c>
      <c r="K335" s="21" t="s">
        <v>901</v>
      </c>
      <c r="L335" s="21">
        <f>1/B335</f>
        <v>9.433962264150943E-3</v>
      </c>
      <c r="M335" s="21" t="s">
        <v>1246</v>
      </c>
      <c r="N335" s="21">
        <f>5/B335</f>
        <v>4.716981132075472E-2</v>
      </c>
      <c r="O335" s="21" t="s">
        <v>3187</v>
      </c>
      <c r="P335" s="21">
        <f t="shared" si="56"/>
        <v>9.433962264150943E-3</v>
      </c>
      <c r="Q335" s="21" t="s">
        <v>931</v>
      </c>
      <c r="R335" s="21">
        <f>1/B335</f>
        <v>9.433962264150943E-3</v>
      </c>
      <c r="S335" s="21" t="s">
        <v>1506</v>
      </c>
      <c r="T335" s="21">
        <f>1/B335</f>
        <v>9.433962264150943E-3</v>
      </c>
      <c r="U335" s="21" t="s">
        <v>1900</v>
      </c>
      <c r="V335" s="21">
        <f>1/B335</f>
        <v>9.433962264150943E-3</v>
      </c>
      <c r="W335" s="21" t="s">
        <v>3627</v>
      </c>
      <c r="X335" s="21">
        <f>29/B335</f>
        <v>0.27358490566037735</v>
      </c>
      <c r="Y335" s="21" t="s">
        <v>1501</v>
      </c>
      <c r="Z335" s="21">
        <f>7/B335</f>
        <v>6.6037735849056603E-2</v>
      </c>
      <c r="AA335" s="21" t="s">
        <v>1614</v>
      </c>
      <c r="AB335" s="21">
        <f>1/B335</f>
        <v>9.433962264150943E-3</v>
      </c>
      <c r="AC335" s="21" t="s">
        <v>882</v>
      </c>
      <c r="AD335" s="21">
        <f>12/B335</f>
        <v>0.11320754716981132</v>
      </c>
      <c r="AE335" s="21" t="s">
        <v>4907</v>
      </c>
      <c r="AF335" s="21">
        <f>1/B335</f>
        <v>9.433962264150943E-3</v>
      </c>
      <c r="AG335" s="21" t="s">
        <v>1388</v>
      </c>
      <c r="AH335" s="21">
        <f>12/B335</f>
        <v>0.11320754716981132</v>
      </c>
      <c r="AI335" s="21" t="s">
        <v>1624</v>
      </c>
      <c r="AJ335" s="21">
        <f>1/B335</f>
        <v>9.433962264150943E-3</v>
      </c>
      <c r="AK335" s="21" t="s">
        <v>1499</v>
      </c>
      <c r="AL335" s="21">
        <f>1/B335</f>
        <v>9.433962264150943E-3</v>
      </c>
      <c r="AM335" s="21" t="s">
        <v>1228</v>
      </c>
      <c r="AN335" s="21">
        <f>18/B335</f>
        <v>0.16981132075471697</v>
      </c>
      <c r="AO335" s="21" t="s">
        <v>1046</v>
      </c>
      <c r="AP335" s="21">
        <f>3/B335</f>
        <v>2.8301886792452831E-2</v>
      </c>
      <c r="AQ335" s="21" t="s">
        <v>976</v>
      </c>
      <c r="AR335" s="21">
        <f>4/B335</f>
        <v>3.7735849056603772E-2</v>
      </c>
      <c r="AS335" s="21" t="s">
        <v>1412</v>
      </c>
      <c r="AT335" s="21">
        <f>2/B335</f>
        <v>1.8867924528301886E-2</v>
      </c>
    </row>
    <row r="336" spans="1:64" x14ac:dyDescent="0.25">
      <c r="A336" s="20" t="s">
        <v>331</v>
      </c>
      <c r="B336" s="24">
        <v>108</v>
      </c>
      <c r="C336" s="21">
        <f>40/B336</f>
        <v>0.37037037037037035</v>
      </c>
      <c r="E336" s="21" t="s">
        <v>1095</v>
      </c>
      <c r="F336" s="21">
        <f>2/B336</f>
        <v>1.8518518518518517E-2</v>
      </c>
      <c r="G336" s="21" t="s">
        <v>1793</v>
      </c>
      <c r="H336" s="21">
        <f>6/B336</f>
        <v>5.5555555555555552E-2</v>
      </c>
      <c r="I336" s="21" t="s">
        <v>3012</v>
      </c>
      <c r="J336" s="21">
        <f>3/B336</f>
        <v>2.7777777777777776E-2</v>
      </c>
      <c r="K336" s="21" t="s">
        <v>2102</v>
      </c>
      <c r="L336" s="21">
        <f>18/B336</f>
        <v>0.16666666666666666</v>
      </c>
      <c r="M336" s="21" t="s">
        <v>1231</v>
      </c>
      <c r="N336" s="21">
        <f>1/B336</f>
        <v>9.2592592592592587E-3</v>
      </c>
      <c r="O336" s="21" t="s">
        <v>1134</v>
      </c>
      <c r="P336" s="21">
        <f>3/B336</f>
        <v>2.7777777777777776E-2</v>
      </c>
      <c r="Q336" s="21" t="s">
        <v>3803</v>
      </c>
      <c r="R336" s="21">
        <f>1/B336</f>
        <v>9.2592592592592587E-3</v>
      </c>
      <c r="S336" s="21" t="s">
        <v>3304</v>
      </c>
      <c r="T336" s="21">
        <f>1/B336</f>
        <v>9.2592592592592587E-3</v>
      </c>
      <c r="U336" s="21" t="s">
        <v>972</v>
      </c>
      <c r="V336" s="21">
        <f>13/B336</f>
        <v>0.12037037037037036</v>
      </c>
      <c r="W336" s="21" t="s">
        <v>3804</v>
      </c>
      <c r="X336" s="21">
        <f>1/B336</f>
        <v>9.2592592592592587E-3</v>
      </c>
      <c r="Y336" s="21" t="s">
        <v>2385</v>
      </c>
      <c r="Z336" s="21">
        <f>1/B336</f>
        <v>9.2592592592592587E-3</v>
      </c>
      <c r="AA336" s="21" t="s">
        <v>4030</v>
      </c>
      <c r="AB336" s="21">
        <f>1/B336</f>
        <v>9.2592592592592587E-3</v>
      </c>
      <c r="AC336" s="21" t="s">
        <v>2055</v>
      </c>
      <c r="AD336" s="21">
        <f>1/B336</f>
        <v>9.2592592592592587E-3</v>
      </c>
      <c r="AE336" s="21" t="s">
        <v>1612</v>
      </c>
      <c r="AF336" s="21">
        <f>1/B336</f>
        <v>9.2592592592592587E-3</v>
      </c>
      <c r="AG336" s="21" t="s">
        <v>3018</v>
      </c>
      <c r="AH336" s="21">
        <f>1/B336</f>
        <v>9.2592592592592587E-3</v>
      </c>
      <c r="AI336" s="21" t="s">
        <v>968</v>
      </c>
      <c r="AJ336" s="21">
        <f>1/B336</f>
        <v>9.2592592592592587E-3</v>
      </c>
      <c r="AK336" s="21" t="s">
        <v>1108</v>
      </c>
      <c r="AL336" s="21">
        <f>1/B336</f>
        <v>9.2592592592592587E-3</v>
      </c>
      <c r="AM336" s="21" t="s">
        <v>1606</v>
      </c>
      <c r="AN336" s="21">
        <f>2/B336</f>
        <v>1.8518518518518517E-2</v>
      </c>
      <c r="AO336" s="21" t="s">
        <v>1044</v>
      </c>
      <c r="AP336" s="21">
        <f>2/B336</f>
        <v>1.8518518518518517E-2</v>
      </c>
      <c r="AQ336" s="21" t="s">
        <v>1412</v>
      </c>
      <c r="AR336" s="21">
        <f>7/B336</f>
        <v>6.4814814814814811E-2</v>
      </c>
      <c r="AS336" s="21" t="s">
        <v>2267</v>
      </c>
      <c r="AT336" s="21">
        <f>1/B336</f>
        <v>9.2592592592592587E-3</v>
      </c>
    </row>
    <row r="337" spans="1:86" x14ac:dyDescent="0.25">
      <c r="A337" s="20" t="s">
        <v>332</v>
      </c>
      <c r="B337" s="24">
        <v>106</v>
      </c>
      <c r="C337" s="21">
        <f>83/B337</f>
        <v>0.78301886792452835</v>
      </c>
      <c r="E337" s="21" t="s">
        <v>3221</v>
      </c>
      <c r="F337" s="21">
        <f>1/B337</f>
        <v>9.433962264150943E-3</v>
      </c>
      <c r="G337" s="21" t="s">
        <v>1354</v>
      </c>
      <c r="H337" s="21">
        <f>12/B337</f>
        <v>0.11320754716981132</v>
      </c>
      <c r="I337" s="21" t="s">
        <v>1396</v>
      </c>
      <c r="J337" s="21">
        <f>1/B337</f>
        <v>9.433962264150943E-3</v>
      </c>
      <c r="K337" s="21" t="s">
        <v>1794</v>
      </c>
      <c r="L337" s="21">
        <f>1/B337</f>
        <v>9.433962264150943E-3</v>
      </c>
      <c r="M337" s="21" t="s">
        <v>4709</v>
      </c>
      <c r="N337" s="21">
        <f>1/B337</f>
        <v>9.433962264150943E-3</v>
      </c>
      <c r="O337" s="21" t="s">
        <v>3541</v>
      </c>
      <c r="P337" s="21">
        <f>5/B337</f>
        <v>4.716981132075472E-2</v>
      </c>
      <c r="Q337" s="21" t="s">
        <v>3062</v>
      </c>
      <c r="R337" s="21">
        <f>1/B337</f>
        <v>9.433962264150943E-3</v>
      </c>
      <c r="S337" s="21" t="s">
        <v>4708</v>
      </c>
      <c r="T337" s="21">
        <f>1/B337</f>
        <v>9.433962264150943E-3</v>
      </c>
    </row>
    <row r="338" spans="1:86" x14ac:dyDescent="0.25">
      <c r="A338" s="20" t="s">
        <v>333</v>
      </c>
      <c r="B338" s="24">
        <v>106</v>
      </c>
      <c r="C338" s="21">
        <f>106/B338</f>
        <v>1</v>
      </c>
    </row>
    <row r="339" spans="1:86" x14ac:dyDescent="0.25">
      <c r="A339" s="20" t="s">
        <v>334</v>
      </c>
      <c r="B339" s="24">
        <v>106</v>
      </c>
      <c r="C339" s="21">
        <f>76/B339</f>
        <v>0.71698113207547165</v>
      </c>
      <c r="E339" s="21" t="s">
        <v>2637</v>
      </c>
      <c r="F339" s="21">
        <f>1/B339</f>
        <v>9.433962264150943E-3</v>
      </c>
      <c r="G339" s="21" t="s">
        <v>1486</v>
      </c>
      <c r="H339" s="21">
        <f>1/B339</f>
        <v>9.433962264150943E-3</v>
      </c>
      <c r="I339" s="21" t="s">
        <v>1134</v>
      </c>
      <c r="J339" s="21">
        <f>2/B339</f>
        <v>1.8867924528301886E-2</v>
      </c>
      <c r="K339" s="21" t="s">
        <v>1480</v>
      </c>
      <c r="L339" s="21">
        <f>1/B339</f>
        <v>9.433962264150943E-3</v>
      </c>
      <c r="M339" s="21" t="s">
        <v>1479</v>
      </c>
      <c r="N339" s="21">
        <f>1/B339</f>
        <v>9.433962264150943E-3</v>
      </c>
      <c r="O339" s="21" t="s">
        <v>1485</v>
      </c>
      <c r="P339" s="21">
        <f>1/B339</f>
        <v>9.433962264150943E-3</v>
      </c>
      <c r="Q339" s="21" t="s">
        <v>938</v>
      </c>
      <c r="R339" s="21">
        <f>1/B339</f>
        <v>9.433962264150943E-3</v>
      </c>
      <c r="S339" s="21" t="s">
        <v>1484</v>
      </c>
      <c r="T339" s="21">
        <f>1/B339</f>
        <v>9.433962264150943E-3</v>
      </c>
      <c r="U339" s="21" t="s">
        <v>1470</v>
      </c>
      <c r="V339" s="21">
        <f>2/B339</f>
        <v>1.8867924528301886E-2</v>
      </c>
      <c r="W339" s="21" t="s">
        <v>1478</v>
      </c>
      <c r="X339" s="21">
        <f>1/B339</f>
        <v>9.433962264150943E-3</v>
      </c>
      <c r="Y339" s="21" t="s">
        <v>1481</v>
      </c>
      <c r="Z339" s="21">
        <f>2/B339</f>
        <v>1.8867924528301886E-2</v>
      </c>
      <c r="AA339" s="21" t="s">
        <v>980</v>
      </c>
      <c r="AB339" s="21">
        <f>3/B339</f>
        <v>2.8301886792452831E-2</v>
      </c>
      <c r="AC339" s="21" t="s">
        <v>1358</v>
      </c>
      <c r="AD339" s="21">
        <f>1/B339</f>
        <v>9.433962264150943E-3</v>
      </c>
      <c r="AE339" s="21" t="s">
        <v>1388</v>
      </c>
      <c r="AF339" s="21">
        <f>4/B339</f>
        <v>3.7735849056603772E-2</v>
      </c>
      <c r="AG339" s="21" t="s">
        <v>1482</v>
      </c>
      <c r="AH339" s="21">
        <f>2/B339</f>
        <v>1.8867924528301886E-2</v>
      </c>
      <c r="AI339" s="21" t="s">
        <v>1483</v>
      </c>
      <c r="AJ339" s="21">
        <f>1/B339</f>
        <v>9.433962264150943E-3</v>
      </c>
      <c r="AK339" s="21" t="s">
        <v>5220</v>
      </c>
      <c r="AL339" s="21">
        <f>1/B339</f>
        <v>9.433962264150943E-3</v>
      </c>
      <c r="AM339" s="21" t="s">
        <v>1641</v>
      </c>
      <c r="AN339" s="21">
        <f>1/B339</f>
        <v>9.433962264150943E-3</v>
      </c>
      <c r="AO339" s="21" t="s">
        <v>1228</v>
      </c>
      <c r="AP339" s="21">
        <f>1/B339</f>
        <v>9.433962264150943E-3</v>
      </c>
      <c r="AQ339" s="21" t="s">
        <v>1044</v>
      </c>
      <c r="AR339" s="21">
        <f>2/B339</f>
        <v>1.8867924528301886E-2</v>
      </c>
    </row>
    <row r="340" spans="1:86" x14ac:dyDescent="0.25">
      <c r="A340" s="20" t="s">
        <v>335</v>
      </c>
      <c r="B340" s="24">
        <v>107</v>
      </c>
      <c r="C340" s="21">
        <f>88/B340</f>
        <v>0.82242990654205606</v>
      </c>
      <c r="E340" s="21" t="s">
        <v>4505</v>
      </c>
      <c r="F340" s="21">
        <f>1/B340</f>
        <v>9.3457943925233638E-3</v>
      </c>
      <c r="G340" s="21" t="s">
        <v>2058</v>
      </c>
      <c r="H340" s="21">
        <f>1/B340</f>
        <v>9.3457943925233638E-3</v>
      </c>
      <c r="I340" s="21" t="s">
        <v>4504</v>
      </c>
      <c r="J340" s="21">
        <f>1/B340</f>
        <v>9.3457943925233638E-3</v>
      </c>
      <c r="K340" s="21" t="s">
        <v>4503</v>
      </c>
      <c r="L340" s="21">
        <f>1/B340</f>
        <v>9.3457943925233638E-3</v>
      </c>
      <c r="M340" s="21" t="s">
        <v>2029</v>
      </c>
      <c r="N340" s="21">
        <f>1/B340</f>
        <v>9.3457943925233638E-3</v>
      </c>
      <c r="O340" s="21" t="s">
        <v>2677</v>
      </c>
      <c r="P340" s="21">
        <f>1/B340</f>
        <v>9.3457943925233638E-3</v>
      </c>
      <c r="Q340" s="21" t="s">
        <v>1425</v>
      </c>
      <c r="R340" s="21">
        <f>3/B340</f>
        <v>2.8037383177570093E-2</v>
      </c>
      <c r="S340" s="21" t="s">
        <v>4502</v>
      </c>
      <c r="T340" s="21">
        <f>1/B340</f>
        <v>9.3457943925233638E-3</v>
      </c>
      <c r="U340" s="21" t="s">
        <v>1322</v>
      </c>
      <c r="V340" s="21">
        <f>1/B340</f>
        <v>9.3457943925233638E-3</v>
      </c>
      <c r="W340" s="21" t="s">
        <v>4501</v>
      </c>
      <c r="X340" s="21">
        <f>1/B340</f>
        <v>9.3457943925233638E-3</v>
      </c>
      <c r="Y340" s="21" t="s">
        <v>907</v>
      </c>
      <c r="Z340" s="21">
        <f>3/B340</f>
        <v>2.8037383177570093E-2</v>
      </c>
      <c r="AA340" s="21" t="s">
        <v>2678</v>
      </c>
      <c r="AB340" s="21">
        <f>1/B340</f>
        <v>9.3457943925233638E-3</v>
      </c>
      <c r="AC340" s="21" t="s">
        <v>1339</v>
      </c>
      <c r="AD340" s="21">
        <f>1/B340</f>
        <v>9.3457943925233638E-3</v>
      </c>
      <c r="AE340" s="21" t="s">
        <v>1680</v>
      </c>
      <c r="AF340" s="21">
        <f>1/B340</f>
        <v>9.3457943925233638E-3</v>
      </c>
      <c r="AG340" s="21" t="s">
        <v>2679</v>
      </c>
      <c r="AH340" s="21">
        <f>1/B340</f>
        <v>9.3457943925233638E-3</v>
      </c>
    </row>
    <row r="341" spans="1:86" x14ac:dyDescent="0.25">
      <c r="A341" s="20" t="s">
        <v>336</v>
      </c>
      <c r="B341" s="24">
        <v>105</v>
      </c>
      <c r="C341" s="21">
        <f>21/B341</f>
        <v>0.2</v>
      </c>
      <c r="E341" s="21" t="s">
        <v>2250</v>
      </c>
      <c r="F341" s="21">
        <f>2/B341</f>
        <v>1.9047619047619049E-2</v>
      </c>
      <c r="G341" s="21" t="s">
        <v>2882</v>
      </c>
      <c r="H341" s="21">
        <f>5/B341</f>
        <v>4.7619047619047616E-2</v>
      </c>
      <c r="I341" s="21" t="s">
        <v>2883</v>
      </c>
      <c r="J341" s="21">
        <f>1/B341</f>
        <v>9.5238095238095247E-3</v>
      </c>
      <c r="K341" s="21" t="s">
        <v>1224</v>
      </c>
      <c r="L341" s="21">
        <f>16/B341</f>
        <v>0.15238095238095239</v>
      </c>
      <c r="M341" s="21" t="s">
        <v>2884</v>
      </c>
      <c r="N341" s="21">
        <f>1/B341</f>
        <v>9.5238095238095247E-3</v>
      </c>
      <c r="O341" s="21" t="s">
        <v>2800</v>
      </c>
      <c r="P341" s="21">
        <f>1/B341</f>
        <v>9.5238095238095247E-3</v>
      </c>
      <c r="Q341" s="21" t="s">
        <v>2885</v>
      </c>
      <c r="R341" s="21">
        <f>1/B341</f>
        <v>9.5238095238095247E-3</v>
      </c>
      <c r="S341" s="21" t="s">
        <v>2886</v>
      </c>
      <c r="T341" s="21">
        <f>1/B341</f>
        <v>9.5238095238095247E-3</v>
      </c>
      <c r="U341" s="21" t="s">
        <v>1430</v>
      </c>
      <c r="V341" s="21">
        <f>1/B341</f>
        <v>9.5238095238095247E-3</v>
      </c>
      <c r="W341" s="21" t="s">
        <v>1615</v>
      </c>
      <c r="X341" s="21">
        <f>1/B341</f>
        <v>9.5238095238095247E-3</v>
      </c>
      <c r="Y341" s="21" t="s">
        <v>1322</v>
      </c>
      <c r="Z341" s="21">
        <f>3/B341</f>
        <v>2.8571428571428571E-2</v>
      </c>
      <c r="AA341" s="21" t="s">
        <v>1130</v>
      </c>
      <c r="AB341" s="21">
        <f>15/B341</f>
        <v>0.14285714285714285</v>
      </c>
      <c r="AC341" s="21" t="s">
        <v>2221</v>
      </c>
      <c r="AD341" s="21">
        <f>1/B341</f>
        <v>9.5238095238095247E-3</v>
      </c>
      <c r="AE341" s="21" t="s">
        <v>1033</v>
      </c>
      <c r="AF341" s="21">
        <f>2/B341</f>
        <v>1.9047619047619049E-2</v>
      </c>
      <c r="AG341" s="21" t="s">
        <v>1051</v>
      </c>
      <c r="AH341" s="21">
        <f>1/B341</f>
        <v>9.5238095238095247E-3</v>
      </c>
      <c r="AI341" s="21" t="s">
        <v>1479</v>
      </c>
      <c r="AJ341" s="21">
        <f>18/B341</f>
        <v>0.17142857142857143</v>
      </c>
      <c r="AK341" s="21" t="s">
        <v>2887</v>
      </c>
      <c r="AL341" s="21">
        <f>1/B341</f>
        <v>9.5238095238095247E-3</v>
      </c>
      <c r="AM341" s="21" t="s">
        <v>4838</v>
      </c>
      <c r="AN341" s="21">
        <f>1/B341</f>
        <v>9.5238095238095247E-3</v>
      </c>
      <c r="AO341" s="21" t="s">
        <v>1761</v>
      </c>
      <c r="AP341" s="21">
        <f>3/B341</f>
        <v>2.8571428571428571E-2</v>
      </c>
      <c r="AQ341" s="21" t="s">
        <v>2888</v>
      </c>
      <c r="AR341" s="21">
        <f>1/B341</f>
        <v>9.5238095238095247E-3</v>
      </c>
      <c r="AS341" s="21" t="s">
        <v>1356</v>
      </c>
      <c r="AT341" s="21">
        <f>2/B341</f>
        <v>1.9047619047619049E-2</v>
      </c>
      <c r="AU341" s="21" t="s">
        <v>1680</v>
      </c>
      <c r="AV341" s="21">
        <f>5/B341</f>
        <v>4.7619047619047616E-2</v>
      </c>
      <c r="AW341" s="21" t="s">
        <v>2889</v>
      </c>
      <c r="AX341" s="21">
        <f>1/B341</f>
        <v>9.5238095238095247E-3</v>
      </c>
    </row>
    <row r="342" spans="1:86" x14ac:dyDescent="0.25">
      <c r="A342" s="20" t="s">
        <v>337</v>
      </c>
      <c r="B342" s="24">
        <v>109</v>
      </c>
      <c r="C342" s="21">
        <f>49/B342</f>
        <v>0.44954128440366975</v>
      </c>
      <c r="E342" s="21" t="s">
        <v>3207</v>
      </c>
      <c r="F342" s="21">
        <f>4/B342</f>
        <v>3.669724770642202E-2</v>
      </c>
      <c r="G342" s="21" t="s">
        <v>1017</v>
      </c>
      <c r="H342" s="21">
        <f>3/B342</f>
        <v>2.7522935779816515E-2</v>
      </c>
      <c r="I342" s="21" t="s">
        <v>1265</v>
      </c>
      <c r="J342" s="21">
        <f>1/B342</f>
        <v>9.1743119266055051E-3</v>
      </c>
      <c r="K342" s="21" t="s">
        <v>907</v>
      </c>
      <c r="L342" s="21">
        <f>1/B342</f>
        <v>9.1743119266055051E-3</v>
      </c>
      <c r="M342" s="21" t="s">
        <v>2167</v>
      </c>
      <c r="N342" s="21">
        <f>1/B342</f>
        <v>9.1743119266055051E-3</v>
      </c>
      <c r="O342" s="21" t="s">
        <v>2729</v>
      </c>
      <c r="P342" s="21">
        <f>1/B342</f>
        <v>9.1743119266055051E-3</v>
      </c>
      <c r="Q342" s="21" t="s">
        <v>1042</v>
      </c>
      <c r="R342" s="21">
        <f>1/B342</f>
        <v>9.1743119266055051E-3</v>
      </c>
      <c r="S342" s="21" t="s">
        <v>1902</v>
      </c>
      <c r="T342" s="21">
        <f>1/B342</f>
        <v>9.1743119266055051E-3</v>
      </c>
      <c r="U342" s="21" t="s">
        <v>2024</v>
      </c>
      <c r="V342" s="21">
        <f>1/B342</f>
        <v>9.1743119266055051E-3</v>
      </c>
      <c r="W342" s="21" t="s">
        <v>1114</v>
      </c>
      <c r="X342" s="21">
        <f>2/B342</f>
        <v>1.834862385321101E-2</v>
      </c>
      <c r="Y342" s="21" t="s">
        <v>1966</v>
      </c>
      <c r="Z342" s="21">
        <f>1/B342</f>
        <v>9.1743119266055051E-3</v>
      </c>
      <c r="AA342" s="21" t="s">
        <v>3139</v>
      </c>
      <c r="AB342" s="21">
        <f>1/B342</f>
        <v>9.1743119266055051E-3</v>
      </c>
      <c r="AC342" s="21" t="s">
        <v>3002</v>
      </c>
      <c r="AD342" s="21">
        <f>1/B342</f>
        <v>9.1743119266055051E-3</v>
      </c>
      <c r="AE342" s="21" t="s">
        <v>3208</v>
      </c>
      <c r="AF342" s="21">
        <f>1/B342</f>
        <v>9.1743119266055051E-3</v>
      </c>
      <c r="AG342" s="21" t="s">
        <v>2820</v>
      </c>
      <c r="AH342" s="21">
        <f>4/B342</f>
        <v>3.669724770642202E-2</v>
      </c>
      <c r="AI342" s="21" t="s">
        <v>1283</v>
      </c>
      <c r="AJ342" s="21">
        <f>1/B342</f>
        <v>9.1743119266055051E-3</v>
      </c>
      <c r="AK342" s="21" t="s">
        <v>4783</v>
      </c>
      <c r="AL342" s="21">
        <f>3/B342</f>
        <v>2.7522935779816515E-2</v>
      </c>
      <c r="AM342" s="21" t="s">
        <v>1044</v>
      </c>
      <c r="AN342" s="21">
        <f>30/B342</f>
        <v>0.27522935779816515</v>
      </c>
      <c r="AO342" s="21" t="s">
        <v>1661</v>
      </c>
      <c r="AP342" s="21">
        <f>1/B342</f>
        <v>9.1743119266055051E-3</v>
      </c>
      <c r="AQ342" s="21" t="s">
        <v>1412</v>
      </c>
      <c r="AR342" s="21">
        <f>1/B342</f>
        <v>9.1743119266055051E-3</v>
      </c>
    </row>
    <row r="343" spans="1:86" x14ac:dyDescent="0.25">
      <c r="A343" s="20" t="s">
        <v>338</v>
      </c>
      <c r="B343" s="24">
        <v>109</v>
      </c>
      <c r="C343" s="21">
        <f>60/B343</f>
        <v>0.55045871559633031</v>
      </c>
      <c r="E343" s="21" t="s">
        <v>1265</v>
      </c>
      <c r="F343" s="21">
        <f>3/B343</f>
        <v>2.7522935779816515E-2</v>
      </c>
      <c r="G343" s="21" t="s">
        <v>2304</v>
      </c>
      <c r="H343" s="21">
        <f>2/B343</f>
        <v>1.834862385321101E-2</v>
      </c>
      <c r="I343" s="21" t="s">
        <v>1035</v>
      </c>
      <c r="J343" s="21">
        <f>1/B343</f>
        <v>9.1743119266055051E-3</v>
      </c>
      <c r="K343" s="21" t="s">
        <v>3324</v>
      </c>
      <c r="L343" s="21">
        <f>1/B343</f>
        <v>9.1743119266055051E-3</v>
      </c>
      <c r="M343" s="21" t="s">
        <v>1093</v>
      </c>
      <c r="N343" s="21">
        <f>1/B343</f>
        <v>9.1743119266055051E-3</v>
      </c>
      <c r="O343" s="21" t="s">
        <v>952</v>
      </c>
      <c r="P343" s="21">
        <f>7/B343</f>
        <v>6.4220183486238536E-2</v>
      </c>
      <c r="Q343" s="21" t="s">
        <v>1130</v>
      </c>
      <c r="R343" s="21">
        <f>1/B343</f>
        <v>9.1743119266055051E-3</v>
      </c>
      <c r="S343" s="21" t="s">
        <v>972</v>
      </c>
      <c r="T343" s="21">
        <f>4/B343</f>
        <v>3.669724770642202E-2</v>
      </c>
      <c r="U343" s="21" t="s">
        <v>1042</v>
      </c>
      <c r="V343" s="21">
        <f>9/B343</f>
        <v>8.2568807339449546E-2</v>
      </c>
      <c r="W343" s="21" t="s">
        <v>1654</v>
      </c>
      <c r="X343" s="21">
        <f>1/B343</f>
        <v>9.1743119266055051E-3</v>
      </c>
      <c r="Y343" s="21" t="s">
        <v>1620</v>
      </c>
      <c r="Z343" s="21">
        <f>1/B343</f>
        <v>9.1743119266055051E-3</v>
      </c>
      <c r="AA343" s="21" t="s">
        <v>2306</v>
      </c>
      <c r="AB343" s="21">
        <f>1/B343</f>
        <v>9.1743119266055051E-3</v>
      </c>
      <c r="AC343" s="21" t="s">
        <v>2307</v>
      </c>
      <c r="AD343" s="21">
        <f>1/B343</f>
        <v>9.1743119266055051E-3</v>
      </c>
      <c r="AE343" s="21" t="s">
        <v>968</v>
      </c>
      <c r="AF343" s="21">
        <f>1/B343</f>
        <v>9.1743119266055051E-3</v>
      </c>
      <c r="AG343" s="21" t="s">
        <v>2090</v>
      </c>
      <c r="AH343" s="21">
        <f>1/B343</f>
        <v>9.1743119266055051E-3</v>
      </c>
      <c r="AI343" s="21" t="s">
        <v>1108</v>
      </c>
      <c r="AJ343" s="21">
        <f>5/B343</f>
        <v>4.5871559633027525E-2</v>
      </c>
      <c r="AK343" s="21" t="s">
        <v>2305</v>
      </c>
      <c r="AL343" s="21">
        <f>1/B343</f>
        <v>9.1743119266055051E-3</v>
      </c>
      <c r="AM343" s="21" t="s">
        <v>1044</v>
      </c>
      <c r="AN343" s="21">
        <f>8/B343</f>
        <v>7.3394495412844041E-2</v>
      </c>
    </row>
    <row r="344" spans="1:86" x14ac:dyDescent="0.25">
      <c r="A344" s="20" t="s">
        <v>339</v>
      </c>
      <c r="B344" s="24">
        <v>105</v>
      </c>
      <c r="C344" s="21">
        <f>0/B344</f>
        <v>0</v>
      </c>
      <c r="E344" s="21" t="s">
        <v>1017</v>
      </c>
      <c r="F344" s="21">
        <f>14/B344</f>
        <v>0.13333333333333333</v>
      </c>
      <c r="G344" s="21" t="s">
        <v>1378</v>
      </c>
      <c r="H344" s="21">
        <f>3/B344</f>
        <v>2.8571428571428571E-2</v>
      </c>
      <c r="I344" s="21" t="s">
        <v>2192</v>
      </c>
      <c r="J344" s="21">
        <f>6/B344</f>
        <v>5.7142857142857141E-2</v>
      </c>
      <c r="K344" s="21" t="s">
        <v>3346</v>
      </c>
      <c r="L344" s="21">
        <f>1/B344</f>
        <v>9.5238095238095247E-3</v>
      </c>
      <c r="M344" s="21" t="s">
        <v>4603</v>
      </c>
      <c r="N344" s="21">
        <f>6/B344</f>
        <v>5.7142857142857141E-2</v>
      </c>
      <c r="O344" s="21" t="s">
        <v>3891</v>
      </c>
      <c r="P344" s="21">
        <f>1/B344</f>
        <v>9.5238095238095247E-3</v>
      </c>
      <c r="Q344" s="21" t="s">
        <v>896</v>
      </c>
      <c r="R344" s="21">
        <f>1/B344</f>
        <v>9.5238095238095247E-3</v>
      </c>
      <c r="S344" s="21" t="s">
        <v>3892</v>
      </c>
      <c r="T344" s="21">
        <f>1/B344</f>
        <v>9.5238095238095247E-3</v>
      </c>
      <c r="U344" s="21" t="s">
        <v>3644</v>
      </c>
      <c r="V344" s="21">
        <f>1/B344</f>
        <v>9.5238095238095247E-3</v>
      </c>
      <c r="W344" s="21" t="s">
        <v>3893</v>
      </c>
      <c r="X344" s="21">
        <f>1/B344</f>
        <v>9.5238095238095247E-3</v>
      </c>
      <c r="Y344" s="21" t="s">
        <v>2756</v>
      </c>
      <c r="Z344" s="21">
        <f>1/B344</f>
        <v>9.5238095238095247E-3</v>
      </c>
      <c r="AA344" s="21" t="s">
        <v>2465</v>
      </c>
      <c r="AB344" s="21">
        <f>1/B344</f>
        <v>9.5238095238095247E-3</v>
      </c>
      <c r="AC344" s="21" t="s">
        <v>876</v>
      </c>
      <c r="AD344" s="21">
        <f>5/B344</f>
        <v>4.7619047619047616E-2</v>
      </c>
      <c r="AE344" s="21" t="s">
        <v>1294</v>
      </c>
      <c r="AF344" s="21">
        <f>1/B344</f>
        <v>9.5238095238095247E-3</v>
      </c>
      <c r="AG344" s="21" t="s">
        <v>2619</v>
      </c>
      <c r="AH344" s="21">
        <f>1/B344</f>
        <v>9.5238095238095247E-3</v>
      </c>
      <c r="AI344" s="21" t="s">
        <v>1422</v>
      </c>
      <c r="AJ344" s="21">
        <f>1/B344</f>
        <v>9.5238095238095247E-3</v>
      </c>
      <c r="AK344" s="21" t="s">
        <v>4602</v>
      </c>
      <c r="AL344" s="21">
        <f>1/B344</f>
        <v>9.5238095238095247E-3</v>
      </c>
      <c r="AM344" s="21" t="s">
        <v>2550</v>
      </c>
      <c r="AN344" s="21">
        <f>1/B344</f>
        <v>9.5238095238095247E-3</v>
      </c>
      <c r="AO344" s="21" t="s">
        <v>1372</v>
      </c>
      <c r="AP344" s="21">
        <f>1/B344</f>
        <v>9.5238095238095247E-3</v>
      </c>
      <c r="AQ344" s="21" t="s">
        <v>3894</v>
      </c>
      <c r="AR344" s="21">
        <f>1/B344</f>
        <v>9.5238095238095247E-3</v>
      </c>
      <c r="AS344" s="21" t="s">
        <v>2635</v>
      </c>
      <c r="AT344" s="21">
        <f>1/B344</f>
        <v>9.5238095238095247E-3</v>
      </c>
      <c r="AU344" s="21" t="s">
        <v>1324</v>
      </c>
      <c r="AV344" s="21">
        <f>2/B344</f>
        <v>1.9047619047619049E-2</v>
      </c>
      <c r="AW344" s="21" t="s">
        <v>1315</v>
      </c>
      <c r="AX344" s="21">
        <f>3/B344</f>
        <v>2.8571428571428571E-2</v>
      </c>
      <c r="AY344" s="21" t="s">
        <v>1339</v>
      </c>
      <c r="AZ344" s="21">
        <f>21/B344</f>
        <v>0.2</v>
      </c>
      <c r="BA344" s="21" t="s">
        <v>2436</v>
      </c>
      <c r="BB344" s="21">
        <f>10/B344</f>
        <v>9.5238095238095233E-2</v>
      </c>
      <c r="BC344" s="21" t="s">
        <v>2173</v>
      </c>
      <c r="BD344" s="21">
        <f>2/B344</f>
        <v>1.9047619047619049E-2</v>
      </c>
      <c r="BE344" s="21" t="s">
        <v>2187</v>
      </c>
      <c r="BF344" s="21">
        <f>14/B344</f>
        <v>0.13333333333333333</v>
      </c>
      <c r="BG344" s="21" t="s">
        <v>3895</v>
      </c>
      <c r="BH344" s="21">
        <f>1/B344</f>
        <v>9.5238095238095247E-3</v>
      </c>
      <c r="BI344" s="21" t="s">
        <v>1343</v>
      </c>
      <c r="BJ344" s="21">
        <f>1/B344</f>
        <v>9.5238095238095247E-3</v>
      </c>
      <c r="BK344" s="21" t="s">
        <v>2548</v>
      </c>
      <c r="BL344" s="21">
        <f>1/B344</f>
        <v>9.5238095238095247E-3</v>
      </c>
    </row>
    <row r="345" spans="1:86" x14ac:dyDescent="0.25">
      <c r="A345" s="20" t="s">
        <v>340</v>
      </c>
      <c r="B345" s="24">
        <v>107</v>
      </c>
      <c r="C345" s="21">
        <f>98/B345</f>
        <v>0.91588785046728971</v>
      </c>
      <c r="E345" s="21" t="s">
        <v>1613</v>
      </c>
      <c r="F345" s="21">
        <f>1/B345</f>
        <v>9.3457943925233638E-3</v>
      </c>
      <c r="G345" s="21" t="s">
        <v>903</v>
      </c>
      <c r="H345" s="21">
        <f>3/B345</f>
        <v>2.8037383177570093E-2</v>
      </c>
      <c r="I345" s="21" t="s">
        <v>2064</v>
      </c>
      <c r="J345" s="21">
        <f>1/B345</f>
        <v>9.3457943925233638E-3</v>
      </c>
      <c r="K345" s="21" t="s">
        <v>1032</v>
      </c>
      <c r="L345" s="21">
        <f>2/B345</f>
        <v>1.8691588785046728E-2</v>
      </c>
      <c r="M345" s="21" t="s">
        <v>1680</v>
      </c>
      <c r="N345" s="21">
        <f t="shared" ref="N345:N350" si="57">1/B345</f>
        <v>9.3457943925233638E-3</v>
      </c>
      <c r="O345" s="21" t="s">
        <v>4427</v>
      </c>
      <c r="P345" s="21">
        <f>1/B345</f>
        <v>9.3457943925233638E-3</v>
      </c>
    </row>
    <row r="346" spans="1:86" x14ac:dyDescent="0.25">
      <c r="A346" s="20" t="s">
        <v>341</v>
      </c>
      <c r="B346" s="24">
        <v>108</v>
      </c>
      <c r="C346" s="21">
        <f>2/B346</f>
        <v>1.8518518518518517E-2</v>
      </c>
      <c r="E346" s="21" t="s">
        <v>1265</v>
      </c>
      <c r="F346" s="21">
        <f>1/B346</f>
        <v>9.2592592592592587E-3</v>
      </c>
      <c r="G346" s="21" t="s">
        <v>1796</v>
      </c>
      <c r="H346" s="21">
        <f t="shared" ref="H346:H351" si="58">1/B346</f>
        <v>9.2592592592592587E-3</v>
      </c>
      <c r="I346" s="21" t="s">
        <v>1038</v>
      </c>
      <c r="J346" s="21">
        <f>1/B346</f>
        <v>9.2592592592592587E-3</v>
      </c>
      <c r="K346" s="21" t="s">
        <v>3223</v>
      </c>
      <c r="L346" s="21">
        <f>1/B346</f>
        <v>9.2592592592592587E-3</v>
      </c>
      <c r="M346" s="21" t="s">
        <v>3051</v>
      </c>
      <c r="N346" s="21">
        <f t="shared" si="57"/>
        <v>9.2592592592592587E-3</v>
      </c>
      <c r="O346" s="21" t="s">
        <v>1262</v>
      </c>
      <c r="P346" s="21">
        <f>1/B346</f>
        <v>9.2592592592592587E-3</v>
      </c>
      <c r="Q346" s="21" t="s">
        <v>3224</v>
      </c>
      <c r="R346" s="21">
        <f>1/B346</f>
        <v>9.2592592592592587E-3</v>
      </c>
      <c r="S346" s="21" t="s">
        <v>2468</v>
      </c>
      <c r="T346" s="21">
        <f>1/B346</f>
        <v>9.2592592592592587E-3</v>
      </c>
      <c r="U346" s="21" t="s">
        <v>2991</v>
      </c>
      <c r="V346" s="21">
        <f>1/B346</f>
        <v>9.2592592592592587E-3</v>
      </c>
      <c r="W346" s="21" t="s">
        <v>1354</v>
      </c>
      <c r="X346" s="21">
        <f>1/B346</f>
        <v>9.2592592592592587E-3</v>
      </c>
      <c r="Y346" s="21" t="s">
        <v>1361</v>
      </c>
      <c r="Z346" s="21">
        <f>1/B346</f>
        <v>9.2592592592592587E-3</v>
      </c>
      <c r="AA346" s="21" t="s">
        <v>1906</v>
      </c>
      <c r="AB346" s="21">
        <f>6/B346</f>
        <v>5.5555555555555552E-2</v>
      </c>
      <c r="AC346" s="21" t="s">
        <v>1301</v>
      </c>
      <c r="AD346" s="21">
        <f>6/B346</f>
        <v>5.5555555555555552E-2</v>
      </c>
      <c r="AE346" s="21" t="s">
        <v>1900</v>
      </c>
      <c r="AF346" s="21">
        <f>28/B346</f>
        <v>0.25925925925925924</v>
      </c>
      <c r="AG346" s="21" t="s">
        <v>1685</v>
      </c>
      <c r="AH346" s="21">
        <f>1/B346</f>
        <v>9.2592592592592587E-3</v>
      </c>
      <c r="AI346" s="21" t="s">
        <v>981</v>
      </c>
      <c r="AJ346" s="21">
        <f>1/B346</f>
        <v>9.2592592592592587E-3</v>
      </c>
      <c r="AK346" s="21" t="s">
        <v>1082</v>
      </c>
      <c r="AL346" s="21">
        <f>1/B346</f>
        <v>9.2592592592592587E-3</v>
      </c>
      <c r="AM346" s="21" t="s">
        <v>1130</v>
      </c>
      <c r="AN346" s="21">
        <f>1/B346</f>
        <v>9.2592592592592587E-3</v>
      </c>
      <c r="AO346" s="21" t="s">
        <v>3178</v>
      </c>
      <c r="AP346" s="21">
        <f>3/B346</f>
        <v>2.7777777777777776E-2</v>
      </c>
      <c r="AQ346" s="21" t="s">
        <v>1261</v>
      </c>
      <c r="AR346" s="21">
        <f>1/B346</f>
        <v>9.2592592592592587E-3</v>
      </c>
      <c r="AS346" s="21" t="s">
        <v>3695</v>
      </c>
      <c r="AT346" s="21">
        <f>1/B346</f>
        <v>9.2592592592592587E-3</v>
      </c>
      <c r="AU346" s="21" t="s">
        <v>2389</v>
      </c>
      <c r="AV346" s="21">
        <f>1/B346</f>
        <v>9.2592592592592587E-3</v>
      </c>
      <c r="AW346" s="21" t="s">
        <v>1273</v>
      </c>
      <c r="AX346" s="21">
        <f>2/B346</f>
        <v>1.8518518518518517E-2</v>
      </c>
      <c r="AY346" s="21" t="s">
        <v>1269</v>
      </c>
      <c r="AZ346" s="21">
        <f>1/B346</f>
        <v>9.2592592592592587E-3</v>
      </c>
      <c r="BA346" s="21" t="s">
        <v>3056</v>
      </c>
      <c r="BB346" s="21">
        <f>1/B346</f>
        <v>9.2592592592592587E-3</v>
      </c>
      <c r="BC346" s="21" t="s">
        <v>1441</v>
      </c>
      <c r="BD346" s="21">
        <f>1/B346</f>
        <v>9.2592592592592587E-3</v>
      </c>
      <c r="BE346" s="21" t="s">
        <v>1358</v>
      </c>
      <c r="BF346" s="21">
        <f>2/B346</f>
        <v>1.8518518518518517E-2</v>
      </c>
      <c r="BG346" s="21" t="s">
        <v>1034</v>
      </c>
      <c r="BH346" s="21">
        <f>1/B346</f>
        <v>9.2592592592592587E-3</v>
      </c>
      <c r="BI346" s="21" t="s">
        <v>1270</v>
      </c>
      <c r="BJ346" s="21">
        <f>7/B346</f>
        <v>6.4814814814814811E-2</v>
      </c>
      <c r="BK346" s="21" t="s">
        <v>3225</v>
      </c>
      <c r="BL346" s="21">
        <f>1/B346</f>
        <v>9.2592592592592587E-3</v>
      </c>
      <c r="BM346" s="21" t="s">
        <v>1355</v>
      </c>
      <c r="BN346" s="21">
        <f>16/B346</f>
        <v>0.14814814814814814</v>
      </c>
      <c r="BO346" s="21" t="s">
        <v>1569</v>
      </c>
      <c r="BP346" s="21">
        <f>1/B346</f>
        <v>9.2592592592592587E-3</v>
      </c>
      <c r="BQ346" s="21" t="s">
        <v>1901</v>
      </c>
      <c r="BR346" s="21">
        <f>5/B346</f>
        <v>4.6296296296296294E-2</v>
      </c>
      <c r="BS346" s="21" t="s">
        <v>1357</v>
      </c>
      <c r="BT346" s="21">
        <f>1/B346</f>
        <v>9.2592592592592587E-3</v>
      </c>
      <c r="BU346" s="21" t="s">
        <v>1108</v>
      </c>
      <c r="BV346" s="21">
        <f>1/B346</f>
        <v>9.2592592592592587E-3</v>
      </c>
      <c r="BW346" s="21" t="s">
        <v>927</v>
      </c>
      <c r="BX346" s="21">
        <f>1/B346</f>
        <v>9.2592592592592587E-3</v>
      </c>
      <c r="BY346" s="21" t="s">
        <v>1809</v>
      </c>
      <c r="BZ346" s="21">
        <f>1/B346</f>
        <v>9.2592592592592587E-3</v>
      </c>
      <c r="CA346" s="21" t="s">
        <v>1810</v>
      </c>
      <c r="CB346" s="21">
        <f>1/B346</f>
        <v>9.2592592592592587E-3</v>
      </c>
      <c r="CC346" s="21" t="s">
        <v>1732</v>
      </c>
      <c r="CD346" s="21">
        <f>1/B346</f>
        <v>9.2592592592592587E-3</v>
      </c>
      <c r="CE346" s="21" t="s">
        <v>1044</v>
      </c>
      <c r="CF346" s="21">
        <f>1/B346</f>
        <v>9.2592592592592587E-3</v>
      </c>
      <c r="CG346" s="21" t="s">
        <v>2093</v>
      </c>
      <c r="CH346" s="21">
        <f>1/B346</f>
        <v>9.2592592592592587E-3</v>
      </c>
    </row>
    <row r="347" spans="1:86" x14ac:dyDescent="0.25">
      <c r="A347" s="20" t="s">
        <v>342</v>
      </c>
      <c r="B347" s="24">
        <v>110</v>
      </c>
      <c r="C347" s="21">
        <f>97/B347</f>
        <v>0.88181818181818183</v>
      </c>
      <c r="E347" s="21" t="s">
        <v>2468</v>
      </c>
      <c r="F347" s="21">
        <f>4/B347</f>
        <v>3.6363636363636362E-2</v>
      </c>
      <c r="G347" s="21" t="s">
        <v>917</v>
      </c>
      <c r="H347" s="21">
        <f t="shared" si="58"/>
        <v>9.0909090909090905E-3</v>
      </c>
      <c r="I347" s="21" t="s">
        <v>974</v>
      </c>
      <c r="J347" s="21">
        <f>1/B347</f>
        <v>9.0909090909090905E-3</v>
      </c>
      <c r="K347" s="21" t="s">
        <v>1241</v>
      </c>
      <c r="L347" s="21">
        <f>1/B347</f>
        <v>9.0909090909090905E-3</v>
      </c>
      <c r="M347" s="21" t="s">
        <v>1356</v>
      </c>
      <c r="N347" s="21">
        <f t="shared" si="57"/>
        <v>9.0909090909090905E-3</v>
      </c>
      <c r="O347" s="21" t="s">
        <v>927</v>
      </c>
      <c r="P347" s="21">
        <f>2/B347</f>
        <v>1.8181818181818181E-2</v>
      </c>
      <c r="Q347" s="21" t="s">
        <v>1514</v>
      </c>
      <c r="R347" s="21">
        <f>1/B347</f>
        <v>9.0909090909090905E-3</v>
      </c>
      <c r="S347" s="21" t="s">
        <v>1044</v>
      </c>
      <c r="T347" s="21">
        <f>1/B347</f>
        <v>9.0909090909090905E-3</v>
      </c>
      <c r="U347" s="21" t="s">
        <v>1343</v>
      </c>
      <c r="V347" s="21">
        <f>1/B347</f>
        <v>9.0909090909090905E-3</v>
      </c>
    </row>
    <row r="348" spans="1:86" x14ac:dyDescent="0.25">
      <c r="A348" s="20" t="s">
        <v>343</v>
      </c>
      <c r="B348" s="24">
        <v>104</v>
      </c>
      <c r="C348" s="21">
        <f>75/B348</f>
        <v>0.72115384615384615</v>
      </c>
      <c r="E348" s="21" t="s">
        <v>4469</v>
      </c>
      <c r="F348" s="21">
        <f>4/B348</f>
        <v>3.8461538461538464E-2</v>
      </c>
      <c r="G348" s="21" t="s">
        <v>1836</v>
      </c>
      <c r="H348" s="21">
        <f t="shared" si="58"/>
        <v>9.6153846153846159E-3</v>
      </c>
      <c r="I348" s="21" t="s">
        <v>1414</v>
      </c>
      <c r="J348" s="21">
        <f>20/B348</f>
        <v>0.19230769230769232</v>
      </c>
      <c r="K348" s="21" t="s">
        <v>1093</v>
      </c>
      <c r="L348" s="21">
        <f>1/B348</f>
        <v>9.6153846153846159E-3</v>
      </c>
      <c r="M348" s="21" t="s">
        <v>4468</v>
      </c>
      <c r="N348" s="21">
        <f t="shared" si="57"/>
        <v>9.6153846153846159E-3</v>
      </c>
      <c r="O348" s="21" t="s">
        <v>1270</v>
      </c>
      <c r="P348" s="21">
        <f>1/B348</f>
        <v>9.6153846153846159E-3</v>
      </c>
      <c r="Q348" s="21" t="s">
        <v>1310</v>
      </c>
      <c r="R348" s="21">
        <f>1/B348</f>
        <v>9.6153846153846159E-3</v>
      </c>
    </row>
    <row r="349" spans="1:86" x14ac:dyDescent="0.25">
      <c r="A349" s="20" t="s">
        <v>344</v>
      </c>
      <c r="B349" s="24">
        <v>108</v>
      </c>
      <c r="C349" s="21">
        <f>28/B349</f>
        <v>0.25925925925925924</v>
      </c>
      <c r="E349" s="21" t="s">
        <v>896</v>
      </c>
      <c r="F349" s="21">
        <f>16/B349</f>
        <v>0.14814814814814814</v>
      </c>
      <c r="G349" s="21" t="s">
        <v>1213</v>
      </c>
      <c r="H349" s="21">
        <f t="shared" si="58"/>
        <v>9.2592592592592587E-3</v>
      </c>
      <c r="I349" s="21" t="s">
        <v>2687</v>
      </c>
      <c r="J349" s="21">
        <f>5/B349</f>
        <v>4.6296296296296294E-2</v>
      </c>
      <c r="K349" s="21" t="s">
        <v>983</v>
      </c>
      <c r="L349" s="21">
        <f>1/B349</f>
        <v>9.2592592592592587E-3</v>
      </c>
      <c r="M349" s="21" t="s">
        <v>2756</v>
      </c>
      <c r="N349" s="21">
        <f t="shared" si="57"/>
        <v>9.2592592592592587E-3</v>
      </c>
      <c r="O349" s="21" t="s">
        <v>1212</v>
      </c>
      <c r="P349" s="21">
        <f>1/B349</f>
        <v>9.2592592592592587E-3</v>
      </c>
      <c r="Q349" s="21" t="s">
        <v>1088</v>
      </c>
      <c r="R349" s="21">
        <f>1/B349</f>
        <v>9.2592592592592587E-3</v>
      </c>
      <c r="S349" s="21" t="s">
        <v>1851</v>
      </c>
      <c r="T349" s="21">
        <f>1/B349</f>
        <v>9.2592592592592587E-3</v>
      </c>
      <c r="U349" s="21" t="s">
        <v>2685</v>
      </c>
      <c r="V349" s="21">
        <f>1/B349</f>
        <v>9.2592592592592587E-3</v>
      </c>
      <c r="W349" s="21" t="s">
        <v>959</v>
      </c>
      <c r="X349" s="21">
        <f>31/B349</f>
        <v>0.28703703703703703</v>
      </c>
      <c r="Y349" s="21" t="s">
        <v>4700</v>
      </c>
      <c r="Z349" s="21">
        <f>1/B349</f>
        <v>9.2592592592592587E-3</v>
      </c>
      <c r="AA349" s="21" t="s">
        <v>907</v>
      </c>
      <c r="AB349" s="21">
        <f>1/B349</f>
        <v>9.2592592592592587E-3</v>
      </c>
      <c r="AC349" s="21" t="s">
        <v>1595</v>
      </c>
      <c r="AD349" s="21">
        <f>1/B349</f>
        <v>9.2592592592592587E-3</v>
      </c>
      <c r="AE349" s="21" t="s">
        <v>2899</v>
      </c>
      <c r="AF349" s="21">
        <f>1/B349</f>
        <v>9.2592592592592587E-3</v>
      </c>
      <c r="AG349" s="21" t="s">
        <v>2684</v>
      </c>
      <c r="AH349" s="21">
        <f>1/B349</f>
        <v>9.2592592592592587E-3</v>
      </c>
      <c r="AI349" s="21" t="s">
        <v>894</v>
      </c>
      <c r="AJ349" s="21">
        <f>1/B349</f>
        <v>9.2592592592592587E-3</v>
      </c>
      <c r="AK349" s="21" t="s">
        <v>1331</v>
      </c>
      <c r="AL349" s="21">
        <f>2/B349</f>
        <v>1.8518518518518517E-2</v>
      </c>
      <c r="AM349" s="21" t="s">
        <v>1283</v>
      </c>
      <c r="AN349" s="21">
        <f>2/B349</f>
        <v>1.8518518518518517E-2</v>
      </c>
      <c r="AO349" s="21" t="s">
        <v>1108</v>
      </c>
      <c r="AP349" s="21">
        <f>2/B349</f>
        <v>1.8518518518518517E-2</v>
      </c>
      <c r="AQ349" s="21" t="s">
        <v>2686</v>
      </c>
      <c r="AR349" s="21">
        <f>1/B349</f>
        <v>9.2592592592592587E-3</v>
      </c>
      <c r="AS349" s="21" t="s">
        <v>1661</v>
      </c>
      <c r="AT349" s="21">
        <f>4/B349</f>
        <v>3.7037037037037035E-2</v>
      </c>
      <c r="AU349" s="21" t="s">
        <v>1412</v>
      </c>
      <c r="AV349" s="21">
        <f>1/B349</f>
        <v>9.2592592592592587E-3</v>
      </c>
      <c r="AW349" s="21" t="s">
        <v>2094</v>
      </c>
      <c r="AX349" s="21">
        <f>3/B349</f>
        <v>2.7777777777777776E-2</v>
      </c>
    </row>
    <row r="350" spans="1:86" x14ac:dyDescent="0.25">
      <c r="A350" s="20" t="s">
        <v>3234</v>
      </c>
      <c r="B350" s="24">
        <v>110</v>
      </c>
      <c r="C350" s="21">
        <f>84/B350</f>
        <v>0.76363636363636367</v>
      </c>
      <c r="E350" s="21" t="s">
        <v>1828</v>
      </c>
      <c r="F350" s="21">
        <f>3/B350</f>
        <v>2.7272727272727271E-2</v>
      </c>
      <c r="G350" s="21" t="s">
        <v>1026</v>
      </c>
      <c r="H350" s="21">
        <f t="shared" si="58"/>
        <v>9.0909090909090905E-3</v>
      </c>
      <c r="I350" s="21" t="s">
        <v>3235</v>
      </c>
      <c r="J350" s="21">
        <f>1/B350</f>
        <v>9.0909090909090905E-3</v>
      </c>
      <c r="K350" s="21" t="s">
        <v>1220</v>
      </c>
      <c r="L350" s="21">
        <f>8/B350</f>
        <v>7.2727272727272724E-2</v>
      </c>
      <c r="M350" s="21" t="s">
        <v>974</v>
      </c>
      <c r="N350" s="21">
        <f t="shared" si="57"/>
        <v>9.0909090909090905E-3</v>
      </c>
      <c r="O350" s="21" t="s">
        <v>3236</v>
      </c>
      <c r="P350" s="21">
        <f>1/B350</f>
        <v>9.0909090909090905E-3</v>
      </c>
      <c r="Q350" s="21" t="s">
        <v>1221</v>
      </c>
      <c r="R350" s="21">
        <f>6/B350</f>
        <v>5.4545454545454543E-2</v>
      </c>
      <c r="S350" s="21" t="s">
        <v>933</v>
      </c>
      <c r="T350" s="21">
        <f>1/B350</f>
        <v>9.0909090909090905E-3</v>
      </c>
      <c r="U350" s="21" t="s">
        <v>2132</v>
      </c>
      <c r="V350" s="21">
        <f>1/B350</f>
        <v>9.0909090909090905E-3</v>
      </c>
      <c r="W350" s="21" t="s">
        <v>1108</v>
      </c>
      <c r="X350" s="21">
        <f>1/B350</f>
        <v>9.0909090909090905E-3</v>
      </c>
      <c r="Y350" s="21" t="s">
        <v>3237</v>
      </c>
      <c r="Z350" s="21">
        <f>1/B350</f>
        <v>9.0909090909090905E-3</v>
      </c>
      <c r="AA350" s="21" t="s">
        <v>2956</v>
      </c>
      <c r="AB350" s="21">
        <f>1/B350</f>
        <v>9.0909090909090905E-3</v>
      </c>
    </row>
    <row r="351" spans="1:86" x14ac:dyDescent="0.25">
      <c r="A351" s="20" t="s">
        <v>346</v>
      </c>
      <c r="B351" s="24">
        <v>105</v>
      </c>
      <c r="C351" s="21">
        <f>81/B351</f>
        <v>0.77142857142857146</v>
      </c>
      <c r="E351" s="21" t="s">
        <v>1318</v>
      </c>
      <c r="F351" s="21">
        <f>1/B351</f>
        <v>9.5238095238095247E-3</v>
      </c>
      <c r="G351" s="21" t="s">
        <v>1408</v>
      </c>
      <c r="H351" s="21">
        <f t="shared" si="58"/>
        <v>9.5238095238095247E-3</v>
      </c>
      <c r="I351" s="21" t="s">
        <v>1099</v>
      </c>
      <c r="J351" s="21">
        <f>4/B351</f>
        <v>3.8095238095238099E-2</v>
      </c>
      <c r="K351" s="21" t="s">
        <v>1111</v>
      </c>
      <c r="L351" s="21">
        <f>1/B351</f>
        <v>9.5238095238095247E-3</v>
      </c>
      <c r="M351" s="21" t="s">
        <v>1096</v>
      </c>
      <c r="N351" s="21">
        <f>4/B351</f>
        <v>3.8095238095238099E-2</v>
      </c>
      <c r="O351" s="21" t="s">
        <v>1009</v>
      </c>
      <c r="P351" s="21">
        <f>1/B351</f>
        <v>9.5238095238095247E-3</v>
      </c>
      <c r="Q351" s="21" t="s">
        <v>1527</v>
      </c>
      <c r="R351" s="21">
        <f>2/B351</f>
        <v>1.9047619047619049E-2</v>
      </c>
      <c r="S351" s="21" t="s">
        <v>2092</v>
      </c>
      <c r="T351" s="21">
        <f>6/B351</f>
        <v>5.7142857142857141E-2</v>
      </c>
      <c r="U351" s="21" t="s">
        <v>1413</v>
      </c>
      <c r="V351" s="21">
        <f>3/B351</f>
        <v>2.8571428571428571E-2</v>
      </c>
      <c r="W351" s="21" t="s">
        <v>1652</v>
      </c>
      <c r="X351" s="21">
        <f>1/B351</f>
        <v>9.5238095238095247E-3</v>
      </c>
    </row>
    <row r="352" spans="1:86" x14ac:dyDescent="0.25">
      <c r="A352" s="20" t="s">
        <v>347</v>
      </c>
      <c r="B352" s="24">
        <v>108</v>
      </c>
      <c r="C352" s="21">
        <f>102/B352</f>
        <v>0.94444444444444442</v>
      </c>
      <c r="E352" s="21" t="s">
        <v>2347</v>
      </c>
      <c r="F352" s="21">
        <f>1/B352</f>
        <v>9.2592592592592587E-3</v>
      </c>
      <c r="G352" s="21" t="s">
        <v>2346</v>
      </c>
      <c r="H352" s="21">
        <f>2/B352</f>
        <v>1.8518518518518517E-2</v>
      </c>
      <c r="I352" s="21" t="s">
        <v>968</v>
      </c>
      <c r="J352" s="21">
        <f>1/B352</f>
        <v>9.2592592592592587E-3</v>
      </c>
      <c r="K352" s="21" t="s">
        <v>2345</v>
      </c>
      <c r="L352" s="21">
        <f>1/B352</f>
        <v>9.2592592592592587E-3</v>
      </c>
      <c r="M352" s="21" t="s">
        <v>1569</v>
      </c>
      <c r="N352" s="21">
        <f>1/B352</f>
        <v>9.2592592592592587E-3</v>
      </c>
    </row>
    <row r="353" spans="1:62" x14ac:dyDescent="0.25">
      <c r="A353" s="20" t="s">
        <v>348</v>
      </c>
      <c r="B353" s="24">
        <v>107</v>
      </c>
      <c r="C353" s="21">
        <f>105/B353</f>
        <v>0.98130841121495327</v>
      </c>
      <c r="E353" s="21" t="s">
        <v>4467</v>
      </c>
      <c r="F353" s="21">
        <f>1/B353</f>
        <v>9.3457943925233638E-3</v>
      </c>
      <c r="G353" s="21" t="s">
        <v>4466</v>
      </c>
      <c r="H353" s="21">
        <f>1/B353</f>
        <v>9.3457943925233638E-3</v>
      </c>
    </row>
    <row r="354" spans="1:62" x14ac:dyDescent="0.25">
      <c r="A354" s="20" t="s">
        <v>349</v>
      </c>
      <c r="B354" s="24">
        <v>107</v>
      </c>
      <c r="C354" s="21">
        <f>79/B354</f>
        <v>0.73831775700934577</v>
      </c>
      <c r="E354" s="21" t="s">
        <v>2319</v>
      </c>
      <c r="F354" s="21">
        <f>1/B354</f>
        <v>9.3457943925233638E-3</v>
      </c>
      <c r="G354" s="21" t="s">
        <v>2698</v>
      </c>
      <c r="H354" s="21">
        <f>1/B354</f>
        <v>9.3457943925233638E-3</v>
      </c>
      <c r="I354" s="21" t="s">
        <v>3115</v>
      </c>
      <c r="J354" s="21">
        <f>4/B354</f>
        <v>3.7383177570093455E-2</v>
      </c>
      <c r="K354" s="21" t="s">
        <v>901</v>
      </c>
      <c r="L354" s="21">
        <f>1/B354</f>
        <v>9.3457943925233638E-3</v>
      </c>
      <c r="M354" s="21" t="s">
        <v>983</v>
      </c>
      <c r="N354" s="21">
        <f>2/B354</f>
        <v>1.8691588785046728E-2</v>
      </c>
      <c r="O354" s="21" t="s">
        <v>1246</v>
      </c>
      <c r="P354" s="21">
        <f>1/B354</f>
        <v>9.3457943925233638E-3</v>
      </c>
      <c r="Q354" s="21" t="s">
        <v>4377</v>
      </c>
      <c r="R354" s="21">
        <f>1/B354</f>
        <v>9.3457943925233638E-3</v>
      </c>
      <c r="S354" s="21" t="s">
        <v>1301</v>
      </c>
      <c r="T354" s="21">
        <f>1/B354</f>
        <v>9.3457943925233638E-3</v>
      </c>
      <c r="U354" s="21" t="s">
        <v>1448</v>
      </c>
      <c r="V354" s="21">
        <f>2/B354</f>
        <v>1.8691588785046728E-2</v>
      </c>
      <c r="W354" s="21" t="s">
        <v>4376</v>
      </c>
      <c r="X354" s="21">
        <f>1/B354</f>
        <v>9.3457943925233638E-3</v>
      </c>
      <c r="Y354" s="21" t="s">
        <v>2053</v>
      </c>
      <c r="Z354" s="21">
        <f>2/B354</f>
        <v>1.8691588785046728E-2</v>
      </c>
      <c r="AA354" s="21" t="s">
        <v>2793</v>
      </c>
      <c r="AB354" s="21">
        <f>1/B354</f>
        <v>9.3457943925233638E-3</v>
      </c>
      <c r="AC354" s="21" t="s">
        <v>4138</v>
      </c>
      <c r="AD354" s="21">
        <f>1/B354</f>
        <v>9.3457943925233638E-3</v>
      </c>
      <c r="AE354" s="21" t="s">
        <v>4375</v>
      </c>
      <c r="AF354" s="21">
        <f>1/B354</f>
        <v>9.3457943925233638E-3</v>
      </c>
      <c r="AG354" s="21" t="s">
        <v>3116</v>
      </c>
      <c r="AH354" s="21">
        <f>1/B354</f>
        <v>9.3457943925233638E-3</v>
      </c>
      <c r="AI354" s="21" t="s">
        <v>1338</v>
      </c>
      <c r="AJ354" s="21">
        <f>1/B354</f>
        <v>9.3457943925233638E-3</v>
      </c>
      <c r="AK354" s="21" t="s">
        <v>4374</v>
      </c>
      <c r="AL354" s="21">
        <f>2/B354</f>
        <v>1.8691588785046728E-2</v>
      </c>
      <c r="AM354" s="21" t="s">
        <v>1228</v>
      </c>
      <c r="AN354" s="21">
        <f>1/B354</f>
        <v>9.3457943925233638E-3</v>
      </c>
      <c r="AO354" s="21" t="s">
        <v>1083</v>
      </c>
      <c r="AP354" s="21">
        <f>1/B354</f>
        <v>9.3457943925233638E-3</v>
      </c>
      <c r="AQ354" s="21" t="s">
        <v>1563</v>
      </c>
      <c r="AR354" s="21">
        <f>1/B354</f>
        <v>9.3457943925233638E-3</v>
      </c>
      <c r="AS354" s="21" t="s">
        <v>2267</v>
      </c>
      <c r="AT354" s="21">
        <f>1/B354</f>
        <v>9.3457943925233638E-3</v>
      </c>
    </row>
    <row r="355" spans="1:62" x14ac:dyDescent="0.25">
      <c r="A355" s="20" t="s">
        <v>350</v>
      </c>
      <c r="B355" s="24">
        <v>103</v>
      </c>
      <c r="C355" s="21">
        <f>58/B355</f>
        <v>0.56310679611650483</v>
      </c>
      <c r="E355" s="21" t="s">
        <v>991</v>
      </c>
      <c r="F355" s="21">
        <f>2/B355</f>
        <v>1.9417475728155338E-2</v>
      </c>
      <c r="G355" s="21" t="s">
        <v>996</v>
      </c>
      <c r="H355" s="21">
        <f>1/B355</f>
        <v>9.7087378640776691E-3</v>
      </c>
      <c r="I355" s="21" t="s">
        <v>994</v>
      </c>
      <c r="J355" s="21">
        <f>1/B355</f>
        <v>9.7087378640776691E-3</v>
      </c>
      <c r="K355" s="21" t="s">
        <v>997</v>
      </c>
      <c r="L355" s="21">
        <f>1/B355</f>
        <v>9.7087378640776691E-3</v>
      </c>
      <c r="M355" s="21" t="s">
        <v>4409</v>
      </c>
      <c r="N355" s="21">
        <f>8/B355</f>
        <v>7.7669902912621352E-2</v>
      </c>
      <c r="O355" s="21" t="s">
        <v>992</v>
      </c>
      <c r="P355" s="21">
        <f>2/B355</f>
        <v>1.9417475728155338E-2</v>
      </c>
      <c r="Q355" s="21" t="s">
        <v>917</v>
      </c>
      <c r="R355" s="21">
        <f>6/B355</f>
        <v>5.8252427184466021E-2</v>
      </c>
      <c r="S355" s="21" t="s">
        <v>1279</v>
      </c>
      <c r="T355" s="21">
        <f>1/B355</f>
        <v>9.7087378640776691E-3</v>
      </c>
      <c r="U355" s="21" t="s">
        <v>998</v>
      </c>
      <c r="V355" s="21">
        <f>1/B355</f>
        <v>9.7087378640776691E-3</v>
      </c>
      <c r="W355" s="21" t="s">
        <v>999</v>
      </c>
      <c r="X355" s="21">
        <f>2/B355</f>
        <v>1.9417475728155338E-2</v>
      </c>
      <c r="Y355" s="21" t="s">
        <v>993</v>
      </c>
      <c r="Z355" s="21">
        <f>11/B355</f>
        <v>0.10679611650485436</v>
      </c>
      <c r="AA355" s="21" t="s">
        <v>878</v>
      </c>
      <c r="AB355" s="21">
        <f>1/B355</f>
        <v>9.7087378640776691E-3</v>
      </c>
      <c r="AC355" s="21" t="s">
        <v>990</v>
      </c>
      <c r="AD355" s="21">
        <f>1/B355</f>
        <v>9.7087378640776691E-3</v>
      </c>
      <c r="AE355" s="21" t="s">
        <v>995</v>
      </c>
      <c r="AF355" s="21">
        <f>1/B355</f>
        <v>9.7087378640776691E-3</v>
      </c>
      <c r="AG355" s="21" t="s">
        <v>1000</v>
      </c>
      <c r="AH355" s="21">
        <f>3/B355</f>
        <v>2.9126213592233011E-2</v>
      </c>
      <c r="AI355" s="21" t="s">
        <v>1694</v>
      </c>
      <c r="AJ355" s="21">
        <f>2/B355</f>
        <v>1.9417475728155338E-2</v>
      </c>
      <c r="AK355" s="21" t="s">
        <v>1083</v>
      </c>
      <c r="AL355" s="21">
        <f>1/B355</f>
        <v>9.7087378640776691E-3</v>
      </c>
    </row>
    <row r="356" spans="1:62" x14ac:dyDescent="0.25">
      <c r="A356" s="20" t="s">
        <v>351</v>
      </c>
      <c r="B356" s="24">
        <v>111</v>
      </c>
      <c r="C356" s="21">
        <f>104/B356</f>
        <v>0.93693693693693691</v>
      </c>
      <c r="E356" s="21" t="s">
        <v>1582</v>
      </c>
      <c r="F356" s="21">
        <f>1/B356</f>
        <v>9.0090090090090089E-3</v>
      </c>
      <c r="G356" s="21" t="s">
        <v>3018</v>
      </c>
      <c r="H356" s="21">
        <f>1/B356</f>
        <v>9.0090090090090089E-3</v>
      </c>
      <c r="I356" s="21" t="s">
        <v>890</v>
      </c>
      <c r="J356" s="21">
        <f>1/B356</f>
        <v>9.0090090090090089E-3</v>
      </c>
      <c r="K356" s="21" t="s">
        <v>2158</v>
      </c>
      <c r="L356" s="21">
        <f>2/B356</f>
        <v>1.8018018018018018E-2</v>
      </c>
      <c r="M356" s="21" t="s">
        <v>1299</v>
      </c>
      <c r="N356" s="21">
        <f>1/B356</f>
        <v>9.0090090090090089E-3</v>
      </c>
      <c r="O356" s="21" t="s">
        <v>1083</v>
      </c>
      <c r="P356" s="21">
        <f>1/B356</f>
        <v>9.0090090090090089E-3</v>
      </c>
    </row>
    <row r="357" spans="1:62" x14ac:dyDescent="0.25">
      <c r="A357" s="20" t="s">
        <v>352</v>
      </c>
      <c r="B357" s="24">
        <v>108</v>
      </c>
      <c r="C357" s="21">
        <f>99/B357</f>
        <v>0.91666666666666663</v>
      </c>
      <c r="E357" s="21" t="s">
        <v>4890</v>
      </c>
      <c r="F357" s="21">
        <f>2/B357</f>
        <v>1.8518518518518517E-2</v>
      </c>
      <c r="G357" s="21" t="s">
        <v>1038</v>
      </c>
      <c r="H357" s="21">
        <f>2/B357</f>
        <v>1.8518518518518517E-2</v>
      </c>
      <c r="I357" s="21" t="s">
        <v>2366</v>
      </c>
      <c r="J357" s="21">
        <f>1/B357</f>
        <v>9.2592592592592587E-3</v>
      </c>
      <c r="K357" s="21" t="s">
        <v>974</v>
      </c>
      <c r="L357" s="21">
        <f>2/B357</f>
        <v>1.8518518518518517E-2</v>
      </c>
      <c r="M357" s="21" t="s">
        <v>2680</v>
      </c>
      <c r="N357" s="21">
        <f>1/B357</f>
        <v>9.2592592592592587E-3</v>
      </c>
      <c r="O357" s="21" t="s">
        <v>2028</v>
      </c>
      <c r="P357" s="21">
        <f>1/B357</f>
        <v>9.2592592592592587E-3</v>
      </c>
    </row>
    <row r="358" spans="1:62" x14ac:dyDescent="0.25">
      <c r="A358" s="20" t="s">
        <v>353</v>
      </c>
      <c r="B358" s="24">
        <v>106</v>
      </c>
      <c r="C358" s="21">
        <f>56/B358</f>
        <v>0.52830188679245282</v>
      </c>
      <c r="E358" s="21" t="s">
        <v>2119</v>
      </c>
      <c r="F358" s="21">
        <f>1/B358</f>
        <v>9.433962264150943E-3</v>
      </c>
      <c r="G358" s="21" t="s">
        <v>1111</v>
      </c>
      <c r="H358" s="21">
        <f>2/B358</f>
        <v>1.8867924528301886E-2</v>
      </c>
      <c r="I358" s="21" t="s">
        <v>1311</v>
      </c>
      <c r="J358" s="21">
        <f>1/B358</f>
        <v>9.433962264150943E-3</v>
      </c>
      <c r="K358" s="21" t="s">
        <v>1377</v>
      </c>
      <c r="L358" s="21">
        <f>1/B358</f>
        <v>9.433962264150943E-3</v>
      </c>
      <c r="M358" s="21" t="s">
        <v>1130</v>
      </c>
      <c r="N358" s="21">
        <f>12/B358</f>
        <v>0.11320754716981132</v>
      </c>
      <c r="O358" s="21" t="s">
        <v>1313</v>
      </c>
      <c r="P358" s="21">
        <f>4/B358</f>
        <v>3.7735849056603772E-2</v>
      </c>
      <c r="Q358" s="21" t="s">
        <v>1172</v>
      </c>
      <c r="R358" s="21">
        <f>10/B358</f>
        <v>9.4339622641509441E-2</v>
      </c>
      <c r="S358" s="21" t="s">
        <v>1314</v>
      </c>
      <c r="T358" s="21">
        <f>12/B358</f>
        <v>0.11320754716981132</v>
      </c>
      <c r="U358" s="21" t="s">
        <v>1372</v>
      </c>
      <c r="V358" s="21">
        <f t="shared" ref="V358:V365" si="59">1/B358</f>
        <v>9.433962264150943E-3</v>
      </c>
      <c r="W358" s="21" t="s">
        <v>1611</v>
      </c>
      <c r="X358" s="21">
        <f>6/B358</f>
        <v>5.6603773584905662E-2</v>
      </c>
    </row>
    <row r="359" spans="1:62" x14ac:dyDescent="0.25">
      <c r="A359" s="20" t="s">
        <v>3447</v>
      </c>
      <c r="B359" s="24">
        <v>108</v>
      </c>
      <c r="C359" s="21">
        <f>84/B359</f>
        <v>0.77777777777777779</v>
      </c>
      <c r="E359" s="21" t="s">
        <v>2384</v>
      </c>
      <c r="F359" s="21">
        <f>1/B359</f>
        <v>9.2592592592592587E-3</v>
      </c>
      <c r="G359" s="21" t="s">
        <v>1782</v>
      </c>
      <c r="H359" s="21">
        <f>9/B359</f>
        <v>8.3333333333333329E-2</v>
      </c>
      <c r="I359" s="21" t="s">
        <v>972</v>
      </c>
      <c r="J359" s="21">
        <f>2/B359</f>
        <v>1.8518518518518517E-2</v>
      </c>
      <c r="K359" s="21" t="s">
        <v>1662</v>
      </c>
      <c r="L359" s="21">
        <f>1/B359</f>
        <v>9.2592592592592587E-3</v>
      </c>
      <c r="M359" s="21" t="s">
        <v>1555</v>
      </c>
      <c r="N359" s="21">
        <f>1/B359</f>
        <v>9.2592592592592587E-3</v>
      </c>
      <c r="O359" s="21" t="s">
        <v>1794</v>
      </c>
      <c r="P359" s="21">
        <f>3/B359</f>
        <v>2.7777777777777776E-2</v>
      </c>
      <c r="Q359" s="21" t="s">
        <v>980</v>
      </c>
      <c r="R359" s="21">
        <f>2/B359</f>
        <v>1.8518518518518517E-2</v>
      </c>
      <c r="S359" s="21" t="s">
        <v>1358</v>
      </c>
      <c r="T359" s="21">
        <f>4/B359</f>
        <v>3.7037037037037035E-2</v>
      </c>
      <c r="U359" s="21" t="s">
        <v>1569</v>
      </c>
      <c r="V359" s="21">
        <f t="shared" si="59"/>
        <v>9.2592592592592587E-3</v>
      </c>
    </row>
    <row r="360" spans="1:62" x14ac:dyDescent="0.25">
      <c r="A360" s="20" t="s">
        <v>355</v>
      </c>
      <c r="B360" s="24">
        <v>107</v>
      </c>
      <c r="C360" s="21">
        <f>5/B360</f>
        <v>4.6728971962616821E-2</v>
      </c>
      <c r="E360" s="21" t="s">
        <v>1020</v>
      </c>
      <c r="F360" s="21">
        <f>7/B360</f>
        <v>6.5420560747663545E-2</v>
      </c>
      <c r="G360" s="21" t="s">
        <v>2429</v>
      </c>
      <c r="H360" s="21">
        <f>1/B360</f>
        <v>9.3457943925233638E-3</v>
      </c>
      <c r="I360" s="21" t="s">
        <v>1326</v>
      </c>
      <c r="J360" s="21">
        <f>2/B360</f>
        <v>1.8691588785046728E-2</v>
      </c>
      <c r="K360" s="21" t="s">
        <v>1955</v>
      </c>
      <c r="L360" s="21">
        <f>1/B360</f>
        <v>9.3457943925233638E-3</v>
      </c>
      <c r="M360" s="21" t="s">
        <v>2428</v>
      </c>
      <c r="N360" s="21">
        <f>44/B360</f>
        <v>0.41121495327102803</v>
      </c>
      <c r="O360" s="21" t="s">
        <v>950</v>
      </c>
      <c r="P360" s="21">
        <f>1/B360</f>
        <v>9.3457943925233638E-3</v>
      </c>
      <c r="Q360" s="21" t="s">
        <v>1084</v>
      </c>
      <c r="R360" s="21">
        <f>1/B360</f>
        <v>9.3457943925233638E-3</v>
      </c>
      <c r="S360" s="21" t="s">
        <v>2434</v>
      </c>
      <c r="T360" s="21">
        <f>1/B360</f>
        <v>9.3457943925233638E-3</v>
      </c>
      <c r="U360" s="21" t="s">
        <v>2431</v>
      </c>
      <c r="V360" s="21">
        <f t="shared" si="59"/>
        <v>9.3457943925233638E-3</v>
      </c>
      <c r="W360" s="21" t="s">
        <v>1354</v>
      </c>
      <c r="X360" s="21">
        <f>8/B360</f>
        <v>7.476635514018691E-2</v>
      </c>
      <c r="Y360" s="21" t="s">
        <v>3332</v>
      </c>
      <c r="Z360" s="21">
        <f>1/B360</f>
        <v>9.3457943925233638E-3</v>
      </c>
      <c r="AA360" s="21" t="s">
        <v>1255</v>
      </c>
      <c r="AB360" s="21">
        <f>1/B360</f>
        <v>9.3457943925233638E-3</v>
      </c>
      <c r="AC360" s="21" t="s">
        <v>2430</v>
      </c>
      <c r="AD360" s="21">
        <f>12/B360</f>
        <v>0.11214953271028037</v>
      </c>
      <c r="AE360" s="21" t="s">
        <v>974</v>
      </c>
      <c r="AF360" s="21">
        <f>3/B360</f>
        <v>2.8037383177570093E-2</v>
      </c>
      <c r="AG360" s="21" t="s">
        <v>1460</v>
      </c>
      <c r="AH360" s="21">
        <f>1/B360</f>
        <v>9.3457943925233638E-3</v>
      </c>
      <c r="AI360" s="21" t="s">
        <v>1537</v>
      </c>
      <c r="AJ360" s="21">
        <f>1/B360</f>
        <v>9.3457943925233638E-3</v>
      </c>
      <c r="AK360" s="21" t="s">
        <v>2983</v>
      </c>
      <c r="AL360" s="21">
        <f>1/B360</f>
        <v>9.3457943925233638E-3</v>
      </c>
      <c r="AM360" s="21" t="s">
        <v>1618</v>
      </c>
      <c r="AN360" s="21">
        <f>3/B360</f>
        <v>2.8037383177570093E-2</v>
      </c>
      <c r="AO360" s="21" t="s">
        <v>1273</v>
      </c>
      <c r="AP360" s="21">
        <f>1/B360</f>
        <v>9.3457943925233638E-3</v>
      </c>
      <c r="AQ360" s="21" t="s">
        <v>2019</v>
      </c>
      <c r="AR360" s="21">
        <f>1/B360</f>
        <v>9.3457943925233638E-3</v>
      </c>
      <c r="AS360" s="21" t="s">
        <v>4393</v>
      </c>
      <c r="AT360" s="21">
        <f>1/B360</f>
        <v>9.3457943925233638E-3</v>
      </c>
      <c r="AU360" s="21" t="s">
        <v>2432</v>
      </c>
      <c r="AV360" s="21">
        <f>3/B360</f>
        <v>2.8037383177570093E-2</v>
      </c>
      <c r="AW360" s="21" t="s">
        <v>1260</v>
      </c>
      <c r="AX360" s="21">
        <f>1/B360</f>
        <v>9.3457943925233638E-3</v>
      </c>
      <c r="AY360" s="21" t="s">
        <v>1208</v>
      </c>
      <c r="AZ360" s="21">
        <f>1/B360</f>
        <v>9.3457943925233638E-3</v>
      </c>
      <c r="BA360" s="21" t="s">
        <v>2849</v>
      </c>
      <c r="BB360" s="21">
        <f>1/B360</f>
        <v>9.3457943925233638E-3</v>
      </c>
      <c r="BC360" s="21" t="s">
        <v>1283</v>
      </c>
      <c r="BD360" s="21">
        <f>1/B360</f>
        <v>9.3457943925233638E-3</v>
      </c>
      <c r="BE360" s="21" t="s">
        <v>2433</v>
      </c>
      <c r="BF360" s="21">
        <f>1/B360</f>
        <v>9.3457943925233638E-3</v>
      </c>
      <c r="BG360" s="21" t="s">
        <v>2016</v>
      </c>
      <c r="BH360" s="21">
        <f>1/B360</f>
        <v>9.3457943925233638E-3</v>
      </c>
    </row>
    <row r="361" spans="1:62" x14ac:dyDescent="0.25">
      <c r="A361" s="20" t="s">
        <v>356</v>
      </c>
      <c r="B361" s="24">
        <v>108</v>
      </c>
      <c r="C361" s="21">
        <f>82/B361</f>
        <v>0.7592592592592593</v>
      </c>
      <c r="E361" s="21" t="s">
        <v>2607</v>
      </c>
      <c r="F361" s="21">
        <f>1/B361</f>
        <v>9.2592592592592587E-3</v>
      </c>
      <c r="G361" s="21" t="s">
        <v>1730</v>
      </c>
      <c r="H361" s="21">
        <f>1/B361</f>
        <v>9.2592592592592587E-3</v>
      </c>
      <c r="I361" s="21" t="s">
        <v>1497</v>
      </c>
      <c r="J361" s="21">
        <f>1/B361</f>
        <v>9.2592592592592587E-3</v>
      </c>
      <c r="K361" s="21" t="s">
        <v>1516</v>
      </c>
      <c r="L361" s="21">
        <f>1/B361</f>
        <v>9.2592592592592587E-3</v>
      </c>
      <c r="M361" s="21" t="s">
        <v>3059</v>
      </c>
      <c r="N361" s="21">
        <f>1/B361</f>
        <v>9.2592592592592587E-3</v>
      </c>
      <c r="O361" s="21" t="s">
        <v>908</v>
      </c>
      <c r="P361" s="21">
        <f>1/B361</f>
        <v>9.2592592592592587E-3</v>
      </c>
      <c r="Q361" s="21" t="s">
        <v>4148</v>
      </c>
      <c r="R361" s="21">
        <f>1/B361</f>
        <v>9.2592592592592587E-3</v>
      </c>
      <c r="S361" s="21" t="s">
        <v>4563</v>
      </c>
      <c r="T361" s="21">
        <f>2/B361</f>
        <v>1.8518518518518517E-2</v>
      </c>
      <c r="U361" s="21" t="s">
        <v>1585</v>
      </c>
      <c r="V361" s="21">
        <f t="shared" si="59"/>
        <v>9.2592592592592587E-3</v>
      </c>
      <c r="W361" s="21" t="s">
        <v>952</v>
      </c>
      <c r="X361" s="21">
        <f>1/B361</f>
        <v>9.2592592592592587E-3</v>
      </c>
      <c r="Y361" s="21" t="s">
        <v>2416</v>
      </c>
      <c r="Z361" s="21">
        <f>1/B361</f>
        <v>9.2592592592592587E-3</v>
      </c>
      <c r="AA361" s="21" t="s">
        <v>2716</v>
      </c>
      <c r="AB361" s="21">
        <f>1/B361</f>
        <v>9.2592592592592587E-3</v>
      </c>
      <c r="AC361" s="21" t="s">
        <v>4562</v>
      </c>
      <c r="AD361" s="21">
        <f>1/B361</f>
        <v>9.2592592592592587E-3</v>
      </c>
      <c r="AE361" s="21" t="s">
        <v>3417</v>
      </c>
      <c r="AF361" s="21">
        <f>1/B361</f>
        <v>9.2592592592592587E-3</v>
      </c>
      <c r="AG361" s="21" t="s">
        <v>3018</v>
      </c>
      <c r="AH361" s="21">
        <f>1/B361</f>
        <v>9.2592592592592587E-3</v>
      </c>
      <c r="AI361" s="21" t="s">
        <v>1411</v>
      </c>
      <c r="AJ361" s="21">
        <f>1/B361</f>
        <v>9.2592592592592587E-3</v>
      </c>
      <c r="AK361" s="21" t="s">
        <v>1057</v>
      </c>
      <c r="AL361" s="21">
        <f>1/B361</f>
        <v>9.2592592592592587E-3</v>
      </c>
      <c r="AM361" s="21" t="s">
        <v>4019</v>
      </c>
      <c r="AN361" s="21">
        <f>1/B361</f>
        <v>9.2592592592592587E-3</v>
      </c>
      <c r="AO361" s="21" t="s">
        <v>2936</v>
      </c>
      <c r="AP361" s="21">
        <f>1/B361</f>
        <v>9.2592592592592587E-3</v>
      </c>
      <c r="AQ361" s="21" t="s">
        <v>2865</v>
      </c>
      <c r="AR361" s="21">
        <f>1/B361</f>
        <v>9.2592592592592587E-3</v>
      </c>
      <c r="AS361" s="21" t="s">
        <v>2712</v>
      </c>
      <c r="AT361" s="21">
        <f>1/B361</f>
        <v>9.2592592592592587E-3</v>
      </c>
      <c r="AU361" s="21" t="s">
        <v>2111</v>
      </c>
      <c r="AV361" s="21">
        <f>3/B361</f>
        <v>2.7777777777777776E-2</v>
      </c>
      <c r="AW361" s="21" t="s">
        <v>4561</v>
      </c>
      <c r="AX361" s="21">
        <f>1/B361</f>
        <v>9.2592592592592587E-3</v>
      </c>
    </row>
    <row r="362" spans="1:62" x14ac:dyDescent="0.25">
      <c r="A362" s="20" t="s">
        <v>357</v>
      </c>
      <c r="B362" s="24">
        <v>110</v>
      </c>
      <c r="C362" s="21">
        <f>41/B362</f>
        <v>0.37272727272727274</v>
      </c>
      <c r="E362" s="21" t="s">
        <v>3450</v>
      </c>
      <c r="F362" s="21">
        <f>2/B362</f>
        <v>1.8181818181818181E-2</v>
      </c>
      <c r="G362" s="21" t="s">
        <v>2880</v>
      </c>
      <c r="H362" s="21">
        <f>46/B362</f>
        <v>0.41818181818181815</v>
      </c>
      <c r="I362" s="21" t="s">
        <v>983</v>
      </c>
      <c r="J362" s="21">
        <f>2/B362</f>
        <v>1.8181818181818181E-2</v>
      </c>
      <c r="K362" s="21" t="s">
        <v>3451</v>
      </c>
      <c r="L362" s="21">
        <f>3/B362</f>
        <v>2.7272727272727271E-2</v>
      </c>
      <c r="M362" s="21" t="s">
        <v>2763</v>
      </c>
      <c r="N362" s="21">
        <f>1/B362</f>
        <v>9.0909090909090905E-3</v>
      </c>
      <c r="O362" s="21" t="s">
        <v>1673</v>
      </c>
      <c r="P362" s="21">
        <f>2/B362</f>
        <v>1.8181818181818181E-2</v>
      </c>
      <c r="Q362" s="21" t="s">
        <v>1404</v>
      </c>
      <c r="R362" s="21">
        <f>1/B362</f>
        <v>9.0909090909090905E-3</v>
      </c>
      <c r="S362" s="21" t="s">
        <v>3452</v>
      </c>
      <c r="T362" s="21">
        <f>1/B362</f>
        <v>9.0909090909090905E-3</v>
      </c>
      <c r="U362" s="21" t="s">
        <v>4202</v>
      </c>
      <c r="V362" s="21">
        <f t="shared" si="59"/>
        <v>9.0909090909090905E-3</v>
      </c>
      <c r="W362" s="21" t="s">
        <v>3453</v>
      </c>
      <c r="X362" s="21">
        <f>1/B362</f>
        <v>9.0909090909090905E-3</v>
      </c>
      <c r="Y362" s="21" t="s">
        <v>4201</v>
      </c>
      <c r="Z362" s="21">
        <f>1/B362</f>
        <v>9.0909090909090905E-3</v>
      </c>
      <c r="AA362" s="21" t="s">
        <v>4200</v>
      </c>
      <c r="AB362" s="21">
        <f>1/B362</f>
        <v>9.0909090909090905E-3</v>
      </c>
      <c r="AC362" s="21" t="s">
        <v>1208</v>
      </c>
      <c r="AD362" s="21">
        <f>2/B362</f>
        <v>1.8181818181818181E-2</v>
      </c>
      <c r="AE362" s="21" t="s">
        <v>987</v>
      </c>
      <c r="AF362" s="21">
        <f>3/B362</f>
        <v>2.7272727272727271E-2</v>
      </c>
      <c r="AG362" s="21" t="s">
        <v>3454</v>
      </c>
      <c r="AH362" s="21">
        <f>1/B362</f>
        <v>9.0909090909090905E-3</v>
      </c>
      <c r="AI362" s="21" t="s">
        <v>4199</v>
      </c>
      <c r="AJ362" s="21">
        <f>1/B362</f>
        <v>9.0909090909090905E-3</v>
      </c>
    </row>
    <row r="363" spans="1:62" x14ac:dyDescent="0.25">
      <c r="A363" s="20" t="s">
        <v>358</v>
      </c>
      <c r="B363" s="24">
        <v>110</v>
      </c>
      <c r="C363" s="21">
        <f>40/B363</f>
        <v>0.36363636363636365</v>
      </c>
      <c r="E363" s="21" t="s">
        <v>2912</v>
      </c>
      <c r="F363" s="21">
        <f>1/B363</f>
        <v>9.0909090909090905E-3</v>
      </c>
      <c r="G363" s="21" t="s">
        <v>4963</v>
      </c>
      <c r="H363" s="21">
        <f>2/B363</f>
        <v>1.8181818181818181E-2</v>
      </c>
      <c r="I363" s="21" t="s">
        <v>1755</v>
      </c>
      <c r="J363" s="21">
        <f>5/B363</f>
        <v>4.5454545454545456E-2</v>
      </c>
      <c r="K363" s="21" t="s">
        <v>2470</v>
      </c>
      <c r="L363" s="21">
        <f>1/B363</f>
        <v>9.0909090909090905E-3</v>
      </c>
      <c r="M363" s="21" t="s">
        <v>1800</v>
      </c>
      <c r="N363" s="21">
        <f>1/B363</f>
        <v>9.0909090909090905E-3</v>
      </c>
      <c r="O363" s="21" t="s">
        <v>1455</v>
      </c>
      <c r="P363" s="21">
        <f>1/B363</f>
        <v>9.0909090909090905E-3</v>
      </c>
      <c r="Q363" s="21" t="s">
        <v>2200</v>
      </c>
      <c r="R363" s="21">
        <f>1/B363</f>
        <v>9.0909090909090905E-3</v>
      </c>
      <c r="S363" s="21" t="s">
        <v>4962</v>
      </c>
      <c r="T363" s="21">
        <f>1/B363</f>
        <v>9.0909090909090905E-3</v>
      </c>
      <c r="U363" s="21" t="s">
        <v>964</v>
      </c>
      <c r="V363" s="21">
        <f t="shared" si="59"/>
        <v>9.0909090909090905E-3</v>
      </c>
      <c r="W363" s="21" t="s">
        <v>2031</v>
      </c>
      <c r="X363" s="21">
        <f>1/B363</f>
        <v>9.0909090909090905E-3</v>
      </c>
      <c r="Y363" s="21" t="s">
        <v>2729</v>
      </c>
      <c r="Z363" s="21">
        <f>1/B363</f>
        <v>9.0909090909090905E-3</v>
      </c>
      <c r="AA363" s="21" t="s">
        <v>977</v>
      </c>
      <c r="AB363" s="21">
        <f>6/B363</f>
        <v>5.4545454545454543E-2</v>
      </c>
      <c r="AC363" s="21" t="s">
        <v>4961</v>
      </c>
      <c r="AD363" s="21">
        <f>1/B363</f>
        <v>9.0909090909090905E-3</v>
      </c>
      <c r="AE363" s="21" t="s">
        <v>2203</v>
      </c>
      <c r="AF363" s="21">
        <f>9/B363</f>
        <v>8.1818181818181818E-2</v>
      </c>
      <c r="AG363" s="21" t="s">
        <v>2198</v>
      </c>
      <c r="AH363" s="21">
        <f>4/B363</f>
        <v>3.6363636363636362E-2</v>
      </c>
      <c r="AI363" s="21" t="s">
        <v>1106</v>
      </c>
      <c r="AJ363" s="21">
        <f>1/B363</f>
        <v>9.0909090909090905E-3</v>
      </c>
      <c r="AK363" s="21" t="s">
        <v>1817</v>
      </c>
      <c r="AL363" s="21">
        <f>2/B363</f>
        <v>1.8181818181818181E-2</v>
      </c>
      <c r="AM363" s="21" t="s">
        <v>2205</v>
      </c>
      <c r="AN363" s="21">
        <f>1/B363</f>
        <v>9.0909090909090905E-3</v>
      </c>
      <c r="AO363" s="21" t="s">
        <v>2201</v>
      </c>
      <c r="AP363" s="21">
        <f>3/B363</f>
        <v>2.7272727272727271E-2</v>
      </c>
      <c r="AQ363" s="21" t="s">
        <v>2204</v>
      </c>
      <c r="AR363" s="21">
        <f>1/B363</f>
        <v>9.0909090909090905E-3</v>
      </c>
      <c r="AS363" s="21" t="s">
        <v>1409</v>
      </c>
      <c r="AT363" s="21">
        <f>1/B363</f>
        <v>9.0909090909090905E-3</v>
      </c>
      <c r="AU363" s="21" t="s">
        <v>1339</v>
      </c>
      <c r="AV363" s="21">
        <f>1/B363</f>
        <v>9.0909090909090905E-3</v>
      </c>
      <c r="AW363" s="21" t="s">
        <v>4960</v>
      </c>
      <c r="AX363" s="21">
        <f>1/B363</f>
        <v>9.0909090909090905E-3</v>
      </c>
      <c r="AY363" s="21" t="s">
        <v>2199</v>
      </c>
      <c r="AZ363" s="21">
        <f>9/B363</f>
        <v>8.1818181818181818E-2</v>
      </c>
      <c r="BA363" s="21" t="s">
        <v>2207</v>
      </c>
      <c r="BB363" s="21">
        <f>2/B363</f>
        <v>1.8181818181818181E-2</v>
      </c>
      <c r="BC363" s="21" t="s">
        <v>3155</v>
      </c>
      <c r="BD363" s="21">
        <f>1/B363</f>
        <v>9.0909090909090905E-3</v>
      </c>
      <c r="BE363" s="21" t="s">
        <v>2206</v>
      </c>
      <c r="BF363" s="21">
        <f>2/B363</f>
        <v>1.8181818181818181E-2</v>
      </c>
      <c r="BG363" s="21" t="s">
        <v>1044</v>
      </c>
      <c r="BH363" s="21">
        <f>6/B363</f>
        <v>5.4545454545454543E-2</v>
      </c>
      <c r="BI363" s="21" t="s">
        <v>2202</v>
      </c>
      <c r="BJ363" s="21">
        <f>3/B363</f>
        <v>2.7272727272727271E-2</v>
      </c>
    </row>
    <row r="364" spans="1:62" x14ac:dyDescent="0.25">
      <c r="A364" s="20" t="s">
        <v>359</v>
      </c>
      <c r="B364" s="24">
        <v>106</v>
      </c>
      <c r="C364" s="21">
        <f>22/B364</f>
        <v>0.20754716981132076</v>
      </c>
      <c r="E364" s="21" t="s">
        <v>1378</v>
      </c>
      <c r="F364" s="21">
        <f>18/B364</f>
        <v>0.16981132075471697</v>
      </c>
      <c r="G364" s="21" t="s">
        <v>2455</v>
      </c>
      <c r="H364" s="21">
        <f>1/B364</f>
        <v>9.433962264150943E-3</v>
      </c>
      <c r="I364" s="21" t="s">
        <v>1111</v>
      </c>
      <c r="J364" s="21">
        <f>1/B364</f>
        <v>9.433962264150943E-3</v>
      </c>
      <c r="K364" s="21" t="s">
        <v>1716</v>
      </c>
      <c r="L364" s="21">
        <f>1/B364</f>
        <v>9.433962264150943E-3</v>
      </c>
      <c r="M364" s="21" t="s">
        <v>1713</v>
      </c>
      <c r="N364" s="21">
        <f>1/B364</f>
        <v>9.433962264150943E-3</v>
      </c>
      <c r="O364" s="21" t="s">
        <v>2118</v>
      </c>
      <c r="P364" s="21">
        <f>1/B364</f>
        <v>9.433962264150943E-3</v>
      </c>
      <c r="Q364" s="21" t="s">
        <v>876</v>
      </c>
      <c r="R364" s="21">
        <f>4/B364</f>
        <v>3.7735849056603772E-2</v>
      </c>
      <c r="S364" s="21" t="s">
        <v>1717</v>
      </c>
      <c r="T364" s="21">
        <f>1/B364</f>
        <v>9.433962264150943E-3</v>
      </c>
      <c r="U364" s="21" t="s">
        <v>4231</v>
      </c>
      <c r="V364" s="21">
        <f t="shared" si="59"/>
        <v>9.433962264150943E-3</v>
      </c>
      <c r="W364" s="21" t="s">
        <v>1312</v>
      </c>
      <c r="X364" s="21">
        <f>2/B364</f>
        <v>1.8867924528301886E-2</v>
      </c>
      <c r="Y364" s="21" t="s">
        <v>1324</v>
      </c>
      <c r="Z364" s="21">
        <f>3/B364</f>
        <v>2.8301886792452831E-2</v>
      </c>
      <c r="AA364" s="21" t="s">
        <v>1714</v>
      </c>
      <c r="AB364" s="21">
        <f>8/B364</f>
        <v>7.5471698113207544E-2</v>
      </c>
      <c r="AC364" s="21" t="s">
        <v>4230</v>
      </c>
      <c r="AD364" s="21">
        <f>3/B364</f>
        <v>2.8301886792452831E-2</v>
      </c>
      <c r="AE364" s="21" t="s">
        <v>2436</v>
      </c>
      <c r="AF364" s="21">
        <f>1/B364</f>
        <v>9.433962264150943E-3</v>
      </c>
      <c r="AG364" s="21" t="s">
        <v>2028</v>
      </c>
      <c r="AH364" s="21">
        <f>1/B364</f>
        <v>9.433962264150943E-3</v>
      </c>
      <c r="AI364" s="21" t="s">
        <v>1370</v>
      </c>
      <c r="AJ364" s="21">
        <f>30/B364</f>
        <v>0.28301886792452829</v>
      </c>
      <c r="AK364" s="21" t="s">
        <v>1715</v>
      </c>
      <c r="AL364" s="21">
        <f>7/B364</f>
        <v>6.6037735849056603E-2</v>
      </c>
    </row>
    <row r="365" spans="1:62" x14ac:dyDescent="0.25">
      <c r="A365" s="20" t="s">
        <v>360</v>
      </c>
      <c r="B365" s="24">
        <v>109</v>
      </c>
      <c r="C365" s="21">
        <f>40/B365</f>
        <v>0.3669724770642202</v>
      </c>
      <c r="E365" s="21" t="s">
        <v>2240</v>
      </c>
      <c r="F365" s="21">
        <f>1/B365</f>
        <v>9.1743119266055051E-3</v>
      </c>
      <c r="G365" s="21" t="s">
        <v>1362</v>
      </c>
      <c r="H365" s="21">
        <f>29/B365</f>
        <v>0.26605504587155965</v>
      </c>
      <c r="I365" s="21" t="s">
        <v>876</v>
      </c>
      <c r="J365" s="21">
        <f>1/B365</f>
        <v>9.1743119266055051E-3</v>
      </c>
      <c r="K365" s="21" t="s">
        <v>3219</v>
      </c>
      <c r="L365" s="21">
        <f>1/B365</f>
        <v>9.1743119266055051E-3</v>
      </c>
      <c r="M365" s="21" t="s">
        <v>1800</v>
      </c>
      <c r="N365" s="21">
        <f>1/B365</f>
        <v>9.1743119266055051E-3</v>
      </c>
      <c r="O365" s="21" t="s">
        <v>1425</v>
      </c>
      <c r="P365" s="21">
        <f>3/B365</f>
        <v>2.7522935779816515E-2</v>
      </c>
      <c r="Q365" s="21" t="s">
        <v>935</v>
      </c>
      <c r="R365" s="21">
        <f>4/B365</f>
        <v>3.669724770642202E-2</v>
      </c>
      <c r="S365" s="21" t="s">
        <v>1051</v>
      </c>
      <c r="T365" s="21">
        <f>24/B365</f>
        <v>0.22018348623853212</v>
      </c>
      <c r="U365" s="21" t="s">
        <v>4764</v>
      </c>
      <c r="V365" s="21">
        <f t="shared" si="59"/>
        <v>9.1743119266055051E-3</v>
      </c>
      <c r="W365" s="21" t="s">
        <v>3220</v>
      </c>
      <c r="X365" s="21">
        <f>1/B365</f>
        <v>9.1743119266055051E-3</v>
      </c>
      <c r="Y365" s="21" t="s">
        <v>2464</v>
      </c>
      <c r="Z365" s="21">
        <f>1/B365</f>
        <v>9.1743119266055051E-3</v>
      </c>
      <c r="AA365" s="21" t="s">
        <v>1366</v>
      </c>
      <c r="AB365" s="21">
        <f>1/B365</f>
        <v>9.1743119266055051E-3</v>
      </c>
      <c r="AC365" s="21" t="s">
        <v>4763</v>
      </c>
      <c r="AD365" s="21">
        <f>1/B365</f>
        <v>9.1743119266055051E-3</v>
      </c>
    </row>
    <row r="366" spans="1:62" x14ac:dyDescent="0.25">
      <c r="A366" s="20" t="s">
        <v>361</v>
      </c>
      <c r="B366" s="24">
        <v>104</v>
      </c>
      <c r="C366" s="21">
        <f>93/B366</f>
        <v>0.89423076923076927</v>
      </c>
      <c r="E366" s="21" t="s">
        <v>4311</v>
      </c>
      <c r="F366" s="21">
        <f>1/B366</f>
        <v>9.6153846153846159E-3</v>
      </c>
      <c r="G366" s="21" t="s">
        <v>1217</v>
      </c>
      <c r="H366" s="21">
        <f>1/B366</f>
        <v>9.6153846153846159E-3</v>
      </c>
      <c r="I366" s="21" t="s">
        <v>1642</v>
      </c>
      <c r="J366" s="21">
        <f>1/B366</f>
        <v>9.6153846153846159E-3</v>
      </c>
      <c r="K366" s="21" t="s">
        <v>1640</v>
      </c>
      <c r="L366" s="21">
        <f>4/B366</f>
        <v>3.8461538461538464E-2</v>
      </c>
      <c r="M366" s="21" t="s">
        <v>1641</v>
      </c>
      <c r="N366" s="21">
        <f>4/B366</f>
        <v>3.8461538461538464E-2</v>
      </c>
    </row>
    <row r="367" spans="1:62" x14ac:dyDescent="0.25">
      <c r="A367" s="20" t="s">
        <v>362</v>
      </c>
      <c r="B367" s="24">
        <v>106</v>
      </c>
      <c r="C367" s="21">
        <f>22/B367</f>
        <v>0.20754716981132076</v>
      </c>
      <c r="E367" s="21" t="s">
        <v>925</v>
      </c>
      <c r="F367" s="21">
        <f>2/B367</f>
        <v>1.8867924528301886E-2</v>
      </c>
      <c r="G367" s="21" t="s">
        <v>898</v>
      </c>
      <c r="H367" s="21">
        <f>1/B367</f>
        <v>9.433962264150943E-3</v>
      </c>
      <c r="I367" s="21" t="s">
        <v>3591</v>
      </c>
      <c r="J367" s="21">
        <f>8/B367</f>
        <v>7.5471698113207544E-2</v>
      </c>
      <c r="K367" s="21" t="s">
        <v>901</v>
      </c>
      <c r="L367" s="21">
        <f>5/B367</f>
        <v>4.716981132075472E-2</v>
      </c>
      <c r="M367" s="21" t="s">
        <v>3636</v>
      </c>
      <c r="N367" s="21">
        <f>1/B367</f>
        <v>9.433962264150943E-3</v>
      </c>
      <c r="O367" s="21" t="s">
        <v>1801</v>
      </c>
      <c r="P367" s="21">
        <f>1/B367</f>
        <v>9.433962264150943E-3</v>
      </c>
      <c r="Q367" s="21" t="s">
        <v>3769</v>
      </c>
      <c r="R367" s="21">
        <f>1/B367</f>
        <v>9.433962264150943E-3</v>
      </c>
      <c r="S367" s="21" t="s">
        <v>1246</v>
      </c>
      <c r="T367" s="21">
        <f>1/B367</f>
        <v>9.433962264150943E-3</v>
      </c>
      <c r="U367" s="21" t="s">
        <v>3187</v>
      </c>
      <c r="V367" s="21">
        <f>1/B367</f>
        <v>9.433962264150943E-3</v>
      </c>
      <c r="W367" s="21" t="s">
        <v>1394</v>
      </c>
      <c r="X367" s="21">
        <f>8/B367</f>
        <v>7.5471698113207544E-2</v>
      </c>
      <c r="Y367" s="21" t="s">
        <v>1327</v>
      </c>
      <c r="Z367" s="21">
        <f>1/B367</f>
        <v>9.433962264150943E-3</v>
      </c>
      <c r="AA367" s="21" t="s">
        <v>4685</v>
      </c>
      <c r="AB367" s="21">
        <f>1/B367</f>
        <v>9.433962264150943E-3</v>
      </c>
      <c r="AC367" s="21" t="s">
        <v>4684</v>
      </c>
      <c r="AD367" s="21">
        <f>1/B367</f>
        <v>9.433962264150943E-3</v>
      </c>
      <c r="AE367" s="21" t="s">
        <v>2907</v>
      </c>
      <c r="AF367" s="21">
        <f>3/B367</f>
        <v>2.8301886792452831E-2</v>
      </c>
      <c r="AG367" s="21" t="s">
        <v>2641</v>
      </c>
      <c r="AH367" s="21">
        <f>2/B367</f>
        <v>1.8867924528301886E-2</v>
      </c>
      <c r="AI367" s="21" t="s">
        <v>2107</v>
      </c>
      <c r="AJ367" s="21">
        <f>2/B367</f>
        <v>1.8867924528301886E-2</v>
      </c>
      <c r="AK367" s="21" t="s">
        <v>4417</v>
      </c>
      <c r="AL367" s="21">
        <f>1/B367</f>
        <v>9.433962264150943E-3</v>
      </c>
      <c r="AM367" s="21" t="s">
        <v>2017</v>
      </c>
      <c r="AN367" s="21">
        <f>1/B367</f>
        <v>9.433962264150943E-3</v>
      </c>
      <c r="AO367" s="21" t="s">
        <v>4683</v>
      </c>
      <c r="AP367" s="21">
        <f>1/B367</f>
        <v>9.433962264150943E-3</v>
      </c>
      <c r="AQ367" s="21" t="s">
        <v>3938</v>
      </c>
      <c r="AR367" s="21">
        <f>26/B367</f>
        <v>0.24528301886792453</v>
      </c>
      <c r="AS367" s="21" t="s">
        <v>1245</v>
      </c>
      <c r="AT367" s="21">
        <f>1/B367</f>
        <v>9.433962264150943E-3</v>
      </c>
      <c r="AU367" s="21" t="s">
        <v>4682</v>
      </c>
      <c r="AV367" s="21">
        <f>1/B367</f>
        <v>9.433962264150943E-3</v>
      </c>
      <c r="AW367" s="21" t="s">
        <v>971</v>
      </c>
      <c r="AX367" s="21">
        <f>1/B367</f>
        <v>9.433962264150943E-3</v>
      </c>
      <c r="AY367" s="21" t="s">
        <v>1569</v>
      </c>
      <c r="AZ367" s="21">
        <f>1/B367</f>
        <v>9.433962264150943E-3</v>
      </c>
      <c r="BA367" s="21" t="s">
        <v>1752</v>
      </c>
      <c r="BB367" s="21">
        <f>7/B367</f>
        <v>6.6037735849056603E-2</v>
      </c>
      <c r="BC367" s="21" t="s">
        <v>1228</v>
      </c>
      <c r="BD367" s="21">
        <f>4/B367</f>
        <v>3.7735849056603772E-2</v>
      </c>
      <c r="BE367" s="21" t="s">
        <v>3770</v>
      </c>
      <c r="BF367" s="21">
        <f>1/B367</f>
        <v>9.433962264150943E-3</v>
      </c>
    </row>
    <row r="368" spans="1:62" x14ac:dyDescent="0.25">
      <c r="A368" s="20" t="s">
        <v>363</v>
      </c>
      <c r="B368" s="24">
        <v>111</v>
      </c>
      <c r="C368" s="21">
        <f>84/B368</f>
        <v>0.7567567567567568</v>
      </c>
      <c r="E368" s="21" t="s">
        <v>2890</v>
      </c>
      <c r="F368" s="21">
        <f>1/B368</f>
        <v>9.0090090090090089E-3</v>
      </c>
      <c r="G368" s="21" t="s">
        <v>1094</v>
      </c>
      <c r="H368" s="21">
        <f>1/B368</f>
        <v>9.0090090090090089E-3</v>
      </c>
      <c r="I368" s="21" t="s">
        <v>2891</v>
      </c>
      <c r="J368" s="21">
        <f>2/B368</f>
        <v>1.8018018018018018E-2</v>
      </c>
      <c r="K368" s="21" t="s">
        <v>1579</v>
      </c>
      <c r="L368" s="21">
        <f>10/B368</f>
        <v>9.0090090090090086E-2</v>
      </c>
      <c r="M368" s="21" t="s">
        <v>4250</v>
      </c>
      <c r="N368" s="21">
        <f>1/B368</f>
        <v>9.0090090090090089E-3</v>
      </c>
      <c r="O368" s="21" t="s">
        <v>2092</v>
      </c>
      <c r="P368" s="21">
        <f>1/B368</f>
        <v>9.0090090090090089E-3</v>
      </c>
      <c r="Q368" s="21" t="s">
        <v>3945</v>
      </c>
      <c r="R368" s="21">
        <f>1/B368</f>
        <v>9.0090090090090089E-3</v>
      </c>
      <c r="S368" s="21" t="s">
        <v>2262</v>
      </c>
      <c r="T368" s="21">
        <f>1/B368</f>
        <v>9.0090090090090089E-3</v>
      </c>
      <c r="U368" s="21" t="s">
        <v>1612</v>
      </c>
      <c r="V368" s="21">
        <f>1/B368</f>
        <v>9.0090090090090089E-3</v>
      </c>
      <c r="W368" s="21" t="s">
        <v>1029</v>
      </c>
      <c r="X368" s="21">
        <f>1/B368</f>
        <v>9.0090090090090089E-3</v>
      </c>
      <c r="Y368" s="21" t="s">
        <v>2892</v>
      </c>
      <c r="Z368" s="21">
        <f>1/B368</f>
        <v>9.0090090090090089E-3</v>
      </c>
      <c r="AA368" s="21" t="s">
        <v>4249</v>
      </c>
      <c r="AB368" s="21">
        <f>1/B368</f>
        <v>9.0090090090090089E-3</v>
      </c>
      <c r="AC368" s="21" t="s">
        <v>1356</v>
      </c>
      <c r="AD368" s="21">
        <f>2/B368</f>
        <v>1.8018018018018018E-2</v>
      </c>
      <c r="AE368" s="21" t="s">
        <v>2893</v>
      </c>
      <c r="AF368" s="21">
        <f>1/B368</f>
        <v>9.0090090090090089E-3</v>
      </c>
      <c r="AG368" s="21" t="s">
        <v>1901</v>
      </c>
      <c r="AH368" s="21">
        <f>1/B368</f>
        <v>9.0090090090090089E-3</v>
      </c>
      <c r="AI368" s="21" t="s">
        <v>4248</v>
      </c>
      <c r="AJ368" s="21">
        <f>1/B368</f>
        <v>9.0090090090090089E-3</v>
      </c>
      <c r="AK368" s="21" t="s">
        <v>2626</v>
      </c>
      <c r="AL368" s="21">
        <f>1/B368</f>
        <v>9.0090090090090089E-3</v>
      </c>
    </row>
    <row r="369" spans="1:84" x14ac:dyDescent="0.25">
      <c r="A369" s="20" t="s">
        <v>364</v>
      </c>
      <c r="B369" s="24">
        <v>105</v>
      </c>
      <c r="C369" s="21">
        <f>71/B369</f>
        <v>0.67619047619047623</v>
      </c>
      <c r="E369" s="21" t="s">
        <v>1095</v>
      </c>
      <c r="F369" s="21">
        <f>24/B369</f>
        <v>0.22857142857142856</v>
      </c>
      <c r="G369" s="21" t="s">
        <v>1224</v>
      </c>
      <c r="H369" s="21">
        <f>2/B369</f>
        <v>1.9047619047619049E-2</v>
      </c>
      <c r="I369" s="21" t="s">
        <v>1096</v>
      </c>
      <c r="J369" s="21">
        <f>3/B369</f>
        <v>2.8571428571428571E-2</v>
      </c>
      <c r="K369" s="21" t="s">
        <v>1349</v>
      </c>
      <c r="L369" s="21">
        <f>1/B369</f>
        <v>9.5238095238095247E-3</v>
      </c>
      <c r="M369" s="21" t="s">
        <v>1301</v>
      </c>
      <c r="N369" s="21">
        <f>1/B369</f>
        <v>9.5238095238095247E-3</v>
      </c>
      <c r="O369" s="21" t="s">
        <v>952</v>
      </c>
      <c r="P369" s="21">
        <f>2/B369</f>
        <v>1.9047619047619049E-2</v>
      </c>
      <c r="Q369" s="21" t="s">
        <v>1097</v>
      </c>
      <c r="R369" s="21">
        <f>1/B369</f>
        <v>9.5238095238095247E-3</v>
      </c>
    </row>
    <row r="370" spans="1:84" x14ac:dyDescent="0.25">
      <c r="A370" s="20" t="s">
        <v>365</v>
      </c>
      <c r="B370" s="24">
        <v>107</v>
      </c>
      <c r="C370" s="21">
        <f>103/B370</f>
        <v>0.96261682242990654</v>
      </c>
      <c r="E370" s="21" t="s">
        <v>1430</v>
      </c>
      <c r="F370" s="21">
        <f>1/B370</f>
        <v>9.3457943925233638E-3</v>
      </c>
      <c r="G370" s="21" t="s">
        <v>952</v>
      </c>
      <c r="H370" s="21">
        <f>1/B370</f>
        <v>9.3457943925233638E-3</v>
      </c>
      <c r="I370" s="21" t="s">
        <v>932</v>
      </c>
      <c r="J370" s="21">
        <f>1/B370</f>
        <v>9.3457943925233638E-3</v>
      </c>
      <c r="K370" s="21" t="s">
        <v>902</v>
      </c>
      <c r="L370" s="21">
        <f>1/B370</f>
        <v>9.3457943925233638E-3</v>
      </c>
    </row>
    <row r="371" spans="1:84" x14ac:dyDescent="0.25">
      <c r="A371" s="20" t="s">
        <v>366</v>
      </c>
      <c r="B371" s="24">
        <v>106</v>
      </c>
      <c r="C371" s="21">
        <f>26/B371</f>
        <v>0.24528301886792453</v>
      </c>
      <c r="E371" s="21" t="s">
        <v>3615</v>
      </c>
      <c r="F371" s="21">
        <f>1/B371</f>
        <v>9.433962264150943E-3</v>
      </c>
      <c r="G371" s="21" t="s">
        <v>3616</v>
      </c>
      <c r="H371" s="21">
        <f>1/B371</f>
        <v>9.433962264150943E-3</v>
      </c>
      <c r="I371" s="21" t="s">
        <v>901</v>
      </c>
      <c r="J371" s="21">
        <f>2/B371</f>
        <v>1.8867924528301886E-2</v>
      </c>
      <c r="K371" s="21" t="s">
        <v>1757</v>
      </c>
      <c r="L371" s="21">
        <f>1/B371</f>
        <v>9.433962264150943E-3</v>
      </c>
      <c r="M371" s="21" t="s">
        <v>1623</v>
      </c>
      <c r="N371" s="21">
        <f>1/B371</f>
        <v>9.433962264150943E-3</v>
      </c>
      <c r="O371" s="21" t="s">
        <v>3617</v>
      </c>
      <c r="P371" s="21">
        <f>19/B371</f>
        <v>0.17924528301886791</v>
      </c>
      <c r="Q371" s="21" t="s">
        <v>1526</v>
      </c>
      <c r="R371" s="21">
        <f>1/B371</f>
        <v>9.433962264150943E-3</v>
      </c>
      <c r="S371" s="21" t="s">
        <v>1678</v>
      </c>
      <c r="T371" s="21">
        <f>6/B371</f>
        <v>5.6603773584905662E-2</v>
      </c>
      <c r="U371" s="21" t="s">
        <v>3618</v>
      </c>
      <c r="V371" s="21">
        <f>5/B371</f>
        <v>4.716981132075472E-2</v>
      </c>
      <c r="W371" s="21" t="s">
        <v>978</v>
      </c>
      <c r="X371" s="21">
        <f>1/B371</f>
        <v>9.433962264150943E-3</v>
      </c>
      <c r="Y371" s="21" t="s">
        <v>4857</v>
      </c>
      <c r="Z371" s="21">
        <f>1/B371</f>
        <v>9.433962264150943E-3</v>
      </c>
      <c r="AA371" s="21" t="s">
        <v>4881</v>
      </c>
      <c r="AB371" s="21">
        <f>2/B371</f>
        <v>1.8867924528301886E-2</v>
      </c>
      <c r="AC371" s="21" t="s">
        <v>3619</v>
      </c>
      <c r="AD371" s="21">
        <f>2/B371</f>
        <v>1.8867924528301886E-2</v>
      </c>
      <c r="AE371" s="21" t="s">
        <v>2334</v>
      </c>
      <c r="AF371" s="21">
        <f>1/B371</f>
        <v>9.433962264150943E-3</v>
      </c>
      <c r="AG371" s="21" t="s">
        <v>1726</v>
      </c>
      <c r="AH371" s="21">
        <f>1/B371</f>
        <v>9.433962264150943E-3</v>
      </c>
      <c r="AI371" s="21" t="s">
        <v>2818</v>
      </c>
      <c r="AJ371" s="21">
        <f>1/B371</f>
        <v>9.433962264150943E-3</v>
      </c>
      <c r="AK371" s="21" t="s">
        <v>1270</v>
      </c>
      <c r="AL371" s="21">
        <f>1/B371</f>
        <v>9.433962264150943E-3</v>
      </c>
      <c r="AM371" s="21" t="s">
        <v>2143</v>
      </c>
      <c r="AN371" s="21">
        <f>2/B371</f>
        <v>1.8867924528301886E-2</v>
      </c>
      <c r="AO371" s="21" t="s">
        <v>3620</v>
      </c>
      <c r="AP371" s="21">
        <f>1/B371</f>
        <v>9.433962264150943E-3</v>
      </c>
      <c r="AQ371" s="21" t="s">
        <v>3321</v>
      </c>
      <c r="AR371" s="21">
        <f>2/B371</f>
        <v>1.8867924528301886E-2</v>
      </c>
      <c r="AS371" s="21" t="s">
        <v>1047</v>
      </c>
      <c r="AT371" s="21">
        <f>1/B371</f>
        <v>9.433962264150943E-3</v>
      </c>
      <c r="AU371" s="21" t="s">
        <v>1515</v>
      </c>
      <c r="AV371" s="21">
        <f>18/B371</f>
        <v>0.16981132075471697</v>
      </c>
      <c r="AW371" s="21" t="s">
        <v>1337</v>
      </c>
      <c r="AX371" s="21">
        <f>2/B371</f>
        <v>1.8867924528301886E-2</v>
      </c>
      <c r="AY371" s="21" t="s">
        <v>1521</v>
      </c>
      <c r="AZ371" s="21">
        <f>2/B371</f>
        <v>1.8867924528301886E-2</v>
      </c>
      <c r="BA371" s="21" t="s">
        <v>4880</v>
      </c>
      <c r="BB371" s="21">
        <f>1/B371</f>
        <v>9.433962264150943E-3</v>
      </c>
      <c r="BC371" s="21" t="s">
        <v>1389</v>
      </c>
      <c r="BD371" s="21">
        <f>4/B371</f>
        <v>3.7735849056603772E-2</v>
      </c>
    </row>
    <row r="372" spans="1:84" x14ac:dyDescent="0.25">
      <c r="A372" s="20" t="s">
        <v>367</v>
      </c>
      <c r="B372" s="24">
        <v>108</v>
      </c>
      <c r="C372" s="21">
        <f>79/B372</f>
        <v>0.73148148148148151</v>
      </c>
      <c r="E372" s="21" t="s">
        <v>1415</v>
      </c>
      <c r="F372" s="21">
        <f>7/B372</f>
        <v>6.4814814814814811E-2</v>
      </c>
      <c r="G372" s="21" t="s">
        <v>893</v>
      </c>
      <c r="H372" s="21">
        <f>1/B372</f>
        <v>9.2592592592592587E-3</v>
      </c>
      <c r="I372" s="21" t="s">
        <v>1613</v>
      </c>
      <c r="J372" s="21">
        <f>1/B372</f>
        <v>9.2592592592592587E-3</v>
      </c>
      <c r="K372" s="21" t="s">
        <v>1527</v>
      </c>
      <c r="L372" s="21">
        <f>13/B372</f>
        <v>0.12037037037037036</v>
      </c>
      <c r="M372" s="21" t="s">
        <v>972</v>
      </c>
      <c r="N372" s="21">
        <f>2/B372</f>
        <v>1.8518518518518517E-2</v>
      </c>
      <c r="O372" s="21" t="s">
        <v>1712</v>
      </c>
      <c r="P372" s="21">
        <f>1/B372</f>
        <v>9.2592592592592587E-3</v>
      </c>
      <c r="Q372" s="21" t="s">
        <v>3502</v>
      </c>
      <c r="R372" s="21">
        <f>1/B372</f>
        <v>9.2592592592592587E-3</v>
      </c>
      <c r="S372" s="21" t="s">
        <v>1337</v>
      </c>
      <c r="T372" s="21">
        <f>2/B372</f>
        <v>1.8518518518518517E-2</v>
      </c>
      <c r="U372" s="21" t="s">
        <v>3503</v>
      </c>
      <c r="V372" s="21">
        <f>1/B372</f>
        <v>9.2592592592592587E-3</v>
      </c>
    </row>
    <row r="373" spans="1:84" x14ac:dyDescent="0.25">
      <c r="A373" s="20" t="s">
        <v>368</v>
      </c>
      <c r="B373" s="24">
        <v>107</v>
      </c>
      <c r="C373" s="21">
        <f>59/B373</f>
        <v>0.55140186915887845</v>
      </c>
      <c r="E373" s="21" t="s">
        <v>1265</v>
      </c>
      <c r="F373" s="21">
        <f>2/B373</f>
        <v>1.8691588785046728E-2</v>
      </c>
      <c r="G373" s="21" t="s">
        <v>1496</v>
      </c>
      <c r="H373" s="21">
        <f>2/B373</f>
        <v>1.8691588785046728E-2</v>
      </c>
      <c r="I373" s="21" t="s">
        <v>1796</v>
      </c>
      <c r="J373" s="21">
        <f>2/B373</f>
        <v>1.8691588785046728E-2</v>
      </c>
      <c r="K373" s="21" t="s">
        <v>1266</v>
      </c>
      <c r="L373" s="21">
        <f>12/B373</f>
        <v>0.11214953271028037</v>
      </c>
      <c r="M373" s="21" t="s">
        <v>3863</v>
      </c>
      <c r="N373" s="21">
        <f>5/B373</f>
        <v>4.6728971962616821E-2</v>
      </c>
      <c r="O373" s="21" t="s">
        <v>1262</v>
      </c>
      <c r="P373" s="21">
        <f>1/B373</f>
        <v>9.3457943925233638E-3</v>
      </c>
      <c r="Q373" s="21" t="s">
        <v>931</v>
      </c>
      <c r="R373" s="21">
        <f>1/B373</f>
        <v>9.3457943925233638E-3</v>
      </c>
      <c r="S373" s="21" t="s">
        <v>1301</v>
      </c>
      <c r="T373" s="21">
        <f>1/B373</f>
        <v>9.3457943925233638E-3</v>
      </c>
      <c r="U373" s="21" t="s">
        <v>1704</v>
      </c>
      <c r="V373" s="21">
        <f>1/B373</f>
        <v>9.3457943925233638E-3</v>
      </c>
      <c r="W373" s="21" t="s">
        <v>1279</v>
      </c>
      <c r="X373" s="21">
        <f>4/B373</f>
        <v>3.7383177570093455E-2</v>
      </c>
      <c r="Y373" s="21" t="s">
        <v>2144</v>
      </c>
      <c r="Z373" s="21">
        <f>5/B373</f>
        <v>4.6728971962616821E-2</v>
      </c>
      <c r="AA373" s="21" t="s">
        <v>3695</v>
      </c>
      <c r="AB373" s="21">
        <f>3/B373</f>
        <v>2.8037383177570093E-2</v>
      </c>
      <c r="AC373" s="21" t="s">
        <v>3979</v>
      </c>
      <c r="AD373" s="21">
        <f>1/B373</f>
        <v>9.3457943925233638E-3</v>
      </c>
      <c r="AE373" s="21" t="s">
        <v>1267</v>
      </c>
      <c r="AF373" s="21">
        <f>1/B373</f>
        <v>9.3457943925233638E-3</v>
      </c>
      <c r="AG373" s="21" t="s">
        <v>1441</v>
      </c>
      <c r="AH373" s="21">
        <f>1/B373</f>
        <v>9.3457943925233638E-3</v>
      </c>
      <c r="AI373" s="21" t="s">
        <v>2145</v>
      </c>
      <c r="AJ373" s="21">
        <f>1/B373</f>
        <v>9.3457943925233638E-3</v>
      </c>
      <c r="AK373" s="21" t="s">
        <v>3980</v>
      </c>
      <c r="AL373" s="21">
        <f>3/B373</f>
        <v>2.8037383177570093E-2</v>
      </c>
      <c r="AM373" s="21" t="s">
        <v>1641</v>
      </c>
      <c r="AN373" s="21">
        <f>1/B373</f>
        <v>9.3457943925233638E-3</v>
      </c>
      <c r="AO373" s="21" t="s">
        <v>1732</v>
      </c>
      <c r="AP373" s="21">
        <f>1/B373</f>
        <v>9.3457943925233638E-3</v>
      </c>
    </row>
    <row r="374" spans="1:84" x14ac:dyDescent="0.25">
      <c r="A374" s="20" t="s">
        <v>369</v>
      </c>
      <c r="B374" s="24">
        <v>110</v>
      </c>
      <c r="C374" s="21">
        <f>106/B374</f>
        <v>0.96363636363636362</v>
      </c>
      <c r="E374" s="21" t="s">
        <v>1579</v>
      </c>
      <c r="F374" s="21">
        <f>1/B374</f>
        <v>9.0909090909090905E-3</v>
      </c>
      <c r="G374" s="21" t="s">
        <v>1298</v>
      </c>
      <c r="H374" s="21">
        <f>1/B374</f>
        <v>9.0909090909090905E-3</v>
      </c>
      <c r="I374" s="21" t="s">
        <v>2676</v>
      </c>
      <c r="J374" s="21">
        <f>1/B374</f>
        <v>9.0909090909090905E-3</v>
      </c>
      <c r="K374" s="21" t="s">
        <v>1246</v>
      </c>
      <c r="L374" s="21">
        <f t="shared" ref="L374:L379" si="60">1/B374</f>
        <v>9.0909090909090905E-3</v>
      </c>
    </row>
    <row r="375" spans="1:84" x14ac:dyDescent="0.25">
      <c r="A375" s="20" t="s">
        <v>370</v>
      </c>
      <c r="B375" s="24">
        <v>111</v>
      </c>
      <c r="C375" s="21">
        <f>54/B375</f>
        <v>0.48648648648648651</v>
      </c>
      <c r="E375" s="21" t="s">
        <v>934</v>
      </c>
      <c r="F375" s="21">
        <f>2/B375</f>
        <v>1.8018018018018018E-2</v>
      </c>
      <c r="G375" s="21" t="s">
        <v>1094</v>
      </c>
      <c r="H375" s="21">
        <f>1/B375</f>
        <v>9.0090090090090089E-3</v>
      </c>
      <c r="I375" s="21" t="s">
        <v>1543</v>
      </c>
      <c r="J375" s="21">
        <f>4/B375</f>
        <v>3.6036036036036036E-2</v>
      </c>
      <c r="K375" s="21" t="s">
        <v>1246</v>
      </c>
      <c r="L375" s="21">
        <f t="shared" si="60"/>
        <v>9.0090090090090089E-3</v>
      </c>
      <c r="M375" s="21" t="s">
        <v>1301</v>
      </c>
      <c r="N375" s="21">
        <f>18/B375</f>
        <v>0.16216216216216217</v>
      </c>
      <c r="O375" s="21" t="s">
        <v>3151</v>
      </c>
      <c r="P375" s="21">
        <f>1/B375</f>
        <v>9.0090090090090089E-3</v>
      </c>
      <c r="Q375" s="21" t="s">
        <v>3152</v>
      </c>
      <c r="R375" s="21">
        <f>1/B375</f>
        <v>9.0090090090090089E-3</v>
      </c>
      <c r="S375" s="21" t="s">
        <v>2053</v>
      </c>
      <c r="T375" s="21">
        <f>1/B375</f>
        <v>9.0090090090090089E-3</v>
      </c>
      <c r="U375" s="21" t="s">
        <v>2056</v>
      </c>
      <c r="V375" s="21">
        <f>2/B375</f>
        <v>1.8018018018018018E-2</v>
      </c>
      <c r="W375" s="21" t="s">
        <v>1232</v>
      </c>
      <c r="X375" s="21">
        <f>1/B375</f>
        <v>9.0090090090090089E-3</v>
      </c>
      <c r="Y375" s="21" t="s">
        <v>1441</v>
      </c>
      <c r="Z375" s="21">
        <f>21/B375</f>
        <v>0.1891891891891892</v>
      </c>
      <c r="AA375" s="21" t="s">
        <v>1233</v>
      </c>
      <c r="AB375" s="21">
        <f>3/B375</f>
        <v>2.7027027027027029E-2</v>
      </c>
      <c r="AC375" s="21" t="s">
        <v>897</v>
      </c>
      <c r="AD375" s="21">
        <f>1/B375</f>
        <v>9.0090090090090089E-3</v>
      </c>
    </row>
    <row r="376" spans="1:84" x14ac:dyDescent="0.25">
      <c r="A376" s="20" t="s">
        <v>371</v>
      </c>
      <c r="B376" s="24">
        <v>110</v>
      </c>
      <c r="C376" s="21">
        <f>41/B376</f>
        <v>0.37272727272727274</v>
      </c>
      <c r="E376" s="21" t="s">
        <v>1587</v>
      </c>
      <c r="F376" s="21">
        <f>1/B376</f>
        <v>9.0909090909090905E-3</v>
      </c>
      <c r="G376" s="21" t="s">
        <v>1639</v>
      </c>
      <c r="H376" s="21">
        <f>1/B376</f>
        <v>9.0909090909090905E-3</v>
      </c>
      <c r="I376" s="21" t="s">
        <v>1264</v>
      </c>
      <c r="J376" s="21">
        <f>1/B376</f>
        <v>9.0909090909090905E-3</v>
      </c>
      <c r="K376" s="21" t="s">
        <v>2210</v>
      </c>
      <c r="L376" s="21">
        <f t="shared" si="60"/>
        <v>9.0909090909090905E-3</v>
      </c>
      <c r="M376" s="21" t="s">
        <v>1349</v>
      </c>
      <c r="N376" s="21">
        <f>1/B376</f>
        <v>9.0909090909090905E-3</v>
      </c>
      <c r="O376" s="21" t="s">
        <v>2435</v>
      </c>
      <c r="P376" s="21">
        <f>17/B376</f>
        <v>0.15454545454545454</v>
      </c>
      <c r="Q376" s="21" t="s">
        <v>1527</v>
      </c>
      <c r="R376" s="21">
        <f>4/B376</f>
        <v>3.6363636363636362E-2</v>
      </c>
      <c r="S376" s="21" t="s">
        <v>952</v>
      </c>
      <c r="T376" s="21">
        <f>1/B376</f>
        <v>9.0909090909090905E-3</v>
      </c>
      <c r="U376" s="21" t="s">
        <v>1328</v>
      </c>
      <c r="V376" s="21">
        <f>28/B376</f>
        <v>0.25454545454545452</v>
      </c>
      <c r="W376" s="21" t="s">
        <v>1487</v>
      </c>
      <c r="X376" s="21">
        <f>1/B376</f>
        <v>9.0909090909090905E-3</v>
      </c>
      <c r="Y376" s="21" t="s">
        <v>5076</v>
      </c>
      <c r="Z376" s="21">
        <f>1/B376</f>
        <v>9.0909090909090905E-3</v>
      </c>
      <c r="AA376" s="21" t="s">
        <v>1923</v>
      </c>
      <c r="AB376" s="21">
        <f>1/B376</f>
        <v>9.0909090909090905E-3</v>
      </c>
      <c r="AC376" s="21" t="s">
        <v>2415</v>
      </c>
      <c r="AD376" s="21">
        <f>1/B376</f>
        <v>9.0909090909090905E-3</v>
      </c>
      <c r="AE376" s="21" t="s">
        <v>1310</v>
      </c>
      <c r="AF376" s="21">
        <f>4/B376</f>
        <v>3.6363636363636362E-2</v>
      </c>
      <c r="AG376" s="21" t="s">
        <v>2081</v>
      </c>
      <c r="AH376" s="21">
        <f>4/B376</f>
        <v>3.6363636363636362E-2</v>
      </c>
      <c r="AI376" s="21" t="s">
        <v>1050</v>
      </c>
      <c r="AJ376" s="21">
        <f>1/B376</f>
        <v>9.0909090909090905E-3</v>
      </c>
      <c r="AK376" s="21" t="s">
        <v>902</v>
      </c>
      <c r="AL376" s="21">
        <f>1/B376</f>
        <v>9.0909090909090905E-3</v>
      </c>
    </row>
    <row r="377" spans="1:84" x14ac:dyDescent="0.25">
      <c r="A377" s="20" t="s">
        <v>372</v>
      </c>
      <c r="B377" s="24">
        <v>108</v>
      </c>
      <c r="C377" s="21">
        <f>103/B377</f>
        <v>0.95370370370370372</v>
      </c>
      <c r="E377" s="21" t="s">
        <v>1628</v>
      </c>
      <c r="F377" s="21">
        <f>1/B377</f>
        <v>9.2592592592592587E-3</v>
      </c>
      <c r="G377" s="21" t="s">
        <v>1019</v>
      </c>
      <c r="H377" s="21">
        <f>2/B377</f>
        <v>1.8518518518518517E-2</v>
      </c>
      <c r="I377" s="21" t="s">
        <v>888</v>
      </c>
      <c r="J377" s="21">
        <f>1/B377</f>
        <v>9.2592592592592587E-3</v>
      </c>
      <c r="K377" s="21" t="s">
        <v>1549</v>
      </c>
      <c r="L377" s="21">
        <f t="shared" si="60"/>
        <v>9.2592592592592587E-3</v>
      </c>
    </row>
    <row r="378" spans="1:84" x14ac:dyDescent="0.25">
      <c r="A378" s="20" t="s">
        <v>373</v>
      </c>
      <c r="B378" s="24">
        <v>111</v>
      </c>
      <c r="C378" s="21">
        <f>105/B378</f>
        <v>0.94594594594594594</v>
      </c>
      <c r="E378" s="21" t="s">
        <v>1588</v>
      </c>
      <c r="F378" s="21">
        <f>1/B378</f>
        <v>9.0090090090090089E-3</v>
      </c>
      <c r="G378" s="21" t="s">
        <v>3444</v>
      </c>
      <c r="H378" s="21">
        <f>1/B378</f>
        <v>9.0090090090090089E-3</v>
      </c>
      <c r="I378" s="21" t="s">
        <v>1042</v>
      </c>
      <c r="J378" s="21">
        <f>1/B378</f>
        <v>9.0090090090090089E-3</v>
      </c>
      <c r="K378" s="21" t="s">
        <v>2315</v>
      </c>
      <c r="L378" s="21">
        <f t="shared" si="60"/>
        <v>9.0090090090090089E-3</v>
      </c>
      <c r="M378" s="21" t="s">
        <v>4261</v>
      </c>
      <c r="N378" s="21">
        <f>2/B378</f>
        <v>1.8018018018018018E-2</v>
      </c>
    </row>
    <row r="379" spans="1:84" x14ac:dyDescent="0.25">
      <c r="A379" s="20" t="s">
        <v>374</v>
      </c>
      <c r="B379" s="24">
        <v>107</v>
      </c>
      <c r="C379" s="21">
        <f>0/B379</f>
        <v>0</v>
      </c>
      <c r="E379" s="21" t="s">
        <v>2588</v>
      </c>
      <c r="F379" s="21">
        <f>2/B379</f>
        <v>1.8691588785046728E-2</v>
      </c>
      <c r="G379" s="21" t="s">
        <v>2068</v>
      </c>
      <c r="H379" s="21">
        <f>37/B379</f>
        <v>0.34579439252336447</v>
      </c>
      <c r="I379" s="21" t="s">
        <v>2074</v>
      </c>
      <c r="J379" s="21">
        <f>7/B379</f>
        <v>6.5420560747663545E-2</v>
      </c>
      <c r="K379" s="21" t="s">
        <v>2583</v>
      </c>
      <c r="L379" s="21">
        <f t="shared" si="60"/>
        <v>9.3457943925233638E-3</v>
      </c>
      <c r="M379" s="21" t="s">
        <v>4489</v>
      </c>
      <c r="N379" s="21">
        <f>1/B379</f>
        <v>9.3457943925233638E-3</v>
      </c>
      <c r="O379" s="21" t="s">
        <v>2070</v>
      </c>
      <c r="P379" s="21">
        <f>12/B379</f>
        <v>0.11214953271028037</v>
      </c>
      <c r="Q379" s="21" t="s">
        <v>2590</v>
      </c>
      <c r="R379" s="21">
        <f>1/B379</f>
        <v>9.3457943925233638E-3</v>
      </c>
      <c r="S379" s="21" t="s">
        <v>4488</v>
      </c>
      <c r="T379" s="21">
        <f t="shared" ref="T379:T384" si="61">1/B379</f>
        <v>9.3457943925233638E-3</v>
      </c>
      <c r="U379" s="21" t="s">
        <v>1019</v>
      </c>
      <c r="V379" s="21">
        <f>1/B379</f>
        <v>9.3457943925233638E-3</v>
      </c>
      <c r="W379" s="21" t="s">
        <v>2066</v>
      </c>
      <c r="X379" s="21">
        <f>1/B379</f>
        <v>9.3457943925233638E-3</v>
      </c>
      <c r="Y379" s="21" t="s">
        <v>2586</v>
      </c>
      <c r="Z379" s="21">
        <f>1/B379</f>
        <v>9.3457943925233638E-3</v>
      </c>
      <c r="AA379" s="21" t="s">
        <v>2589</v>
      </c>
      <c r="AB379" s="21">
        <f>1/B379</f>
        <v>9.3457943925233638E-3</v>
      </c>
      <c r="AC379" s="21" t="s">
        <v>2083</v>
      </c>
      <c r="AD379" s="21">
        <f>1/B379</f>
        <v>9.3457943925233638E-3</v>
      </c>
      <c r="AE379" s="21" t="s">
        <v>1548</v>
      </c>
      <c r="AF379" s="21">
        <f>3/B379</f>
        <v>2.8037383177570093E-2</v>
      </c>
      <c r="AG379" s="21" t="s">
        <v>2077</v>
      </c>
      <c r="AH379" s="21">
        <f>1/B379</f>
        <v>9.3457943925233638E-3</v>
      </c>
      <c r="AI379" s="21" t="s">
        <v>2582</v>
      </c>
      <c r="AJ379" s="21">
        <f>2/B379</f>
        <v>1.8691588785046728E-2</v>
      </c>
      <c r="AK379" s="21" t="s">
        <v>2079</v>
      </c>
      <c r="AL379" s="21">
        <f>1/B379</f>
        <v>9.3457943925233638E-3</v>
      </c>
      <c r="AM379" s="21" t="s">
        <v>1124</v>
      </c>
      <c r="AN379" s="21">
        <f>1/B379</f>
        <v>9.3457943925233638E-3</v>
      </c>
      <c r="AO379" s="21" t="s">
        <v>3791</v>
      </c>
      <c r="AP379" s="21">
        <f>1/B379</f>
        <v>9.3457943925233638E-3</v>
      </c>
      <c r="AQ379" s="21" t="s">
        <v>1452</v>
      </c>
      <c r="AR379" s="21">
        <f>1/B379</f>
        <v>9.3457943925233638E-3</v>
      </c>
      <c r="AS379" s="21" t="s">
        <v>4487</v>
      </c>
      <c r="AT379" s="21">
        <f>1/B379</f>
        <v>9.3457943925233638E-3</v>
      </c>
      <c r="AU379" s="21" t="s">
        <v>2587</v>
      </c>
      <c r="AV379" s="21">
        <f>1/B379</f>
        <v>9.3457943925233638E-3</v>
      </c>
      <c r="AW379" s="21" t="s">
        <v>2002</v>
      </c>
      <c r="AX379" s="21">
        <f>1/B379</f>
        <v>9.3457943925233638E-3</v>
      </c>
      <c r="AY379" s="21" t="s">
        <v>3037</v>
      </c>
      <c r="AZ379" s="21">
        <f>1/B379</f>
        <v>9.3457943925233638E-3</v>
      </c>
      <c r="BA379" s="21" t="s">
        <v>2581</v>
      </c>
      <c r="BB379" s="21">
        <f>1/B379</f>
        <v>9.3457943925233638E-3</v>
      </c>
      <c r="BC379" s="21" t="s">
        <v>2076</v>
      </c>
      <c r="BD379" s="21">
        <f>1/B379</f>
        <v>9.3457943925233638E-3</v>
      </c>
      <c r="BE379" s="21" t="s">
        <v>1456</v>
      </c>
      <c r="BF379" s="21">
        <f>1/B379</f>
        <v>9.3457943925233638E-3</v>
      </c>
      <c r="BG379" s="21" t="s">
        <v>2584</v>
      </c>
      <c r="BH379" s="21">
        <f>2/B379</f>
        <v>1.8691588785046728E-2</v>
      </c>
      <c r="BI379" s="21" t="s">
        <v>2002</v>
      </c>
      <c r="BJ379" s="21">
        <f>1/B379</f>
        <v>9.3457943925233638E-3</v>
      </c>
      <c r="BK379" s="21" t="s">
        <v>1827</v>
      </c>
      <c r="BL379" s="21">
        <f>1/B379</f>
        <v>9.3457943925233638E-3</v>
      </c>
      <c r="BM379" s="21" t="s">
        <v>1600</v>
      </c>
      <c r="BN379" s="21">
        <f>1/B379</f>
        <v>9.3457943925233638E-3</v>
      </c>
      <c r="BO379" s="21" t="s">
        <v>1672</v>
      </c>
      <c r="BP379" s="21">
        <f>4/B379</f>
        <v>3.7383177570093455E-2</v>
      </c>
      <c r="BQ379" s="21" t="s">
        <v>1011</v>
      </c>
      <c r="BR379" s="21">
        <f>1/B379</f>
        <v>9.3457943925233638E-3</v>
      </c>
      <c r="BS379" s="21" t="s">
        <v>4486</v>
      </c>
      <c r="BT379" s="21">
        <f>1/B379</f>
        <v>9.3457943925233638E-3</v>
      </c>
      <c r="BU379" s="21" t="s">
        <v>1798</v>
      </c>
      <c r="BV379" s="21">
        <f>1/B379</f>
        <v>9.3457943925233638E-3</v>
      </c>
      <c r="BW379" s="21" t="s">
        <v>2592</v>
      </c>
      <c r="BX379" s="21">
        <f>4/B379</f>
        <v>3.7383177570093455E-2</v>
      </c>
      <c r="BY379" s="21" t="s">
        <v>1357</v>
      </c>
      <c r="BZ379" s="21">
        <f>1/B379</f>
        <v>9.3457943925233638E-3</v>
      </c>
      <c r="CA379" s="21" t="s">
        <v>2585</v>
      </c>
      <c r="CB379" s="21">
        <f>4/B379</f>
        <v>3.7383177570093455E-2</v>
      </c>
      <c r="CC379" s="21" t="s">
        <v>2591</v>
      </c>
      <c r="CD379" s="21">
        <f>1/B379</f>
        <v>9.3457943925233638E-3</v>
      </c>
      <c r="CE379" s="21" t="s">
        <v>1044</v>
      </c>
      <c r="CF379" s="21">
        <f>1/B379</f>
        <v>9.3457943925233638E-3</v>
      </c>
    </row>
    <row r="380" spans="1:84" x14ac:dyDescent="0.25">
      <c r="A380" s="20" t="s">
        <v>375</v>
      </c>
      <c r="B380" s="24">
        <v>111</v>
      </c>
      <c r="C380" s="21">
        <f>77/B380</f>
        <v>0.69369369369369371</v>
      </c>
      <c r="E380" s="21" t="s">
        <v>5151</v>
      </c>
      <c r="F380" s="21">
        <f>1/B380</f>
        <v>9.0090090090090089E-3</v>
      </c>
      <c r="G380" s="21" t="s">
        <v>923</v>
      </c>
      <c r="H380" s="21">
        <f>1/B380</f>
        <v>9.0090090090090089E-3</v>
      </c>
      <c r="I380" s="21" t="s">
        <v>3043</v>
      </c>
      <c r="J380" s="21">
        <f>1/B380</f>
        <v>9.0090090090090089E-3</v>
      </c>
      <c r="K380" s="21" t="s">
        <v>3309</v>
      </c>
      <c r="L380" s="21">
        <f>2/B380</f>
        <v>1.8018018018018018E-2</v>
      </c>
      <c r="M380" s="21" t="s">
        <v>3310</v>
      </c>
      <c r="N380" s="21">
        <f>1/B380</f>
        <v>9.0090090090090089E-3</v>
      </c>
      <c r="O380" s="21" t="s">
        <v>5150</v>
      </c>
      <c r="P380" s="21">
        <f>1/B380</f>
        <v>9.0090090090090089E-3</v>
      </c>
      <c r="Q380" s="21" t="s">
        <v>3311</v>
      </c>
      <c r="R380" s="21">
        <f>2/B380</f>
        <v>1.8018018018018018E-2</v>
      </c>
      <c r="S380" s="21" t="s">
        <v>3312</v>
      </c>
      <c r="T380" s="21">
        <f t="shared" si="61"/>
        <v>9.0090090090090089E-3</v>
      </c>
      <c r="U380" s="21" t="s">
        <v>1742</v>
      </c>
      <c r="V380" s="21">
        <f>2/B380</f>
        <v>1.8018018018018018E-2</v>
      </c>
      <c r="W380" s="21" t="s">
        <v>3313</v>
      </c>
      <c r="X380" s="21">
        <f>1/B380</f>
        <v>9.0090090090090089E-3</v>
      </c>
      <c r="Y380" s="21" t="s">
        <v>1279</v>
      </c>
      <c r="Z380" s="21">
        <f>4/B380</f>
        <v>3.6036036036036036E-2</v>
      </c>
      <c r="AA380" s="21" t="s">
        <v>5149</v>
      </c>
      <c r="AB380" s="21">
        <f>1/B380</f>
        <v>9.0090090090090089E-3</v>
      </c>
      <c r="AC380" s="21" t="s">
        <v>3195</v>
      </c>
      <c r="AD380" s="21">
        <f>1/B380</f>
        <v>9.0090090090090089E-3</v>
      </c>
      <c r="AE380" s="21" t="s">
        <v>2125</v>
      </c>
      <c r="AF380" s="21">
        <f>4/B380</f>
        <v>3.6036036036036036E-2</v>
      </c>
      <c r="AG380" s="21" t="s">
        <v>1537</v>
      </c>
      <c r="AH380" s="21">
        <f>1/B380</f>
        <v>9.0090090090090089E-3</v>
      </c>
      <c r="AI380" s="21" t="s">
        <v>5148</v>
      </c>
      <c r="AJ380" s="21">
        <f>1/B380</f>
        <v>9.0090090090090089E-3</v>
      </c>
      <c r="AK380" s="21" t="s">
        <v>3314</v>
      </c>
      <c r="AL380" s="21">
        <f>1/B380</f>
        <v>9.0090090090090089E-3</v>
      </c>
      <c r="AM380" s="21" t="s">
        <v>1635</v>
      </c>
      <c r="AN380" s="21">
        <f>1/B380</f>
        <v>9.0090090090090089E-3</v>
      </c>
      <c r="AO380" s="21" t="s">
        <v>5147</v>
      </c>
      <c r="AP380" s="21">
        <f>1/B380</f>
        <v>9.0090090090090089E-3</v>
      </c>
      <c r="AQ380" s="21" t="s">
        <v>3315</v>
      </c>
      <c r="AR380" s="21">
        <f>1/B380</f>
        <v>9.0090090090090089E-3</v>
      </c>
      <c r="AS380" s="21" t="s">
        <v>2314</v>
      </c>
      <c r="AT380" s="21">
        <f>1/B380</f>
        <v>9.0090090090090089E-3</v>
      </c>
      <c r="AU380" s="21" t="s">
        <v>2847</v>
      </c>
      <c r="AV380" s="21">
        <f>2/B380</f>
        <v>1.8018018018018018E-2</v>
      </c>
      <c r="AW380" s="21" t="s">
        <v>5146</v>
      </c>
      <c r="AX380" s="21">
        <f>2/B380</f>
        <v>1.8018018018018018E-2</v>
      </c>
    </row>
    <row r="381" spans="1:84" x14ac:dyDescent="0.25">
      <c r="A381" s="20" t="s">
        <v>376</v>
      </c>
      <c r="B381" s="24">
        <v>105</v>
      </c>
      <c r="C381" s="21">
        <f>95/B381</f>
        <v>0.90476190476190477</v>
      </c>
      <c r="E381" s="21" t="s">
        <v>1633</v>
      </c>
      <c r="F381" s="21">
        <f>1/B381</f>
        <v>9.5238095238095247E-3</v>
      </c>
      <c r="G381" s="21" t="s">
        <v>4910</v>
      </c>
      <c r="H381" s="21">
        <f>1/B381</f>
        <v>9.5238095238095247E-3</v>
      </c>
      <c r="I381" s="21" t="s">
        <v>1718</v>
      </c>
      <c r="J381" s="21">
        <f>1/B381</f>
        <v>9.5238095238095247E-3</v>
      </c>
      <c r="K381" s="21" t="s">
        <v>1246</v>
      </c>
      <c r="L381" s="21">
        <f>1/B381</f>
        <v>9.5238095238095247E-3</v>
      </c>
      <c r="M381" s="21" t="s">
        <v>1897</v>
      </c>
      <c r="N381" s="21">
        <f>1/B381</f>
        <v>9.5238095238095247E-3</v>
      </c>
      <c r="O381" s="21" t="s">
        <v>2849</v>
      </c>
      <c r="P381" s="21">
        <f>3/B381</f>
        <v>2.8571428571428571E-2</v>
      </c>
      <c r="Q381" s="21" t="s">
        <v>1898</v>
      </c>
      <c r="R381" s="21">
        <f>1/B381</f>
        <v>9.5238095238095247E-3</v>
      </c>
      <c r="S381" s="21" t="s">
        <v>1190</v>
      </c>
      <c r="T381" s="21">
        <f t="shared" si="61"/>
        <v>9.5238095238095247E-3</v>
      </c>
    </row>
    <row r="382" spans="1:84" x14ac:dyDescent="0.25">
      <c r="A382" s="20" t="s">
        <v>377</v>
      </c>
      <c r="B382" s="24">
        <v>108</v>
      </c>
      <c r="C382" s="21">
        <f>60/B382</f>
        <v>0.55555555555555558</v>
      </c>
      <c r="E382" s="21" t="s">
        <v>1711</v>
      </c>
      <c r="F382" s="21">
        <f>1/B382</f>
        <v>9.2592592592592587E-3</v>
      </c>
      <c r="G382" s="21" t="s">
        <v>1122</v>
      </c>
      <c r="H382" s="21">
        <f>1/B382</f>
        <v>9.2592592592592587E-3</v>
      </c>
      <c r="I382" s="21" t="s">
        <v>4858</v>
      </c>
      <c r="J382" s="21">
        <f>1/B382</f>
        <v>9.2592592592592587E-3</v>
      </c>
      <c r="K382" s="21" t="s">
        <v>2122</v>
      </c>
      <c r="L382" s="21">
        <f>15/B382</f>
        <v>0.1388888888888889</v>
      </c>
      <c r="M382" s="21" t="s">
        <v>2123</v>
      </c>
      <c r="N382" s="21">
        <f>2/B382</f>
        <v>1.8518518518518517E-2</v>
      </c>
      <c r="O382" s="21" t="s">
        <v>4269</v>
      </c>
      <c r="P382" s="21">
        <f>1/B382</f>
        <v>9.2592592592592587E-3</v>
      </c>
      <c r="Q382" s="21" t="s">
        <v>1879</v>
      </c>
      <c r="R382" s="21">
        <f>1/B382</f>
        <v>9.2592592592592587E-3</v>
      </c>
      <c r="S382" s="21" t="s">
        <v>1238</v>
      </c>
      <c r="T382" s="21">
        <f t="shared" si="61"/>
        <v>9.2592592592592587E-3</v>
      </c>
      <c r="U382" s="21" t="s">
        <v>2125</v>
      </c>
      <c r="V382" s="21">
        <f>1/B382</f>
        <v>9.2592592592592587E-3</v>
      </c>
      <c r="W382" s="21" t="s">
        <v>2015</v>
      </c>
      <c r="X382" s="21">
        <f>10/B382</f>
        <v>9.2592592592592587E-2</v>
      </c>
      <c r="Y382" s="21" t="s">
        <v>2003</v>
      </c>
      <c r="Z382" s="21">
        <f>1/B382</f>
        <v>9.2592592592592587E-3</v>
      </c>
      <c r="AA382" s="21" t="s">
        <v>4857</v>
      </c>
      <c r="AB382" s="21">
        <f>1/B382</f>
        <v>9.2592592592592587E-3</v>
      </c>
      <c r="AC382" s="21" t="s">
        <v>993</v>
      </c>
      <c r="AD382" s="21">
        <f>2/B382</f>
        <v>1.8518518518518517E-2</v>
      </c>
      <c r="AE382" s="21" t="s">
        <v>2124</v>
      </c>
      <c r="AF382" s="21">
        <f>9/B382</f>
        <v>8.3333333333333329E-2</v>
      </c>
      <c r="AG382" s="21" t="s">
        <v>4856</v>
      </c>
      <c r="AH382" s="21">
        <f>1/B382</f>
        <v>9.2592592592592587E-3</v>
      </c>
    </row>
    <row r="383" spans="1:84" x14ac:dyDescent="0.25">
      <c r="A383" s="20" t="s">
        <v>378</v>
      </c>
      <c r="B383" s="24">
        <v>107</v>
      </c>
      <c r="C383" s="21">
        <f>97/B383</f>
        <v>0.90654205607476634</v>
      </c>
      <c r="E383" s="21" t="s">
        <v>1415</v>
      </c>
      <c r="F383" s="21">
        <f>3/B383</f>
        <v>2.8037383177570093E-2</v>
      </c>
      <c r="G383" s="21" t="s">
        <v>4908</v>
      </c>
      <c r="H383" s="21">
        <f>1/B383</f>
        <v>9.3457943925233638E-3</v>
      </c>
      <c r="I383" s="21" t="s">
        <v>4949</v>
      </c>
      <c r="J383" s="21">
        <f>1/B383</f>
        <v>9.3457943925233638E-3</v>
      </c>
      <c r="K383" s="21" t="s">
        <v>1349</v>
      </c>
      <c r="L383" s="21">
        <f>1/B383</f>
        <v>9.3457943925233638E-3</v>
      </c>
      <c r="M383" s="21" t="s">
        <v>1416</v>
      </c>
      <c r="N383" s="21">
        <f>1/B383</f>
        <v>9.3457943925233638E-3</v>
      </c>
      <c r="O383" s="21" t="s">
        <v>1000</v>
      </c>
      <c r="P383" s="21">
        <f>1/B383</f>
        <v>9.3457943925233638E-3</v>
      </c>
      <c r="Q383" s="21" t="s">
        <v>4948</v>
      </c>
      <c r="R383" s="21">
        <f>1/B383</f>
        <v>9.3457943925233638E-3</v>
      </c>
      <c r="S383" s="21" t="s">
        <v>1995</v>
      </c>
      <c r="T383" s="21">
        <f t="shared" si="61"/>
        <v>9.3457943925233638E-3</v>
      </c>
    </row>
    <row r="384" spans="1:84" x14ac:dyDescent="0.25">
      <c r="A384" s="20" t="s">
        <v>379</v>
      </c>
      <c r="B384" s="24">
        <v>105</v>
      </c>
      <c r="C384" s="21">
        <f>67/B384</f>
        <v>0.63809523809523805</v>
      </c>
      <c r="E384" s="21" t="s">
        <v>2960</v>
      </c>
      <c r="F384" s="21">
        <f>2/B384</f>
        <v>1.9047619047619049E-2</v>
      </c>
      <c r="G384" s="21" t="s">
        <v>2873</v>
      </c>
      <c r="H384" s="21">
        <f>7/B384</f>
        <v>6.6666666666666666E-2</v>
      </c>
      <c r="I384" s="21" t="s">
        <v>4449</v>
      </c>
      <c r="J384" s="21">
        <f>1/B384</f>
        <v>9.5238095238095247E-3</v>
      </c>
      <c r="K384" s="21" t="s">
        <v>2251</v>
      </c>
      <c r="L384" s="21">
        <f>1/B384</f>
        <v>9.5238095238095247E-3</v>
      </c>
      <c r="M384" s="21" t="s">
        <v>878</v>
      </c>
      <c r="N384" s="21">
        <f>1/B384</f>
        <v>9.5238095238095247E-3</v>
      </c>
      <c r="O384" s="21" t="s">
        <v>2459</v>
      </c>
      <c r="P384" s="21">
        <f>24/B384</f>
        <v>0.22857142857142856</v>
      </c>
      <c r="Q384" s="21" t="s">
        <v>4448</v>
      </c>
      <c r="R384" s="21">
        <f>1/B384</f>
        <v>9.5238095238095247E-3</v>
      </c>
      <c r="S384" s="21" t="s">
        <v>1233</v>
      </c>
      <c r="T384" s="21">
        <f t="shared" si="61"/>
        <v>9.5238095238095247E-3</v>
      </c>
    </row>
    <row r="385" spans="1:154" x14ac:dyDescent="0.25">
      <c r="A385" s="20" t="s">
        <v>380</v>
      </c>
      <c r="B385" s="24">
        <v>108</v>
      </c>
      <c r="C385" s="21">
        <f>104/B385</f>
        <v>0.96296296296296291</v>
      </c>
      <c r="E385" s="21" t="s">
        <v>1884</v>
      </c>
      <c r="F385" s="21">
        <f t="shared" ref="F385:F392" si="62">1/B385</f>
        <v>9.2592592592592587E-3</v>
      </c>
      <c r="G385" s="21" t="s">
        <v>1712</v>
      </c>
      <c r="H385" s="21">
        <f>1/B385</f>
        <v>9.2592592592592587E-3</v>
      </c>
      <c r="I385" s="21" t="s">
        <v>1483</v>
      </c>
      <c r="J385" s="21">
        <f>2/B385</f>
        <v>1.8518518518518517E-2</v>
      </c>
    </row>
    <row r="386" spans="1:154" x14ac:dyDescent="0.25">
      <c r="A386" s="20" t="s">
        <v>381</v>
      </c>
      <c r="B386" s="24">
        <v>111</v>
      </c>
      <c r="C386" s="21">
        <f>22/B386</f>
        <v>0.1981981981981982</v>
      </c>
      <c r="E386" s="21" t="s">
        <v>2058</v>
      </c>
      <c r="F386" s="21">
        <f t="shared" si="62"/>
        <v>9.0090090090090089E-3</v>
      </c>
      <c r="G386" s="21" t="s">
        <v>4744</v>
      </c>
      <c r="H386" s="21">
        <f>1/B386</f>
        <v>9.0090090090090089E-3</v>
      </c>
      <c r="I386" s="21" t="s">
        <v>2455</v>
      </c>
      <c r="J386" s="21">
        <f>2/B386</f>
        <v>1.8018018018018018E-2</v>
      </c>
      <c r="K386" s="21" t="s">
        <v>1415</v>
      </c>
      <c r="L386" s="21">
        <f>1/B386</f>
        <v>9.0090090090090089E-3</v>
      </c>
      <c r="M386" s="21" t="s">
        <v>2119</v>
      </c>
      <c r="N386" s="21">
        <f>1/B386</f>
        <v>9.0090090090090089E-3</v>
      </c>
      <c r="O386" s="21" t="s">
        <v>5098</v>
      </c>
      <c r="P386" s="21">
        <f>1/B386</f>
        <v>9.0090090090090089E-3</v>
      </c>
      <c r="Q386" s="21" t="s">
        <v>901</v>
      </c>
      <c r="R386" s="21">
        <f>1/B386</f>
        <v>9.0090090090090089E-3</v>
      </c>
      <c r="S386" s="21" t="s">
        <v>1231</v>
      </c>
      <c r="T386" s="21">
        <f>1/B386</f>
        <v>9.0090090090090089E-3</v>
      </c>
      <c r="U386" s="21" t="s">
        <v>2051</v>
      </c>
      <c r="V386" s="21">
        <f>1/B386</f>
        <v>9.0090090090090089E-3</v>
      </c>
      <c r="W386" s="21" t="s">
        <v>1394</v>
      </c>
      <c r="X386" s="21">
        <f>1/B386</f>
        <v>9.0090090090090089E-3</v>
      </c>
      <c r="Y386" s="21" t="s">
        <v>5097</v>
      </c>
      <c r="Z386" s="21">
        <f>1/B386</f>
        <v>9.0090090090090089E-3</v>
      </c>
      <c r="AA386" s="21" t="s">
        <v>1059</v>
      </c>
      <c r="AB386" s="21">
        <f>2/B386</f>
        <v>1.8018018018018018E-2</v>
      </c>
      <c r="AC386" s="21" t="s">
        <v>3273</v>
      </c>
      <c r="AD386" s="21">
        <f>1/B386</f>
        <v>9.0090090090090089E-3</v>
      </c>
      <c r="AE386" s="21" t="s">
        <v>5096</v>
      </c>
      <c r="AF386" s="21">
        <f>1/B386</f>
        <v>9.0090090090090089E-3</v>
      </c>
      <c r="AG386" s="21" t="s">
        <v>981</v>
      </c>
      <c r="AH386" s="21">
        <f>1/B386</f>
        <v>9.0090090090090089E-3</v>
      </c>
      <c r="AI386" s="21" t="s">
        <v>1082</v>
      </c>
      <c r="AJ386" s="21">
        <f>1/B386</f>
        <v>9.0090090090090089E-3</v>
      </c>
      <c r="AK386" s="21" t="s">
        <v>1623</v>
      </c>
      <c r="AL386" s="21">
        <f>1/B386</f>
        <v>9.0090090090090089E-3</v>
      </c>
      <c r="AM386" s="21" t="s">
        <v>5095</v>
      </c>
      <c r="AN386" s="21">
        <f>1/B386</f>
        <v>9.0090090090090089E-3</v>
      </c>
      <c r="AO386" s="21" t="s">
        <v>2034</v>
      </c>
      <c r="AP386" s="21">
        <f>1/B386</f>
        <v>9.0090090090090089E-3</v>
      </c>
      <c r="AQ386" s="21" t="s">
        <v>3274</v>
      </c>
      <c r="AR386" s="21">
        <f>3/B386</f>
        <v>2.7027027027027029E-2</v>
      </c>
      <c r="AS386" s="21" t="s">
        <v>5094</v>
      </c>
      <c r="AT386" s="21">
        <f>1/B386</f>
        <v>9.0090090090090089E-3</v>
      </c>
      <c r="AU386" s="21" t="s">
        <v>5093</v>
      </c>
      <c r="AV386" s="21">
        <f>1/B386</f>
        <v>9.0090090090090089E-3</v>
      </c>
      <c r="AW386" s="21" t="s">
        <v>2650</v>
      </c>
      <c r="AX386" s="21">
        <f>1/B386</f>
        <v>9.0090090090090089E-3</v>
      </c>
      <c r="AY386" s="21" t="s">
        <v>1860</v>
      </c>
      <c r="AZ386" s="21">
        <f>1/B386</f>
        <v>9.0090090090090089E-3</v>
      </c>
      <c r="BA386" s="21" t="s">
        <v>2323</v>
      </c>
      <c r="BB386" s="21">
        <f>2/B386</f>
        <v>1.8018018018018018E-2</v>
      </c>
      <c r="BC386" s="21" t="s">
        <v>3275</v>
      </c>
      <c r="BD386" s="21">
        <f>5/B386</f>
        <v>4.5045045045045043E-2</v>
      </c>
      <c r="BE386" s="21" t="s">
        <v>3276</v>
      </c>
      <c r="BF386" s="21">
        <f>1/B386</f>
        <v>9.0090090090090089E-3</v>
      </c>
      <c r="BG386" s="21" t="s">
        <v>1609</v>
      </c>
      <c r="BH386" s="21">
        <f>1/B386</f>
        <v>9.0090090090090089E-3</v>
      </c>
      <c r="BI386" s="21" t="s">
        <v>1241</v>
      </c>
      <c r="BJ386" s="21">
        <f>4/B386</f>
        <v>3.6036036036036036E-2</v>
      </c>
      <c r="BK386" s="21" t="s">
        <v>1324</v>
      </c>
      <c r="BL386" s="21">
        <f>1/B386</f>
        <v>9.0090090090090089E-3</v>
      </c>
      <c r="BM386" s="21" t="s">
        <v>2131</v>
      </c>
      <c r="BN386" s="21">
        <f>1/B386</f>
        <v>9.0090090090090089E-3</v>
      </c>
      <c r="BO386" s="21" t="s">
        <v>5092</v>
      </c>
      <c r="BP386" s="21">
        <f>1/B386</f>
        <v>9.0090090090090089E-3</v>
      </c>
      <c r="BQ386" s="21" t="s">
        <v>5091</v>
      </c>
      <c r="BR386" s="21">
        <f>1/B386</f>
        <v>9.0090090090090089E-3</v>
      </c>
      <c r="BS386" s="21" t="s">
        <v>1857</v>
      </c>
      <c r="BT386" s="21">
        <f>1/B386</f>
        <v>9.0090090090090089E-3</v>
      </c>
      <c r="BU386" s="21" t="s">
        <v>3277</v>
      </c>
      <c r="BV386" s="21">
        <f>4/B386</f>
        <v>3.6036036036036036E-2</v>
      </c>
      <c r="BW386" s="21" t="s">
        <v>2539</v>
      </c>
      <c r="BX386" s="21">
        <f>8/B386</f>
        <v>7.2072072072072071E-2</v>
      </c>
      <c r="BY386" s="21" t="s">
        <v>3885</v>
      </c>
      <c r="BZ386" s="21">
        <f>2/B386</f>
        <v>1.8018018018018018E-2</v>
      </c>
      <c r="CA386" s="21" t="s">
        <v>971</v>
      </c>
      <c r="CB386" s="21">
        <f>2/B386</f>
        <v>1.8018018018018018E-2</v>
      </c>
      <c r="CC386" s="21" t="s">
        <v>3278</v>
      </c>
      <c r="CD386" s="21">
        <f>1/B386</f>
        <v>9.0090090090090089E-3</v>
      </c>
      <c r="CE386" s="21" t="s">
        <v>3279</v>
      </c>
      <c r="CF386" s="21">
        <f>1/B386</f>
        <v>9.0090090090090089E-3</v>
      </c>
      <c r="CG386" s="21" t="s">
        <v>1680</v>
      </c>
      <c r="CH386" s="21">
        <f>3/B386</f>
        <v>2.7027027027027029E-2</v>
      </c>
      <c r="CI386" s="21" t="s">
        <v>1108</v>
      </c>
      <c r="CJ386" s="21">
        <f>3/B386</f>
        <v>2.7027027027027029E-2</v>
      </c>
      <c r="CK386" s="21" t="s">
        <v>879</v>
      </c>
      <c r="CL386" s="21">
        <f>1/B386</f>
        <v>9.0090090090090089E-3</v>
      </c>
      <c r="CM386" s="21" t="s">
        <v>2436</v>
      </c>
      <c r="CN386" s="21">
        <f>11/B386</f>
        <v>9.90990990990991E-2</v>
      </c>
      <c r="CO386" s="21" t="s">
        <v>1370</v>
      </c>
      <c r="CP386" s="21">
        <f>3/B386</f>
        <v>2.7027027027027029E-2</v>
      </c>
      <c r="CQ386" s="21" t="s">
        <v>5090</v>
      </c>
      <c r="CR386" s="21">
        <f>1/B386</f>
        <v>9.0090090090090089E-3</v>
      </c>
      <c r="CS386" s="21" t="s">
        <v>2839</v>
      </c>
      <c r="CT386" s="21">
        <f>2/B386</f>
        <v>1.8018018018018018E-2</v>
      </c>
      <c r="CU386" s="21" t="s">
        <v>3145</v>
      </c>
      <c r="CV386" s="21">
        <f>1/B386</f>
        <v>9.0090090090090089E-3</v>
      </c>
    </row>
    <row r="387" spans="1:154" x14ac:dyDescent="0.25">
      <c r="A387" s="20" t="s">
        <v>382</v>
      </c>
      <c r="B387" s="24">
        <v>108</v>
      </c>
      <c r="C387" s="21">
        <f>14/B387</f>
        <v>0.12962962962962962</v>
      </c>
      <c r="E387" s="21" t="s">
        <v>1020</v>
      </c>
      <c r="F387" s="21">
        <f t="shared" si="62"/>
        <v>9.2592592592592587E-3</v>
      </c>
      <c r="G387" s="21" t="s">
        <v>1236</v>
      </c>
      <c r="H387" s="21">
        <f>9/B387</f>
        <v>8.3333333333333329E-2</v>
      </c>
      <c r="I387" s="21" t="s">
        <v>3391</v>
      </c>
      <c r="J387" s="21">
        <f>12/B387</f>
        <v>0.1111111111111111</v>
      </c>
      <c r="K387" s="21" t="s">
        <v>1122</v>
      </c>
      <c r="L387" s="21">
        <f>1/B387</f>
        <v>9.2592592592592587E-3</v>
      </c>
      <c r="M387" s="21" t="s">
        <v>1018</v>
      </c>
      <c r="N387" s="21">
        <f>1/B387</f>
        <v>9.2592592592592587E-3</v>
      </c>
      <c r="O387" s="21" t="s">
        <v>1756</v>
      </c>
      <c r="P387" s="21">
        <f>1/B387</f>
        <v>9.2592592592592587E-3</v>
      </c>
      <c r="Q387" s="21" t="s">
        <v>1175</v>
      </c>
      <c r="R387" s="21">
        <f>1/B387</f>
        <v>9.2592592592592587E-3</v>
      </c>
      <c r="S387" s="21" t="s">
        <v>1123</v>
      </c>
      <c r="T387" s="21">
        <f>2/B387</f>
        <v>1.8518518518518517E-2</v>
      </c>
      <c r="U387" s="21" t="s">
        <v>1892</v>
      </c>
      <c r="V387" s="21">
        <f>1/B387</f>
        <v>9.2592592592592587E-3</v>
      </c>
      <c r="W387" s="21" t="s">
        <v>2021</v>
      </c>
      <c r="X387" s="21">
        <f>1/B387</f>
        <v>9.2592592592592587E-3</v>
      </c>
      <c r="Y387" s="21" t="s">
        <v>917</v>
      </c>
      <c r="Z387" s="21">
        <f>1/B387</f>
        <v>9.2592592592592587E-3</v>
      </c>
      <c r="AA387" s="21" t="s">
        <v>3392</v>
      </c>
      <c r="AB387" s="21">
        <f>4/B387</f>
        <v>3.7037037037037035E-2</v>
      </c>
      <c r="AC387" s="21" t="s">
        <v>1101</v>
      </c>
      <c r="AD387" s="21">
        <f>1/B387</f>
        <v>9.2592592592592587E-3</v>
      </c>
      <c r="AE387" s="21" t="s">
        <v>1548</v>
      </c>
      <c r="AF387" s="21">
        <f>1/B387</f>
        <v>9.2592592592592587E-3</v>
      </c>
      <c r="AG387" s="21" t="s">
        <v>2430</v>
      </c>
      <c r="AH387" s="21">
        <f>1/B387</f>
        <v>9.2592592592592587E-3</v>
      </c>
      <c r="AI387" s="21" t="s">
        <v>2998</v>
      </c>
      <c r="AJ387" s="21">
        <f>1/B387</f>
        <v>9.2592592592592587E-3</v>
      </c>
      <c r="AK387" s="21" t="s">
        <v>4775</v>
      </c>
      <c r="AL387" s="21">
        <f>1/B387</f>
        <v>9.2592592592592587E-3</v>
      </c>
      <c r="AM387" s="21" t="s">
        <v>2653</v>
      </c>
      <c r="AN387" s="21">
        <f>1/B387</f>
        <v>9.2592592592592587E-3</v>
      </c>
      <c r="AO387" s="21" t="s">
        <v>3393</v>
      </c>
      <c r="AP387" s="21">
        <f>1/B387</f>
        <v>9.2592592592592587E-3</v>
      </c>
      <c r="AQ387" s="21" t="s">
        <v>959</v>
      </c>
      <c r="AR387" s="21">
        <f>14/B387</f>
        <v>0.12962962962962962</v>
      </c>
      <c r="AS387" s="21" t="s">
        <v>1867</v>
      </c>
      <c r="AT387" s="21">
        <f>1/B387</f>
        <v>9.2592592592592587E-3</v>
      </c>
      <c r="AU387" s="21" t="s">
        <v>1217</v>
      </c>
      <c r="AV387" s="21">
        <f>15/B387</f>
        <v>0.1388888888888889</v>
      </c>
      <c r="AW387" s="21" t="s">
        <v>4774</v>
      </c>
      <c r="AX387" s="21">
        <f>1/B387</f>
        <v>9.2592592592592587E-3</v>
      </c>
      <c r="AY387" s="21" t="s">
        <v>907</v>
      </c>
      <c r="AZ387" s="21">
        <f>1/B387</f>
        <v>9.2592592592592587E-3</v>
      </c>
      <c r="BA387" s="21" t="s">
        <v>3394</v>
      </c>
      <c r="BB387" s="21">
        <f>1/B387</f>
        <v>9.2592592592592587E-3</v>
      </c>
      <c r="BC387" s="21" t="s">
        <v>1116</v>
      </c>
      <c r="BD387" s="21">
        <f>1/B387</f>
        <v>9.2592592592592587E-3</v>
      </c>
      <c r="BE387" s="21" t="s">
        <v>2251</v>
      </c>
      <c r="BF387" s="21">
        <f>1/B387</f>
        <v>9.2592592592592587E-3</v>
      </c>
      <c r="BG387" s="21" t="s">
        <v>3395</v>
      </c>
      <c r="BH387" s="21">
        <f>1/B387</f>
        <v>9.2592592592592587E-3</v>
      </c>
      <c r="BI387" s="21" t="s">
        <v>2205</v>
      </c>
      <c r="BJ387" s="21">
        <f>4/B387</f>
        <v>3.7037037037037035E-2</v>
      </c>
      <c r="BK387" s="21" t="s">
        <v>3396</v>
      </c>
      <c r="BL387" s="21">
        <f>1/B387</f>
        <v>9.2592592592592587E-3</v>
      </c>
      <c r="BM387" s="21" t="s">
        <v>894</v>
      </c>
      <c r="BN387" s="21">
        <f>1/B387</f>
        <v>9.2592592592592587E-3</v>
      </c>
      <c r="BO387" s="21" t="s">
        <v>1272</v>
      </c>
      <c r="BP387" s="21">
        <f>1/B387</f>
        <v>9.2592592592592587E-3</v>
      </c>
      <c r="BQ387" s="21" t="s">
        <v>4083</v>
      </c>
      <c r="BR387" s="21">
        <f>1/B387</f>
        <v>9.2592592592592587E-3</v>
      </c>
      <c r="BS387" s="21" t="s">
        <v>1113</v>
      </c>
      <c r="BT387" s="21">
        <f>1/B387</f>
        <v>9.2592592592592587E-3</v>
      </c>
      <c r="BU387" s="21" t="s">
        <v>3397</v>
      </c>
      <c r="BV387" s="21">
        <f>1/B387</f>
        <v>9.2592592592592587E-3</v>
      </c>
      <c r="BW387" s="21" t="s">
        <v>3398</v>
      </c>
      <c r="BX387" s="21">
        <f>1/B387</f>
        <v>9.2592592592592587E-3</v>
      </c>
      <c r="BY387" s="21" t="s">
        <v>1356</v>
      </c>
      <c r="BZ387" s="21">
        <f>1/B387</f>
        <v>9.2592592592592587E-3</v>
      </c>
      <c r="CA387" s="21" t="s">
        <v>2362</v>
      </c>
      <c r="CB387" s="21">
        <f>1/B387</f>
        <v>9.2592592592592587E-3</v>
      </c>
      <c r="CC387" s="21" t="s">
        <v>1809</v>
      </c>
      <c r="CD387" s="21">
        <f>1/B387</f>
        <v>9.2592592592592587E-3</v>
      </c>
      <c r="CE387" s="21" t="s">
        <v>4773</v>
      </c>
      <c r="CF387" s="21">
        <f>1/B387</f>
        <v>9.2592592592592587E-3</v>
      </c>
      <c r="CG387" s="21" t="s">
        <v>1044</v>
      </c>
      <c r="CH387" s="21">
        <f>1/B387</f>
        <v>9.2592592592592587E-3</v>
      </c>
    </row>
    <row r="388" spans="1:154" x14ac:dyDescent="0.25">
      <c r="A388" s="20" t="s">
        <v>2352</v>
      </c>
      <c r="B388" s="24">
        <v>110</v>
      </c>
      <c r="C388" s="21">
        <f>63/B388</f>
        <v>0.57272727272727275</v>
      </c>
      <c r="E388" s="21" t="s">
        <v>1496</v>
      </c>
      <c r="F388" s="21">
        <f t="shared" si="62"/>
        <v>9.0909090909090905E-3</v>
      </c>
      <c r="G388" s="21" t="s">
        <v>2353</v>
      </c>
      <c r="H388" s="21">
        <f>1/B388</f>
        <v>9.0909090909090905E-3</v>
      </c>
      <c r="I388" s="21" t="s">
        <v>1218</v>
      </c>
      <c r="J388" s="21">
        <f>2/B388</f>
        <v>1.8181818181818181E-2</v>
      </c>
      <c r="K388" s="21" t="s">
        <v>1220</v>
      </c>
      <c r="L388" s="21">
        <f>2/B388</f>
        <v>1.8181818181818181E-2</v>
      </c>
      <c r="M388" s="21" t="s">
        <v>932</v>
      </c>
      <c r="N388" s="21">
        <f>5/B388</f>
        <v>4.5454545454545456E-2</v>
      </c>
      <c r="O388" s="21" t="s">
        <v>1217</v>
      </c>
      <c r="P388" s="21">
        <f>4/B388</f>
        <v>3.6363636363636362E-2</v>
      </c>
      <c r="Q388" s="21" t="s">
        <v>1033</v>
      </c>
      <c r="R388" s="21">
        <f>1/B388</f>
        <v>9.0909090909090905E-3</v>
      </c>
      <c r="S388" s="21" t="s">
        <v>933</v>
      </c>
      <c r="T388" s="21">
        <f>2/B388</f>
        <v>1.8181818181818181E-2</v>
      </c>
      <c r="U388" s="21" t="s">
        <v>905</v>
      </c>
      <c r="V388" s="21">
        <f>28/B388</f>
        <v>0.25454545454545452</v>
      </c>
      <c r="W388" s="21" t="s">
        <v>2132</v>
      </c>
      <c r="X388" s="21">
        <f>1/B388</f>
        <v>9.0909090909090905E-3</v>
      </c>
    </row>
    <row r="389" spans="1:154" x14ac:dyDescent="0.25">
      <c r="A389" s="20" t="s">
        <v>872</v>
      </c>
      <c r="B389" s="24">
        <v>105</v>
      </c>
      <c r="C389" s="21">
        <f>31/B389</f>
        <v>0.29523809523809524</v>
      </c>
      <c r="E389" s="21" t="s">
        <v>4398</v>
      </c>
      <c r="F389" s="21">
        <f t="shared" si="62"/>
        <v>9.5238095238095247E-3</v>
      </c>
      <c r="G389" s="21" t="s">
        <v>1899</v>
      </c>
      <c r="H389" s="21">
        <f>11/B389</f>
        <v>0.10476190476190476</v>
      </c>
      <c r="I389" s="21" t="s">
        <v>900</v>
      </c>
      <c r="J389" s="21">
        <f>1/B389</f>
        <v>9.5238095238095247E-3</v>
      </c>
      <c r="K389" s="21" t="s">
        <v>4397</v>
      </c>
      <c r="L389" s="21">
        <f>1/B389</f>
        <v>9.5238095238095247E-3</v>
      </c>
      <c r="M389" s="21" t="s">
        <v>4396</v>
      </c>
      <c r="N389" s="21">
        <f>1/B389</f>
        <v>9.5238095238095247E-3</v>
      </c>
      <c r="O389" s="21" t="s">
        <v>2256</v>
      </c>
      <c r="P389" s="21">
        <f>1/B389</f>
        <v>9.5238095238095247E-3</v>
      </c>
      <c r="Q389" s="21" t="s">
        <v>1236</v>
      </c>
      <c r="R389" s="21">
        <f>1/B389</f>
        <v>9.5238095238095247E-3</v>
      </c>
      <c r="S389" s="21" t="s">
        <v>1096</v>
      </c>
      <c r="T389" s="21">
        <f>1/B389</f>
        <v>9.5238095238095247E-3</v>
      </c>
      <c r="U389" s="21" t="s">
        <v>1593</v>
      </c>
      <c r="V389" s="21">
        <f>2/B389</f>
        <v>1.9047619047619049E-2</v>
      </c>
      <c r="W389" s="21" t="s">
        <v>1038</v>
      </c>
      <c r="X389" s="21">
        <f>1/B389</f>
        <v>9.5238095238095247E-3</v>
      </c>
      <c r="Y389" s="21" t="s">
        <v>1026</v>
      </c>
      <c r="Z389" s="21">
        <f>2/B389</f>
        <v>1.9047619047619049E-2</v>
      </c>
      <c r="AA389" s="21" t="s">
        <v>4395</v>
      </c>
      <c r="AB389" s="21">
        <f>1/B389</f>
        <v>9.5238095238095247E-3</v>
      </c>
      <c r="AC389" s="21" t="s">
        <v>3534</v>
      </c>
      <c r="AD389" s="21">
        <f>1/B389</f>
        <v>9.5238095238095247E-3</v>
      </c>
      <c r="AE389" s="21" t="s">
        <v>3391</v>
      </c>
      <c r="AF389" s="21">
        <f>1/B389</f>
        <v>9.5238095238095247E-3</v>
      </c>
      <c r="AG389" s="21" t="s">
        <v>1229</v>
      </c>
      <c r="AH389" s="21">
        <f>3/B389</f>
        <v>2.8571428571428571E-2</v>
      </c>
      <c r="AI389" s="21" t="s">
        <v>2042</v>
      </c>
      <c r="AJ389" s="21">
        <f>1/B389</f>
        <v>9.5238095238095247E-3</v>
      </c>
      <c r="AK389" s="21" t="s">
        <v>1123</v>
      </c>
      <c r="AL389" s="21">
        <f>1/B389</f>
        <v>9.5238095238095247E-3</v>
      </c>
      <c r="AM389" s="21" t="s">
        <v>3331</v>
      </c>
      <c r="AN389" s="21">
        <f>1/B389</f>
        <v>9.5238095238095247E-3</v>
      </c>
      <c r="AO389" s="21" t="s">
        <v>3060</v>
      </c>
      <c r="AP389" s="21">
        <f>1/B389</f>
        <v>9.5238095238095247E-3</v>
      </c>
      <c r="AQ389" s="21" t="s">
        <v>876</v>
      </c>
      <c r="AR389" s="21">
        <f>1/B389</f>
        <v>9.5238095238095247E-3</v>
      </c>
      <c r="AS389" s="21" t="s">
        <v>1685</v>
      </c>
      <c r="AT389" s="21">
        <f>1/B389</f>
        <v>9.5238095238095247E-3</v>
      </c>
      <c r="AU389" s="21" t="s">
        <v>2409</v>
      </c>
      <c r="AV389" s="21">
        <f>1/B389</f>
        <v>9.5238095238095247E-3</v>
      </c>
      <c r="AW389" s="21" t="s">
        <v>917</v>
      </c>
      <c r="AX389" s="21">
        <f>1/B389</f>
        <v>9.5238095238095247E-3</v>
      </c>
      <c r="AY389" s="21" t="s">
        <v>1396</v>
      </c>
      <c r="AZ389" s="21">
        <f>1/B389</f>
        <v>9.5238095238095247E-3</v>
      </c>
      <c r="BA389" s="21" t="s">
        <v>1013</v>
      </c>
      <c r="BB389" s="21">
        <f>1/B389</f>
        <v>9.5238095238095247E-3</v>
      </c>
      <c r="BC389" s="21" t="s">
        <v>959</v>
      </c>
      <c r="BD389" s="21">
        <f>5/B389</f>
        <v>4.7619047619047616E-2</v>
      </c>
      <c r="BE389" s="21" t="s">
        <v>1037</v>
      </c>
      <c r="BF389" s="21">
        <f>1/B389</f>
        <v>9.5238095238095247E-3</v>
      </c>
      <c r="BG389" s="21" t="s">
        <v>1867</v>
      </c>
      <c r="BH389" s="21">
        <f>1/B389</f>
        <v>9.5238095238095247E-3</v>
      </c>
      <c r="BI389" s="21" t="s">
        <v>1217</v>
      </c>
      <c r="BJ389" s="21">
        <f>1/B389</f>
        <v>9.5238095238095247E-3</v>
      </c>
      <c r="BK389" s="21" t="s">
        <v>1117</v>
      </c>
      <c r="BL389" s="21">
        <f>1/B389</f>
        <v>9.5238095238095247E-3</v>
      </c>
      <c r="BM389" s="21" t="s">
        <v>2658</v>
      </c>
      <c r="BN389" s="21">
        <f>2/B389</f>
        <v>1.9047619047619049E-2</v>
      </c>
      <c r="BO389" s="21" t="s">
        <v>4394</v>
      </c>
      <c r="BP389" s="21">
        <f>1/B389</f>
        <v>9.5238095238095247E-3</v>
      </c>
      <c r="BQ389" s="21" t="s">
        <v>3630</v>
      </c>
      <c r="BR389" s="21">
        <f>1/B389</f>
        <v>9.5238095238095247E-3</v>
      </c>
      <c r="BS389" s="21" t="s">
        <v>1252</v>
      </c>
      <c r="BT389" s="21">
        <f>1/B389</f>
        <v>9.5238095238095247E-3</v>
      </c>
      <c r="BU389" s="21" t="s">
        <v>1817</v>
      </c>
      <c r="BV389" s="21">
        <f>1/B389</f>
        <v>9.5238095238095247E-3</v>
      </c>
      <c r="BW389" s="21" t="s">
        <v>3554</v>
      </c>
      <c r="BX389" s="21">
        <f>1/B389</f>
        <v>9.5238095238095247E-3</v>
      </c>
      <c r="BY389" s="21" t="s">
        <v>1675</v>
      </c>
      <c r="BZ389" s="21">
        <f>1/B389</f>
        <v>9.5238095238095247E-3</v>
      </c>
      <c r="CA389" s="21" t="s">
        <v>2205</v>
      </c>
      <c r="CB389" s="21">
        <f>4/B389</f>
        <v>3.8095238095238099E-2</v>
      </c>
      <c r="CC389" s="21" t="s">
        <v>1409</v>
      </c>
      <c r="CD389" s="21">
        <f>2/B389</f>
        <v>1.9047619047619049E-2</v>
      </c>
      <c r="CE389" s="21" t="s">
        <v>1272</v>
      </c>
      <c r="CF389" s="21">
        <f>1/B389</f>
        <v>9.5238095238095247E-3</v>
      </c>
      <c r="CG389" s="21" t="s">
        <v>887</v>
      </c>
      <c r="CH389" s="21">
        <f>1/B389</f>
        <v>9.5238095238095247E-3</v>
      </c>
      <c r="CI389" s="21" t="s">
        <v>1679</v>
      </c>
      <c r="CJ389" s="21">
        <f>1/B389</f>
        <v>9.5238095238095247E-3</v>
      </c>
      <c r="CK389" s="21" t="s">
        <v>1749</v>
      </c>
      <c r="CL389" s="21">
        <f>1/B389</f>
        <v>9.5238095238095247E-3</v>
      </c>
      <c r="CM389" s="21" t="s">
        <v>1283</v>
      </c>
      <c r="CN389" s="21">
        <f>1/B389</f>
        <v>9.5238095238095247E-3</v>
      </c>
      <c r="CO389" s="21" t="s">
        <v>3039</v>
      </c>
      <c r="CP389" s="21">
        <f>1/B389</f>
        <v>9.5238095238095247E-3</v>
      </c>
      <c r="CQ389" s="21" t="s">
        <v>1494</v>
      </c>
      <c r="CR389" s="21">
        <f>1/B389</f>
        <v>9.5238095238095247E-3</v>
      </c>
      <c r="CS389" s="21" t="s">
        <v>4355</v>
      </c>
      <c r="CT389" s="21">
        <f>1/B389</f>
        <v>9.5238095238095247E-3</v>
      </c>
      <c r="CU389" s="21" t="s">
        <v>3911</v>
      </c>
      <c r="CV389" s="21">
        <f>1/B389</f>
        <v>9.5238095238095247E-3</v>
      </c>
      <c r="CW389" s="21" t="s">
        <v>1370</v>
      </c>
      <c r="CX389" s="21">
        <f>1/B389</f>
        <v>9.5238095238095247E-3</v>
      </c>
      <c r="CY389" s="21" t="s">
        <v>1181</v>
      </c>
      <c r="CZ389" s="21">
        <f>1/B389</f>
        <v>9.5238095238095247E-3</v>
      </c>
      <c r="DA389" s="21" t="s">
        <v>2803</v>
      </c>
      <c r="DB389" s="21">
        <f>1/B389</f>
        <v>9.5238095238095247E-3</v>
      </c>
    </row>
    <row r="390" spans="1:154" x14ac:dyDescent="0.25">
      <c r="A390" s="20" t="s">
        <v>4875</v>
      </c>
      <c r="B390" s="24">
        <v>105</v>
      </c>
      <c r="C390" s="21">
        <f>79/B390</f>
        <v>0.75238095238095237</v>
      </c>
      <c r="E390" s="21" t="s">
        <v>1265</v>
      </c>
      <c r="F390" s="21">
        <f t="shared" si="62"/>
        <v>9.5238095238095247E-3</v>
      </c>
      <c r="G390" s="21" t="s">
        <v>2978</v>
      </c>
      <c r="H390" s="21">
        <f>1/B390</f>
        <v>9.5238095238095247E-3</v>
      </c>
      <c r="I390" s="21" t="s">
        <v>932</v>
      </c>
      <c r="J390" s="21">
        <f>8/B390</f>
        <v>7.6190476190476197E-2</v>
      </c>
      <c r="K390" s="21" t="s">
        <v>4877</v>
      </c>
      <c r="L390" s="21">
        <f>1/B390</f>
        <v>9.5238095238095247E-3</v>
      </c>
      <c r="M390" s="21" t="s">
        <v>1491</v>
      </c>
      <c r="N390" s="21">
        <f>1/B390</f>
        <v>9.5238095238095247E-3</v>
      </c>
      <c r="O390" s="21" t="s">
        <v>1217</v>
      </c>
      <c r="P390" s="21">
        <f>2/B390</f>
        <v>1.9047619047619049E-2</v>
      </c>
      <c r="Q390" s="21" t="s">
        <v>4876</v>
      </c>
      <c r="R390" s="21">
        <f>1/B390</f>
        <v>9.5238095238095247E-3</v>
      </c>
      <c r="S390" s="21" t="s">
        <v>875</v>
      </c>
      <c r="T390" s="21">
        <f>1/B390</f>
        <v>9.5238095238095247E-3</v>
      </c>
      <c r="U390" s="21" t="s">
        <v>1489</v>
      </c>
      <c r="V390" s="21">
        <f>4/B390</f>
        <v>3.8095238095238099E-2</v>
      </c>
      <c r="W390" s="21" t="s">
        <v>1221</v>
      </c>
      <c r="X390" s="21">
        <f>4/B390</f>
        <v>3.8095238095238099E-2</v>
      </c>
      <c r="Y390" s="21" t="s">
        <v>2956</v>
      </c>
      <c r="Z390" s="21">
        <f>1/B390</f>
        <v>9.5238095238095247E-3</v>
      </c>
      <c r="AA390" s="21" t="s">
        <v>1490</v>
      </c>
      <c r="AB390" s="21">
        <f>1/B390</f>
        <v>9.5238095238095247E-3</v>
      </c>
    </row>
    <row r="391" spans="1:154" x14ac:dyDescent="0.25">
      <c r="A391" s="20" t="s">
        <v>2894</v>
      </c>
      <c r="B391" s="24">
        <v>112</v>
      </c>
      <c r="C391" s="21">
        <f>80/B391</f>
        <v>0.7142857142857143</v>
      </c>
      <c r="E391" s="21" t="s">
        <v>4932</v>
      </c>
      <c r="F391" s="21">
        <f t="shared" si="62"/>
        <v>8.9285714285714281E-3</v>
      </c>
      <c r="G391" s="21" t="s">
        <v>1265</v>
      </c>
      <c r="H391" s="21">
        <f>1/B391</f>
        <v>8.9285714285714281E-3</v>
      </c>
      <c r="I391" s="21" t="s">
        <v>935</v>
      </c>
      <c r="J391" s="21">
        <f>27/B391</f>
        <v>0.24107142857142858</v>
      </c>
      <c r="K391" s="21" t="s">
        <v>936</v>
      </c>
      <c r="L391" s="21">
        <f>1/B391</f>
        <v>8.9285714285714281E-3</v>
      </c>
      <c r="M391" s="21" t="s">
        <v>2539</v>
      </c>
      <c r="N391" s="21">
        <f>1/B391</f>
        <v>8.9285714285714281E-3</v>
      </c>
      <c r="O391" s="21" t="s">
        <v>1221</v>
      </c>
      <c r="P391" s="21">
        <f>1/B391</f>
        <v>8.9285714285714281E-3</v>
      </c>
    </row>
    <row r="392" spans="1:154" x14ac:dyDescent="0.25">
      <c r="A392" s="20" t="s">
        <v>386</v>
      </c>
      <c r="B392" s="24">
        <v>107</v>
      </c>
      <c r="C392" s="21">
        <f>64/B392</f>
        <v>0.59813084112149528</v>
      </c>
      <c r="E392" s="21" t="s">
        <v>1099</v>
      </c>
      <c r="F392" s="21">
        <f t="shared" si="62"/>
        <v>9.3457943925233638E-3</v>
      </c>
      <c r="G392" s="21" t="s">
        <v>1095</v>
      </c>
      <c r="H392" s="21">
        <f>13/B392</f>
        <v>0.12149532710280374</v>
      </c>
      <c r="I392" s="21" t="s">
        <v>1100</v>
      </c>
      <c r="J392" s="21">
        <f>1/B392</f>
        <v>9.3457943925233638E-3</v>
      </c>
      <c r="K392" s="21" t="s">
        <v>1094</v>
      </c>
      <c r="L392" s="21">
        <f>2/B392</f>
        <v>1.8691588785046728E-2</v>
      </c>
      <c r="M392" s="21" t="s">
        <v>1096</v>
      </c>
      <c r="N392" s="21">
        <f>2/B392</f>
        <v>1.8691588785046728E-2</v>
      </c>
      <c r="O392" s="21" t="s">
        <v>1098</v>
      </c>
      <c r="P392" s="21">
        <f>2/B392</f>
        <v>1.8691588785046728E-2</v>
      </c>
      <c r="Q392" s="21" t="s">
        <v>1093</v>
      </c>
      <c r="R392" s="21">
        <f>14/B392</f>
        <v>0.13084112149532709</v>
      </c>
      <c r="S392" s="21" t="s">
        <v>1101</v>
      </c>
      <c r="T392" s="21">
        <f>5/B392</f>
        <v>4.6728971962616821E-2</v>
      </c>
      <c r="U392" s="21" t="s">
        <v>952</v>
      </c>
      <c r="V392" s="21">
        <f>1/B392</f>
        <v>9.3457943925233638E-3</v>
      </c>
      <c r="W392" s="21" t="s">
        <v>1347</v>
      </c>
      <c r="X392" s="21">
        <f>1/B392</f>
        <v>9.3457943925233638E-3</v>
      </c>
      <c r="Y392" s="21" t="s">
        <v>1097</v>
      </c>
      <c r="Z392" s="21">
        <f>1/B392</f>
        <v>9.3457943925233638E-3</v>
      </c>
    </row>
    <row r="393" spans="1:154" x14ac:dyDescent="0.25">
      <c r="A393" s="20" t="s">
        <v>387</v>
      </c>
      <c r="B393" s="24">
        <v>109</v>
      </c>
      <c r="C393" s="21">
        <f>9/B393</f>
        <v>8.2568807339449546E-2</v>
      </c>
      <c r="E393" s="21" t="s">
        <v>2909</v>
      </c>
      <c r="F393" s="21">
        <f>17/B393</f>
        <v>0.15596330275229359</v>
      </c>
      <c r="G393" s="21" t="s">
        <v>2910</v>
      </c>
      <c r="H393" s="21">
        <f>3/B393</f>
        <v>2.7522935779816515E-2</v>
      </c>
      <c r="I393" s="21" t="s">
        <v>1024</v>
      </c>
      <c r="J393" s="21">
        <f>3/B393</f>
        <v>2.7522935779816515E-2</v>
      </c>
      <c r="K393" s="21" t="s">
        <v>4181</v>
      </c>
      <c r="L393" s="21">
        <f>1/B393</f>
        <v>9.1743119266055051E-3</v>
      </c>
      <c r="M393" s="21" t="s">
        <v>2911</v>
      </c>
      <c r="N393" s="21">
        <f>1/B393</f>
        <v>9.1743119266055051E-3</v>
      </c>
      <c r="O393" s="21" t="s">
        <v>1275</v>
      </c>
      <c r="P393" s="21">
        <f>1/B393</f>
        <v>9.1743119266055051E-3</v>
      </c>
      <c r="Q393" s="21" t="s">
        <v>1467</v>
      </c>
      <c r="R393" s="21">
        <f>11/B393</f>
        <v>0.10091743119266056</v>
      </c>
      <c r="S393" s="21" t="s">
        <v>1949</v>
      </c>
      <c r="T393" s="21">
        <f>12/B393</f>
        <v>0.11009174311926606</v>
      </c>
      <c r="U393" s="21" t="s">
        <v>2912</v>
      </c>
      <c r="V393" s="21">
        <f>8/B393</f>
        <v>7.3394495412844041E-2</v>
      </c>
      <c r="W393" s="21" t="s">
        <v>2913</v>
      </c>
      <c r="X393" s="21">
        <f>2/B393</f>
        <v>1.834862385321101E-2</v>
      </c>
      <c r="Y393" s="21" t="s">
        <v>1983</v>
      </c>
      <c r="Z393" s="21">
        <f>3/B393</f>
        <v>2.7522935779816515E-2</v>
      </c>
      <c r="AA393" s="21" t="s">
        <v>1466</v>
      </c>
      <c r="AB393" s="21">
        <f>2/B393</f>
        <v>1.834862385321101E-2</v>
      </c>
      <c r="AC393" s="21" t="s">
        <v>4180</v>
      </c>
      <c r="AD393" s="21">
        <f>1/B393</f>
        <v>9.1743119266055051E-3</v>
      </c>
      <c r="AE393" s="21" t="s">
        <v>4179</v>
      </c>
      <c r="AF393" s="21">
        <f>1/B393</f>
        <v>9.1743119266055051E-3</v>
      </c>
      <c r="AG393" s="21" t="s">
        <v>2914</v>
      </c>
      <c r="AH393" s="21">
        <f>1/B393</f>
        <v>9.1743119266055051E-3</v>
      </c>
      <c r="AI393" s="21" t="s">
        <v>4178</v>
      </c>
      <c r="AJ393" s="21">
        <f>1/B393</f>
        <v>9.1743119266055051E-3</v>
      </c>
      <c r="AK393" s="21" t="s">
        <v>1243</v>
      </c>
      <c r="AL393" s="21">
        <f>3/B393</f>
        <v>2.7522935779816515E-2</v>
      </c>
      <c r="AM393" s="21" t="s">
        <v>2915</v>
      </c>
      <c r="AN393" s="21">
        <f>3/B393</f>
        <v>2.7522935779816515E-2</v>
      </c>
      <c r="AO393" s="21" t="s">
        <v>4177</v>
      </c>
      <c r="AP393" s="21">
        <f>1/B393</f>
        <v>9.1743119266055051E-3</v>
      </c>
      <c r="AQ393" s="21" t="s">
        <v>1013</v>
      </c>
      <c r="AR393" s="21">
        <f>8/B393</f>
        <v>7.3394495412844041E-2</v>
      </c>
      <c r="AS393" s="21" t="s">
        <v>2916</v>
      </c>
      <c r="AT393" s="21">
        <f>1/B393</f>
        <v>9.1743119266055051E-3</v>
      </c>
      <c r="AU393" s="21" t="s">
        <v>4176</v>
      </c>
      <c r="AV393" s="21">
        <f>1/B393</f>
        <v>9.1743119266055051E-3</v>
      </c>
      <c r="AW393" s="21" t="s">
        <v>2917</v>
      </c>
      <c r="AX393" s="21">
        <f>1/B393</f>
        <v>9.1743119266055051E-3</v>
      </c>
      <c r="AY393" s="21" t="s">
        <v>2918</v>
      </c>
      <c r="AZ393" s="21">
        <f>1/B393</f>
        <v>9.1743119266055051E-3</v>
      </c>
      <c r="BA393" s="21" t="s">
        <v>1886</v>
      </c>
      <c r="BB393" s="21">
        <f>2/B393</f>
        <v>1.834862385321101E-2</v>
      </c>
      <c r="BC393" s="21" t="s">
        <v>1786</v>
      </c>
      <c r="BD393" s="21">
        <f>1/B393</f>
        <v>9.1743119266055051E-3</v>
      </c>
      <c r="BE393" s="21" t="s">
        <v>959</v>
      </c>
      <c r="BF393" s="21">
        <f>1/B393</f>
        <v>9.1743119266055051E-3</v>
      </c>
      <c r="BG393" s="21" t="s">
        <v>4175</v>
      </c>
      <c r="BH393" s="21">
        <f>1/B393</f>
        <v>9.1743119266055051E-3</v>
      </c>
      <c r="BI393" s="21" t="s">
        <v>2919</v>
      </c>
      <c r="BJ393" s="21">
        <f>3/B393</f>
        <v>2.7522935779816515E-2</v>
      </c>
      <c r="BK393" s="21" t="s">
        <v>1257</v>
      </c>
      <c r="BL393" s="21">
        <f>1/B393</f>
        <v>9.1743119266055051E-3</v>
      </c>
      <c r="BM393" s="21" t="s">
        <v>4174</v>
      </c>
      <c r="BN393" s="21">
        <f>1/B393</f>
        <v>9.1743119266055051E-3</v>
      </c>
      <c r="BO393" s="21" t="s">
        <v>1312</v>
      </c>
      <c r="BP393" s="21">
        <f>1/B393</f>
        <v>9.1743119266055051E-3</v>
      </c>
      <c r="BQ393" s="21" t="s">
        <v>4173</v>
      </c>
      <c r="BR393" s="21">
        <f>1/B393</f>
        <v>9.1743119266055051E-3</v>
      </c>
      <c r="BS393" s="21" t="s">
        <v>2920</v>
      </c>
      <c r="BT393" s="21">
        <f>1/B393</f>
        <v>9.1743119266055051E-3</v>
      </c>
      <c r="BU393" s="21" t="s">
        <v>1032</v>
      </c>
      <c r="BV393" s="21">
        <f>1/B393</f>
        <v>9.1743119266055051E-3</v>
      </c>
    </row>
    <row r="394" spans="1:154" x14ac:dyDescent="0.25">
      <c r="A394" s="20" t="s">
        <v>388</v>
      </c>
      <c r="B394" s="24">
        <v>110</v>
      </c>
      <c r="C394" s="21">
        <f>75/B394</f>
        <v>0.68181818181818177</v>
      </c>
      <c r="E394" s="21" t="s">
        <v>1170</v>
      </c>
      <c r="F394" s="21">
        <f>1/B394</f>
        <v>9.0909090909090905E-3</v>
      </c>
      <c r="G394" s="21" t="s">
        <v>2799</v>
      </c>
      <c r="H394" s="21">
        <f>1/B394</f>
        <v>9.0909090909090905E-3</v>
      </c>
      <c r="I394" s="21" t="s">
        <v>1218</v>
      </c>
      <c r="J394" s="21">
        <f>1/B394</f>
        <v>9.0909090909090905E-3</v>
      </c>
      <c r="K394" s="21" t="s">
        <v>876</v>
      </c>
      <c r="L394" s="21">
        <f>3/B394</f>
        <v>2.7272727272727271E-2</v>
      </c>
      <c r="M394" s="21" t="s">
        <v>2217</v>
      </c>
      <c r="N394" s="21">
        <f>3/B394</f>
        <v>2.7272727272727271E-2</v>
      </c>
      <c r="O394" s="21" t="s">
        <v>2798</v>
      </c>
      <c r="P394" s="21">
        <f>1/B394</f>
        <v>9.0909090909090905E-3</v>
      </c>
      <c r="Q394" s="21" t="s">
        <v>2024</v>
      </c>
      <c r="R394" s="21">
        <f>16/B394</f>
        <v>0.14545454545454545</v>
      </c>
      <c r="S394" s="21" t="s">
        <v>4067</v>
      </c>
      <c r="T394" s="21">
        <f>1/B394</f>
        <v>9.0909090909090905E-3</v>
      </c>
      <c r="U394" s="21" t="s">
        <v>1324</v>
      </c>
      <c r="V394" s="21">
        <f>6/B394</f>
        <v>5.4545454545454543E-2</v>
      </c>
      <c r="W394" s="21" t="s">
        <v>879</v>
      </c>
      <c r="X394" s="21">
        <f>1/B394</f>
        <v>9.0909090909090905E-3</v>
      </c>
      <c r="Y394" s="21" t="s">
        <v>2259</v>
      </c>
      <c r="Z394" s="21">
        <f>1/B394</f>
        <v>9.0909090909090905E-3</v>
      </c>
    </row>
    <row r="395" spans="1:154" s="25" customFormat="1" x14ac:dyDescent="0.25">
      <c r="A395" s="20" t="s">
        <v>389</v>
      </c>
      <c r="B395" s="24">
        <v>108</v>
      </c>
      <c r="C395" s="21">
        <f>62/B395</f>
        <v>0.57407407407407407</v>
      </c>
      <c r="D395" s="43"/>
      <c r="E395" s="21" t="s">
        <v>1095</v>
      </c>
      <c r="F395" s="21">
        <f>1/B395</f>
        <v>9.2592592592592587E-3</v>
      </c>
      <c r="G395" s="21" t="s">
        <v>4874</v>
      </c>
      <c r="H395" s="21">
        <f>5/B395</f>
        <v>4.6296296296296294E-2</v>
      </c>
      <c r="I395" s="21" t="s">
        <v>888</v>
      </c>
      <c r="J395" s="21">
        <f>3/B395</f>
        <v>2.7777777777777776E-2</v>
      </c>
      <c r="K395" s="21" t="s">
        <v>1560</v>
      </c>
      <c r="L395" s="21">
        <f>3/B395</f>
        <v>2.7777777777777776E-2</v>
      </c>
      <c r="M395" s="21" t="s">
        <v>4665</v>
      </c>
      <c r="N395" s="21">
        <f>1/B395</f>
        <v>9.2592592592592587E-3</v>
      </c>
      <c r="O395" s="21" t="s">
        <v>1279</v>
      </c>
      <c r="P395" s="21">
        <f>23/B395</f>
        <v>0.21296296296296297</v>
      </c>
      <c r="Q395" s="21" t="s">
        <v>1114</v>
      </c>
      <c r="R395" s="21">
        <f>2/B395</f>
        <v>1.8518518518518517E-2</v>
      </c>
      <c r="S395" s="21" t="s">
        <v>1267</v>
      </c>
      <c r="T395" s="21">
        <f>1/B395</f>
        <v>9.2592592592592587E-3</v>
      </c>
      <c r="U395" s="21" t="s">
        <v>4873</v>
      </c>
      <c r="V395" s="21">
        <f>3/B395</f>
        <v>2.7777777777777776E-2</v>
      </c>
      <c r="W395" s="21" t="s">
        <v>2441</v>
      </c>
      <c r="X395" s="21">
        <f>1/B395</f>
        <v>9.2592592592592587E-3</v>
      </c>
      <c r="Y395" s="21" t="s">
        <v>911</v>
      </c>
      <c r="Z395" s="21">
        <f>1/B395</f>
        <v>9.2592592592592587E-3</v>
      </c>
      <c r="AA395" s="21" t="s">
        <v>1108</v>
      </c>
      <c r="AB395" s="21">
        <f>1/B395</f>
        <v>9.2592592592592587E-3</v>
      </c>
      <c r="AC395" s="21" t="s">
        <v>1811</v>
      </c>
      <c r="AD395" s="21">
        <f>1/B395</f>
        <v>9.2592592592592587E-3</v>
      </c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  <c r="CS395" s="21"/>
      <c r="CT395" s="21"/>
      <c r="CU395" s="21"/>
      <c r="CV395" s="21"/>
      <c r="CW395" s="21"/>
      <c r="CX395" s="21"/>
      <c r="CY395" s="21"/>
      <c r="CZ395" s="21"/>
      <c r="DA395" s="21"/>
      <c r="DB395" s="21"/>
      <c r="DC395" s="21"/>
      <c r="DD395" s="21"/>
      <c r="DE395" s="21"/>
      <c r="DF395" s="21"/>
      <c r="DG395" s="21"/>
      <c r="DH395" s="21"/>
      <c r="DI395" s="21"/>
      <c r="DJ395" s="21"/>
      <c r="DK395" s="21"/>
      <c r="DL395" s="21"/>
      <c r="DM395" s="21"/>
      <c r="DN395" s="21"/>
      <c r="DO395" s="21"/>
      <c r="DP395" s="21"/>
      <c r="DQ395" s="21"/>
      <c r="DR395" s="21"/>
      <c r="DS395" s="21"/>
      <c r="DT395" s="21"/>
      <c r="DU395" s="21"/>
      <c r="DV395" s="21"/>
      <c r="DW395" s="21"/>
      <c r="DX395" s="21"/>
      <c r="DY395" s="21"/>
      <c r="DZ395" s="21"/>
      <c r="EA395" s="21"/>
      <c r="EB395" s="21"/>
      <c r="EC395" s="21"/>
      <c r="ED395" s="21"/>
      <c r="EE395" s="21"/>
      <c r="EF395" s="21"/>
      <c r="EG395" s="21"/>
      <c r="EH395" s="21"/>
      <c r="EI395" s="21"/>
      <c r="EJ395" s="21"/>
      <c r="EK395" s="21"/>
      <c r="EL395" s="21"/>
      <c r="EM395" s="21"/>
      <c r="EN395" s="21"/>
      <c r="EO395" s="21"/>
      <c r="EP395" s="21"/>
      <c r="EQ395" s="21"/>
      <c r="ER395" s="21"/>
      <c r="ES395" s="21"/>
      <c r="ET395" s="21"/>
      <c r="EU395" s="21"/>
      <c r="EV395" s="21"/>
      <c r="EW395" s="21"/>
      <c r="EX395" s="21"/>
    </row>
    <row r="396" spans="1:154" s="26" customFormat="1" x14ac:dyDescent="0.25">
      <c r="A396" s="20" t="s">
        <v>390</v>
      </c>
      <c r="B396" s="27">
        <v>104</v>
      </c>
      <c r="C396" s="26">
        <f>102/B396</f>
        <v>0.98076923076923073</v>
      </c>
      <c r="D396" s="43"/>
      <c r="E396" s="26" t="s">
        <v>1117</v>
      </c>
      <c r="F396" s="26">
        <f>1/B396</f>
        <v>9.6153846153846159E-3</v>
      </c>
      <c r="G396" s="26" t="s">
        <v>1312</v>
      </c>
      <c r="H396" s="26">
        <f>1/B396</f>
        <v>9.6153846153846159E-3</v>
      </c>
    </row>
    <row r="397" spans="1:154" x14ac:dyDescent="0.25">
      <c r="A397" s="20" t="s">
        <v>391</v>
      </c>
      <c r="B397" s="24">
        <v>106</v>
      </c>
      <c r="C397" s="21">
        <f>72/B397</f>
        <v>0.67924528301886788</v>
      </c>
      <c r="E397" s="21" t="s">
        <v>2014</v>
      </c>
      <c r="F397" s="21">
        <f>3/B397</f>
        <v>2.8301886792452831E-2</v>
      </c>
      <c r="G397" s="21" t="s">
        <v>1394</v>
      </c>
      <c r="H397" s="21">
        <f>3/B397</f>
        <v>2.8301886792452831E-2</v>
      </c>
      <c r="I397" s="21" t="s">
        <v>1517</v>
      </c>
      <c r="J397" s="21">
        <f>1/B397</f>
        <v>9.433962264150943E-3</v>
      </c>
      <c r="K397" s="21" t="s">
        <v>935</v>
      </c>
      <c r="L397" s="21">
        <f>15/B397</f>
        <v>0.14150943396226415</v>
      </c>
      <c r="M397" s="21" t="s">
        <v>1124</v>
      </c>
      <c r="N397" s="21">
        <f>1/B397</f>
        <v>9.433962264150943E-3</v>
      </c>
      <c r="O397" s="21" t="s">
        <v>1029</v>
      </c>
      <c r="P397" s="21">
        <f>1/B397</f>
        <v>9.433962264150943E-3</v>
      </c>
      <c r="Q397" s="21" t="s">
        <v>1402</v>
      </c>
      <c r="R397" s="21">
        <f>1/B397</f>
        <v>9.433962264150943E-3</v>
      </c>
      <c r="S397" s="21" t="s">
        <v>4256</v>
      </c>
      <c r="T397" s="21">
        <f>1/B397</f>
        <v>9.433962264150943E-3</v>
      </c>
      <c r="U397" s="21" t="s">
        <v>1726</v>
      </c>
      <c r="V397" s="21">
        <f>1/B397</f>
        <v>9.433962264150943E-3</v>
      </c>
      <c r="W397" s="21" t="s">
        <v>4255</v>
      </c>
      <c r="X397" s="21">
        <f>1/B397</f>
        <v>9.433962264150943E-3</v>
      </c>
      <c r="Y397" s="21" t="s">
        <v>2956</v>
      </c>
      <c r="Z397" s="21">
        <f>1/B397</f>
        <v>9.433962264150943E-3</v>
      </c>
      <c r="AA397" s="21" t="s">
        <v>1661</v>
      </c>
      <c r="AB397" s="21">
        <f>4/B397</f>
        <v>3.7735849056603772E-2</v>
      </c>
    </row>
    <row r="398" spans="1:154" x14ac:dyDescent="0.25">
      <c r="A398" s="20" t="s">
        <v>392</v>
      </c>
      <c r="B398" s="24">
        <v>107</v>
      </c>
      <c r="C398" s="21">
        <f>68/B398</f>
        <v>0.63551401869158874</v>
      </c>
      <c r="E398" s="21" t="s">
        <v>3065</v>
      </c>
      <c r="F398" s="21">
        <f>1/B398</f>
        <v>9.3457943925233638E-3</v>
      </c>
      <c r="G398" s="21" t="s">
        <v>2859</v>
      </c>
      <c r="H398" s="21">
        <f>1/B398</f>
        <v>9.3457943925233638E-3</v>
      </c>
      <c r="I398" s="21" t="s">
        <v>1038</v>
      </c>
      <c r="J398" s="21">
        <f>1/B398</f>
        <v>9.3457943925233638E-3</v>
      </c>
      <c r="K398" s="21" t="s">
        <v>2568</v>
      </c>
      <c r="L398" s="21">
        <f>2/B398</f>
        <v>1.8691588785046728E-2</v>
      </c>
      <c r="M398" s="21" t="s">
        <v>1134</v>
      </c>
      <c r="N398" s="21">
        <f>1/B398</f>
        <v>9.3457943925233638E-3</v>
      </c>
      <c r="O398" s="21" t="s">
        <v>3953</v>
      </c>
      <c r="P398" s="21">
        <f>1/B398</f>
        <v>9.3457943925233638E-3</v>
      </c>
      <c r="Q398" s="21" t="s">
        <v>899</v>
      </c>
      <c r="R398" s="21">
        <f>1/B398</f>
        <v>9.3457943925233638E-3</v>
      </c>
      <c r="S398" s="21" t="s">
        <v>3433</v>
      </c>
      <c r="T398" s="21">
        <f>7/B398</f>
        <v>6.5420560747663545E-2</v>
      </c>
      <c r="U398" s="21" t="s">
        <v>3560</v>
      </c>
      <c r="V398" s="21">
        <f>1/B398</f>
        <v>9.3457943925233638E-3</v>
      </c>
      <c r="W398" s="21" t="s">
        <v>1544</v>
      </c>
      <c r="X398" s="21">
        <f>1/B398</f>
        <v>9.3457943925233638E-3</v>
      </c>
      <c r="Y398" s="21" t="s">
        <v>953</v>
      </c>
      <c r="Z398" s="21">
        <f>1/B398</f>
        <v>9.3457943925233638E-3</v>
      </c>
      <c r="AA398" s="21" t="s">
        <v>1634</v>
      </c>
      <c r="AB398" s="21">
        <f>1/B398</f>
        <v>9.3457943925233638E-3</v>
      </c>
      <c r="AC398" s="21" t="s">
        <v>3916</v>
      </c>
      <c r="AD398" s="21">
        <f>5/B398</f>
        <v>4.6728971962616821E-2</v>
      </c>
      <c r="AE398" s="21" t="s">
        <v>1208</v>
      </c>
      <c r="AF398" s="21">
        <f>1/B398</f>
        <v>9.3457943925233638E-3</v>
      </c>
      <c r="AG398" s="21" t="s">
        <v>1441</v>
      </c>
      <c r="AH398" s="21">
        <f>1/B398</f>
        <v>9.3457943925233638E-3</v>
      </c>
      <c r="AI398" s="21" t="s">
        <v>2817</v>
      </c>
      <c r="AJ398" s="21">
        <f>1/B398</f>
        <v>9.3457943925233638E-3</v>
      </c>
      <c r="AK398" s="21" t="s">
        <v>1710</v>
      </c>
      <c r="AL398" s="21">
        <f>1/B398</f>
        <v>9.3457943925233638E-3</v>
      </c>
      <c r="AM398" s="21" t="s">
        <v>2415</v>
      </c>
      <c r="AN398" s="21">
        <f>1/B398</f>
        <v>9.3457943925233638E-3</v>
      </c>
      <c r="AO398" s="21" t="s">
        <v>1299</v>
      </c>
      <c r="AP398" s="21">
        <f>10/B398</f>
        <v>9.3457943925233641E-2</v>
      </c>
    </row>
    <row r="399" spans="1:154" x14ac:dyDescent="0.25">
      <c r="A399" s="20" t="s">
        <v>393</v>
      </c>
      <c r="B399" s="24">
        <v>106</v>
      </c>
      <c r="C399" s="21">
        <f>3/B399</f>
        <v>2.8301886792452831E-2</v>
      </c>
      <c r="E399" s="29">
        <v>411</v>
      </c>
      <c r="F399" s="21">
        <f>1/B399</f>
        <v>9.433962264150943E-3</v>
      </c>
      <c r="G399" s="21" t="s">
        <v>1769</v>
      </c>
      <c r="H399" s="21">
        <f>17/B399</f>
        <v>0.16037735849056603</v>
      </c>
      <c r="I399" s="21" t="s">
        <v>2890</v>
      </c>
      <c r="J399" s="21">
        <f>1/B399</f>
        <v>9.433962264150943E-3</v>
      </c>
      <c r="K399" s="21" t="s">
        <v>2320</v>
      </c>
      <c r="L399" s="21">
        <f>4/B399</f>
        <v>3.7735849056603772E-2</v>
      </c>
      <c r="M399" s="21" t="s">
        <v>1094</v>
      </c>
      <c r="N399" s="21">
        <f>1/B399</f>
        <v>9.433962264150943E-3</v>
      </c>
      <c r="O399" s="21" t="s">
        <v>2384</v>
      </c>
      <c r="P399" s="21">
        <f>1/B399</f>
        <v>9.433962264150943E-3</v>
      </c>
      <c r="Q399" s="21" t="s">
        <v>1038</v>
      </c>
      <c r="R399" s="21">
        <f>1/B399</f>
        <v>9.433962264150943E-3</v>
      </c>
      <c r="S399" s="21" t="s">
        <v>925</v>
      </c>
      <c r="T399" s="21">
        <f>1/B399</f>
        <v>9.433962264150943E-3</v>
      </c>
      <c r="U399" s="21" t="s">
        <v>1638</v>
      </c>
      <c r="V399" s="21">
        <f>1/B399</f>
        <v>9.433962264150943E-3</v>
      </c>
      <c r="W399" s="21" t="s">
        <v>3421</v>
      </c>
      <c r="X399" s="21">
        <f>1/B399</f>
        <v>9.433962264150943E-3</v>
      </c>
      <c r="Y399" s="21" t="s">
        <v>1756</v>
      </c>
      <c r="Z399" s="21">
        <f>12/B399</f>
        <v>0.11320754716981132</v>
      </c>
      <c r="AA399" s="21" t="s">
        <v>1354</v>
      </c>
      <c r="AB399" s="21">
        <f>1/B399</f>
        <v>9.433962264150943E-3</v>
      </c>
      <c r="AC399" s="21" t="s">
        <v>1361</v>
      </c>
      <c r="AD399" s="21">
        <f>1/B399</f>
        <v>9.433962264150943E-3</v>
      </c>
      <c r="AE399" s="21" t="s">
        <v>1906</v>
      </c>
      <c r="AF399" s="21">
        <f>1/B399</f>
        <v>9.433962264150943E-3</v>
      </c>
      <c r="AG399" s="21" t="s">
        <v>1579</v>
      </c>
      <c r="AH399" s="21">
        <f>1/B399</f>
        <v>9.433962264150943E-3</v>
      </c>
      <c r="AI399" s="21" t="s">
        <v>2030</v>
      </c>
      <c r="AJ399" s="21">
        <f>1/B399</f>
        <v>9.433962264150943E-3</v>
      </c>
      <c r="AK399" s="21" t="s">
        <v>1019</v>
      </c>
      <c r="AL399" s="21">
        <f>2/B399</f>
        <v>1.8867924528301886E-2</v>
      </c>
      <c r="AM399" s="21" t="s">
        <v>1301</v>
      </c>
      <c r="AN399" s="21">
        <f>1/B399</f>
        <v>9.433962264150943E-3</v>
      </c>
      <c r="AO399" s="21" t="s">
        <v>1900</v>
      </c>
      <c r="AP399" s="21">
        <f>3/B399</f>
        <v>2.8301886792452831E-2</v>
      </c>
      <c r="AQ399" s="21" t="s">
        <v>1884</v>
      </c>
      <c r="AR399" s="21">
        <f>1/B399</f>
        <v>9.433962264150943E-3</v>
      </c>
      <c r="AS399" s="21" t="s">
        <v>1088</v>
      </c>
      <c r="AT399" s="21">
        <f>6/B399</f>
        <v>5.6603773584905662E-2</v>
      </c>
      <c r="AU399" s="21" t="s">
        <v>888</v>
      </c>
      <c r="AV399" s="21">
        <f>9/B399</f>
        <v>8.4905660377358486E-2</v>
      </c>
      <c r="AW399" s="21" t="s">
        <v>3422</v>
      </c>
      <c r="AX399" s="21">
        <f>1/B399</f>
        <v>9.433962264150943E-3</v>
      </c>
      <c r="AY399" s="21" t="s">
        <v>952</v>
      </c>
      <c r="AZ399" s="21">
        <f>1/B399</f>
        <v>9.433962264150943E-3</v>
      </c>
      <c r="BA399" s="21" t="s">
        <v>2730</v>
      </c>
      <c r="BB399" s="21">
        <f>1/B399</f>
        <v>9.433962264150943E-3</v>
      </c>
      <c r="BC399" s="21" t="s">
        <v>3112</v>
      </c>
      <c r="BD399" s="21">
        <f>1/B399</f>
        <v>9.433962264150943E-3</v>
      </c>
      <c r="BE399" s="21" t="s">
        <v>1016</v>
      </c>
      <c r="BF399" s="21">
        <f>6/B399</f>
        <v>5.6603773584905662E-2</v>
      </c>
      <c r="BG399" s="21" t="s">
        <v>1542</v>
      </c>
      <c r="BH399" s="21">
        <f>1/B399</f>
        <v>9.433962264150943E-3</v>
      </c>
      <c r="BI399" s="21" t="s">
        <v>1643</v>
      </c>
      <c r="BJ399" s="21">
        <f>3/B399</f>
        <v>2.8301886792452831E-2</v>
      </c>
      <c r="BK399" s="21" t="s">
        <v>4884</v>
      </c>
      <c r="BL399" s="21">
        <f>3/B399</f>
        <v>2.8301886792452831E-2</v>
      </c>
      <c r="BM399" s="21" t="s">
        <v>3423</v>
      </c>
      <c r="BN399" s="21">
        <f>2/B399</f>
        <v>1.8867924528301886E-2</v>
      </c>
      <c r="BO399" s="21" t="s">
        <v>3424</v>
      </c>
      <c r="BP399" s="21">
        <f>1/B399</f>
        <v>9.433962264150943E-3</v>
      </c>
      <c r="BQ399" s="21" t="s">
        <v>1339</v>
      </c>
      <c r="BR399" s="21">
        <f>1/B399</f>
        <v>9.433962264150943E-3</v>
      </c>
      <c r="BS399" s="21" t="s">
        <v>3605</v>
      </c>
      <c r="BT399" s="21">
        <f>1/B399</f>
        <v>9.433962264150943E-3</v>
      </c>
      <c r="BU399" s="21" t="s">
        <v>1034</v>
      </c>
      <c r="BV399" s="21">
        <f>1/B399</f>
        <v>9.433962264150943E-3</v>
      </c>
      <c r="BW399" s="21" t="s">
        <v>5219</v>
      </c>
      <c r="BX399" s="21">
        <f>1/B399</f>
        <v>9.433962264150943E-3</v>
      </c>
      <c r="BY399" s="21" t="s">
        <v>5218</v>
      </c>
      <c r="BZ399" s="21">
        <f>1/B399</f>
        <v>9.433962264150943E-3</v>
      </c>
      <c r="CA399" s="21" t="s">
        <v>1753</v>
      </c>
      <c r="CB399" s="21">
        <f>2/B399</f>
        <v>1.8867924528301886E-2</v>
      </c>
      <c r="CC399" s="21" t="s">
        <v>1329</v>
      </c>
      <c r="CD399" s="21">
        <f>1/B399</f>
        <v>9.433962264150943E-3</v>
      </c>
      <c r="CE399" s="21" t="s">
        <v>1842</v>
      </c>
      <c r="CF399" s="21">
        <f>2/B399</f>
        <v>1.8867924528301886E-2</v>
      </c>
      <c r="CG399" s="21" t="s">
        <v>1357</v>
      </c>
      <c r="CH399" s="21">
        <f>2/B399</f>
        <v>1.8867924528301886E-2</v>
      </c>
      <c r="CI399" s="21" t="s">
        <v>1044</v>
      </c>
      <c r="CJ399" s="21">
        <f>3/B399</f>
        <v>2.8301886792452831E-2</v>
      </c>
    </row>
    <row r="400" spans="1:154" s="25" customFormat="1" x14ac:dyDescent="0.25">
      <c r="A400" s="20" t="s">
        <v>394</v>
      </c>
      <c r="B400" s="24">
        <v>104</v>
      </c>
      <c r="C400" s="21">
        <f>74/B400</f>
        <v>0.71153846153846156</v>
      </c>
      <c r="D400" s="43"/>
      <c r="E400" s="21" t="s">
        <v>877</v>
      </c>
      <c r="F400" s="21">
        <f>1/B400</f>
        <v>9.6153846153846159E-3</v>
      </c>
      <c r="G400" s="21" t="s">
        <v>1593</v>
      </c>
      <c r="H400" s="21">
        <f>1/B400</f>
        <v>9.6153846153846159E-3</v>
      </c>
      <c r="I400" s="21" t="s">
        <v>876</v>
      </c>
      <c r="J400" s="21">
        <f>1/B400</f>
        <v>9.6153846153846159E-3</v>
      </c>
      <c r="K400" s="21" t="s">
        <v>981</v>
      </c>
      <c r="L400" s="21">
        <f>1/B400</f>
        <v>9.6153846153846159E-3</v>
      </c>
      <c r="M400" s="21" t="s">
        <v>874</v>
      </c>
      <c r="N400" s="21">
        <f>15/B400</f>
        <v>0.14423076923076922</v>
      </c>
      <c r="O400" s="21" t="s">
        <v>4544</v>
      </c>
      <c r="P400" s="21">
        <f>1/B400</f>
        <v>9.6153846153846159E-3</v>
      </c>
      <c r="Q400" s="21" t="s">
        <v>878</v>
      </c>
      <c r="R400" s="21">
        <f>1/B400</f>
        <v>9.6153846153846159E-3</v>
      </c>
      <c r="S400" s="21" t="s">
        <v>1339</v>
      </c>
      <c r="T400" s="21">
        <f>1/B400</f>
        <v>9.6153846153846159E-3</v>
      </c>
      <c r="U400" s="21" t="s">
        <v>875</v>
      </c>
      <c r="V400" s="21">
        <f>4/B400</f>
        <v>3.8461538461538464E-2</v>
      </c>
      <c r="W400" s="21" t="s">
        <v>880</v>
      </c>
      <c r="X400" s="21">
        <f>1/B400</f>
        <v>9.6153846153846159E-3</v>
      </c>
      <c r="Y400" s="21" t="s">
        <v>879</v>
      </c>
      <c r="Z400" s="21">
        <f>1/B400</f>
        <v>9.6153846153846159E-3</v>
      </c>
      <c r="AA400" s="21" t="s">
        <v>1370</v>
      </c>
      <c r="AB400" s="21">
        <f>1/B400</f>
        <v>9.6153846153846159E-3</v>
      </c>
      <c r="AC400" s="21" t="s">
        <v>881</v>
      </c>
      <c r="AD400" s="21">
        <f>1/B400</f>
        <v>9.6153846153846159E-3</v>
      </c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  <c r="CS400" s="21"/>
      <c r="CT400" s="21"/>
      <c r="CU400" s="21"/>
      <c r="CV400" s="21"/>
      <c r="CW400" s="21"/>
      <c r="CX400" s="21"/>
      <c r="CY400" s="21"/>
      <c r="CZ400" s="21"/>
      <c r="DA400" s="21"/>
      <c r="DB400" s="21"/>
      <c r="DC400" s="21"/>
      <c r="DD400" s="21"/>
      <c r="DE400" s="21"/>
      <c r="DF400" s="21"/>
      <c r="DG400" s="21"/>
      <c r="DH400" s="21"/>
      <c r="DI400" s="21"/>
      <c r="DJ400" s="21"/>
      <c r="DK400" s="21"/>
      <c r="DL400" s="21"/>
      <c r="DM400" s="21"/>
      <c r="DN400" s="21"/>
      <c r="DO400" s="21"/>
      <c r="DP400" s="21"/>
      <c r="DQ400" s="21"/>
      <c r="DR400" s="21"/>
      <c r="DS400" s="21"/>
      <c r="DT400" s="21"/>
      <c r="DU400" s="21"/>
      <c r="DV400" s="21"/>
      <c r="DW400" s="21"/>
      <c r="DX400" s="21"/>
      <c r="DY400" s="21"/>
      <c r="DZ400" s="21"/>
      <c r="EA400" s="21"/>
      <c r="EB400" s="21"/>
      <c r="EC400" s="21"/>
      <c r="ED400" s="21"/>
      <c r="EE400" s="21"/>
      <c r="EF400" s="21"/>
      <c r="EG400" s="21"/>
      <c r="EH400" s="21"/>
      <c r="EI400" s="21"/>
      <c r="EJ400" s="21"/>
      <c r="EK400" s="21"/>
      <c r="EL400" s="21"/>
      <c r="EM400" s="21"/>
      <c r="EN400" s="21"/>
      <c r="EO400" s="21"/>
      <c r="EP400" s="21"/>
      <c r="EQ400" s="21"/>
      <c r="ER400" s="21"/>
      <c r="ES400" s="21"/>
      <c r="ET400" s="21"/>
      <c r="EU400" s="21"/>
      <c r="EV400" s="21"/>
      <c r="EW400" s="21"/>
      <c r="EX400" s="21"/>
    </row>
    <row r="401" spans="1:92" s="26" customFormat="1" x14ac:dyDescent="0.25">
      <c r="A401" s="20" t="s">
        <v>395</v>
      </c>
      <c r="B401" s="27">
        <v>110</v>
      </c>
      <c r="C401" s="26">
        <f>0/B401</f>
        <v>0</v>
      </c>
      <c r="D401" s="43"/>
      <c r="E401" s="26" t="s">
        <v>1769</v>
      </c>
      <c r="F401" s="26">
        <f>4/B401</f>
        <v>3.6363636363636362E-2</v>
      </c>
      <c r="G401" s="26" t="s">
        <v>2523</v>
      </c>
      <c r="H401" s="26">
        <f>4/B401</f>
        <v>3.6363636363636362E-2</v>
      </c>
      <c r="I401" s="26" t="s">
        <v>1265</v>
      </c>
      <c r="J401" s="26">
        <f>14/B401</f>
        <v>0.12727272727272726</v>
      </c>
      <c r="K401" s="26" t="s">
        <v>1182</v>
      </c>
      <c r="L401" s="26">
        <f>2/B401</f>
        <v>1.8181818181818181E-2</v>
      </c>
      <c r="M401" s="26" t="s">
        <v>1667</v>
      </c>
      <c r="N401" s="26">
        <f>4/B401</f>
        <v>3.6363636363636362E-2</v>
      </c>
      <c r="O401" s="26" t="s">
        <v>1295</v>
      </c>
      <c r="P401" s="26">
        <f>2/B401</f>
        <v>1.8181818181818181E-2</v>
      </c>
      <c r="Q401" s="26" t="s">
        <v>1830</v>
      </c>
      <c r="R401" s="26">
        <f>6/B401</f>
        <v>5.4545454545454543E-2</v>
      </c>
      <c r="S401" s="26" t="s">
        <v>2524</v>
      </c>
      <c r="T401" s="26">
        <f>18/B401</f>
        <v>0.16363636363636364</v>
      </c>
      <c r="U401" s="26" t="s">
        <v>935</v>
      </c>
      <c r="V401" s="26">
        <f>45/B401</f>
        <v>0.40909090909090912</v>
      </c>
      <c r="W401" s="26" t="s">
        <v>978</v>
      </c>
      <c r="X401" s="26">
        <f>3/B401</f>
        <v>2.7272727272727271E-2</v>
      </c>
      <c r="Y401" s="26" t="s">
        <v>2818</v>
      </c>
      <c r="Z401" s="26">
        <f>2/B401</f>
        <v>1.8181818181818181E-2</v>
      </c>
      <c r="AA401" s="26" t="s">
        <v>2522</v>
      </c>
      <c r="AB401" s="26">
        <f>2/B401</f>
        <v>1.8181818181818181E-2</v>
      </c>
      <c r="AC401" s="26" t="s">
        <v>905</v>
      </c>
      <c r="AD401" s="26">
        <f>4/B401</f>
        <v>3.6363636363636362E-2</v>
      </c>
      <c r="AE401" s="26" t="s">
        <v>1521</v>
      </c>
      <c r="AF401" s="26">
        <f>102/B401</f>
        <v>0.92727272727272725</v>
      </c>
      <c r="AG401" s="26" t="s">
        <v>1083</v>
      </c>
      <c r="AH401" s="26">
        <f>2/B401</f>
        <v>1.8181818181818181E-2</v>
      </c>
      <c r="AI401" s="26" t="s">
        <v>922</v>
      </c>
      <c r="AJ401" s="26">
        <f>2/B401</f>
        <v>1.8181818181818181E-2</v>
      </c>
      <c r="AK401" s="26" t="s">
        <v>4040</v>
      </c>
      <c r="AL401" s="26">
        <f>2/B401</f>
        <v>1.8181818181818181E-2</v>
      </c>
    </row>
    <row r="402" spans="1:92" x14ac:dyDescent="0.25">
      <c r="A402" s="20" t="s">
        <v>396</v>
      </c>
      <c r="B402" s="24">
        <v>108</v>
      </c>
      <c r="C402" s="21">
        <f>30/B402</f>
        <v>0.27777777777777779</v>
      </c>
      <c r="E402" s="21" t="s">
        <v>1378</v>
      </c>
      <c r="F402" s="21">
        <f>2/B402</f>
        <v>1.8518518518518517E-2</v>
      </c>
      <c r="G402" s="21" t="s">
        <v>1095</v>
      </c>
      <c r="H402" s="21">
        <f>1/B402</f>
        <v>9.2592592592592587E-3</v>
      </c>
      <c r="I402" s="21" t="s">
        <v>1170</v>
      </c>
      <c r="J402" s="21">
        <f>2/B402</f>
        <v>1.8518518518518517E-2</v>
      </c>
      <c r="K402" s="21" t="s">
        <v>1004</v>
      </c>
      <c r="L402" s="21">
        <f>1/B402</f>
        <v>9.2592592592592587E-3</v>
      </c>
      <c r="M402" s="21" t="s">
        <v>1423</v>
      </c>
      <c r="N402" s="21">
        <f>28/B402</f>
        <v>0.25925925925925924</v>
      </c>
      <c r="O402" s="21" t="s">
        <v>1009</v>
      </c>
      <c r="P402" s="21">
        <f>5/B402</f>
        <v>4.6296296296296294E-2</v>
      </c>
      <c r="Q402" s="21" t="s">
        <v>2465</v>
      </c>
      <c r="R402" s="21">
        <f>1/B402</f>
        <v>9.2592592592592587E-3</v>
      </c>
      <c r="S402" s="21" t="s">
        <v>3903</v>
      </c>
      <c r="T402" s="21">
        <f>1/B402</f>
        <v>9.2592592592592587E-3</v>
      </c>
      <c r="U402" s="21" t="s">
        <v>1427</v>
      </c>
      <c r="V402" s="21">
        <f>1/B402</f>
        <v>9.2592592592592587E-3</v>
      </c>
      <c r="W402" s="21" t="s">
        <v>5034</v>
      </c>
      <c r="X402" s="21">
        <f>2/B402</f>
        <v>1.8518518518518517E-2</v>
      </c>
      <c r="Y402" s="21" t="s">
        <v>2022</v>
      </c>
      <c r="Z402" s="21">
        <f>2/B402</f>
        <v>1.8518518518518517E-2</v>
      </c>
      <c r="AA402" s="21" t="s">
        <v>1425</v>
      </c>
      <c r="AB402" s="21">
        <f>3/B402</f>
        <v>2.7777777777777776E-2</v>
      </c>
      <c r="AC402" s="21" t="s">
        <v>1130</v>
      </c>
      <c r="AD402" s="21">
        <f>1/B402</f>
        <v>9.2592592592592587E-3</v>
      </c>
      <c r="AE402" s="21" t="s">
        <v>1422</v>
      </c>
      <c r="AF402" s="21">
        <f>1/B402</f>
        <v>9.2592592592592587E-3</v>
      </c>
      <c r="AG402" s="21" t="s">
        <v>3547</v>
      </c>
      <c r="AH402" s="21">
        <f>2/B402</f>
        <v>1.8518518518518517E-2</v>
      </c>
      <c r="AI402" s="21" t="s">
        <v>5135</v>
      </c>
      <c r="AJ402" s="21">
        <f>1/B402</f>
        <v>9.2592592592592587E-3</v>
      </c>
      <c r="AK402" s="21" t="s">
        <v>2024</v>
      </c>
      <c r="AL402" s="21">
        <f>2/B402</f>
        <v>1.8518518518518517E-2</v>
      </c>
      <c r="AM402" s="21" t="s">
        <v>1154</v>
      </c>
      <c r="AN402" s="21">
        <f>2/B402</f>
        <v>1.8518518518518517E-2</v>
      </c>
      <c r="AO402" s="21" t="s">
        <v>1312</v>
      </c>
      <c r="AP402" s="21">
        <f>5/B402</f>
        <v>4.6296296296296294E-2</v>
      </c>
      <c r="AQ402" s="21" t="s">
        <v>2635</v>
      </c>
      <c r="AR402" s="21">
        <f>1/B402</f>
        <v>9.2592592592592587E-3</v>
      </c>
      <c r="AS402" s="21" t="s">
        <v>1339</v>
      </c>
      <c r="AT402" s="21">
        <f>7/B402</f>
        <v>6.4814814814814811E-2</v>
      </c>
      <c r="AU402" s="21" t="s">
        <v>2683</v>
      </c>
      <c r="AV402" s="21">
        <f>2/B402</f>
        <v>1.8518518518518517E-2</v>
      </c>
      <c r="AW402" s="21" t="s">
        <v>1576</v>
      </c>
      <c r="AX402" s="21">
        <f>1/B402</f>
        <v>9.2592592592592587E-3</v>
      </c>
      <c r="AY402" s="21" t="s">
        <v>1343</v>
      </c>
      <c r="AZ402" s="21">
        <f>3/B402</f>
        <v>2.7777777777777776E-2</v>
      </c>
      <c r="BA402" s="21" t="s">
        <v>2548</v>
      </c>
      <c r="BB402" s="21">
        <f>1/B402</f>
        <v>9.2592592592592587E-3</v>
      </c>
    </row>
    <row r="403" spans="1:92" x14ac:dyDescent="0.25">
      <c r="A403" s="20" t="s">
        <v>397</v>
      </c>
      <c r="B403" s="24">
        <v>108</v>
      </c>
      <c r="C403" s="21">
        <f>108/B403</f>
        <v>1</v>
      </c>
    </row>
    <row r="404" spans="1:92" x14ac:dyDescent="0.25">
      <c r="A404" s="20" t="s">
        <v>398</v>
      </c>
      <c r="B404" s="24">
        <v>106</v>
      </c>
      <c r="C404" s="21">
        <f>92/B404</f>
        <v>0.86792452830188682</v>
      </c>
      <c r="E404" s="21" t="s">
        <v>1263</v>
      </c>
      <c r="F404" s="21">
        <f>1/B404</f>
        <v>9.433962264150943E-3</v>
      </c>
      <c r="G404" s="21" t="s">
        <v>1579</v>
      </c>
      <c r="H404" s="21">
        <f>1/B404</f>
        <v>9.433962264150943E-3</v>
      </c>
      <c r="I404" s="21" t="s">
        <v>1797</v>
      </c>
      <c r="J404" s="21">
        <f>2/B404</f>
        <v>1.8867924528301886E-2</v>
      </c>
      <c r="K404" s="21" t="s">
        <v>1342</v>
      </c>
      <c r="L404" s="21">
        <f>1/B404</f>
        <v>9.433962264150943E-3</v>
      </c>
      <c r="M404" s="21" t="s">
        <v>1270</v>
      </c>
      <c r="N404" s="21">
        <f t="shared" ref="N404:N409" si="63">1/B404</f>
        <v>9.433962264150943E-3</v>
      </c>
      <c r="O404" s="21" t="s">
        <v>1356</v>
      </c>
      <c r="P404" s="21">
        <f>2/B404</f>
        <v>1.8867924528301886E-2</v>
      </c>
      <c r="Q404" s="21" t="s">
        <v>1798</v>
      </c>
      <c r="R404" s="21">
        <f>1/B404</f>
        <v>9.433962264150943E-3</v>
      </c>
      <c r="S404" s="21" t="s">
        <v>1569</v>
      </c>
      <c r="T404" s="21">
        <f>1/B404</f>
        <v>9.433962264150943E-3</v>
      </c>
      <c r="U404" s="21" t="s">
        <v>1514</v>
      </c>
      <c r="V404" s="21">
        <f>3/B404</f>
        <v>2.8301886792452831E-2</v>
      </c>
      <c r="W404" s="21" t="s">
        <v>1118</v>
      </c>
      <c r="X404" s="21">
        <f>1/B404</f>
        <v>9.433962264150943E-3</v>
      </c>
    </row>
    <row r="405" spans="1:92" x14ac:dyDescent="0.25">
      <c r="A405" s="20" t="s">
        <v>399</v>
      </c>
      <c r="B405" s="24">
        <v>103</v>
      </c>
      <c r="C405" s="21">
        <f>18/B405</f>
        <v>0.17475728155339806</v>
      </c>
      <c r="E405" s="21" t="s">
        <v>1099</v>
      </c>
      <c r="F405" s="21">
        <f>1/B405</f>
        <v>9.7087378640776691E-3</v>
      </c>
      <c r="G405" s="21" t="s">
        <v>1095</v>
      </c>
      <c r="H405" s="21">
        <f>42/B405</f>
        <v>0.40776699029126212</v>
      </c>
      <c r="I405" s="21" t="s">
        <v>1265</v>
      </c>
      <c r="J405" s="21">
        <f>2/B405</f>
        <v>1.9417475728155338E-2</v>
      </c>
      <c r="K405" s="21" t="s">
        <v>4095</v>
      </c>
      <c r="L405" s="21">
        <f>1/B405</f>
        <v>9.7087378640776691E-3</v>
      </c>
      <c r="M405" s="21" t="s">
        <v>1263</v>
      </c>
      <c r="N405" s="21">
        <f t="shared" si="63"/>
        <v>9.7087378640776691E-3</v>
      </c>
      <c r="O405" s="21" t="s">
        <v>1038</v>
      </c>
      <c r="P405" s="21">
        <f>1/B405</f>
        <v>9.7087378640776691E-3</v>
      </c>
      <c r="Q405" s="21" t="s">
        <v>1266</v>
      </c>
      <c r="R405" s="21">
        <f>2/B405</f>
        <v>1.9417475728155338E-2</v>
      </c>
      <c r="S405" s="21" t="s">
        <v>1264</v>
      </c>
      <c r="T405" s="21">
        <f>1/B405</f>
        <v>9.7087378640776691E-3</v>
      </c>
      <c r="U405" s="21" t="s">
        <v>1262</v>
      </c>
      <c r="V405" s="21">
        <f>3/B405</f>
        <v>2.9126213592233011E-2</v>
      </c>
      <c r="W405" s="21" t="s">
        <v>1349</v>
      </c>
      <c r="X405" s="21">
        <f>1/B405</f>
        <v>9.7087378640776691E-3</v>
      </c>
      <c r="Y405" s="21" t="s">
        <v>1526</v>
      </c>
      <c r="Z405" s="21">
        <f>1/B405</f>
        <v>9.7087378640776691E-3</v>
      </c>
      <c r="AA405" s="21" t="s">
        <v>1279</v>
      </c>
      <c r="AB405" s="21">
        <f>1/B405</f>
        <v>9.7087378640776691E-3</v>
      </c>
      <c r="AC405" s="21" t="s">
        <v>4463</v>
      </c>
      <c r="AD405" s="21">
        <f>1/B405</f>
        <v>9.7087378640776691E-3</v>
      </c>
      <c r="AE405" s="21" t="s">
        <v>1271</v>
      </c>
      <c r="AF405" s="21">
        <f>1/B405</f>
        <v>9.7087378640776691E-3</v>
      </c>
      <c r="AG405" s="21" t="s">
        <v>1261</v>
      </c>
      <c r="AH405" s="21">
        <f>2/B405</f>
        <v>1.9417475728155338E-2</v>
      </c>
      <c r="AI405" s="21" t="s">
        <v>1042</v>
      </c>
      <c r="AJ405" s="21">
        <f>16/B405</f>
        <v>0.1553398058252427</v>
      </c>
      <c r="AK405" s="21" t="s">
        <v>1273</v>
      </c>
      <c r="AL405" s="21">
        <f>1/B405</f>
        <v>9.7087378640776691E-3</v>
      </c>
      <c r="AM405" s="21" t="s">
        <v>1269</v>
      </c>
      <c r="AN405" s="21">
        <f>1/B405</f>
        <v>9.7087378640776691E-3</v>
      </c>
      <c r="AO405" s="21" t="s">
        <v>1272</v>
      </c>
      <c r="AP405" s="21">
        <f>1/B405</f>
        <v>9.7087378640776691E-3</v>
      </c>
      <c r="AQ405" s="21" t="s">
        <v>1267</v>
      </c>
      <c r="AR405" s="21">
        <f>1/B405</f>
        <v>9.7087378640776691E-3</v>
      </c>
      <c r="AS405" s="21" t="s">
        <v>1270</v>
      </c>
      <c r="AT405" s="21">
        <f>2/B405</f>
        <v>1.9417475728155338E-2</v>
      </c>
      <c r="AU405" s="21" t="s">
        <v>1268</v>
      </c>
      <c r="AV405" s="21">
        <f>1/B405</f>
        <v>9.7087378640776691E-3</v>
      </c>
      <c r="AW405" s="21" t="s">
        <v>1108</v>
      </c>
      <c r="AX405" s="21">
        <f>1/B405</f>
        <v>9.7087378640776691E-3</v>
      </c>
    </row>
    <row r="406" spans="1:92" x14ac:dyDescent="0.25">
      <c r="A406" s="20" t="s">
        <v>400</v>
      </c>
      <c r="B406" s="24">
        <v>106</v>
      </c>
      <c r="C406" s="21">
        <f>26/B406</f>
        <v>0.24528301886792453</v>
      </c>
      <c r="E406" s="21" t="s">
        <v>1939</v>
      </c>
      <c r="F406" s="21">
        <f>1/B406</f>
        <v>9.433962264150943E-3</v>
      </c>
      <c r="G406" s="21" t="s">
        <v>1700</v>
      </c>
      <c r="H406" s="21">
        <f>1/B406</f>
        <v>9.433962264150943E-3</v>
      </c>
      <c r="I406" s="21" t="s">
        <v>1265</v>
      </c>
      <c r="J406" s="21">
        <f>2/B406</f>
        <v>1.8867924528301886E-2</v>
      </c>
      <c r="K406" s="21" t="s">
        <v>1571</v>
      </c>
      <c r="L406" s="21">
        <f>3/B406</f>
        <v>2.8301886792452831E-2</v>
      </c>
      <c r="M406" s="21" t="s">
        <v>1084</v>
      </c>
      <c r="N406" s="21">
        <f t="shared" si="63"/>
        <v>9.433962264150943E-3</v>
      </c>
      <c r="O406" s="21" t="s">
        <v>1263</v>
      </c>
      <c r="P406" s="21">
        <f>2/B406</f>
        <v>1.8867924528301886E-2</v>
      </c>
      <c r="Q406" s="21" t="s">
        <v>1305</v>
      </c>
      <c r="R406" s="21">
        <f>2/B406</f>
        <v>1.8867924528301886E-2</v>
      </c>
      <c r="S406" s="21" t="s">
        <v>3943</v>
      </c>
      <c r="T406" s="21">
        <f>1/B406</f>
        <v>9.433962264150943E-3</v>
      </c>
      <c r="U406" s="21" t="s">
        <v>1936</v>
      </c>
      <c r="V406" s="21">
        <f>2/B406</f>
        <v>1.8867924528301886E-2</v>
      </c>
      <c r="W406" s="21" t="s">
        <v>1905</v>
      </c>
      <c r="X406" s="21">
        <f>1/B406</f>
        <v>9.433962264150943E-3</v>
      </c>
      <c r="Y406" s="21" t="s">
        <v>931</v>
      </c>
      <c r="Z406" s="21">
        <f>1/B406</f>
        <v>9.433962264150943E-3</v>
      </c>
      <c r="AA406" s="21" t="s">
        <v>1301</v>
      </c>
      <c r="AB406" s="21">
        <f>2/B406</f>
        <v>1.8867924528301886E-2</v>
      </c>
      <c r="AC406" s="21" t="s">
        <v>1369</v>
      </c>
      <c r="AD406" s="21">
        <f>1/B406</f>
        <v>9.433962264150943E-3</v>
      </c>
      <c r="AE406" s="21" t="s">
        <v>1942</v>
      </c>
      <c r="AF406" s="21">
        <f>3/B406</f>
        <v>2.8301886792452831E-2</v>
      </c>
      <c r="AG406" s="21" t="s">
        <v>2641</v>
      </c>
      <c r="AH406" s="21">
        <f>1/B406</f>
        <v>9.433962264150943E-3</v>
      </c>
      <c r="AI406" s="21" t="s">
        <v>1261</v>
      </c>
      <c r="AJ406" s="21">
        <f>1/B406</f>
        <v>9.433962264150943E-3</v>
      </c>
      <c r="AK406" s="21" t="s">
        <v>1542</v>
      </c>
      <c r="AL406" s="21">
        <f>1/B406</f>
        <v>9.433962264150943E-3</v>
      </c>
      <c r="AM406" s="21" t="s">
        <v>1887</v>
      </c>
      <c r="AN406" s="21">
        <f>1/B406</f>
        <v>9.433962264150943E-3</v>
      </c>
      <c r="AO406" s="21" t="s">
        <v>1945</v>
      </c>
      <c r="AP406" s="21">
        <f>1/B406</f>
        <v>9.433962264150943E-3</v>
      </c>
      <c r="AQ406" s="21" t="s">
        <v>2459</v>
      </c>
      <c r="AR406" s="21">
        <f>1/B406</f>
        <v>9.433962264150943E-3</v>
      </c>
      <c r="AS406" s="21" t="s">
        <v>1940</v>
      </c>
      <c r="AT406" s="21">
        <f>1/B406</f>
        <v>9.433962264150943E-3</v>
      </c>
      <c r="AU406" s="21" t="s">
        <v>2567</v>
      </c>
      <c r="AV406" s="21">
        <f>1/B406</f>
        <v>9.433962264150943E-3</v>
      </c>
      <c r="AW406" s="21" t="s">
        <v>4015</v>
      </c>
      <c r="AX406" s="21">
        <f>7/B406</f>
        <v>6.6037735849056603E-2</v>
      </c>
      <c r="AY406" s="21" t="s">
        <v>1272</v>
      </c>
      <c r="AZ406" s="21">
        <f>1/B406</f>
        <v>9.433962264150943E-3</v>
      </c>
      <c r="BA406" s="21" t="s">
        <v>1358</v>
      </c>
      <c r="BB406" s="21">
        <f>6/B406</f>
        <v>5.6603773584905662E-2</v>
      </c>
      <c r="BC406" s="21" t="s">
        <v>1934</v>
      </c>
      <c r="BD406" s="21">
        <f>2/B406</f>
        <v>1.8867924528301886E-2</v>
      </c>
      <c r="BE406" s="21" t="s">
        <v>1267</v>
      </c>
      <c r="BF406" s="21">
        <f>2/B406</f>
        <v>1.8867924528301886E-2</v>
      </c>
      <c r="BG406" s="21" t="s">
        <v>4014</v>
      </c>
      <c r="BH406" s="21">
        <f>2/B406</f>
        <v>1.8867924528301886E-2</v>
      </c>
      <c r="BI406" s="21" t="s">
        <v>4013</v>
      </c>
      <c r="BJ406" s="21">
        <f>1/B406</f>
        <v>9.433962264150943E-3</v>
      </c>
      <c r="BK406" s="21" t="s">
        <v>4012</v>
      </c>
      <c r="BL406" s="21">
        <f>1/B406</f>
        <v>9.433962264150943E-3</v>
      </c>
      <c r="BM406" s="21" t="s">
        <v>1937</v>
      </c>
      <c r="BN406" s="21">
        <f>3/B406</f>
        <v>2.8301886792452831E-2</v>
      </c>
      <c r="BO406" s="21" t="s">
        <v>1944</v>
      </c>
      <c r="BP406" s="21">
        <f>1/B406</f>
        <v>9.433962264150943E-3</v>
      </c>
      <c r="BQ406" s="21" t="s">
        <v>1935</v>
      </c>
      <c r="BR406" s="21">
        <f>14/B406</f>
        <v>0.13207547169811321</v>
      </c>
      <c r="BS406" s="21" t="s">
        <v>1809</v>
      </c>
      <c r="BT406" s="21">
        <f>4/B406</f>
        <v>3.7735849056603772E-2</v>
      </c>
      <c r="BU406" s="21" t="s">
        <v>1641</v>
      </c>
      <c r="BV406" s="21">
        <f>1/B406</f>
        <v>9.433962264150943E-3</v>
      </c>
      <c r="BW406" s="21" t="s">
        <v>1943</v>
      </c>
      <c r="BX406" s="21">
        <f>1/B406</f>
        <v>9.433962264150943E-3</v>
      </c>
      <c r="BY406" s="21" t="s">
        <v>1811</v>
      </c>
      <c r="BZ406" s="21">
        <f>3/B406</f>
        <v>2.8301886792452831E-2</v>
      </c>
    </row>
    <row r="407" spans="1:92" x14ac:dyDescent="0.25">
      <c r="A407" s="20" t="s">
        <v>401</v>
      </c>
      <c r="B407" s="24">
        <v>105</v>
      </c>
      <c r="C407" s="21">
        <f>100/B407</f>
        <v>0.95238095238095233</v>
      </c>
      <c r="E407" s="21" t="s">
        <v>2903</v>
      </c>
      <c r="F407" s="21">
        <f>1/B407</f>
        <v>9.5238095238095247E-3</v>
      </c>
      <c r="G407" s="21" t="s">
        <v>3974</v>
      </c>
      <c r="H407" s="21">
        <f>1/B407</f>
        <v>9.5238095238095247E-3</v>
      </c>
      <c r="I407" s="21" t="s">
        <v>3634</v>
      </c>
      <c r="J407" s="21">
        <f>1/B407</f>
        <v>9.5238095238095247E-3</v>
      </c>
      <c r="K407" s="21" t="s">
        <v>3635</v>
      </c>
      <c r="L407" s="21">
        <f>1/B407</f>
        <v>9.5238095238095247E-3</v>
      </c>
      <c r="M407" s="21" t="s">
        <v>4348</v>
      </c>
      <c r="N407" s="21">
        <f t="shared" si="63"/>
        <v>9.5238095238095247E-3</v>
      </c>
    </row>
    <row r="408" spans="1:92" x14ac:dyDescent="0.25">
      <c r="A408" s="20" t="s">
        <v>402</v>
      </c>
      <c r="B408" s="24">
        <v>108</v>
      </c>
      <c r="C408" s="21">
        <f>3/B408</f>
        <v>2.7777777777777776E-2</v>
      </c>
      <c r="E408" s="21" t="s">
        <v>1496</v>
      </c>
      <c r="F408" s="21">
        <f>11/B408</f>
        <v>0.10185185185185185</v>
      </c>
      <c r="G408" s="21" t="s">
        <v>1878</v>
      </c>
      <c r="H408" s="21">
        <f>2/B408</f>
        <v>1.8518518518518517E-2</v>
      </c>
      <c r="I408" s="21" t="s">
        <v>1447</v>
      </c>
      <c r="J408" s="21">
        <f>1/B408</f>
        <v>9.2592592592592587E-3</v>
      </c>
      <c r="K408" s="21" t="s">
        <v>1266</v>
      </c>
      <c r="L408" s="21">
        <f>2/B408</f>
        <v>1.8518518518518517E-2</v>
      </c>
      <c r="M408" s="21" t="s">
        <v>1122</v>
      </c>
      <c r="N408" s="21">
        <f t="shared" si="63"/>
        <v>9.2592592592592587E-3</v>
      </c>
      <c r="O408" s="21" t="s">
        <v>2880</v>
      </c>
      <c r="P408" s="21">
        <f>1/B408</f>
        <v>9.2592592592592587E-3</v>
      </c>
      <c r="Q408" s="21" t="s">
        <v>2123</v>
      </c>
      <c r="R408" s="21">
        <f>1/B408</f>
        <v>9.2592592592592587E-3</v>
      </c>
      <c r="S408" s="21" t="s">
        <v>1349</v>
      </c>
      <c r="T408" s="21">
        <f>9/B408</f>
        <v>8.3333333333333329E-2</v>
      </c>
      <c r="U408" s="21" t="s">
        <v>1301</v>
      </c>
      <c r="V408" s="21">
        <f>1/B408</f>
        <v>9.2592592592592587E-3</v>
      </c>
      <c r="W408" s="21" t="s">
        <v>888</v>
      </c>
      <c r="X408" s="21">
        <f>2/B408</f>
        <v>1.8518518518518517E-2</v>
      </c>
      <c r="Y408" s="21" t="s">
        <v>1560</v>
      </c>
      <c r="Z408" s="21">
        <f>2/B408</f>
        <v>1.8518518518518517E-2</v>
      </c>
      <c r="AA408" s="21" t="s">
        <v>2092</v>
      </c>
      <c r="AB408" s="21">
        <f>2/B408</f>
        <v>1.8518518518518517E-2</v>
      </c>
      <c r="AC408" s="21" t="s">
        <v>3363</v>
      </c>
      <c r="AD408" s="21">
        <f>5/B408</f>
        <v>4.6296296296296294E-2</v>
      </c>
      <c r="AE408" s="21" t="s">
        <v>1942</v>
      </c>
      <c r="AF408" s="21">
        <f>1/B408</f>
        <v>9.2592592592592587E-3</v>
      </c>
      <c r="AG408" s="21" t="s">
        <v>1279</v>
      </c>
      <c r="AH408" s="21">
        <f>13/B408</f>
        <v>0.12037037037037036</v>
      </c>
      <c r="AI408" s="21" t="s">
        <v>959</v>
      </c>
      <c r="AJ408" s="21">
        <f>1/B408</f>
        <v>9.2592592592592587E-3</v>
      </c>
      <c r="AK408" s="21" t="s">
        <v>1351</v>
      </c>
      <c r="AL408" s="21">
        <f>27/B408</f>
        <v>0.25</v>
      </c>
      <c r="AM408" s="21" t="s">
        <v>1654</v>
      </c>
      <c r="AN408" s="21">
        <f>1/B408</f>
        <v>9.2592592592592587E-3</v>
      </c>
      <c r="AO408" s="21" t="s">
        <v>4555</v>
      </c>
      <c r="AP408" s="21">
        <f>15/B408</f>
        <v>0.1388888888888889</v>
      </c>
      <c r="AQ408" s="21" t="s">
        <v>1273</v>
      </c>
      <c r="AR408" s="21">
        <f>2/B408</f>
        <v>1.8518518518518517E-2</v>
      </c>
      <c r="AS408" s="21" t="s">
        <v>1267</v>
      </c>
      <c r="AT408" s="21">
        <f>1/B408</f>
        <v>9.2592592592592587E-3</v>
      </c>
      <c r="AU408" s="21" t="s">
        <v>905</v>
      </c>
      <c r="AV408" s="21">
        <f>1/B408</f>
        <v>9.2592592592592587E-3</v>
      </c>
      <c r="AW408" s="21" t="s">
        <v>1044</v>
      </c>
      <c r="AX408" s="21">
        <f>3/B408</f>
        <v>2.7777777777777776E-2</v>
      </c>
    </row>
    <row r="409" spans="1:92" x14ac:dyDescent="0.25">
      <c r="A409" s="20" t="s">
        <v>403</v>
      </c>
      <c r="B409" s="24">
        <v>110</v>
      </c>
      <c r="C409" s="21">
        <f>98/B409</f>
        <v>0.89090909090909087</v>
      </c>
      <c r="E409" s="21" t="s">
        <v>1095</v>
      </c>
      <c r="F409" s="21">
        <f>1/B409</f>
        <v>9.0909090909090905E-3</v>
      </c>
      <c r="G409" s="21" t="s">
        <v>3330</v>
      </c>
      <c r="H409" s="21">
        <f>1/B409</f>
        <v>9.0909090909090905E-3</v>
      </c>
      <c r="I409" s="21" t="s">
        <v>1878</v>
      </c>
      <c r="J409" s="21">
        <f>2/B409</f>
        <v>1.8181818181818181E-2</v>
      </c>
      <c r="K409" s="21" t="s">
        <v>2096</v>
      </c>
      <c r="L409" s="21">
        <f>1/B409</f>
        <v>9.0909090909090905E-3</v>
      </c>
      <c r="M409" s="21" t="s">
        <v>1271</v>
      </c>
      <c r="N409" s="21">
        <f t="shared" si="63"/>
        <v>9.0909090909090905E-3</v>
      </c>
      <c r="O409" s="21" t="s">
        <v>2095</v>
      </c>
      <c r="P409" s="21">
        <f>1/B409</f>
        <v>9.0909090909090905E-3</v>
      </c>
      <c r="Q409" s="21" t="s">
        <v>2090</v>
      </c>
      <c r="R409" s="21">
        <f>1/B409</f>
        <v>9.0909090909090905E-3</v>
      </c>
      <c r="S409" s="21" t="s">
        <v>1270</v>
      </c>
      <c r="T409" s="21">
        <f>2/B409</f>
        <v>1.8181818181818181E-2</v>
      </c>
      <c r="U409" s="21" t="s">
        <v>2097</v>
      </c>
      <c r="V409" s="21">
        <f>1/B409</f>
        <v>9.0909090909090905E-3</v>
      </c>
      <c r="W409" s="21" t="s">
        <v>1044</v>
      </c>
      <c r="X409" s="21">
        <f>1/B409</f>
        <v>9.0909090909090905E-3</v>
      </c>
    </row>
    <row r="410" spans="1:92" x14ac:dyDescent="0.25">
      <c r="A410" s="20" t="s">
        <v>404</v>
      </c>
      <c r="B410" s="24">
        <v>110</v>
      </c>
      <c r="C410" s="21">
        <f>103/B410</f>
        <v>0.9363636363636364</v>
      </c>
      <c r="E410" s="21" t="s">
        <v>1117</v>
      </c>
      <c r="F410" s="21">
        <f>1/B410</f>
        <v>9.0909090909090905E-3</v>
      </c>
      <c r="G410" s="21" t="s">
        <v>1312</v>
      </c>
      <c r="H410" s="21">
        <f>1/B410</f>
        <v>9.0909090909090905E-3</v>
      </c>
      <c r="I410" s="21" t="s">
        <v>1339</v>
      </c>
      <c r="J410" s="21">
        <f t="shared" ref="J410:J418" si="64">1/B410</f>
        <v>9.0909090909090905E-3</v>
      </c>
      <c r="K410" s="21" t="s">
        <v>1576</v>
      </c>
      <c r="L410" s="21">
        <f>4/B410</f>
        <v>3.6363636363636362E-2</v>
      </c>
    </row>
    <row r="411" spans="1:92" x14ac:dyDescent="0.25">
      <c r="A411" s="20" t="s">
        <v>405</v>
      </c>
      <c r="B411" s="24">
        <v>110</v>
      </c>
      <c r="C411" s="21">
        <f>71/B411</f>
        <v>0.6454545454545455</v>
      </c>
      <c r="E411" s="21" t="s">
        <v>1613</v>
      </c>
      <c r="F411" s="21">
        <f>33/B411</f>
        <v>0.3</v>
      </c>
      <c r="G411" s="21" t="s">
        <v>4756</v>
      </c>
      <c r="H411" s="21">
        <f>1/B411</f>
        <v>9.0909090909090905E-3</v>
      </c>
      <c r="I411" s="21" t="s">
        <v>5035</v>
      </c>
      <c r="J411" s="21">
        <f t="shared" si="64"/>
        <v>9.0909090909090905E-3</v>
      </c>
      <c r="K411" s="21" t="s">
        <v>932</v>
      </c>
      <c r="L411" s="21">
        <f>1/B411</f>
        <v>9.0909090909090905E-3</v>
      </c>
      <c r="M411" s="21" t="s">
        <v>974</v>
      </c>
      <c r="N411" s="21">
        <f>1/B411</f>
        <v>9.0909090909090905E-3</v>
      </c>
      <c r="O411" s="21" t="s">
        <v>1680</v>
      </c>
      <c r="P411" s="21">
        <f>2/B411</f>
        <v>1.8181818181818181E-2</v>
      </c>
    </row>
    <row r="412" spans="1:92" x14ac:dyDescent="0.25">
      <c r="A412" s="20" t="s">
        <v>406</v>
      </c>
      <c r="B412" s="24">
        <v>105</v>
      </c>
      <c r="C412" s="21">
        <f>28/B412</f>
        <v>0.26666666666666666</v>
      </c>
      <c r="E412" s="21" t="s">
        <v>1024</v>
      </c>
      <c r="F412" s="21">
        <f>1/B412</f>
        <v>9.5238095238095247E-3</v>
      </c>
      <c r="G412" s="21" t="s">
        <v>2369</v>
      </c>
      <c r="H412" s="21">
        <f>1/B412</f>
        <v>9.5238095238095247E-3</v>
      </c>
      <c r="I412" s="21" t="s">
        <v>1025</v>
      </c>
      <c r="J412" s="21">
        <f t="shared" si="64"/>
        <v>9.5238095238095247E-3</v>
      </c>
      <c r="K412" s="21" t="s">
        <v>1788</v>
      </c>
      <c r="L412" s="21">
        <f>1/B412</f>
        <v>9.5238095238095247E-3</v>
      </c>
      <c r="M412" s="21" t="s">
        <v>1793</v>
      </c>
      <c r="N412" s="21">
        <f>1/B412</f>
        <v>9.5238095238095247E-3</v>
      </c>
      <c r="O412" s="21" t="s">
        <v>1796</v>
      </c>
      <c r="P412" s="21">
        <f>2/B412</f>
        <v>1.9047619047619049E-2</v>
      </c>
      <c r="Q412" s="21" t="s">
        <v>1756</v>
      </c>
      <c r="R412" s="21">
        <f>1/B412</f>
        <v>9.5238095238095247E-3</v>
      </c>
      <c r="S412" s="21" t="s">
        <v>2276</v>
      </c>
      <c r="T412" s="21">
        <f>1/B412</f>
        <v>9.5238095238095247E-3</v>
      </c>
      <c r="U412" s="21" t="s">
        <v>4806</v>
      </c>
      <c r="V412" s="21">
        <f>1/B412</f>
        <v>9.5238095238095247E-3</v>
      </c>
      <c r="W412" s="21" t="s">
        <v>4074</v>
      </c>
      <c r="X412" s="21">
        <f>1/B412</f>
        <v>9.5238095238095247E-3</v>
      </c>
      <c r="Y412" s="21" t="s">
        <v>931</v>
      </c>
      <c r="Z412" s="21">
        <f>5/B412</f>
        <v>4.7619047619047616E-2</v>
      </c>
      <c r="AA412" s="21" t="s">
        <v>1019</v>
      </c>
      <c r="AB412" s="21">
        <f>3/B412</f>
        <v>2.8571428571428571E-2</v>
      </c>
      <c r="AC412" s="21" t="s">
        <v>1789</v>
      </c>
      <c r="AD412" s="21">
        <f>1/B412</f>
        <v>9.5238095238095247E-3</v>
      </c>
      <c r="AE412" s="21" t="s">
        <v>1443</v>
      </c>
      <c r="AF412" s="21">
        <f>1/B412</f>
        <v>9.5238095238095247E-3</v>
      </c>
      <c r="AG412" s="21" t="s">
        <v>1784</v>
      </c>
      <c r="AH412" s="21">
        <f>1/B412</f>
        <v>9.5238095238095247E-3</v>
      </c>
      <c r="AI412" s="21" t="s">
        <v>1782</v>
      </c>
      <c r="AJ412" s="21">
        <f>16/B412</f>
        <v>0.15238095238095239</v>
      </c>
      <c r="AK412" s="21" t="s">
        <v>3722</v>
      </c>
      <c r="AL412" s="21">
        <f>1/B412</f>
        <v>9.5238095238095247E-3</v>
      </c>
      <c r="AM412" s="21" t="s">
        <v>935</v>
      </c>
      <c r="AN412" s="21">
        <f>1/B412</f>
        <v>9.5238095238095247E-3</v>
      </c>
      <c r="AO412" s="21" t="s">
        <v>1786</v>
      </c>
      <c r="AP412" s="21">
        <f>1/B412</f>
        <v>9.5238095238095247E-3</v>
      </c>
      <c r="AQ412" s="21" t="s">
        <v>4805</v>
      </c>
      <c r="AR412" s="21">
        <f>1/B412</f>
        <v>9.5238095238095247E-3</v>
      </c>
      <c r="AS412" s="21" t="s">
        <v>3695</v>
      </c>
      <c r="AT412" s="21">
        <f>1/B412</f>
        <v>9.5238095238095247E-3</v>
      </c>
      <c r="AU412" s="21" t="s">
        <v>1787</v>
      </c>
      <c r="AV412" s="21">
        <f>1/B412</f>
        <v>9.5238095238095247E-3</v>
      </c>
      <c r="AW412" s="21" t="s">
        <v>2385</v>
      </c>
      <c r="AX412" s="21">
        <f>2/B412</f>
        <v>1.9047619047619049E-2</v>
      </c>
      <c r="AY412" s="21" t="s">
        <v>1794</v>
      </c>
      <c r="AZ412" s="21">
        <f>2/B412</f>
        <v>1.9047619047619049E-2</v>
      </c>
      <c r="BA412" s="21" t="s">
        <v>1790</v>
      </c>
      <c r="BB412" s="21">
        <f>1/B412</f>
        <v>9.5238095238095247E-3</v>
      </c>
      <c r="BC412" s="21" t="s">
        <v>1210</v>
      </c>
      <c r="BD412" s="21">
        <f>2/B412</f>
        <v>1.9047619047619049E-2</v>
      </c>
      <c r="BE412" s="21" t="s">
        <v>1234</v>
      </c>
      <c r="BF412" s="21">
        <f>2/B412</f>
        <v>1.9047619047619049E-2</v>
      </c>
      <c r="BG412" s="21" t="s">
        <v>1273</v>
      </c>
      <c r="BH412" s="21">
        <f>1/B412</f>
        <v>9.5238095238095247E-3</v>
      </c>
      <c r="BI412" s="21" t="s">
        <v>1032</v>
      </c>
      <c r="BJ412" s="21">
        <f>1/B412</f>
        <v>9.5238095238095247E-3</v>
      </c>
      <c r="BK412" s="21" t="s">
        <v>3172</v>
      </c>
      <c r="BL412" s="21">
        <f>1/B412</f>
        <v>9.5238095238095247E-3</v>
      </c>
      <c r="BM412" s="21" t="s">
        <v>1785</v>
      </c>
      <c r="BN412" s="21">
        <f>1/B412</f>
        <v>9.5238095238095247E-3</v>
      </c>
      <c r="BO412" s="21" t="s">
        <v>4804</v>
      </c>
      <c r="BP412" s="21">
        <f>1/B412</f>
        <v>9.5238095238095247E-3</v>
      </c>
      <c r="BQ412" s="21" t="s">
        <v>1679</v>
      </c>
      <c r="BR412" s="21">
        <f>3/B412</f>
        <v>2.8571428571428571E-2</v>
      </c>
      <c r="BS412" s="21" t="s">
        <v>4803</v>
      </c>
      <c r="BT412" s="21">
        <f>1/B412</f>
        <v>9.5238095238095247E-3</v>
      </c>
      <c r="BU412" s="21" t="s">
        <v>1792</v>
      </c>
      <c r="BV412" s="21">
        <f>1/B412</f>
        <v>9.5238095238095247E-3</v>
      </c>
      <c r="BW412" s="21" t="s">
        <v>1791</v>
      </c>
      <c r="BX412" s="21">
        <f>1/B412</f>
        <v>9.5238095238095247E-3</v>
      </c>
      <c r="BY412" s="21" t="s">
        <v>926</v>
      </c>
      <c r="BZ412" s="21">
        <f>1/B412</f>
        <v>9.5238095238095247E-3</v>
      </c>
      <c r="CA412" s="21" t="s">
        <v>3459</v>
      </c>
      <c r="CB412" s="21">
        <f>1/B412</f>
        <v>9.5238095238095247E-3</v>
      </c>
      <c r="CC412" s="21" t="s">
        <v>1795</v>
      </c>
      <c r="CD412" s="21">
        <f>1/B412</f>
        <v>9.5238095238095247E-3</v>
      </c>
      <c r="CE412" s="21" t="s">
        <v>927</v>
      </c>
      <c r="CF412" s="21">
        <f>1/B412</f>
        <v>9.5238095238095247E-3</v>
      </c>
      <c r="CG412" s="21" t="s">
        <v>1783</v>
      </c>
      <c r="CH412" s="21">
        <f>2/B412</f>
        <v>1.9047619047619049E-2</v>
      </c>
      <c r="CI412" s="21" t="s">
        <v>4802</v>
      </c>
      <c r="CJ412" s="21">
        <f>1/B412</f>
        <v>9.5238095238095247E-3</v>
      </c>
      <c r="CK412" s="21" t="s">
        <v>1228</v>
      </c>
      <c r="CL412" s="21">
        <f>5/B412</f>
        <v>4.7619047619047616E-2</v>
      </c>
      <c r="CM412" s="21" t="s">
        <v>922</v>
      </c>
      <c r="CN412" s="21">
        <f>1/B412</f>
        <v>9.5238095238095247E-3</v>
      </c>
    </row>
    <row r="413" spans="1:92" x14ac:dyDescent="0.25">
      <c r="A413" s="20" t="s">
        <v>407</v>
      </c>
      <c r="B413" s="24">
        <v>108</v>
      </c>
      <c r="C413" s="21">
        <f>56/B413</f>
        <v>0.51851851851851849</v>
      </c>
      <c r="E413" s="21" t="s">
        <v>1415</v>
      </c>
      <c r="F413" s="21">
        <f>1/B413</f>
        <v>9.2592592592592587E-3</v>
      </c>
      <c r="G413" s="21" t="s">
        <v>1099</v>
      </c>
      <c r="H413" s="21">
        <f>2/B413</f>
        <v>1.8518518518518517E-2</v>
      </c>
      <c r="I413" s="21" t="s">
        <v>2395</v>
      </c>
      <c r="J413" s="21">
        <f t="shared" si="64"/>
        <v>9.2592592592592587E-3</v>
      </c>
      <c r="K413" s="21" t="s">
        <v>1496</v>
      </c>
      <c r="L413" s="21">
        <f>1/B413</f>
        <v>9.2592592592592587E-3</v>
      </c>
      <c r="M413" s="21" t="s">
        <v>1878</v>
      </c>
      <c r="N413" s="21">
        <f>11/B413</f>
        <v>0.10185185185185185</v>
      </c>
      <c r="O413" s="21" t="s">
        <v>1266</v>
      </c>
      <c r="P413" s="21">
        <f t="shared" ref="P413:P419" si="65">1/B413</f>
        <v>9.2592592592592587E-3</v>
      </c>
      <c r="Q413" s="21" t="s">
        <v>1264</v>
      </c>
      <c r="R413" s="21">
        <f>5/B413</f>
        <v>4.6296296296296294E-2</v>
      </c>
      <c r="S413" s="21" t="s">
        <v>1262</v>
      </c>
      <c r="T413" s="21">
        <f>2/B413</f>
        <v>1.8518518518518517E-2</v>
      </c>
      <c r="U413" s="21" t="s">
        <v>1349</v>
      </c>
      <c r="V413" s="21">
        <f>3/B413</f>
        <v>2.7777777777777776E-2</v>
      </c>
      <c r="W413" s="21" t="s">
        <v>1201</v>
      </c>
      <c r="X413" s="21">
        <f>1/B413</f>
        <v>9.2592592592592587E-3</v>
      </c>
      <c r="Y413" s="21" t="s">
        <v>1526</v>
      </c>
      <c r="Z413" s="21">
        <f>1/B413</f>
        <v>9.2592592592592587E-3</v>
      </c>
      <c r="AA413" s="21" t="s">
        <v>1279</v>
      </c>
      <c r="AB413" s="21">
        <f>1/B413</f>
        <v>9.2592592592592587E-3</v>
      </c>
      <c r="AC413" s="21" t="s">
        <v>1271</v>
      </c>
      <c r="AD413" s="21">
        <f>1/B413</f>
        <v>9.2592592592592587E-3</v>
      </c>
      <c r="AE413" s="21" t="s">
        <v>1879</v>
      </c>
      <c r="AF413" s="21">
        <f>1/B413</f>
        <v>9.2592592592592587E-3</v>
      </c>
      <c r="AG413" s="21" t="s">
        <v>1042</v>
      </c>
      <c r="AH413" s="21">
        <f>4/B413</f>
        <v>3.7037037037037035E-2</v>
      </c>
      <c r="AI413" s="21" t="s">
        <v>1634</v>
      </c>
      <c r="AJ413" s="21">
        <f>1/B413</f>
        <v>9.2592592592592587E-3</v>
      </c>
      <c r="AK413" s="21" t="s">
        <v>3015</v>
      </c>
      <c r="AL413" s="21">
        <f>1/B413</f>
        <v>9.2592592592592587E-3</v>
      </c>
      <c r="AM413" s="21" t="s">
        <v>1273</v>
      </c>
      <c r="AN413" s="21">
        <f>1/B413</f>
        <v>9.2592592592592587E-3</v>
      </c>
      <c r="AO413" s="21" t="s">
        <v>2019</v>
      </c>
      <c r="AP413" s="21">
        <f>1/B413</f>
        <v>9.2592592592592587E-3</v>
      </c>
      <c r="AQ413" s="21" t="s">
        <v>1269</v>
      </c>
      <c r="AR413" s="21">
        <f>1/B413</f>
        <v>9.2592592592592587E-3</v>
      </c>
      <c r="AS413" s="21" t="s">
        <v>1032</v>
      </c>
      <c r="AT413" s="21">
        <f>1/B413</f>
        <v>9.2592592592592587E-3</v>
      </c>
      <c r="AU413" s="21" t="s">
        <v>1267</v>
      </c>
      <c r="AV413" s="21">
        <f>3/B413</f>
        <v>2.7777777777777776E-2</v>
      </c>
      <c r="AW413" s="21" t="s">
        <v>1531</v>
      </c>
      <c r="AX413" s="21">
        <f>1/B413</f>
        <v>9.2592592592592587E-3</v>
      </c>
      <c r="AY413" s="21" t="s">
        <v>2865</v>
      </c>
      <c r="AZ413" s="21">
        <f>1/B413</f>
        <v>9.2592592592592587E-3</v>
      </c>
      <c r="BA413" s="21" t="s">
        <v>1483</v>
      </c>
      <c r="BB413" s="21">
        <f>2/B413</f>
        <v>1.8518518518518517E-2</v>
      </c>
      <c r="BC413" s="21" t="s">
        <v>2393</v>
      </c>
      <c r="BD413" s="21">
        <f>1/B413</f>
        <v>9.2592592592592587E-3</v>
      </c>
      <c r="BE413" s="21" t="s">
        <v>1228</v>
      </c>
      <c r="BF413" s="21">
        <f>1/B413</f>
        <v>9.2592592592592587E-3</v>
      </c>
      <c r="BG413" s="21" t="s">
        <v>2394</v>
      </c>
      <c r="BH413" s="21">
        <f>1/B413</f>
        <v>9.2592592592592587E-3</v>
      </c>
    </row>
    <row r="414" spans="1:92" x14ac:dyDescent="0.25">
      <c r="A414" s="20" t="s">
        <v>408</v>
      </c>
      <c r="B414" s="24">
        <v>108</v>
      </c>
      <c r="C414" s="21">
        <f>21/B414</f>
        <v>0.19444444444444445</v>
      </c>
      <c r="E414" s="21" t="s">
        <v>1265</v>
      </c>
      <c r="F414" s="21">
        <f>2/B414</f>
        <v>1.8518518518518517E-2</v>
      </c>
      <c r="G414" s="21" t="s">
        <v>2304</v>
      </c>
      <c r="H414" s="21">
        <f>1/B414</f>
        <v>9.2592592592592587E-3</v>
      </c>
      <c r="I414" s="21" t="s">
        <v>1242</v>
      </c>
      <c r="J414" s="21">
        <f t="shared" si="64"/>
        <v>9.2592592592592587E-3</v>
      </c>
      <c r="K414" s="21" t="s">
        <v>1038</v>
      </c>
      <c r="L414" s="21">
        <f>4/B414</f>
        <v>3.7037037037037035E-2</v>
      </c>
      <c r="M414" s="21" t="s">
        <v>1613</v>
      </c>
      <c r="N414" s="21">
        <f>1/B414</f>
        <v>9.2592592592592587E-3</v>
      </c>
      <c r="O414" s="21" t="s">
        <v>1295</v>
      </c>
      <c r="P414" s="21">
        <f t="shared" si="65"/>
        <v>9.2592592592592587E-3</v>
      </c>
      <c r="Q414" s="21" t="s">
        <v>2336</v>
      </c>
      <c r="R414" s="21">
        <f>1/B414</f>
        <v>9.2592592592592587E-3</v>
      </c>
      <c r="S414" s="21" t="s">
        <v>952</v>
      </c>
      <c r="T414" s="21">
        <f>10/B414</f>
        <v>9.2592592592592587E-2</v>
      </c>
      <c r="U414" s="21" t="s">
        <v>972</v>
      </c>
      <c r="V414" s="21">
        <f>7/B414</f>
        <v>6.4814814814814811E-2</v>
      </c>
      <c r="W414" s="21" t="s">
        <v>1217</v>
      </c>
      <c r="X414" s="21">
        <f>6/B414</f>
        <v>5.5555555555555552E-2</v>
      </c>
      <c r="Y414" s="21" t="s">
        <v>1042</v>
      </c>
      <c r="Z414" s="21">
        <f>35/B414</f>
        <v>0.32407407407407407</v>
      </c>
      <c r="AA414" s="21" t="s">
        <v>2226</v>
      </c>
      <c r="AB414" s="21">
        <f>1/B414</f>
        <v>9.2592592592592587E-3</v>
      </c>
      <c r="AC414" s="21" t="s">
        <v>1054</v>
      </c>
      <c r="AD414" s="21">
        <f>1/B414</f>
        <v>9.2592592592592587E-3</v>
      </c>
      <c r="AE414" s="21" t="s">
        <v>2164</v>
      </c>
      <c r="AF414" s="21">
        <f>1/B414</f>
        <v>9.2592592592592587E-3</v>
      </c>
      <c r="AG414" s="21" t="s">
        <v>1735</v>
      </c>
      <c r="AH414" s="21">
        <f>7/B414</f>
        <v>6.4814814814814811E-2</v>
      </c>
      <c r="AI414" s="21" t="s">
        <v>1044</v>
      </c>
      <c r="AJ414" s="21">
        <f>7/B414</f>
        <v>6.4814814814814811E-2</v>
      </c>
      <c r="AK414" s="21" t="s">
        <v>3503</v>
      </c>
      <c r="AL414" s="21">
        <f>1/B414</f>
        <v>9.2592592592592587E-3</v>
      </c>
    </row>
    <row r="415" spans="1:92" x14ac:dyDescent="0.25">
      <c r="A415" s="20" t="s">
        <v>409</v>
      </c>
      <c r="B415" s="24">
        <v>105</v>
      </c>
      <c r="C415" s="21">
        <f>11/B415</f>
        <v>0.10476190476190476</v>
      </c>
      <c r="E415" s="21" t="s">
        <v>893</v>
      </c>
      <c r="F415" s="21">
        <f>3/B415</f>
        <v>2.8571428571428571E-2</v>
      </c>
      <c r="G415" s="21" t="s">
        <v>1084</v>
      </c>
      <c r="H415" s="21">
        <f>1/B415</f>
        <v>9.5238095238095247E-3</v>
      </c>
      <c r="I415" s="21" t="s">
        <v>1242</v>
      </c>
      <c r="J415" s="21">
        <f t="shared" si="64"/>
        <v>9.5238095238095247E-3</v>
      </c>
      <c r="K415" s="21" t="s">
        <v>1096</v>
      </c>
      <c r="L415" s="21">
        <f>1/B415</f>
        <v>9.5238095238095247E-3</v>
      </c>
      <c r="M415" s="21" t="s">
        <v>1038</v>
      </c>
      <c r="N415" s="21">
        <f>3/B415</f>
        <v>2.8571428571428571E-2</v>
      </c>
      <c r="O415" s="21" t="s">
        <v>3280</v>
      </c>
      <c r="P415" s="21">
        <f t="shared" si="65"/>
        <v>9.5238095238095247E-3</v>
      </c>
      <c r="Q415" s="21" t="s">
        <v>1250</v>
      </c>
      <c r="R415" s="21">
        <f>1/B415</f>
        <v>9.5238095238095247E-3</v>
      </c>
      <c r="S415" s="21" t="s">
        <v>3981</v>
      </c>
      <c r="T415" s="21">
        <f>1/B415</f>
        <v>9.5238095238095247E-3</v>
      </c>
      <c r="U415" s="21" t="s">
        <v>1526</v>
      </c>
      <c r="V415" s="21">
        <f>2/B415</f>
        <v>1.9047619047619049E-2</v>
      </c>
      <c r="W415" s="21" t="s">
        <v>952</v>
      </c>
      <c r="X415" s="21">
        <f>12/B415</f>
        <v>0.11428571428571428</v>
      </c>
      <c r="Y415" s="21" t="s">
        <v>1081</v>
      </c>
      <c r="Z415" s="21">
        <f>1/B415</f>
        <v>9.5238095238095247E-3</v>
      </c>
      <c r="AA415" s="21" t="s">
        <v>952</v>
      </c>
      <c r="AB415" s="21">
        <f>11/B415</f>
        <v>0.10476190476190476</v>
      </c>
      <c r="AC415" s="21" t="s">
        <v>972</v>
      </c>
      <c r="AD415" s="21">
        <f>1/B415</f>
        <v>9.5238095238095247E-3</v>
      </c>
      <c r="AE415" s="21" t="s">
        <v>1042</v>
      </c>
      <c r="AF415" s="21">
        <f>22/B415</f>
        <v>0.20952380952380953</v>
      </c>
      <c r="AG415" s="21" t="s">
        <v>1397</v>
      </c>
      <c r="AH415" s="21">
        <f>8/B415</f>
        <v>7.6190476190476197E-2</v>
      </c>
      <c r="AI415" s="21" t="s">
        <v>1119</v>
      </c>
      <c r="AJ415" s="21">
        <f>1/B415</f>
        <v>9.5238095238095247E-3</v>
      </c>
      <c r="AK415" s="21" t="s">
        <v>1710</v>
      </c>
      <c r="AL415" s="21">
        <f>1/B415</f>
        <v>9.5238095238095247E-3</v>
      </c>
      <c r="AM415" s="21" t="s">
        <v>1735</v>
      </c>
      <c r="AN415" s="21">
        <f>17/B415</f>
        <v>0.16190476190476191</v>
      </c>
      <c r="AO415" s="21" t="s">
        <v>1049</v>
      </c>
      <c r="AP415" s="21">
        <f>1/B415</f>
        <v>9.5238095238095247E-3</v>
      </c>
      <c r="AQ415" s="21" t="s">
        <v>1044</v>
      </c>
      <c r="AR415" s="21">
        <f>4/B415</f>
        <v>3.8095238095238099E-2</v>
      </c>
      <c r="AS415" s="21" t="s">
        <v>2267</v>
      </c>
      <c r="AT415" s="21">
        <f>1/B415</f>
        <v>9.5238095238095247E-3</v>
      </c>
    </row>
    <row r="416" spans="1:92" x14ac:dyDescent="0.25">
      <c r="A416" s="20" t="s">
        <v>410</v>
      </c>
      <c r="B416" s="24">
        <v>104</v>
      </c>
      <c r="C416" s="21">
        <f>3/B416</f>
        <v>2.8846153846153848E-2</v>
      </c>
      <c r="E416" s="21" t="s">
        <v>1017</v>
      </c>
      <c r="F416" s="21">
        <f>1/B416</f>
        <v>9.6153846153846159E-3</v>
      </c>
      <c r="G416" s="21" t="s">
        <v>1378</v>
      </c>
      <c r="H416" s="21">
        <f>1/B416</f>
        <v>9.6153846153846159E-3</v>
      </c>
      <c r="I416" s="21" t="s">
        <v>1426</v>
      </c>
      <c r="J416" s="21">
        <f t="shared" si="64"/>
        <v>9.6153846153846159E-3</v>
      </c>
      <c r="K416" s="21" t="s">
        <v>1095</v>
      </c>
      <c r="L416" s="21">
        <f>3/B416</f>
        <v>2.8846153846153848E-2</v>
      </c>
      <c r="M416" s="21" t="s">
        <v>1170</v>
      </c>
      <c r="N416" s="21">
        <f>1/B416</f>
        <v>9.6153846153846159E-3</v>
      </c>
      <c r="O416" s="21" t="s">
        <v>1918</v>
      </c>
      <c r="P416" s="21">
        <f t="shared" si="65"/>
        <v>9.6153846153846159E-3</v>
      </c>
      <c r="Q416" s="21" t="s">
        <v>1004</v>
      </c>
      <c r="R416" s="21">
        <f>3/B416</f>
        <v>2.8846153846153848E-2</v>
      </c>
      <c r="S416" s="21" t="s">
        <v>1423</v>
      </c>
      <c r="T416" s="21">
        <f>22/B416</f>
        <v>0.21153846153846154</v>
      </c>
      <c r="U416" s="21" t="s">
        <v>1009</v>
      </c>
      <c r="V416" s="21">
        <f>6/B416</f>
        <v>5.7692307692307696E-2</v>
      </c>
      <c r="W416" s="21" t="s">
        <v>876</v>
      </c>
      <c r="X416" s="21">
        <f>1/B416</f>
        <v>9.6153846153846159E-3</v>
      </c>
      <c r="Y416" s="21" t="s">
        <v>1430</v>
      </c>
      <c r="Z416" s="21">
        <f>1/B416</f>
        <v>9.6153846153846159E-3</v>
      </c>
      <c r="AA416" s="21" t="s">
        <v>1427</v>
      </c>
      <c r="AB416" s="21">
        <f>1/B416</f>
        <v>9.6153846153846159E-3</v>
      </c>
      <c r="AC416" s="21" t="s">
        <v>1425</v>
      </c>
      <c r="AD416" s="21">
        <f>1/B416</f>
        <v>9.6153846153846159E-3</v>
      </c>
      <c r="AE416" s="21" t="s">
        <v>2022</v>
      </c>
      <c r="AF416" s="21">
        <f>2/B416</f>
        <v>1.9230769230769232E-2</v>
      </c>
      <c r="AG416" s="21" t="s">
        <v>4432</v>
      </c>
      <c r="AH416" s="21">
        <f>2/B416</f>
        <v>1.9230769230769232E-2</v>
      </c>
      <c r="AI416" s="21" t="s">
        <v>1422</v>
      </c>
      <c r="AJ416" s="21">
        <f>2/B416</f>
        <v>1.9230769230769232E-2</v>
      </c>
      <c r="AK416" s="21" t="s">
        <v>1312</v>
      </c>
      <c r="AL416" s="21">
        <f>5/B416</f>
        <v>4.807692307692308E-2</v>
      </c>
      <c r="AM416" s="21" t="s">
        <v>1372</v>
      </c>
      <c r="AN416" s="21">
        <f>1/B416</f>
        <v>9.6153846153846159E-3</v>
      </c>
      <c r="AO416" s="21" t="s">
        <v>1429</v>
      </c>
      <c r="AP416" s="21">
        <f>1/B416</f>
        <v>9.6153846153846159E-3</v>
      </c>
      <c r="AQ416" s="21" t="s">
        <v>1339</v>
      </c>
      <c r="AR416" s="21">
        <f>34/B416</f>
        <v>0.32692307692307693</v>
      </c>
      <c r="AS416" s="21" t="s">
        <v>2683</v>
      </c>
      <c r="AT416" s="21">
        <f>1/B416</f>
        <v>9.6153846153846159E-3</v>
      </c>
      <c r="AU416" s="21" t="s">
        <v>4431</v>
      </c>
      <c r="AV416" s="21">
        <f>1/B416</f>
        <v>9.6153846153846159E-3</v>
      </c>
      <c r="AW416" s="21" t="s">
        <v>2631</v>
      </c>
      <c r="AX416" s="21">
        <f>1/B416</f>
        <v>9.6153846153846159E-3</v>
      </c>
      <c r="AY416" s="21" t="s">
        <v>2436</v>
      </c>
      <c r="AZ416" s="21">
        <f>3/B416</f>
        <v>2.8846153846153848E-2</v>
      </c>
      <c r="BA416" s="21" t="s">
        <v>3962</v>
      </c>
      <c r="BB416" s="21">
        <f>1/B416</f>
        <v>9.6153846153846159E-3</v>
      </c>
      <c r="BC416" s="21" t="s">
        <v>1343</v>
      </c>
      <c r="BD416" s="21">
        <f>4/B416</f>
        <v>3.8461538461538464E-2</v>
      </c>
    </row>
    <row r="417" spans="1:112" x14ac:dyDescent="0.25">
      <c r="A417" s="20" t="s">
        <v>411</v>
      </c>
      <c r="B417" s="24">
        <v>107</v>
      </c>
      <c r="C417" s="21">
        <f>55/B417</f>
        <v>0.51401869158878499</v>
      </c>
      <c r="E417" s="21" t="s">
        <v>5209</v>
      </c>
      <c r="F417" s="21">
        <f>1/B417</f>
        <v>9.3457943925233638E-3</v>
      </c>
      <c r="G417" s="21" t="s">
        <v>1095</v>
      </c>
      <c r="H417" s="21">
        <f>17/B417</f>
        <v>0.15887850467289719</v>
      </c>
      <c r="I417" s="21" t="s">
        <v>893</v>
      </c>
      <c r="J417" s="21">
        <f t="shared" si="64"/>
        <v>9.3457943925233638E-3</v>
      </c>
      <c r="K417" s="21" t="s">
        <v>1198</v>
      </c>
      <c r="L417" s="21">
        <f>1/B417</f>
        <v>9.3457943925233638E-3</v>
      </c>
      <c r="M417" s="21" t="s">
        <v>1009</v>
      </c>
      <c r="N417" s="21">
        <f>2/B417</f>
        <v>1.8691588785046728E-2</v>
      </c>
      <c r="O417" s="21" t="s">
        <v>5208</v>
      </c>
      <c r="P417" s="21">
        <f t="shared" si="65"/>
        <v>9.3457943925233638E-3</v>
      </c>
      <c r="Q417" s="21" t="s">
        <v>876</v>
      </c>
      <c r="R417" s="21">
        <f>3/B417</f>
        <v>2.8037383177570093E-2</v>
      </c>
      <c r="S417" s="21" t="s">
        <v>1900</v>
      </c>
      <c r="T417" s="21">
        <f t="shared" ref="T417:T423" si="66">1/B417</f>
        <v>9.3457943925233638E-3</v>
      </c>
      <c r="U417" s="21" t="s">
        <v>888</v>
      </c>
      <c r="V417" s="21">
        <f>3/B417</f>
        <v>2.8037383177570093E-2</v>
      </c>
      <c r="W417" s="21" t="s">
        <v>1742</v>
      </c>
      <c r="X417" s="21">
        <f>1/B417</f>
        <v>9.3457943925233638E-3</v>
      </c>
      <c r="Y417" s="21" t="s">
        <v>2022</v>
      </c>
      <c r="Z417" s="21">
        <f>3/B417</f>
        <v>2.8037383177570093E-2</v>
      </c>
      <c r="AA417" s="21" t="s">
        <v>1377</v>
      </c>
      <c r="AB417" s="21">
        <f>1/B417</f>
        <v>9.3457943925233638E-3</v>
      </c>
      <c r="AC417" s="21" t="s">
        <v>1422</v>
      </c>
      <c r="AD417" s="21">
        <f>4/B417</f>
        <v>3.7383177570093455E-2</v>
      </c>
      <c r="AE417" s="21" t="s">
        <v>1154</v>
      </c>
      <c r="AF417" s="21">
        <f>1/B417</f>
        <v>9.3457943925233638E-3</v>
      </c>
      <c r="AG417" s="21" t="s">
        <v>1312</v>
      </c>
      <c r="AH417" s="21">
        <f>2/B417</f>
        <v>1.8691588785046728E-2</v>
      </c>
      <c r="AI417" s="21" t="s">
        <v>1372</v>
      </c>
      <c r="AJ417" s="21">
        <f>1/B417</f>
        <v>9.3457943925233638E-3</v>
      </c>
      <c r="AK417" s="21" t="s">
        <v>2333</v>
      </c>
      <c r="AL417" s="21">
        <f>1/B417</f>
        <v>9.3457943925233638E-3</v>
      </c>
      <c r="AM417" s="21" t="s">
        <v>875</v>
      </c>
      <c r="AN417" s="21">
        <f>2/B417</f>
        <v>1.8691588785046728E-2</v>
      </c>
      <c r="AO417" s="21" t="s">
        <v>4431</v>
      </c>
      <c r="AP417" s="21">
        <f>1/B417</f>
        <v>9.3457943925233638E-3</v>
      </c>
      <c r="AQ417" s="21" t="s">
        <v>5207</v>
      </c>
      <c r="AR417" s="21">
        <f>2/B417</f>
        <v>1.8691588785046728E-2</v>
      </c>
      <c r="AS417" s="21" t="s">
        <v>5206</v>
      </c>
      <c r="AT417" s="21">
        <f>1/B417</f>
        <v>9.3457943925233638E-3</v>
      </c>
      <c r="AU417" s="21" t="s">
        <v>5205</v>
      </c>
      <c r="AV417" s="21">
        <f>1/B417</f>
        <v>9.3457943925233638E-3</v>
      </c>
      <c r="AW417" s="21" t="s">
        <v>1370</v>
      </c>
      <c r="AX417" s="21">
        <f>1/B417</f>
        <v>9.3457943925233638E-3</v>
      </c>
    </row>
    <row r="418" spans="1:112" x14ac:dyDescent="0.25">
      <c r="A418" s="20" t="s">
        <v>2308</v>
      </c>
      <c r="B418" s="24">
        <v>108</v>
      </c>
      <c r="C418" s="21">
        <f>91/B418</f>
        <v>0.84259259259259256</v>
      </c>
      <c r="E418" s="21" t="s">
        <v>2309</v>
      </c>
      <c r="F418" s="21">
        <f>1/B418</f>
        <v>9.2592592592592587E-3</v>
      </c>
      <c r="G418" s="21" t="s">
        <v>1756</v>
      </c>
      <c r="H418" s="21">
        <f>1/B418</f>
        <v>9.2592592592592587E-3</v>
      </c>
      <c r="I418" s="21" t="s">
        <v>1579</v>
      </c>
      <c r="J418" s="21">
        <f t="shared" si="64"/>
        <v>9.2592592592592587E-3</v>
      </c>
      <c r="K418" s="21" t="s">
        <v>935</v>
      </c>
      <c r="L418" s="21">
        <f>7/B418</f>
        <v>6.4814814814814811E-2</v>
      </c>
      <c r="M418" s="21" t="s">
        <v>1217</v>
      </c>
      <c r="N418" s="21">
        <f>2/B418</f>
        <v>1.8518518518518517E-2</v>
      </c>
      <c r="O418" s="21" t="s">
        <v>4629</v>
      </c>
      <c r="P418" s="21">
        <f t="shared" si="65"/>
        <v>9.2592592592592587E-3</v>
      </c>
      <c r="Q418" s="21" t="s">
        <v>1625</v>
      </c>
      <c r="R418" s="21">
        <f>2/B418</f>
        <v>1.8518518518518517E-2</v>
      </c>
      <c r="S418" s="21" t="s">
        <v>2956</v>
      </c>
      <c r="T418" s="21">
        <f t="shared" si="66"/>
        <v>9.2592592592592587E-3</v>
      </c>
      <c r="U418" s="21" t="s">
        <v>4628</v>
      </c>
      <c r="V418" s="21">
        <f>1/B418</f>
        <v>9.2592592592592587E-3</v>
      </c>
    </row>
    <row r="419" spans="1:112" x14ac:dyDescent="0.25">
      <c r="A419" s="20" t="s">
        <v>413</v>
      </c>
      <c r="B419" s="24">
        <v>109</v>
      </c>
      <c r="C419" s="21">
        <f>14/B419</f>
        <v>0.12844036697247707</v>
      </c>
      <c r="E419" s="21" t="s">
        <v>1896</v>
      </c>
      <c r="F419" s="21">
        <f>1/B419</f>
        <v>9.1743119266055051E-3</v>
      </c>
      <c r="G419" s="21" t="s">
        <v>1020</v>
      </c>
      <c r="H419" s="21">
        <f>2/B419</f>
        <v>1.834862385321101E-2</v>
      </c>
      <c r="I419" s="21" t="s">
        <v>896</v>
      </c>
      <c r="J419" s="21">
        <f>3/B419</f>
        <v>2.7522935779816515E-2</v>
      </c>
      <c r="K419" s="21" t="s">
        <v>1249</v>
      </c>
      <c r="L419" s="21">
        <f>2/B419</f>
        <v>1.834862385321101E-2</v>
      </c>
      <c r="M419" s="21" t="s">
        <v>1251</v>
      </c>
      <c r="N419" s="21">
        <f t="shared" ref="N419:N425" si="67">1/B419</f>
        <v>9.1743119266055051E-3</v>
      </c>
      <c r="O419" s="21" t="s">
        <v>1244</v>
      </c>
      <c r="P419" s="21">
        <f t="shared" si="65"/>
        <v>9.1743119266055051E-3</v>
      </c>
      <c r="Q419" s="21" t="s">
        <v>1084</v>
      </c>
      <c r="R419" s="21">
        <f>1/B419</f>
        <v>9.1743119266055051E-3</v>
      </c>
      <c r="S419" s="21" t="s">
        <v>4003</v>
      </c>
      <c r="T419" s="21">
        <f t="shared" si="66"/>
        <v>9.1743119266055051E-3</v>
      </c>
      <c r="U419" s="21" t="s">
        <v>1593</v>
      </c>
      <c r="V419" s="21">
        <f>2/B419</f>
        <v>1.834862385321101E-2</v>
      </c>
      <c r="W419" s="21" t="s">
        <v>1447</v>
      </c>
      <c r="X419" s="21">
        <f>1/B419</f>
        <v>9.1743119266055051E-3</v>
      </c>
      <c r="Y419" s="21" t="s">
        <v>4002</v>
      </c>
      <c r="Z419" s="21">
        <f>1/B419</f>
        <v>9.1743119266055051E-3</v>
      </c>
      <c r="AA419" s="21" t="s">
        <v>1756</v>
      </c>
      <c r="AB419" s="21">
        <f>1/B419</f>
        <v>9.1743119266055051E-3</v>
      </c>
      <c r="AC419" s="21" t="s">
        <v>2123</v>
      </c>
      <c r="AD419" s="21">
        <f>1/B419</f>
        <v>9.1743119266055051E-3</v>
      </c>
      <c r="AE419" s="21" t="s">
        <v>2490</v>
      </c>
      <c r="AF419" s="21">
        <f>1/B419</f>
        <v>9.1743119266055051E-3</v>
      </c>
      <c r="AG419" s="21" t="s">
        <v>1134</v>
      </c>
      <c r="AH419" s="21">
        <f>1/B419</f>
        <v>9.1743119266055051E-3</v>
      </c>
      <c r="AI419" s="21" t="s">
        <v>1239</v>
      </c>
      <c r="AJ419" s="21">
        <f>1/B419</f>
        <v>9.1743119266055051E-3</v>
      </c>
      <c r="AK419" s="21" t="s">
        <v>2492</v>
      </c>
      <c r="AL419" s="21">
        <f>2/B419</f>
        <v>1.834862385321101E-2</v>
      </c>
      <c r="AM419" s="21" t="s">
        <v>1443</v>
      </c>
      <c r="AN419" s="21">
        <f>3/B419</f>
        <v>2.7522935779816515E-2</v>
      </c>
      <c r="AO419" s="21" t="s">
        <v>2098</v>
      </c>
      <c r="AP419" s="21">
        <f>2/B419</f>
        <v>1.834862385321101E-2</v>
      </c>
      <c r="AQ419" s="21" t="s">
        <v>2493</v>
      </c>
      <c r="AR419" s="21">
        <f>1/B419</f>
        <v>9.1743119266055051E-3</v>
      </c>
      <c r="AS419" s="21" t="s">
        <v>2409</v>
      </c>
      <c r="AT419" s="21">
        <f>1/B419</f>
        <v>9.1743119266055051E-3</v>
      </c>
      <c r="AU419" s="21" t="s">
        <v>2285</v>
      </c>
      <c r="AV419" s="21">
        <f>1/B419</f>
        <v>9.1743119266055051E-3</v>
      </c>
      <c r="AW419" s="21" t="s">
        <v>2430</v>
      </c>
      <c r="AX419" s="21">
        <f>8/B419</f>
        <v>7.3394495412844041E-2</v>
      </c>
      <c r="AY419" s="21" t="s">
        <v>972</v>
      </c>
      <c r="AZ419" s="21">
        <f>1/B419</f>
        <v>9.1743119266055051E-3</v>
      </c>
      <c r="BA419" s="21" t="s">
        <v>1013</v>
      </c>
      <c r="BB419" s="21">
        <f>10/B419</f>
        <v>9.1743119266055051E-2</v>
      </c>
      <c r="BC419" s="21" t="s">
        <v>959</v>
      </c>
      <c r="BD419" s="21">
        <f>7/B419</f>
        <v>6.4220183486238536E-2</v>
      </c>
      <c r="BE419" s="21" t="s">
        <v>1055</v>
      </c>
      <c r="BF419" s="21">
        <f>1/B419</f>
        <v>9.1743119266055051E-3</v>
      </c>
      <c r="BG419" s="21" t="s">
        <v>1879</v>
      </c>
      <c r="BH419" s="21">
        <f>1/B419</f>
        <v>9.1743119266055051E-3</v>
      </c>
      <c r="BI419" s="21" t="s">
        <v>1238</v>
      </c>
      <c r="BJ419" s="21">
        <f>4/B419</f>
        <v>3.669724770642202E-2</v>
      </c>
      <c r="BK419" s="21" t="s">
        <v>3362</v>
      </c>
      <c r="BL419" s="21">
        <f>1/B419</f>
        <v>9.1743119266055051E-3</v>
      </c>
      <c r="BM419" s="21" t="s">
        <v>1855</v>
      </c>
      <c r="BN419" s="21">
        <f>2/B419</f>
        <v>1.834862385321101E-2</v>
      </c>
      <c r="BO419" s="21" t="s">
        <v>3376</v>
      </c>
      <c r="BP419" s="21">
        <f>1/B419</f>
        <v>9.1743119266055051E-3</v>
      </c>
      <c r="BQ419" s="21" t="s">
        <v>2494</v>
      </c>
      <c r="BR419" s="21">
        <f>1/B419</f>
        <v>9.1743119266055051E-3</v>
      </c>
      <c r="BS419" s="21" t="s">
        <v>4001</v>
      </c>
      <c r="BT419" s="21">
        <f>2/B419</f>
        <v>1.834862385321101E-2</v>
      </c>
      <c r="BU419" s="21" t="s">
        <v>977</v>
      </c>
      <c r="BV419" s="21">
        <f>1/B419</f>
        <v>9.1743119266055051E-3</v>
      </c>
      <c r="BW419" s="21" t="s">
        <v>3639</v>
      </c>
      <c r="BX419" s="21">
        <f>1/B419</f>
        <v>9.1743119266055051E-3</v>
      </c>
      <c r="BY419" s="21" t="s">
        <v>1245</v>
      </c>
      <c r="BZ419" s="21">
        <f>1/B419</f>
        <v>9.1743119266055051E-3</v>
      </c>
      <c r="CA419" s="21" t="s">
        <v>2491</v>
      </c>
      <c r="CB419" s="21">
        <f>1/B419</f>
        <v>9.1743119266055051E-3</v>
      </c>
      <c r="CC419" s="21" t="s">
        <v>2702</v>
      </c>
      <c r="CD419" s="21">
        <f>1/B419</f>
        <v>9.1743119266055051E-3</v>
      </c>
      <c r="CE419" s="21" t="s">
        <v>1277</v>
      </c>
      <c r="CF419" s="21">
        <f>1/B419</f>
        <v>9.1743119266055051E-3</v>
      </c>
      <c r="CG419" s="21" t="s">
        <v>2251</v>
      </c>
      <c r="CH419" s="21">
        <f>1/B419</f>
        <v>9.1743119266055051E-3</v>
      </c>
      <c r="CI419" s="21" t="s">
        <v>993</v>
      </c>
      <c r="CJ419" s="21">
        <f>2/B419</f>
        <v>1.834862385321101E-2</v>
      </c>
      <c r="CK419" s="21" t="s">
        <v>1402</v>
      </c>
      <c r="CL419" s="21">
        <f>8/B419</f>
        <v>7.3394495412844041E-2</v>
      </c>
      <c r="CM419" s="21" t="s">
        <v>1698</v>
      </c>
      <c r="CN419" s="21">
        <f>1/B419</f>
        <v>9.1743119266055051E-3</v>
      </c>
      <c r="CO419" s="21" t="s">
        <v>1817</v>
      </c>
      <c r="CP419" s="21">
        <f>2/B419</f>
        <v>1.834862385321101E-2</v>
      </c>
      <c r="CQ419" s="21" t="s">
        <v>2205</v>
      </c>
      <c r="CR419" s="21">
        <f>1/B419</f>
        <v>9.1743119266055051E-3</v>
      </c>
      <c r="CS419" s="21" t="s">
        <v>2489</v>
      </c>
      <c r="CT419" s="21">
        <f>1/B419</f>
        <v>9.1743119266055051E-3</v>
      </c>
      <c r="CU419" s="21" t="s">
        <v>1186</v>
      </c>
      <c r="CV419" s="21">
        <f>1/B419</f>
        <v>9.1743119266055051E-3</v>
      </c>
      <c r="CW419" s="21" t="s">
        <v>1494</v>
      </c>
      <c r="CX419" s="21">
        <f>1/B419</f>
        <v>9.1743119266055051E-3</v>
      </c>
      <c r="CY419" s="21" t="s">
        <v>3911</v>
      </c>
      <c r="CZ419" s="21">
        <f>1/B419</f>
        <v>9.1743119266055051E-3</v>
      </c>
    </row>
    <row r="420" spans="1:112" x14ac:dyDescent="0.25">
      <c r="A420" s="20" t="s">
        <v>414</v>
      </c>
      <c r="B420" s="24">
        <v>107</v>
      </c>
      <c r="C420" s="21">
        <f>2/B420</f>
        <v>1.8691588785046728E-2</v>
      </c>
      <c r="E420" s="21" t="s">
        <v>1467</v>
      </c>
      <c r="F420" s="21">
        <f>2/B420</f>
        <v>1.8691588785046728E-2</v>
      </c>
      <c r="G420" s="21" t="s">
        <v>2455</v>
      </c>
      <c r="H420" s="21">
        <f>1/B420</f>
        <v>9.3457943925233638E-3</v>
      </c>
      <c r="I420" s="21" t="s">
        <v>3562</v>
      </c>
      <c r="J420" s="21">
        <f>1/B420</f>
        <v>9.3457943925233638E-3</v>
      </c>
      <c r="K420" s="21" t="s">
        <v>1896</v>
      </c>
      <c r="L420" s="21">
        <f>1/B420</f>
        <v>9.3457943925233638E-3</v>
      </c>
      <c r="M420" s="21" t="s">
        <v>2912</v>
      </c>
      <c r="N420" s="21">
        <f t="shared" si="67"/>
        <v>9.3457943925233638E-3</v>
      </c>
      <c r="O420" s="21" t="s">
        <v>893</v>
      </c>
      <c r="P420" s="21">
        <f>2/B420</f>
        <v>1.8691588785046728E-2</v>
      </c>
      <c r="Q420" s="21" t="s">
        <v>1020</v>
      </c>
      <c r="R420" s="21">
        <f>2/B420</f>
        <v>1.8691588785046728E-2</v>
      </c>
      <c r="S420" s="21" t="s">
        <v>2428</v>
      </c>
      <c r="T420" s="21">
        <f t="shared" si="66"/>
        <v>9.3457943925233638E-3</v>
      </c>
      <c r="U420" s="21" t="s">
        <v>1244</v>
      </c>
      <c r="V420" s="21">
        <f>3/B420</f>
        <v>2.8037383177570093E-2</v>
      </c>
      <c r="W420" s="21" t="s">
        <v>1593</v>
      </c>
      <c r="X420" s="21">
        <f>1/B420</f>
        <v>9.3457943925233638E-3</v>
      </c>
      <c r="Y420" s="21" t="s">
        <v>1038</v>
      </c>
      <c r="Z420" s="21">
        <f>1/B420</f>
        <v>9.3457943925233638E-3</v>
      </c>
      <c r="AA420" s="21" t="s">
        <v>1229</v>
      </c>
      <c r="AB420" s="21">
        <f>1/B420</f>
        <v>9.3457943925233638E-3</v>
      </c>
      <c r="AC420" s="21" t="s">
        <v>1246</v>
      </c>
      <c r="AD420" s="21">
        <f>1/B420</f>
        <v>9.3457943925233638E-3</v>
      </c>
      <c r="AE420" s="21" t="s">
        <v>2490</v>
      </c>
      <c r="AF420" s="21">
        <f>2/B420</f>
        <v>1.8691588785046728E-2</v>
      </c>
      <c r="AG420" s="21" t="s">
        <v>1301</v>
      </c>
      <c r="AH420" s="21">
        <f>1/B420</f>
        <v>9.3457943925233638E-3</v>
      </c>
      <c r="AI420" s="21" t="s">
        <v>1239</v>
      </c>
      <c r="AJ420" s="21">
        <f>1/B420</f>
        <v>9.3457943925233638E-3</v>
      </c>
      <c r="AK420" s="21" t="s">
        <v>1276</v>
      </c>
      <c r="AL420" s="21">
        <f>1/B420</f>
        <v>9.3457943925233638E-3</v>
      </c>
      <c r="AM420" s="21" t="s">
        <v>2492</v>
      </c>
      <c r="AN420" s="21">
        <f>3/B420</f>
        <v>2.8037383177570093E-2</v>
      </c>
      <c r="AO420" s="21" t="s">
        <v>2098</v>
      </c>
      <c r="AP420" s="21">
        <f>2/B420</f>
        <v>1.8691588785046728E-2</v>
      </c>
      <c r="AQ420" s="21" t="s">
        <v>2430</v>
      </c>
      <c r="AR420" s="21">
        <f>8/B420</f>
        <v>7.476635514018691E-2</v>
      </c>
      <c r="AS420" s="21" t="s">
        <v>1013</v>
      </c>
      <c r="AT420" s="21">
        <f>7/B420</f>
        <v>6.5420560747663545E-2</v>
      </c>
      <c r="AU420" s="21" t="s">
        <v>959</v>
      </c>
      <c r="AV420" s="21">
        <f>13/B420</f>
        <v>0.12149532710280374</v>
      </c>
      <c r="AW420" s="21" t="s">
        <v>1016</v>
      </c>
      <c r="AX420" s="21">
        <f>2/B420</f>
        <v>1.8691588785046728E-2</v>
      </c>
      <c r="AY420" s="21" t="s">
        <v>1867</v>
      </c>
      <c r="AZ420" s="21">
        <f>1/B420</f>
        <v>9.3457943925233638E-3</v>
      </c>
      <c r="BA420" s="21" t="s">
        <v>964</v>
      </c>
      <c r="BB420" s="21">
        <f>1/B420</f>
        <v>9.3457943925233638E-3</v>
      </c>
      <c r="BC420" s="21" t="s">
        <v>1856</v>
      </c>
      <c r="BD420" s="21">
        <f>2/B420</f>
        <v>1.8691588785046728E-2</v>
      </c>
      <c r="BE420" s="21" t="s">
        <v>907</v>
      </c>
      <c r="BF420" s="21">
        <f>2/B420</f>
        <v>1.8691588785046728E-2</v>
      </c>
      <c r="BG420" s="21" t="s">
        <v>4001</v>
      </c>
      <c r="BH420" s="21">
        <f>1/B420</f>
        <v>9.3457943925233638E-3</v>
      </c>
      <c r="BI420" s="21" t="s">
        <v>1887</v>
      </c>
      <c r="BJ420" s="21">
        <f>12/B420</f>
        <v>0.11214953271028037</v>
      </c>
      <c r="BK420" s="21" t="s">
        <v>4254</v>
      </c>
      <c r="BL420" s="21">
        <f>1/B420</f>
        <v>9.3457943925233638E-3</v>
      </c>
      <c r="BM420" s="21" t="s">
        <v>977</v>
      </c>
      <c r="BN420" s="21">
        <f>4/B420</f>
        <v>3.7383177570093455E-2</v>
      </c>
      <c r="BO420" s="21" t="s">
        <v>3639</v>
      </c>
      <c r="BP420" s="21">
        <f>1/B420</f>
        <v>9.3457943925233638E-3</v>
      </c>
      <c r="BQ420" s="21" t="s">
        <v>1245</v>
      </c>
      <c r="BR420" s="21">
        <f>1/B420</f>
        <v>9.3457943925233638E-3</v>
      </c>
      <c r="BS420" s="21" t="s">
        <v>2491</v>
      </c>
      <c r="BT420" s="21">
        <f>1/B420</f>
        <v>9.3457943925233638E-3</v>
      </c>
      <c r="BU420" s="21" t="s">
        <v>1312</v>
      </c>
      <c r="BV420" s="21">
        <f>1/B420</f>
        <v>9.3457943925233638E-3</v>
      </c>
      <c r="BW420" s="21" t="s">
        <v>3552</v>
      </c>
      <c r="BX420" s="21">
        <f>1/B420</f>
        <v>9.3457943925233638E-3</v>
      </c>
      <c r="BY420" s="21" t="s">
        <v>2003</v>
      </c>
      <c r="BZ420" s="21">
        <f>1/B420</f>
        <v>9.3457943925233638E-3</v>
      </c>
      <c r="CA420" s="21" t="s">
        <v>1402</v>
      </c>
      <c r="CB420" s="21">
        <f>9/B420</f>
        <v>8.4112149532710276E-2</v>
      </c>
      <c r="CC420" s="21" t="s">
        <v>1817</v>
      </c>
      <c r="CD420" s="21">
        <f>1/B420</f>
        <v>9.3457943925233638E-3</v>
      </c>
      <c r="CE420" s="21" t="s">
        <v>3554</v>
      </c>
      <c r="CF420" s="21">
        <f>1/B420</f>
        <v>9.3457943925233638E-3</v>
      </c>
      <c r="CG420" s="21" t="s">
        <v>1857</v>
      </c>
      <c r="CH420" s="21">
        <f>1/B420</f>
        <v>9.3457943925233638E-3</v>
      </c>
      <c r="CI420" s="21" t="s">
        <v>1258</v>
      </c>
      <c r="CJ420" s="21">
        <f>1/B420</f>
        <v>9.3457943925233638E-3</v>
      </c>
      <c r="CK420" s="21" t="s">
        <v>3640</v>
      </c>
      <c r="CL420" s="21">
        <f>1/B420</f>
        <v>9.3457943925233638E-3</v>
      </c>
      <c r="CM420" s="21" t="s">
        <v>1599</v>
      </c>
      <c r="CN420" s="21">
        <f>1/B420</f>
        <v>9.3457943925233638E-3</v>
      </c>
      <c r="CO420" s="21" t="s">
        <v>1754</v>
      </c>
      <c r="CP420" s="21">
        <f>2/B420</f>
        <v>1.8691588785046728E-2</v>
      </c>
    </row>
    <row r="421" spans="1:112" x14ac:dyDescent="0.25">
      <c r="A421" s="20" t="s">
        <v>415</v>
      </c>
      <c r="B421" s="24">
        <v>106</v>
      </c>
      <c r="C421" s="21">
        <f>0/B421</f>
        <v>0</v>
      </c>
      <c r="E421" s="21" t="s">
        <v>1467</v>
      </c>
      <c r="F421" s="21">
        <f>2/B421</f>
        <v>1.8867924528301886E-2</v>
      </c>
      <c r="G421" s="21" t="s">
        <v>4878</v>
      </c>
      <c r="H421" s="21">
        <f>1/B421</f>
        <v>9.433962264150943E-3</v>
      </c>
      <c r="I421" s="21" t="s">
        <v>4419</v>
      </c>
      <c r="J421" s="21">
        <f>2/B421</f>
        <v>1.8867924528301886E-2</v>
      </c>
      <c r="K421" s="21" t="s">
        <v>1020</v>
      </c>
      <c r="L421" s="21">
        <f>2/B421</f>
        <v>1.8867924528301886E-2</v>
      </c>
      <c r="M421" s="21" t="s">
        <v>1700</v>
      </c>
      <c r="N421" s="21">
        <f t="shared" si="67"/>
        <v>9.433962264150943E-3</v>
      </c>
      <c r="O421" s="21" t="s">
        <v>1326</v>
      </c>
      <c r="P421" s="21">
        <f>1/B421</f>
        <v>9.433962264150943E-3</v>
      </c>
      <c r="Q421" s="21" t="s">
        <v>896</v>
      </c>
      <c r="R421" s="21">
        <f>2/B421</f>
        <v>1.8867924528301886E-2</v>
      </c>
      <c r="S421" s="21" t="s">
        <v>923</v>
      </c>
      <c r="T421" s="21">
        <f t="shared" si="66"/>
        <v>9.433962264150943E-3</v>
      </c>
      <c r="U421" s="21" t="s">
        <v>1251</v>
      </c>
      <c r="V421" s="21">
        <f>1/B421</f>
        <v>9.433962264150943E-3</v>
      </c>
      <c r="W421" s="21" t="s">
        <v>2256</v>
      </c>
      <c r="X421" s="21">
        <f>1/B421</f>
        <v>9.433962264150943E-3</v>
      </c>
      <c r="Y421" s="21" t="s">
        <v>950</v>
      </c>
      <c r="Z421" s="21">
        <f>1/B421</f>
        <v>9.433962264150943E-3</v>
      </c>
      <c r="AA421" s="21" t="s">
        <v>1244</v>
      </c>
      <c r="AB421" s="21">
        <f>3/B421</f>
        <v>2.8301886792452831E-2</v>
      </c>
      <c r="AC421" s="21" t="s">
        <v>3528</v>
      </c>
      <c r="AD421" s="21">
        <f>1/B421</f>
        <v>9.433962264150943E-3</v>
      </c>
      <c r="AE421" s="21" t="s">
        <v>1038</v>
      </c>
      <c r="AF421" s="21">
        <f>3/B421</f>
        <v>2.8301886792452831E-2</v>
      </c>
      <c r="AG421" s="21" t="s">
        <v>3534</v>
      </c>
      <c r="AH421" s="21">
        <f>1/B421</f>
        <v>9.433962264150943E-3</v>
      </c>
      <c r="AI421" s="21" t="s">
        <v>1756</v>
      </c>
      <c r="AJ421" s="21">
        <f>1/B421</f>
        <v>9.433962264150943E-3</v>
      </c>
      <c r="AK421" s="21" t="s">
        <v>1246</v>
      </c>
      <c r="AL421" s="21">
        <f>1/B421</f>
        <v>9.433962264150943E-3</v>
      </c>
      <c r="AM421" s="21" t="s">
        <v>2490</v>
      </c>
      <c r="AN421" s="21">
        <f>1/B421</f>
        <v>9.433962264150943E-3</v>
      </c>
      <c r="AO421" s="21" t="s">
        <v>1830</v>
      </c>
      <c r="AP421" s="21">
        <f>1/B421</f>
        <v>9.433962264150943E-3</v>
      </c>
      <c r="AQ421" s="21" t="s">
        <v>1134</v>
      </c>
      <c r="AR421" s="21">
        <f>1/B421</f>
        <v>9.433962264150943E-3</v>
      </c>
      <c r="AS421" s="21" t="s">
        <v>2738</v>
      </c>
      <c r="AT421" s="21">
        <f>1/B421</f>
        <v>9.433962264150943E-3</v>
      </c>
      <c r="AU421" s="21" t="s">
        <v>1276</v>
      </c>
      <c r="AV421" s="21">
        <f>1/B421</f>
        <v>9.433962264150943E-3</v>
      </c>
      <c r="AW421" s="21" t="s">
        <v>2492</v>
      </c>
      <c r="AX421" s="21">
        <f>4/B421</f>
        <v>3.7735849056603772E-2</v>
      </c>
      <c r="AY421" s="21" t="s">
        <v>1840</v>
      </c>
      <c r="AZ421" s="21">
        <f>1/B421</f>
        <v>9.433962264150943E-3</v>
      </c>
      <c r="BA421" s="21" t="s">
        <v>1443</v>
      </c>
      <c r="BB421" s="21">
        <f>2/B421</f>
        <v>1.8867924528301886E-2</v>
      </c>
      <c r="BC421" s="21" t="s">
        <v>2098</v>
      </c>
      <c r="BD421" s="21">
        <f>2/B421</f>
        <v>1.8867924528301886E-2</v>
      </c>
      <c r="BE421" s="21" t="s">
        <v>917</v>
      </c>
      <c r="BF421" s="21">
        <f>1/B421</f>
        <v>9.433962264150943E-3</v>
      </c>
      <c r="BG421" s="21" t="s">
        <v>2430</v>
      </c>
      <c r="BH421" s="21">
        <f>2/B421</f>
        <v>1.8867924528301886E-2</v>
      </c>
      <c r="BI421" s="21" t="s">
        <v>1942</v>
      </c>
      <c r="BJ421" s="21">
        <f>1/B421</f>
        <v>9.433962264150943E-3</v>
      </c>
      <c r="BK421" s="21" t="s">
        <v>3920</v>
      </c>
      <c r="BL421" s="21">
        <f>1/B421</f>
        <v>9.433962264150943E-3</v>
      </c>
      <c r="BM421" s="21" t="s">
        <v>1013</v>
      </c>
      <c r="BN421" s="21">
        <f>5/B421</f>
        <v>4.716981132075472E-2</v>
      </c>
      <c r="BO421" s="21" t="s">
        <v>959</v>
      </c>
      <c r="BP421" s="21">
        <f>13/B421</f>
        <v>0.12264150943396226</v>
      </c>
      <c r="BQ421" s="21" t="s">
        <v>1016</v>
      </c>
      <c r="BR421" s="21">
        <f>4/B421</f>
        <v>3.7735849056603772E-2</v>
      </c>
      <c r="BS421" s="21" t="s">
        <v>1855</v>
      </c>
      <c r="BT421" s="21">
        <f>1/B421</f>
        <v>9.433962264150943E-3</v>
      </c>
      <c r="BU421" s="21" t="s">
        <v>2494</v>
      </c>
      <c r="BV421" s="21">
        <f>1/B421</f>
        <v>9.433962264150943E-3</v>
      </c>
      <c r="BW421" s="21" t="s">
        <v>1887</v>
      </c>
      <c r="BX421" s="21">
        <f>6/B421</f>
        <v>5.6603773584905662E-2</v>
      </c>
      <c r="BY421" s="21" t="s">
        <v>1245</v>
      </c>
      <c r="BZ421" s="21">
        <f>3/B421</f>
        <v>2.8301886792452831E-2</v>
      </c>
      <c r="CA421" s="21" t="s">
        <v>3642</v>
      </c>
      <c r="CB421" s="21">
        <f>1/B421</f>
        <v>9.433962264150943E-3</v>
      </c>
      <c r="CC421" s="21" t="s">
        <v>2003</v>
      </c>
      <c r="CD421" s="21">
        <f>3/B421</f>
        <v>2.8301886792452831E-2</v>
      </c>
      <c r="CE421" s="21" t="s">
        <v>993</v>
      </c>
      <c r="CF421" s="21">
        <f>3/B421</f>
        <v>2.8301886792452831E-2</v>
      </c>
      <c r="CG421" s="21" t="s">
        <v>2928</v>
      </c>
      <c r="CH421" s="21">
        <f>1/B421</f>
        <v>9.433962264150943E-3</v>
      </c>
      <c r="CI421" s="21" t="s">
        <v>1402</v>
      </c>
      <c r="CJ421" s="21">
        <f>4/B421</f>
        <v>3.7735849056603772E-2</v>
      </c>
      <c r="CK421" s="21" t="s">
        <v>1698</v>
      </c>
      <c r="CL421" s="21">
        <f>1/B421</f>
        <v>9.433962264150943E-3</v>
      </c>
      <c r="CM421" s="21" t="s">
        <v>1817</v>
      </c>
      <c r="CN421" s="21">
        <f>3/B421</f>
        <v>2.8301886792452831E-2</v>
      </c>
      <c r="CO421" s="21" t="s">
        <v>3554</v>
      </c>
      <c r="CP421" s="21">
        <f>1/B421</f>
        <v>9.433962264150943E-3</v>
      </c>
      <c r="CQ421" s="21" t="s">
        <v>2205</v>
      </c>
      <c r="CR421" s="21">
        <f>1/B421</f>
        <v>9.433962264150943E-3</v>
      </c>
      <c r="CS421" s="21" t="s">
        <v>895</v>
      </c>
      <c r="CT421" s="21">
        <f>1/B421</f>
        <v>9.433962264150943E-3</v>
      </c>
      <c r="CU421" s="21" t="s">
        <v>1258</v>
      </c>
      <c r="CV421" s="21">
        <f>2/B421</f>
        <v>1.8867924528301886E-2</v>
      </c>
      <c r="CW421" s="21" t="s">
        <v>1270</v>
      </c>
      <c r="CX421" s="21">
        <f>1/B421</f>
        <v>9.433962264150943E-3</v>
      </c>
      <c r="CY421" s="21" t="s">
        <v>3643</v>
      </c>
      <c r="CZ421" s="21">
        <f>1/B421</f>
        <v>9.433962264150943E-3</v>
      </c>
      <c r="DA421" s="21" t="s">
        <v>1283</v>
      </c>
      <c r="DB421" s="21">
        <f>1/B421</f>
        <v>9.433962264150943E-3</v>
      </c>
      <c r="DC421" s="21" t="s">
        <v>1108</v>
      </c>
      <c r="DD421" s="21">
        <f>1/B421</f>
        <v>9.433962264150943E-3</v>
      </c>
      <c r="DE421" s="21" t="s">
        <v>2105</v>
      </c>
      <c r="DF421" s="21">
        <f>1/B421</f>
        <v>9.433962264150943E-3</v>
      </c>
      <c r="DG421" s="21" t="s">
        <v>1599</v>
      </c>
      <c r="DH421" s="21">
        <f>3/B421</f>
        <v>2.8301886792452831E-2</v>
      </c>
    </row>
    <row r="422" spans="1:112" x14ac:dyDescent="0.25">
      <c r="A422" s="20" t="s">
        <v>416</v>
      </c>
      <c r="B422" s="24">
        <v>104</v>
      </c>
      <c r="C422" s="21">
        <f>95/B422</f>
        <v>0.91346153846153844</v>
      </c>
      <c r="E422" s="21" t="s">
        <v>1408</v>
      </c>
      <c r="F422" s="21">
        <f>1/B422</f>
        <v>9.6153846153846159E-3</v>
      </c>
      <c r="G422" s="21" t="s">
        <v>1613</v>
      </c>
      <c r="H422" s="21">
        <f>1/B422</f>
        <v>9.6153846153846159E-3</v>
      </c>
      <c r="I422" s="21" t="s">
        <v>4571</v>
      </c>
      <c r="J422" s="21">
        <f t="shared" ref="J422:J428" si="68">1/B422</f>
        <v>9.6153846153846159E-3</v>
      </c>
      <c r="K422" s="21" t="s">
        <v>1407</v>
      </c>
      <c r="L422" s="21">
        <f>2/B422</f>
        <v>1.9230769230769232E-2</v>
      </c>
      <c r="M422" s="21" t="s">
        <v>1301</v>
      </c>
      <c r="N422" s="21">
        <f t="shared" si="67"/>
        <v>9.6153846153846159E-3</v>
      </c>
      <c r="O422" s="21" t="s">
        <v>1817</v>
      </c>
      <c r="P422" s="21">
        <f>1/B422</f>
        <v>9.6153846153846159E-3</v>
      </c>
      <c r="Q422" s="21" t="s">
        <v>1409</v>
      </c>
      <c r="R422" s="21">
        <f>1/B422</f>
        <v>9.6153846153846159E-3</v>
      </c>
      <c r="S422" s="21" t="s">
        <v>1754</v>
      </c>
      <c r="T422" s="21">
        <f t="shared" si="66"/>
        <v>9.6153846153846159E-3</v>
      </c>
    </row>
    <row r="423" spans="1:112" x14ac:dyDescent="0.25">
      <c r="A423" s="20" t="s">
        <v>3982</v>
      </c>
      <c r="B423" s="24">
        <v>105</v>
      </c>
      <c r="C423" s="21">
        <f>82/B423</f>
        <v>0.78095238095238095</v>
      </c>
      <c r="E423" s="21" t="s">
        <v>3863</v>
      </c>
      <c r="F423" s="21">
        <f>1/B423</f>
        <v>9.5238095238095247E-3</v>
      </c>
      <c r="G423" s="21" t="s">
        <v>1218</v>
      </c>
      <c r="H423" s="21">
        <f>5/B423</f>
        <v>4.7619047619047616E-2</v>
      </c>
      <c r="I423" s="21" t="s">
        <v>1782</v>
      </c>
      <c r="J423" s="21">
        <f t="shared" si="68"/>
        <v>9.5238095238095247E-3</v>
      </c>
      <c r="K423" s="21" t="s">
        <v>1879</v>
      </c>
      <c r="L423" s="21">
        <f>1/B423</f>
        <v>9.5238095238095247E-3</v>
      </c>
      <c r="M423" s="21" t="s">
        <v>1221</v>
      </c>
      <c r="N423" s="21">
        <f t="shared" si="67"/>
        <v>9.5238095238095247E-3</v>
      </c>
      <c r="O423" s="21" t="s">
        <v>905</v>
      </c>
      <c r="P423" s="21">
        <f>12/B423</f>
        <v>0.11428571428571428</v>
      </c>
      <c r="Q423" s="21" t="s">
        <v>2132</v>
      </c>
      <c r="R423" s="21">
        <f>1/B423</f>
        <v>9.5238095238095247E-3</v>
      </c>
      <c r="S423" s="21" t="s">
        <v>1228</v>
      </c>
      <c r="T423" s="21">
        <f t="shared" si="66"/>
        <v>9.5238095238095247E-3</v>
      </c>
    </row>
    <row r="424" spans="1:112" x14ac:dyDescent="0.25">
      <c r="A424" s="20" t="s">
        <v>418</v>
      </c>
      <c r="B424" s="24">
        <v>110</v>
      </c>
      <c r="C424" s="21">
        <f>3/B424</f>
        <v>2.7272727272727271E-2</v>
      </c>
      <c r="E424" s="21" t="s">
        <v>1265</v>
      </c>
      <c r="F424" s="21">
        <f>2/B424</f>
        <v>1.8181818181818181E-2</v>
      </c>
      <c r="G424" s="21" t="s">
        <v>1431</v>
      </c>
      <c r="H424" s="21">
        <f t="shared" ref="H424:H430" si="69">1/B424</f>
        <v>9.0909090909090905E-3</v>
      </c>
      <c r="I424" s="21" t="s">
        <v>1309</v>
      </c>
      <c r="J424" s="21">
        <f t="shared" si="68"/>
        <v>9.0909090909090905E-3</v>
      </c>
      <c r="K424" s="21" t="s">
        <v>1637</v>
      </c>
      <c r="L424" s="21">
        <f>72/B424</f>
        <v>0.65454545454545454</v>
      </c>
      <c r="M424" s="21" t="s">
        <v>1266</v>
      </c>
      <c r="N424" s="21">
        <f t="shared" si="67"/>
        <v>9.0909090909090905E-3</v>
      </c>
      <c r="O424" s="21" t="s">
        <v>1711</v>
      </c>
      <c r="P424" s="21">
        <f>3/B424</f>
        <v>2.7272727272727271E-2</v>
      </c>
      <c r="Q424" s="21" t="s">
        <v>2266</v>
      </c>
      <c r="R424" s="21">
        <f>2/B424</f>
        <v>1.8181818181818181E-2</v>
      </c>
      <c r="S424" s="21" t="s">
        <v>2123</v>
      </c>
      <c r="T424" s="21">
        <f>2/B424</f>
        <v>1.8181818181818181E-2</v>
      </c>
      <c r="U424" s="21" t="s">
        <v>4760</v>
      </c>
      <c r="V424" s="21">
        <f>1/B424</f>
        <v>9.0909090909090905E-3</v>
      </c>
      <c r="W424" s="21" t="s">
        <v>1688</v>
      </c>
      <c r="X424" s="21">
        <f>1/B424</f>
        <v>9.0909090909090905E-3</v>
      </c>
      <c r="Y424" s="21" t="s">
        <v>1425</v>
      </c>
      <c r="Z424" s="21">
        <f>1/B424</f>
        <v>9.0909090909090905E-3</v>
      </c>
      <c r="AA424" s="21" t="s">
        <v>952</v>
      </c>
      <c r="AB424" s="21">
        <f>2/B424</f>
        <v>1.8181818181818181E-2</v>
      </c>
      <c r="AC424" s="21" t="s">
        <v>1634</v>
      </c>
      <c r="AD424" s="21">
        <f>11/B424</f>
        <v>0.1</v>
      </c>
      <c r="AE424" s="21" t="s">
        <v>2936</v>
      </c>
      <c r="AF424" s="21">
        <f>2/B424</f>
        <v>1.8181818181818181E-2</v>
      </c>
      <c r="AG424" s="21" t="s">
        <v>2090</v>
      </c>
      <c r="AH424" s="21">
        <f>4/B424</f>
        <v>3.6363636363636362E-2</v>
      </c>
      <c r="AI424" s="21" t="s">
        <v>3328</v>
      </c>
      <c r="AJ424" s="21">
        <f>1/B424</f>
        <v>9.0909090909090905E-3</v>
      </c>
    </row>
    <row r="425" spans="1:112" x14ac:dyDescent="0.25">
      <c r="A425" s="20" t="s">
        <v>419</v>
      </c>
      <c r="B425" s="24">
        <v>108</v>
      </c>
      <c r="C425" s="21">
        <f>94/B425</f>
        <v>0.87037037037037035</v>
      </c>
      <c r="E425" s="21" t="s">
        <v>1265</v>
      </c>
      <c r="F425" s="21">
        <f>2/B425</f>
        <v>1.8518518518518517E-2</v>
      </c>
      <c r="G425" s="21" t="s">
        <v>2568</v>
      </c>
      <c r="H425" s="21">
        <f t="shared" si="69"/>
        <v>9.2592592592592587E-3</v>
      </c>
      <c r="I425" s="21" t="s">
        <v>1349</v>
      </c>
      <c r="J425" s="21">
        <f t="shared" si="68"/>
        <v>9.2592592592592587E-3</v>
      </c>
      <c r="K425" s="21" t="s">
        <v>2986</v>
      </c>
      <c r="L425" s="21">
        <f>1/B425</f>
        <v>9.2592592592592587E-3</v>
      </c>
      <c r="M425" s="21" t="s">
        <v>1413</v>
      </c>
      <c r="N425" s="21">
        <f t="shared" si="67"/>
        <v>9.2592592592592587E-3</v>
      </c>
      <c r="O425" s="21" t="s">
        <v>938</v>
      </c>
      <c r="P425" s="21">
        <f>2/B425</f>
        <v>1.8518518518518517E-2</v>
      </c>
      <c r="Q425" s="21" t="s">
        <v>1643</v>
      </c>
      <c r="R425" s="21">
        <f>1/B425</f>
        <v>9.2592592592592587E-3</v>
      </c>
      <c r="S425" s="21" t="s">
        <v>3521</v>
      </c>
      <c r="T425" s="21">
        <f>1/B425</f>
        <v>9.2592592592592587E-3</v>
      </c>
      <c r="U425" s="21" t="s">
        <v>1708</v>
      </c>
      <c r="V425" s="21">
        <f>1/B425</f>
        <v>9.2592592592592587E-3</v>
      </c>
      <c r="W425" s="21" t="s">
        <v>2570</v>
      </c>
      <c r="X425" s="21">
        <f>1/B425</f>
        <v>9.2592592592592587E-3</v>
      </c>
      <c r="Y425" s="21" t="s">
        <v>1418</v>
      </c>
      <c r="Z425" s="21">
        <f>2/B425</f>
        <v>1.8518518518518517E-2</v>
      </c>
    </row>
    <row r="426" spans="1:112" x14ac:dyDescent="0.25">
      <c r="A426" s="20" t="s">
        <v>420</v>
      </c>
      <c r="B426" s="24">
        <v>108</v>
      </c>
      <c r="C426" s="21">
        <f>105/B426</f>
        <v>0.97222222222222221</v>
      </c>
      <c r="E426" s="21" t="s">
        <v>3708</v>
      </c>
      <c r="F426" s="21">
        <f>1/B426</f>
        <v>9.2592592592592587E-3</v>
      </c>
      <c r="G426" s="21" t="s">
        <v>1501</v>
      </c>
      <c r="H426" s="21">
        <f t="shared" si="69"/>
        <v>9.2592592592592587E-3</v>
      </c>
      <c r="I426" s="21" t="s">
        <v>1569</v>
      </c>
      <c r="J426" s="21">
        <f t="shared" si="68"/>
        <v>9.2592592592592587E-3</v>
      </c>
    </row>
    <row r="427" spans="1:112" x14ac:dyDescent="0.25">
      <c r="A427" s="20" t="s">
        <v>2443</v>
      </c>
      <c r="B427" s="24">
        <v>111</v>
      </c>
      <c r="C427" s="21">
        <f>92/B427</f>
        <v>0.8288288288288288</v>
      </c>
      <c r="E427" s="21" t="s">
        <v>934</v>
      </c>
      <c r="F427" s="21">
        <f>2/B427</f>
        <v>1.8018018018018018E-2</v>
      </c>
      <c r="G427" s="21" t="s">
        <v>4969</v>
      </c>
      <c r="H427" s="21">
        <f t="shared" si="69"/>
        <v>9.0090090090090089E-3</v>
      </c>
      <c r="I427" s="21" t="s">
        <v>1522</v>
      </c>
      <c r="J427" s="21">
        <f t="shared" si="68"/>
        <v>9.0090090090090089E-3</v>
      </c>
      <c r="K427" s="21" t="s">
        <v>1218</v>
      </c>
      <c r="L427" s="21">
        <f>1/B427</f>
        <v>9.0090090090090089E-3</v>
      </c>
      <c r="M427" s="21" t="s">
        <v>2444</v>
      </c>
      <c r="N427" s="21">
        <f>1/B427</f>
        <v>9.0090090090090089E-3</v>
      </c>
      <c r="O427" s="21" t="s">
        <v>1220</v>
      </c>
      <c r="P427" s="21">
        <f>6/B427</f>
        <v>5.4054054054054057E-2</v>
      </c>
      <c r="Q427" s="21" t="s">
        <v>932</v>
      </c>
      <c r="R427" s="21">
        <f>2/B427</f>
        <v>1.8018018018018018E-2</v>
      </c>
      <c r="S427" s="21" t="s">
        <v>2445</v>
      </c>
      <c r="T427" s="21">
        <f>2/B427</f>
        <v>1.8018018018018018E-2</v>
      </c>
      <c r="U427" s="21" t="s">
        <v>1650</v>
      </c>
      <c r="V427" s="21">
        <f>1/B427</f>
        <v>9.0090090090090089E-3</v>
      </c>
      <c r="W427" s="21" t="s">
        <v>1521</v>
      </c>
      <c r="X427" s="21">
        <f>1/B427</f>
        <v>9.0090090090090089E-3</v>
      </c>
      <c r="Y427" s="21" t="s">
        <v>1754</v>
      </c>
      <c r="Z427" s="21">
        <f>1/B427</f>
        <v>9.0090090090090089E-3</v>
      </c>
    </row>
    <row r="428" spans="1:112" x14ac:dyDescent="0.25">
      <c r="A428" s="20" t="s">
        <v>422</v>
      </c>
      <c r="B428" s="24">
        <v>108</v>
      </c>
      <c r="C428" s="21">
        <f>73/B428</f>
        <v>0.67592592592592593</v>
      </c>
      <c r="E428" s="21" t="s">
        <v>3702</v>
      </c>
      <c r="F428" s="21">
        <f>1/B428</f>
        <v>9.2592592592592587E-3</v>
      </c>
      <c r="G428" s="21" t="s">
        <v>2392</v>
      </c>
      <c r="H428" s="21">
        <f t="shared" si="69"/>
        <v>9.2592592592592587E-3</v>
      </c>
      <c r="I428" s="21" t="s">
        <v>2118</v>
      </c>
      <c r="J428" s="21">
        <f t="shared" si="68"/>
        <v>9.2592592592592587E-3</v>
      </c>
      <c r="K428" s="21" t="s">
        <v>3219</v>
      </c>
      <c r="L428" s="21">
        <f>1/B428</f>
        <v>9.2592592592592587E-3</v>
      </c>
      <c r="M428" s="21" t="s">
        <v>3575</v>
      </c>
      <c r="N428" s="21">
        <f>6/B428</f>
        <v>5.5555555555555552E-2</v>
      </c>
      <c r="O428" s="21" t="s">
        <v>5100</v>
      </c>
      <c r="P428" s="21">
        <f>1/B428</f>
        <v>9.2592592592592587E-3</v>
      </c>
      <c r="Q428" s="21" t="s">
        <v>1117</v>
      </c>
      <c r="R428" s="21">
        <f>2/B428</f>
        <v>1.8518518518518517E-2</v>
      </c>
      <c r="S428" s="21" t="s">
        <v>1312</v>
      </c>
      <c r="T428" s="21">
        <f>2/B428</f>
        <v>1.8518518518518517E-2</v>
      </c>
      <c r="U428" s="21" t="s">
        <v>3703</v>
      </c>
      <c r="V428" s="21">
        <f>7/B428</f>
        <v>6.4814814814814811E-2</v>
      </c>
      <c r="W428" s="21" t="s">
        <v>2436</v>
      </c>
      <c r="X428" s="21">
        <f>1/B428</f>
        <v>9.2592592592592587E-3</v>
      </c>
      <c r="Y428" s="21" t="s">
        <v>3704</v>
      </c>
      <c r="Z428" s="21">
        <f>1/B428</f>
        <v>9.2592592592592587E-3</v>
      </c>
      <c r="AA428" s="21" t="s">
        <v>3705</v>
      </c>
      <c r="AB428" s="21">
        <f>11/B428</f>
        <v>0.10185185185185185</v>
      </c>
    </row>
    <row r="429" spans="1:112" x14ac:dyDescent="0.25">
      <c r="A429" s="20" t="s">
        <v>423</v>
      </c>
      <c r="B429" s="24">
        <v>105</v>
      </c>
      <c r="C429" s="21">
        <f>9/B429</f>
        <v>8.5714285714285715E-2</v>
      </c>
      <c r="E429" s="29">
        <v>60</v>
      </c>
      <c r="F429" s="21">
        <f>1/B429</f>
        <v>9.5238095238095247E-3</v>
      </c>
      <c r="G429" s="21" t="s">
        <v>934</v>
      </c>
      <c r="H429" s="21">
        <f t="shared" si="69"/>
        <v>9.5238095238095247E-3</v>
      </c>
      <c r="I429" s="21" t="s">
        <v>2407</v>
      </c>
      <c r="J429" s="21">
        <f>17/B429</f>
        <v>0.16190476190476191</v>
      </c>
      <c r="K429" s="21" t="s">
        <v>1738</v>
      </c>
      <c r="L429" s="21">
        <f>10/B429</f>
        <v>9.5238095238095233E-2</v>
      </c>
      <c r="M429" s="21" t="s">
        <v>2408</v>
      </c>
      <c r="N429" s="21">
        <f>1/B429</f>
        <v>9.5238095238095247E-3</v>
      </c>
      <c r="O429" s="21" t="s">
        <v>1530</v>
      </c>
      <c r="P429" s="21">
        <f>1/B429</f>
        <v>9.5238095238095247E-3</v>
      </c>
      <c r="Q429" s="21" t="s">
        <v>1453</v>
      </c>
      <c r="R429" s="21">
        <f>1/B429</f>
        <v>9.5238095238095247E-3</v>
      </c>
      <c r="S429" s="21" t="s">
        <v>1218</v>
      </c>
      <c r="T429" s="21">
        <f>1/B429</f>
        <v>9.5238095238095247E-3</v>
      </c>
      <c r="U429" s="21" t="s">
        <v>2409</v>
      </c>
      <c r="V429" s="21">
        <f>1/B429</f>
        <v>9.5238095238095247E-3</v>
      </c>
      <c r="W429" s="21" t="s">
        <v>1082</v>
      </c>
      <c r="X429" s="21">
        <f>7/B429</f>
        <v>6.6666666666666666E-2</v>
      </c>
      <c r="Y429" s="21" t="s">
        <v>1220</v>
      </c>
      <c r="Z429" s="21">
        <f>1/B429</f>
        <v>9.5238095238095247E-3</v>
      </c>
      <c r="AA429" s="21" t="s">
        <v>1480</v>
      </c>
      <c r="AB429" s="21">
        <f>8/B429</f>
        <v>7.6190476190476197E-2</v>
      </c>
      <c r="AC429" s="21" t="s">
        <v>932</v>
      </c>
      <c r="AD429" s="21">
        <f>10/B429</f>
        <v>9.5238095238095233E-2</v>
      </c>
      <c r="AE429" s="21" t="s">
        <v>935</v>
      </c>
      <c r="AF429" s="21">
        <f>16/B429</f>
        <v>0.15238095238095239</v>
      </c>
      <c r="AG429" s="21" t="s">
        <v>2412</v>
      </c>
      <c r="AH429" s="21">
        <f>1/B429</f>
        <v>9.5238095238095247E-3</v>
      </c>
      <c r="AI429" s="21" t="s">
        <v>2055</v>
      </c>
      <c r="AJ429" s="21">
        <f>1/B429</f>
        <v>9.5238095238095247E-3</v>
      </c>
      <c r="AK429" s="21" t="s">
        <v>2406</v>
      </c>
      <c r="AL429" s="21">
        <f>1/B429</f>
        <v>9.5238095238095247E-3</v>
      </c>
      <c r="AM429" s="21" t="s">
        <v>2411</v>
      </c>
      <c r="AN429" s="21">
        <f>1/B429</f>
        <v>9.5238095238095247E-3</v>
      </c>
      <c r="AO429" s="21" t="s">
        <v>2410</v>
      </c>
      <c r="AP429" s="21">
        <f>1/B429</f>
        <v>9.5238095238095247E-3</v>
      </c>
      <c r="AQ429" s="21" t="s">
        <v>933</v>
      </c>
      <c r="AR429" s="21">
        <f>2/B429</f>
        <v>1.9047619047619049E-2</v>
      </c>
      <c r="AS429" s="21" t="s">
        <v>905</v>
      </c>
      <c r="AT429" s="21">
        <f>1/B429</f>
        <v>9.5238095238095247E-3</v>
      </c>
      <c r="AU429" s="21" t="s">
        <v>2825</v>
      </c>
      <c r="AV429" s="21">
        <f>1/B429</f>
        <v>9.5238095238095247E-3</v>
      </c>
      <c r="AW429" s="21" t="s">
        <v>1083</v>
      </c>
      <c r="AX429" s="21">
        <f>10/B429</f>
        <v>9.5238095238095233E-2</v>
      </c>
      <c r="AY429" s="21" t="s">
        <v>881</v>
      </c>
      <c r="AZ429" s="21">
        <f>1/B429</f>
        <v>9.5238095238095247E-3</v>
      </c>
    </row>
    <row r="430" spans="1:112" x14ac:dyDescent="0.25">
      <c r="A430" s="20" t="s">
        <v>424</v>
      </c>
      <c r="B430" s="24">
        <v>107</v>
      </c>
      <c r="C430" s="21">
        <f>59/B430</f>
        <v>0.55140186915887845</v>
      </c>
      <c r="E430" s="21" t="s">
        <v>909</v>
      </c>
      <c r="F430" s="21">
        <f>3/B430</f>
        <v>2.8037383177570093E-2</v>
      </c>
      <c r="G430" s="21" t="s">
        <v>2653</v>
      </c>
      <c r="H430" s="21">
        <f t="shared" si="69"/>
        <v>9.3457943925233638E-3</v>
      </c>
      <c r="I430" s="21" t="s">
        <v>1238</v>
      </c>
      <c r="J430" s="21">
        <f>1/B430</f>
        <v>9.3457943925233638E-3</v>
      </c>
      <c r="K430" s="21" t="s">
        <v>914</v>
      </c>
      <c r="L430" s="21">
        <f>1/B430</f>
        <v>9.3457943925233638E-3</v>
      </c>
      <c r="M430" s="21" t="s">
        <v>916</v>
      </c>
      <c r="N430" s="21">
        <f>2/B430</f>
        <v>1.8691588785046728E-2</v>
      </c>
      <c r="O430" s="21" t="s">
        <v>913</v>
      </c>
      <c r="P430" s="21">
        <f>2/B430</f>
        <v>1.8691588785046728E-2</v>
      </c>
      <c r="Q430" s="21" t="s">
        <v>912</v>
      </c>
      <c r="R430" s="21">
        <f>2/B430</f>
        <v>1.8691588785046728E-2</v>
      </c>
      <c r="S430" s="21" t="s">
        <v>915</v>
      </c>
      <c r="T430" s="21">
        <f>1/B430</f>
        <v>9.3457943925233638E-3</v>
      </c>
      <c r="U430" s="21" t="s">
        <v>2705</v>
      </c>
      <c r="V430" s="21">
        <f>29/B430</f>
        <v>0.27102803738317754</v>
      </c>
      <c r="W430" s="21" t="s">
        <v>4121</v>
      </c>
      <c r="X430" s="21">
        <f>1/B430</f>
        <v>9.3457943925233638E-3</v>
      </c>
      <c r="Y430" s="21" t="s">
        <v>911</v>
      </c>
      <c r="Z430" s="21">
        <f>3/B430</f>
        <v>2.8037383177570093E-2</v>
      </c>
      <c r="AA430" s="21" t="s">
        <v>910</v>
      </c>
      <c r="AB430" s="21">
        <f>2/B430</f>
        <v>1.8691588785046728E-2</v>
      </c>
    </row>
    <row r="431" spans="1:112" x14ac:dyDescent="0.25">
      <c r="A431" s="20" t="s">
        <v>425</v>
      </c>
      <c r="B431" s="24">
        <v>111</v>
      </c>
      <c r="C431" s="21">
        <f>67/B431</f>
        <v>0.60360360360360366</v>
      </c>
      <c r="E431" s="21" t="s">
        <v>1243</v>
      </c>
      <c r="F431" s="21">
        <f>4/B431</f>
        <v>3.6036036036036036E-2</v>
      </c>
      <c r="G431" s="21" t="s">
        <v>2409</v>
      </c>
      <c r="H431" s="21">
        <f>3/B431</f>
        <v>2.7027027027027029E-2</v>
      </c>
      <c r="I431" s="21" t="s">
        <v>1101</v>
      </c>
      <c r="J431" s="21">
        <f>21/B431</f>
        <v>0.1891891891891892</v>
      </c>
      <c r="K431" s="21" t="s">
        <v>2448</v>
      </c>
      <c r="L431" s="21">
        <f>2/B431</f>
        <v>1.8018018018018018E-2</v>
      </c>
      <c r="M431" s="21" t="s">
        <v>1413</v>
      </c>
      <c r="N431" s="21">
        <f>4/B431</f>
        <v>3.6036036036036036E-2</v>
      </c>
      <c r="O431" s="21" t="s">
        <v>1042</v>
      </c>
      <c r="P431" s="21">
        <f>4/B431</f>
        <v>3.6036036036036036E-2</v>
      </c>
      <c r="Q431" s="21" t="s">
        <v>3085</v>
      </c>
      <c r="R431" s="21">
        <f>1/B431</f>
        <v>9.0090090090090089E-3</v>
      </c>
      <c r="S431" s="21" t="s">
        <v>5084</v>
      </c>
      <c r="T431" s="21">
        <f>5/B431</f>
        <v>4.5045045045045043E-2</v>
      </c>
    </row>
    <row r="432" spans="1:112" x14ac:dyDescent="0.25">
      <c r="A432" s="20" t="s">
        <v>426</v>
      </c>
      <c r="B432" s="24">
        <v>105</v>
      </c>
      <c r="C432" s="21">
        <f>102/B432</f>
        <v>0.97142857142857142</v>
      </c>
      <c r="E432" s="21" t="s">
        <v>952</v>
      </c>
      <c r="F432" s="21">
        <f>1/B432</f>
        <v>9.5238095238095247E-3</v>
      </c>
      <c r="G432" s="21" t="s">
        <v>1254</v>
      </c>
      <c r="H432" s="21">
        <f>1/B432</f>
        <v>9.5238095238095247E-3</v>
      </c>
      <c r="I432" s="21" t="s">
        <v>1228</v>
      </c>
      <c r="J432" s="21">
        <f>1/B432</f>
        <v>9.5238095238095247E-3</v>
      </c>
    </row>
    <row r="433" spans="1:116" x14ac:dyDescent="0.25">
      <c r="A433" s="20" t="s">
        <v>427</v>
      </c>
      <c r="B433" s="24">
        <v>106</v>
      </c>
      <c r="C433" s="21">
        <f>1/B433</f>
        <v>9.433962264150943E-3</v>
      </c>
      <c r="E433" s="21" t="s">
        <v>1582</v>
      </c>
      <c r="F433" s="21">
        <f>1/B433</f>
        <v>9.433962264150943E-3</v>
      </c>
      <c r="G433" s="21" t="s">
        <v>1700</v>
      </c>
      <c r="H433" s="21">
        <f>1/B433</f>
        <v>9.433962264150943E-3</v>
      </c>
      <c r="I433" s="21" t="s">
        <v>2784</v>
      </c>
      <c r="J433" s="21">
        <f>3/B433</f>
        <v>2.8301886792452831E-2</v>
      </c>
      <c r="K433" s="21" t="s">
        <v>3551</v>
      </c>
      <c r="L433" s="21">
        <f>2/B433</f>
        <v>1.8867924528301886E-2</v>
      </c>
      <c r="M433" s="21" t="s">
        <v>1593</v>
      </c>
      <c r="N433" s="21">
        <f>2/B433</f>
        <v>1.8867924528301886E-2</v>
      </c>
      <c r="O433" s="21" t="s">
        <v>1038</v>
      </c>
      <c r="P433" s="21">
        <f>1/B433</f>
        <v>9.433962264150943E-3</v>
      </c>
      <c r="Q433" s="21" t="s">
        <v>1026</v>
      </c>
      <c r="R433" s="21">
        <f>7/B433</f>
        <v>6.6037735849056603E-2</v>
      </c>
      <c r="S433" s="21" t="s">
        <v>1493</v>
      </c>
      <c r="T433" s="21">
        <f>1/B433</f>
        <v>9.433962264150943E-3</v>
      </c>
      <c r="U433" s="21" t="s">
        <v>2042</v>
      </c>
      <c r="V433" s="21">
        <f>1/B433</f>
        <v>9.433962264150943E-3</v>
      </c>
      <c r="W433" s="21" t="s">
        <v>3331</v>
      </c>
      <c r="X433" s="21">
        <f>3/B433</f>
        <v>2.8301886792452831E-2</v>
      </c>
      <c r="Y433" s="21" t="s">
        <v>1294</v>
      </c>
      <c r="Z433" s="21">
        <f>1/B433</f>
        <v>9.433962264150943E-3</v>
      </c>
      <c r="AA433" s="21" t="s">
        <v>2738</v>
      </c>
      <c r="AB433" s="21">
        <f>1/B433</f>
        <v>9.433962264150943E-3</v>
      </c>
      <c r="AC433" s="21" t="s">
        <v>4260</v>
      </c>
      <c r="AD433" s="21">
        <f>1/B433</f>
        <v>9.433962264150943E-3</v>
      </c>
      <c r="AE433" s="21" t="s">
        <v>4259</v>
      </c>
      <c r="AF433" s="21">
        <f>1/B433</f>
        <v>9.433962264150943E-3</v>
      </c>
      <c r="AG433" s="21" t="s">
        <v>1101</v>
      </c>
      <c r="AH433" s="21">
        <f>2/B433</f>
        <v>1.8867924528301886E-2</v>
      </c>
      <c r="AI433" s="21" t="s">
        <v>4177</v>
      </c>
      <c r="AJ433" s="21">
        <f>1/B433</f>
        <v>9.433962264150943E-3</v>
      </c>
      <c r="AK433" s="21" t="s">
        <v>2653</v>
      </c>
      <c r="AL433" s="21">
        <f>10/B433</f>
        <v>9.4339622641509441E-2</v>
      </c>
      <c r="AM433" s="21" t="s">
        <v>1013</v>
      </c>
      <c r="AN433" s="21">
        <f>1/B433</f>
        <v>9.433962264150943E-3</v>
      </c>
      <c r="AO433" s="21" t="s">
        <v>959</v>
      </c>
      <c r="AP433" s="21">
        <f>1/B433</f>
        <v>9.433962264150943E-3</v>
      </c>
      <c r="AQ433" s="21" t="s">
        <v>2656</v>
      </c>
      <c r="AR433" s="21">
        <f>13/B433</f>
        <v>0.12264150943396226</v>
      </c>
      <c r="AS433" s="21" t="s">
        <v>1695</v>
      </c>
      <c r="AT433" s="21">
        <f>1/B433</f>
        <v>9.433962264150943E-3</v>
      </c>
      <c r="AU433" s="21" t="s">
        <v>974</v>
      </c>
      <c r="AV433" s="21">
        <f>1/B433</f>
        <v>9.433962264150943E-3</v>
      </c>
      <c r="AW433" s="21" t="s">
        <v>4258</v>
      </c>
      <c r="AX433" s="21">
        <f>1/B433</f>
        <v>9.433962264150943E-3</v>
      </c>
      <c r="AY433" s="21" t="s">
        <v>1238</v>
      </c>
      <c r="AZ433" s="21">
        <f>7/B433</f>
        <v>6.6037735849056603E-2</v>
      </c>
      <c r="BA433" s="21" t="s">
        <v>2494</v>
      </c>
      <c r="BB433" s="21">
        <f>2/B433</f>
        <v>1.8867924528301886E-2</v>
      </c>
      <c r="BC433" s="21" t="s">
        <v>3552</v>
      </c>
      <c r="BD433" s="21">
        <f>1/B433</f>
        <v>9.433962264150943E-3</v>
      </c>
      <c r="BE433" s="21" t="s">
        <v>2251</v>
      </c>
      <c r="BF433" s="21">
        <f>1/B433</f>
        <v>9.433962264150943E-3</v>
      </c>
      <c r="BG433" s="21" t="s">
        <v>2658</v>
      </c>
      <c r="BH433" s="21">
        <f>4/B433</f>
        <v>3.7735849056603772E-2</v>
      </c>
      <c r="BI433" s="21" t="s">
        <v>3553</v>
      </c>
      <c r="BJ433" s="21">
        <f>1/B433</f>
        <v>9.433962264150943E-3</v>
      </c>
      <c r="BK433" s="21" t="s">
        <v>1252</v>
      </c>
      <c r="BL433" s="21">
        <f>1/B433</f>
        <v>9.433962264150943E-3</v>
      </c>
      <c r="BM433" s="21" t="s">
        <v>1817</v>
      </c>
      <c r="BN433" s="21">
        <f>1/B433</f>
        <v>9.433962264150943E-3</v>
      </c>
      <c r="BO433" s="21" t="s">
        <v>3554</v>
      </c>
      <c r="BP433" s="21">
        <f>1/B433</f>
        <v>9.433962264150943E-3</v>
      </c>
      <c r="BQ433" s="21" t="s">
        <v>2587</v>
      </c>
      <c r="BR433" s="21">
        <f>3/B433</f>
        <v>2.8301886792452831E-2</v>
      </c>
      <c r="BS433" s="21" t="s">
        <v>2205</v>
      </c>
      <c r="BT433" s="21">
        <f>4/B433</f>
        <v>3.7735849056603772E-2</v>
      </c>
      <c r="BU433" s="21" t="s">
        <v>1462</v>
      </c>
      <c r="BV433" s="21">
        <f>1/B433</f>
        <v>9.433962264150943E-3</v>
      </c>
      <c r="BW433" s="21" t="s">
        <v>1260</v>
      </c>
      <c r="BX433" s="21">
        <f>1/B433</f>
        <v>9.433962264150943E-3</v>
      </c>
      <c r="BY433" s="21" t="s">
        <v>1034</v>
      </c>
      <c r="BZ433" s="21">
        <f>1/B433</f>
        <v>9.433962264150943E-3</v>
      </c>
      <c r="CA433" s="21" t="s">
        <v>895</v>
      </c>
      <c r="CB433" s="21">
        <f>1/B433</f>
        <v>9.433962264150943E-3</v>
      </c>
      <c r="CC433" s="21" t="s">
        <v>1113</v>
      </c>
      <c r="CD433" s="21">
        <f>2/B433</f>
        <v>1.8867924528301886E-2</v>
      </c>
      <c r="CE433" s="21" t="s">
        <v>3061</v>
      </c>
      <c r="CF433" s="21">
        <f>1/B433</f>
        <v>9.433962264150943E-3</v>
      </c>
      <c r="CG433" s="21" t="s">
        <v>3555</v>
      </c>
      <c r="CH433" s="21">
        <f>1/B433</f>
        <v>9.433962264150943E-3</v>
      </c>
      <c r="CI433" s="21" t="s">
        <v>2701</v>
      </c>
      <c r="CJ433" s="21">
        <f>1/B433</f>
        <v>9.433962264150943E-3</v>
      </c>
      <c r="CK433" s="21" t="s">
        <v>1011</v>
      </c>
      <c r="CL433" s="21">
        <f>4/B433</f>
        <v>3.7735849056603772E-2</v>
      </c>
      <c r="CM433" s="21" t="s">
        <v>1186</v>
      </c>
      <c r="CN433" s="21">
        <f>1/B433</f>
        <v>9.433962264150943E-3</v>
      </c>
      <c r="CO433" s="21" t="s">
        <v>1118</v>
      </c>
      <c r="CP433" s="21">
        <f>1/B433</f>
        <v>9.433962264150943E-3</v>
      </c>
      <c r="CQ433" s="21" t="s">
        <v>4257</v>
      </c>
      <c r="CR433" s="21">
        <f>1/B433</f>
        <v>9.433962264150943E-3</v>
      </c>
      <c r="CS433" s="21" t="s">
        <v>3556</v>
      </c>
      <c r="CT433" s="21">
        <f>1/B433</f>
        <v>9.433962264150943E-3</v>
      </c>
      <c r="CU433" s="21" t="s">
        <v>3599</v>
      </c>
      <c r="CV433" s="21">
        <f>2/B433</f>
        <v>1.8867924528301886E-2</v>
      </c>
    </row>
    <row r="434" spans="1:116" x14ac:dyDescent="0.25">
      <c r="A434" s="20" t="s">
        <v>428</v>
      </c>
      <c r="B434" s="24">
        <v>107</v>
      </c>
      <c r="C434" s="21">
        <f>93/B434</f>
        <v>0.86915887850467288</v>
      </c>
      <c r="E434" s="21" t="s">
        <v>1975</v>
      </c>
      <c r="F434" s="21">
        <f>1/B434</f>
        <v>9.3457943925233638E-3</v>
      </c>
      <c r="G434" s="21" t="s">
        <v>1710</v>
      </c>
      <c r="H434" s="21">
        <f>1/B434</f>
        <v>9.3457943925233638E-3</v>
      </c>
      <c r="I434" s="21" t="s">
        <v>1550</v>
      </c>
      <c r="J434" s="21">
        <f>1/B434</f>
        <v>9.3457943925233638E-3</v>
      </c>
      <c r="K434" s="21" t="s">
        <v>3410</v>
      </c>
      <c r="L434" s="21">
        <f>1/B434</f>
        <v>9.3457943925233638E-3</v>
      </c>
    </row>
    <row r="435" spans="1:116" x14ac:dyDescent="0.25">
      <c r="A435" s="20" t="s">
        <v>429</v>
      </c>
      <c r="B435" s="24">
        <v>111</v>
      </c>
      <c r="C435" s="21">
        <f>38/B435</f>
        <v>0.34234234234234234</v>
      </c>
      <c r="E435" s="21" t="s">
        <v>2938</v>
      </c>
      <c r="F435" s="21">
        <f>1/B435</f>
        <v>9.0090090090090089E-3</v>
      </c>
      <c r="G435" s="21" t="s">
        <v>1038</v>
      </c>
      <c r="H435" s="21">
        <f>1/B435</f>
        <v>9.0090090090090089E-3</v>
      </c>
      <c r="I435" s="21" t="s">
        <v>5028</v>
      </c>
      <c r="J435" s="21">
        <f>1/B435</f>
        <v>9.0090090090090089E-3</v>
      </c>
      <c r="K435" s="21" t="s">
        <v>2331</v>
      </c>
      <c r="L435" s="21">
        <f>1/B435</f>
        <v>9.0090090090090089E-3</v>
      </c>
      <c r="M435" s="21" t="s">
        <v>5027</v>
      </c>
      <c r="N435" s="21">
        <f>1/B435</f>
        <v>9.0090090090090089E-3</v>
      </c>
      <c r="O435" s="21" t="s">
        <v>1072</v>
      </c>
      <c r="P435" s="21">
        <f>1/B435</f>
        <v>9.0090090090090089E-3</v>
      </c>
      <c r="Q435" s="21" t="s">
        <v>1892</v>
      </c>
      <c r="R435" s="21">
        <f>2/B435</f>
        <v>1.8018018018018018E-2</v>
      </c>
      <c r="S435" s="21" t="s">
        <v>889</v>
      </c>
      <c r="T435" s="21">
        <f>1/B435</f>
        <v>9.0090090090090089E-3</v>
      </c>
      <c r="U435" s="21" t="s">
        <v>888</v>
      </c>
      <c r="V435" s="21">
        <f>1/B435</f>
        <v>9.0090090090090089E-3</v>
      </c>
      <c r="W435" s="21" t="s">
        <v>2738</v>
      </c>
      <c r="X435" s="21">
        <f>2/B435</f>
        <v>1.8018018018018018E-2</v>
      </c>
      <c r="Y435" s="21" t="s">
        <v>959</v>
      </c>
      <c r="Z435" s="21">
        <f>1/B435</f>
        <v>9.0090090090090089E-3</v>
      </c>
      <c r="AA435" s="21" t="s">
        <v>2939</v>
      </c>
      <c r="AB435" s="21">
        <f>1/B435</f>
        <v>9.0090090090090089E-3</v>
      </c>
      <c r="AC435" s="21" t="s">
        <v>1051</v>
      </c>
      <c r="AD435" s="21">
        <f>2/B435</f>
        <v>1.8018018018018018E-2</v>
      </c>
      <c r="AE435" s="21" t="s">
        <v>1364</v>
      </c>
      <c r="AF435" s="21">
        <f>5/B435</f>
        <v>4.5045045045045043E-2</v>
      </c>
      <c r="AG435" s="21" t="s">
        <v>5026</v>
      </c>
      <c r="AH435" s="21">
        <f>1/B435</f>
        <v>9.0090090090090089E-3</v>
      </c>
      <c r="AI435" s="21" t="s">
        <v>977</v>
      </c>
      <c r="AJ435" s="21">
        <f>1/B435</f>
        <v>9.0090090090090089E-3</v>
      </c>
      <c r="AK435" s="21" t="s">
        <v>2265</v>
      </c>
      <c r="AL435" s="21">
        <f>1/B435</f>
        <v>9.0090090090090089E-3</v>
      </c>
      <c r="AM435" s="21" t="s">
        <v>2658</v>
      </c>
      <c r="AN435" s="21">
        <f>30/B435</f>
        <v>0.27027027027027029</v>
      </c>
      <c r="AO435" s="21" t="s">
        <v>1618</v>
      </c>
      <c r="AP435" s="21">
        <f>1/B435</f>
        <v>9.0090090090090089E-3</v>
      </c>
      <c r="AQ435" s="21" t="s">
        <v>2935</v>
      </c>
      <c r="AR435" s="21">
        <f>1/B435</f>
        <v>9.0090090090090089E-3</v>
      </c>
      <c r="AS435" s="21" t="s">
        <v>2390</v>
      </c>
      <c r="AT435" s="21">
        <f>1/B435</f>
        <v>9.0090090090090089E-3</v>
      </c>
      <c r="AU435" s="21" t="s">
        <v>2940</v>
      </c>
      <c r="AV435" s="21">
        <f>4/B435</f>
        <v>3.6036036036036036E-2</v>
      </c>
      <c r="AW435" s="21" t="s">
        <v>2941</v>
      </c>
      <c r="AX435" s="21">
        <f>3/B435</f>
        <v>2.7027027027027029E-2</v>
      </c>
      <c r="AY435" s="21" t="s">
        <v>1363</v>
      </c>
      <c r="AZ435" s="21">
        <f>1/B435</f>
        <v>9.0090090090090089E-3</v>
      </c>
      <c r="BA435" s="21" t="s">
        <v>5025</v>
      </c>
      <c r="BB435" s="21">
        <f>1/B435</f>
        <v>9.0090090090090089E-3</v>
      </c>
      <c r="BC435" s="21" t="s">
        <v>1329</v>
      </c>
      <c r="BD435" s="21">
        <f>1/B435</f>
        <v>9.0090090090090089E-3</v>
      </c>
      <c r="BE435" s="21" t="s">
        <v>1494</v>
      </c>
      <c r="BF435" s="21">
        <f>4/B435</f>
        <v>3.6036036036036036E-2</v>
      </c>
      <c r="BG435" s="21" t="s">
        <v>3339</v>
      </c>
      <c r="BH435" s="21">
        <f>2/B435</f>
        <v>1.8018018018018018E-2</v>
      </c>
    </row>
    <row r="436" spans="1:116" x14ac:dyDescent="0.25">
      <c r="A436" s="20" t="s">
        <v>430</v>
      </c>
      <c r="B436" s="24">
        <v>111</v>
      </c>
      <c r="C436" s="21">
        <f>98/B436</f>
        <v>0.88288288288288286</v>
      </c>
      <c r="E436" s="21" t="s">
        <v>1769</v>
      </c>
      <c r="F436" s="21">
        <f>1/B436</f>
        <v>9.0090090090090089E-3</v>
      </c>
      <c r="G436" s="21" t="s">
        <v>967</v>
      </c>
      <c r="H436" s="21">
        <f>1/B436</f>
        <v>9.0090090090090089E-3</v>
      </c>
      <c r="I436" s="21" t="s">
        <v>1064</v>
      </c>
      <c r="J436" s="21">
        <f>1/B436</f>
        <v>9.0090090090090089E-3</v>
      </c>
      <c r="K436" s="21" t="s">
        <v>2100</v>
      </c>
      <c r="L436" s="21">
        <f>1/B436</f>
        <v>9.0090090090090089E-3</v>
      </c>
      <c r="M436" s="21" t="s">
        <v>3212</v>
      </c>
      <c r="N436" s="21">
        <f>1/B436</f>
        <v>9.0090090090090089E-3</v>
      </c>
      <c r="O436" s="21" t="s">
        <v>1396</v>
      </c>
      <c r="P436" s="21">
        <f>1/B436</f>
        <v>9.0090090090090089E-3</v>
      </c>
      <c r="Q436" s="21" t="s">
        <v>1328</v>
      </c>
      <c r="R436" s="21">
        <f>2/B436</f>
        <v>1.8018018018018018E-2</v>
      </c>
      <c r="S436" s="21" t="s">
        <v>2251</v>
      </c>
      <c r="T436" s="21">
        <f>2/B436</f>
        <v>1.8018018018018018E-2</v>
      </c>
      <c r="U436" s="21" t="s">
        <v>1952</v>
      </c>
      <c r="V436" s="21">
        <f>1/B436</f>
        <v>9.0090090090090089E-3</v>
      </c>
      <c r="W436" s="21" t="s">
        <v>1363</v>
      </c>
      <c r="X436" s="21">
        <f>1/B436</f>
        <v>9.0090090090090089E-3</v>
      </c>
      <c r="Y436" s="21" t="s">
        <v>5018</v>
      </c>
      <c r="Z436" s="21">
        <f>1/B436</f>
        <v>9.0090090090090089E-3</v>
      </c>
    </row>
    <row r="437" spans="1:116" x14ac:dyDescent="0.25">
      <c r="A437" s="20" t="s">
        <v>431</v>
      </c>
      <c r="B437" s="24">
        <v>108</v>
      </c>
      <c r="C437" s="21">
        <f>104/B437</f>
        <v>0.96296296296296291</v>
      </c>
      <c r="E437" s="21" t="s">
        <v>1217</v>
      </c>
      <c r="F437" s="21">
        <f>4/B437</f>
        <v>3.7037037037037035E-2</v>
      </c>
    </row>
    <row r="438" spans="1:116" x14ac:dyDescent="0.25">
      <c r="A438" s="20" t="s">
        <v>432</v>
      </c>
      <c r="B438" s="24">
        <v>108</v>
      </c>
      <c r="C438" s="21">
        <f>52/B438</f>
        <v>0.48148148148148145</v>
      </c>
      <c r="E438" s="21" t="s">
        <v>4911</v>
      </c>
      <c r="F438" s="21">
        <f>1/B438</f>
        <v>9.2592592592592587E-3</v>
      </c>
      <c r="G438" s="21" t="s">
        <v>2166</v>
      </c>
      <c r="H438" s="21">
        <f>3/B438</f>
        <v>2.7777777777777776E-2</v>
      </c>
      <c r="I438" s="21" t="s">
        <v>1806</v>
      </c>
      <c r="J438" s="21">
        <f>1/B438</f>
        <v>9.2592592592592587E-3</v>
      </c>
      <c r="K438" s="21" t="s">
        <v>2438</v>
      </c>
      <c r="L438" s="21">
        <f>1/B438</f>
        <v>9.2592592592592587E-3</v>
      </c>
      <c r="M438" s="21" t="s">
        <v>2655</v>
      </c>
      <c r="N438" s="21">
        <f>11/B438</f>
        <v>0.10185185185185185</v>
      </c>
      <c r="O438" s="21" t="s">
        <v>2366</v>
      </c>
      <c r="P438" s="21">
        <f>1/B438</f>
        <v>9.2592592592592587E-3</v>
      </c>
      <c r="Q438" s="21" t="s">
        <v>3212</v>
      </c>
      <c r="R438" s="21">
        <f>1/B438</f>
        <v>9.2592592592592587E-3</v>
      </c>
      <c r="S438" s="21" t="s">
        <v>2653</v>
      </c>
      <c r="T438" s="21">
        <f>1/B438</f>
        <v>9.2592592592592587E-3</v>
      </c>
      <c r="U438" s="21" t="s">
        <v>2656</v>
      </c>
      <c r="V438" s="21">
        <f>1/B438</f>
        <v>9.2592592592592587E-3</v>
      </c>
      <c r="W438" s="21" t="s">
        <v>1238</v>
      </c>
      <c r="X438" s="21">
        <f>1/B438</f>
        <v>9.2592592592592587E-3</v>
      </c>
      <c r="Y438" s="21" t="s">
        <v>1277</v>
      </c>
      <c r="Z438" s="21">
        <f>1/B438</f>
        <v>9.2592592592592587E-3</v>
      </c>
      <c r="AA438" s="31" t="s">
        <v>3806</v>
      </c>
      <c r="AB438" s="21">
        <f>1/B438</f>
        <v>9.2592592592592587E-3</v>
      </c>
      <c r="AC438" s="21" t="s">
        <v>2658</v>
      </c>
      <c r="AD438" s="21">
        <f>1/B438</f>
        <v>9.2592592592592587E-3</v>
      </c>
      <c r="AE438" s="21" t="s">
        <v>4689</v>
      </c>
      <c r="AF438" s="21">
        <f>4/B438</f>
        <v>3.7037037037037035E-2</v>
      </c>
      <c r="AG438" s="21" t="s">
        <v>2767</v>
      </c>
      <c r="AH438" s="21">
        <f>1/B438</f>
        <v>9.2592592592592587E-3</v>
      </c>
      <c r="AI438" s="21" t="s">
        <v>2618</v>
      </c>
      <c r="AJ438" s="21">
        <f>1/B438</f>
        <v>9.2592592592592587E-3</v>
      </c>
      <c r="AK438" s="21" t="s">
        <v>1272</v>
      </c>
      <c r="AL438" s="21">
        <f>1/B438</f>
        <v>9.2592592592592587E-3</v>
      </c>
      <c r="AM438" s="21" t="s">
        <v>2657</v>
      </c>
      <c r="AN438" s="21">
        <f>2/B438</f>
        <v>1.8518518518518517E-2</v>
      </c>
      <c r="AO438" s="21" t="s">
        <v>1113</v>
      </c>
      <c r="AP438" s="21">
        <f>1/B438</f>
        <v>9.2592592592592587E-3</v>
      </c>
      <c r="AQ438" s="21" t="s">
        <v>1011</v>
      </c>
      <c r="AR438" s="21">
        <f>16/B438</f>
        <v>0.14814814814814814</v>
      </c>
      <c r="AS438" s="21" t="s">
        <v>1761</v>
      </c>
      <c r="AT438" s="21">
        <f>2/B438</f>
        <v>1.8518518518518517E-2</v>
      </c>
      <c r="AU438" s="21" t="s">
        <v>3793</v>
      </c>
      <c r="AV438" s="21">
        <f>1/B438</f>
        <v>9.2592592592592587E-3</v>
      </c>
      <c r="AW438" s="21" t="s">
        <v>1541</v>
      </c>
      <c r="AX438" s="21">
        <f>1/B438</f>
        <v>9.2592592592592587E-3</v>
      </c>
      <c r="AY438" s="21" t="s">
        <v>2654</v>
      </c>
      <c r="AZ438" s="21">
        <f>1/B438</f>
        <v>9.2592592592592587E-3</v>
      </c>
    </row>
    <row r="439" spans="1:116" x14ac:dyDescent="0.25">
      <c r="A439" s="20" t="s">
        <v>433</v>
      </c>
      <c r="B439" s="24">
        <v>108</v>
      </c>
      <c r="C439" s="21">
        <f>87/B439</f>
        <v>0.80555555555555558</v>
      </c>
      <c r="E439" s="21" t="s">
        <v>2602</v>
      </c>
      <c r="F439" s="21">
        <f>1/B439</f>
        <v>9.2592592592592587E-3</v>
      </c>
      <c r="G439" s="21" t="s">
        <v>4197</v>
      </c>
      <c r="H439" s="21">
        <f>1/B439</f>
        <v>9.2592592592592587E-3</v>
      </c>
      <c r="I439" s="21" t="s">
        <v>1111</v>
      </c>
      <c r="J439" s="21">
        <f>1/B439</f>
        <v>9.2592592592592587E-3</v>
      </c>
      <c r="K439" s="21" t="s">
        <v>950</v>
      </c>
      <c r="L439" s="21">
        <f>1/B439</f>
        <v>9.2592592592592587E-3</v>
      </c>
      <c r="M439" s="21" t="s">
        <v>2605</v>
      </c>
      <c r="N439" s="21">
        <f>1/B439</f>
        <v>9.2592592592592587E-3</v>
      </c>
      <c r="O439" s="21" t="s">
        <v>4196</v>
      </c>
      <c r="P439" s="21">
        <f>1/B439</f>
        <v>9.2592592592592587E-3</v>
      </c>
      <c r="Q439" s="21" t="s">
        <v>2606</v>
      </c>
      <c r="R439" s="21">
        <f>4/B439</f>
        <v>3.7037037037037035E-2</v>
      </c>
      <c r="S439" s="21" t="s">
        <v>2603</v>
      </c>
      <c r="T439" s="21">
        <f>1/B439</f>
        <v>9.2592592592592587E-3</v>
      </c>
      <c r="U439" s="21" t="s">
        <v>1369</v>
      </c>
      <c r="V439" s="21">
        <f>2/B439</f>
        <v>1.8518518518518517E-2</v>
      </c>
      <c r="W439" s="21" t="s">
        <v>4195</v>
      </c>
      <c r="X439" s="21">
        <f>2/B439</f>
        <v>1.8518518518518517E-2</v>
      </c>
      <c r="Y439" s="21" t="s">
        <v>977</v>
      </c>
      <c r="Z439" s="21">
        <f>1/B439</f>
        <v>9.2592592592592587E-3</v>
      </c>
      <c r="AA439" s="21" t="s">
        <v>2604</v>
      </c>
      <c r="AB439" s="21">
        <f>1/B439</f>
        <v>9.2592592592592587E-3</v>
      </c>
      <c r="AC439" s="21" t="s">
        <v>4194</v>
      </c>
      <c r="AD439" s="21">
        <f>1/B439</f>
        <v>9.2592592592592587E-3</v>
      </c>
      <c r="AE439" s="21" t="s">
        <v>2601</v>
      </c>
      <c r="AF439" s="21">
        <f>1/B439</f>
        <v>9.2592592592592587E-3</v>
      </c>
      <c r="AG439" s="21" t="s">
        <v>1108</v>
      </c>
      <c r="AH439" s="21">
        <f>1/B439</f>
        <v>9.2592592592592587E-3</v>
      </c>
      <c r="AI439" s="21" t="s">
        <v>2394</v>
      </c>
      <c r="AJ439" s="21">
        <f>1/B439</f>
        <v>9.2592592592592587E-3</v>
      </c>
    </row>
    <row r="440" spans="1:116" x14ac:dyDescent="0.25">
      <c r="A440" s="20" t="s">
        <v>2951</v>
      </c>
      <c r="B440" s="24">
        <v>111</v>
      </c>
      <c r="C440" s="21">
        <f>42/B440</f>
        <v>0.3783783783783784</v>
      </c>
      <c r="E440" s="21" t="s">
        <v>946</v>
      </c>
      <c r="F440" s="21">
        <f>1/B440</f>
        <v>9.0090090090090089E-3</v>
      </c>
      <c r="G440" s="21" t="s">
        <v>2952</v>
      </c>
      <c r="H440" s="21">
        <f>1/B440</f>
        <v>9.0090090090090089E-3</v>
      </c>
      <c r="I440" s="21" t="s">
        <v>2372</v>
      </c>
      <c r="J440" s="21">
        <f>3/B440</f>
        <v>2.7027027027027029E-2</v>
      </c>
      <c r="K440" s="21" t="s">
        <v>4125</v>
      </c>
      <c r="L440" s="21">
        <f>1/B440</f>
        <v>9.0090090090090089E-3</v>
      </c>
      <c r="M440" s="21" t="s">
        <v>1218</v>
      </c>
      <c r="N440" s="21">
        <f>13/B440</f>
        <v>0.11711711711711711</v>
      </c>
      <c r="O440" s="21" t="s">
        <v>2953</v>
      </c>
      <c r="P440" s="21">
        <f>1/B440</f>
        <v>9.0090090090090089E-3</v>
      </c>
      <c r="Q440" s="21" t="s">
        <v>2954</v>
      </c>
      <c r="R440" s="21">
        <f>1/B440</f>
        <v>9.0090090090090089E-3</v>
      </c>
      <c r="S440" s="21" t="s">
        <v>1217</v>
      </c>
      <c r="T440" s="21">
        <f>1/B440</f>
        <v>9.0090090090090089E-3</v>
      </c>
      <c r="U440" s="21" t="s">
        <v>1048</v>
      </c>
      <c r="V440" s="21">
        <f>1/B440</f>
        <v>9.0090090090090089E-3</v>
      </c>
      <c r="W440" s="21" t="s">
        <v>936</v>
      </c>
      <c r="X440" s="21">
        <f>10/B440</f>
        <v>9.0090090090090086E-2</v>
      </c>
      <c r="Y440" s="21" t="s">
        <v>2024</v>
      </c>
      <c r="Z440" s="21">
        <f>1/B440</f>
        <v>9.0090090090090089E-3</v>
      </c>
      <c r="AA440" s="21" t="s">
        <v>2955</v>
      </c>
      <c r="AB440" s="21">
        <f>1/B440</f>
        <v>9.0090090090090089E-3</v>
      </c>
      <c r="AC440" s="21" t="s">
        <v>4124</v>
      </c>
      <c r="AD440" s="21">
        <f>1/B440</f>
        <v>9.0090090090090089E-3</v>
      </c>
      <c r="AE440" s="21" t="s">
        <v>1489</v>
      </c>
      <c r="AF440" s="21">
        <f>1/B440</f>
        <v>9.0090090090090089E-3</v>
      </c>
      <c r="AG440" s="21" t="s">
        <v>2828</v>
      </c>
      <c r="AH440" s="21">
        <f>2/B440</f>
        <v>1.8018018018018018E-2</v>
      </c>
      <c r="AI440" s="21" t="s">
        <v>1656</v>
      </c>
      <c r="AJ440" s="21">
        <f>1/B440</f>
        <v>9.0090090090090089E-3</v>
      </c>
      <c r="AK440" s="21" t="s">
        <v>2290</v>
      </c>
      <c r="AL440" s="21">
        <f>20/B440</f>
        <v>0.18018018018018017</v>
      </c>
      <c r="AM440" s="21" t="s">
        <v>2956</v>
      </c>
      <c r="AN440" s="21">
        <f>1/B440</f>
        <v>9.0090090090090089E-3</v>
      </c>
      <c r="AO440" s="21" t="s">
        <v>4123</v>
      </c>
      <c r="AP440" s="21">
        <f>5/B440</f>
        <v>4.5045045045045043E-2</v>
      </c>
    </row>
    <row r="441" spans="1:116" x14ac:dyDescent="0.25">
      <c r="A441" s="20" t="s">
        <v>435</v>
      </c>
      <c r="B441" s="24">
        <v>106</v>
      </c>
      <c r="C441" s="21">
        <f>2/B441</f>
        <v>1.8867924528301886E-2</v>
      </c>
      <c r="E441" s="21" t="s">
        <v>3425</v>
      </c>
      <c r="F441" s="21">
        <f>1/B441</f>
        <v>9.433962264150943E-3</v>
      </c>
      <c r="G441" s="21" t="s">
        <v>1691</v>
      </c>
      <c r="H441" s="21">
        <f>1/B441</f>
        <v>9.433962264150943E-3</v>
      </c>
      <c r="I441" s="21" t="s">
        <v>1111</v>
      </c>
      <c r="J441" s="21">
        <f>2/B441</f>
        <v>1.8867924528301886E-2</v>
      </c>
      <c r="K441" s="21" t="s">
        <v>2332</v>
      </c>
      <c r="L441" s="21">
        <f>1/B441</f>
        <v>9.433962264150943E-3</v>
      </c>
      <c r="M441" s="21" t="s">
        <v>1064</v>
      </c>
      <c r="N441" s="21">
        <f>1/B441</f>
        <v>9.433962264150943E-3</v>
      </c>
      <c r="O441" s="21" t="s">
        <v>939</v>
      </c>
      <c r="P441" s="21">
        <f>1/B441</f>
        <v>9.433962264150943E-3</v>
      </c>
      <c r="Q441" s="21" t="s">
        <v>946</v>
      </c>
      <c r="R441" s="21">
        <f>1/B441</f>
        <v>9.433962264150943E-3</v>
      </c>
      <c r="S441" s="21" t="s">
        <v>4002</v>
      </c>
      <c r="T441" s="21">
        <f>1/B441</f>
        <v>9.433962264150943E-3</v>
      </c>
      <c r="U441" s="21" t="s">
        <v>2331</v>
      </c>
      <c r="V441" s="21">
        <f>2/B441</f>
        <v>1.8867924528301886E-2</v>
      </c>
      <c r="W441" s="21" t="s">
        <v>2462</v>
      </c>
      <c r="X441" s="21">
        <f>1/B441</f>
        <v>9.433962264150943E-3</v>
      </c>
      <c r="Y441" s="21" t="s">
        <v>1444</v>
      </c>
      <c r="Z441" s="21">
        <f>1/B441</f>
        <v>9.433962264150943E-3</v>
      </c>
      <c r="AA441" s="21" t="s">
        <v>3426</v>
      </c>
      <c r="AB441" s="21">
        <f>3/B441</f>
        <v>2.8301886792452831E-2</v>
      </c>
      <c r="AC441" s="21" t="s">
        <v>1362</v>
      </c>
      <c r="AD441" s="21">
        <f>1/B441</f>
        <v>9.433962264150943E-3</v>
      </c>
      <c r="AE441" s="21" t="s">
        <v>1218</v>
      </c>
      <c r="AF441" s="21">
        <f>3/B441</f>
        <v>2.8301886792452831E-2</v>
      </c>
      <c r="AG441" s="21" t="s">
        <v>1993</v>
      </c>
      <c r="AH441" s="21">
        <f>1/B441</f>
        <v>9.433962264150943E-3</v>
      </c>
      <c r="AI441" s="21" t="s">
        <v>2718</v>
      </c>
      <c r="AJ441" s="21">
        <f>1/B441</f>
        <v>9.433962264150943E-3</v>
      </c>
      <c r="AK441" s="21" t="s">
        <v>1059</v>
      </c>
      <c r="AL441" s="21">
        <f>1/B441</f>
        <v>9.433962264150943E-3</v>
      </c>
      <c r="AM441" s="21" t="s">
        <v>4924</v>
      </c>
      <c r="AN441" s="21">
        <f>3/B441</f>
        <v>2.8301886792452831E-2</v>
      </c>
      <c r="AO441" s="21" t="s">
        <v>3212</v>
      </c>
      <c r="AP441" s="21">
        <f>1/B441</f>
        <v>9.433962264150943E-3</v>
      </c>
      <c r="AQ441" s="21" t="s">
        <v>3427</v>
      </c>
      <c r="AR441" s="21">
        <f>2/B441</f>
        <v>1.8867924528301886E-2</v>
      </c>
      <c r="AS441" s="21" t="s">
        <v>1673</v>
      </c>
      <c r="AT441" s="21">
        <f>8/B441</f>
        <v>7.5471698113207544E-2</v>
      </c>
      <c r="AU441" s="21" t="s">
        <v>1805</v>
      </c>
      <c r="AV441" s="21">
        <f>4/B441</f>
        <v>3.7735849056603772E-2</v>
      </c>
      <c r="AW441" s="21" t="s">
        <v>4923</v>
      </c>
      <c r="AX441" s="21">
        <f>1/B441</f>
        <v>9.433962264150943E-3</v>
      </c>
      <c r="AY441" s="21" t="s">
        <v>1805</v>
      </c>
      <c r="AZ441" s="21">
        <f>1/B441</f>
        <v>9.433962264150943E-3</v>
      </c>
      <c r="BA441" s="21" t="s">
        <v>935</v>
      </c>
      <c r="BB441" s="21">
        <f>1/B441</f>
        <v>9.433962264150943E-3</v>
      </c>
      <c r="BC441" s="21" t="s">
        <v>3428</v>
      </c>
      <c r="BD441" s="21">
        <f>1/B441</f>
        <v>9.433962264150943E-3</v>
      </c>
      <c r="BE441" s="21" t="s">
        <v>1387</v>
      </c>
      <c r="BF441" s="21">
        <f>1/B441</f>
        <v>9.433962264150943E-3</v>
      </c>
      <c r="BG441" s="21" t="s">
        <v>1055</v>
      </c>
      <c r="BH441" s="21">
        <f>1/B441</f>
        <v>9.433962264150943E-3</v>
      </c>
      <c r="BI441" s="21" t="s">
        <v>1124</v>
      </c>
      <c r="BJ441" s="21">
        <f>1/B441</f>
        <v>9.433962264150943E-3</v>
      </c>
      <c r="BK441" s="21" t="s">
        <v>3214</v>
      </c>
      <c r="BL441" s="21">
        <f>1/B441</f>
        <v>9.433962264150943E-3</v>
      </c>
      <c r="BM441" s="21" t="s">
        <v>1217</v>
      </c>
      <c r="BN441" s="21">
        <f>1/B441</f>
        <v>9.433962264150943E-3</v>
      </c>
      <c r="BO441" s="21" t="s">
        <v>1063</v>
      </c>
      <c r="BP441" s="21">
        <f>1/B441</f>
        <v>9.433962264150943E-3</v>
      </c>
      <c r="BQ441" s="21" t="s">
        <v>1787</v>
      </c>
      <c r="BR441" s="21">
        <f>1/B441</f>
        <v>9.433962264150943E-3</v>
      </c>
      <c r="BS441" s="21" t="s">
        <v>1033</v>
      </c>
      <c r="BT441" s="21">
        <f>1/B441</f>
        <v>9.433962264150943E-3</v>
      </c>
      <c r="BU441" s="21" t="s">
        <v>1125</v>
      </c>
      <c r="BV441" s="21">
        <f>3/B441</f>
        <v>2.8301886792452831E-2</v>
      </c>
      <c r="BW441" s="21" t="s">
        <v>977</v>
      </c>
      <c r="BX441" s="21">
        <f>8/B441</f>
        <v>7.5471698113207544E-2</v>
      </c>
      <c r="BY441" s="21" t="s">
        <v>936</v>
      </c>
      <c r="BZ441" s="21">
        <f>6/B441</f>
        <v>5.6603773584905662E-2</v>
      </c>
      <c r="CA441" s="21" t="s">
        <v>3429</v>
      </c>
      <c r="CB441" s="21">
        <f>2/B441</f>
        <v>1.8867924528301886E-2</v>
      </c>
      <c r="CC441" s="21" t="s">
        <v>2064</v>
      </c>
      <c r="CD441" s="21">
        <f>1/B441</f>
        <v>9.433962264150943E-3</v>
      </c>
      <c r="CE441" s="21" t="s">
        <v>3371</v>
      </c>
      <c r="CF441" s="21">
        <f>1/B441</f>
        <v>9.433962264150943E-3</v>
      </c>
      <c r="CG441" s="21" t="s">
        <v>2928</v>
      </c>
      <c r="CH441" s="21">
        <f>1/B441</f>
        <v>9.433962264150943E-3</v>
      </c>
      <c r="CI441" s="21" t="s">
        <v>3430</v>
      </c>
      <c r="CJ441" s="21">
        <f>1/B441</f>
        <v>9.433962264150943E-3</v>
      </c>
      <c r="CK441" s="21" t="s">
        <v>3387</v>
      </c>
      <c r="CL441" s="21">
        <f>1/B441</f>
        <v>9.433962264150943E-3</v>
      </c>
      <c r="CM441" s="21" t="s">
        <v>1411</v>
      </c>
      <c r="CN441" s="21">
        <f>1/B441</f>
        <v>9.433962264150943E-3</v>
      </c>
      <c r="CO441" s="21" t="s">
        <v>3072</v>
      </c>
      <c r="CP441" s="21">
        <f>1/B441</f>
        <v>9.433962264150943E-3</v>
      </c>
      <c r="CQ441" s="21" t="s">
        <v>3431</v>
      </c>
      <c r="CR441" s="21">
        <f>3/B441</f>
        <v>2.8301886792452831E-2</v>
      </c>
      <c r="CS441" s="21" t="s">
        <v>1462</v>
      </c>
      <c r="CT441" s="21">
        <f>1/B441</f>
        <v>9.433962264150943E-3</v>
      </c>
      <c r="CU441" s="21" t="s">
        <v>3432</v>
      </c>
      <c r="CV441" s="21">
        <f>1/B441</f>
        <v>9.433962264150943E-3</v>
      </c>
      <c r="CW441" s="21" t="s">
        <v>1857</v>
      </c>
      <c r="CX441" s="21">
        <f>1/B441</f>
        <v>9.433962264150943E-3</v>
      </c>
      <c r="CY441" s="21" t="s">
        <v>1445</v>
      </c>
      <c r="CZ441" s="21">
        <f>4/B441</f>
        <v>3.7735849056603772E-2</v>
      </c>
      <c r="DA441" s="21" t="s">
        <v>4922</v>
      </c>
      <c r="DB441" s="21">
        <f>1/B441</f>
        <v>9.433962264150943E-3</v>
      </c>
      <c r="DC441" s="21" t="s">
        <v>1656</v>
      </c>
      <c r="DD441" s="21">
        <f>1/B441</f>
        <v>9.433962264150943E-3</v>
      </c>
      <c r="DE441" s="21" t="s">
        <v>2598</v>
      </c>
      <c r="DF441" s="21">
        <f>1/B441</f>
        <v>9.433962264150943E-3</v>
      </c>
      <c r="DG441" s="21" t="s">
        <v>1108</v>
      </c>
      <c r="DH441" s="21">
        <f>4/B441</f>
        <v>3.7735849056603772E-2</v>
      </c>
      <c r="DI441" s="21" t="s">
        <v>1521</v>
      </c>
      <c r="DJ441" s="21">
        <f>5/B441</f>
        <v>4.716981132075472E-2</v>
      </c>
      <c r="DK441" s="21" t="s">
        <v>1370</v>
      </c>
      <c r="DL441" s="21">
        <f>3/B441</f>
        <v>2.8301886792452831E-2</v>
      </c>
    </row>
    <row r="442" spans="1:116" x14ac:dyDescent="0.25">
      <c r="A442" s="20" t="s">
        <v>436</v>
      </c>
      <c r="B442" s="24">
        <v>110</v>
      </c>
      <c r="C442" s="21">
        <f>110/B442</f>
        <v>1</v>
      </c>
    </row>
    <row r="443" spans="1:116" x14ac:dyDescent="0.25">
      <c r="A443" s="20" t="s">
        <v>437</v>
      </c>
      <c r="B443" s="24">
        <v>106</v>
      </c>
      <c r="C443" s="21">
        <f>19/B443</f>
        <v>0.17924528301886791</v>
      </c>
      <c r="E443" s="21" t="s">
        <v>3909</v>
      </c>
      <c r="F443" s="21">
        <f t="shared" ref="F443:F448" si="70">1/B443</f>
        <v>9.433962264150943E-3</v>
      </c>
      <c r="G443" s="21" t="s">
        <v>2912</v>
      </c>
      <c r="H443" s="21">
        <f>4/B443</f>
        <v>3.7735849056603772E-2</v>
      </c>
      <c r="I443" s="21" t="s">
        <v>1896</v>
      </c>
      <c r="J443" s="21">
        <f>5/B443</f>
        <v>4.716981132075472E-2</v>
      </c>
      <c r="K443" s="21" t="s">
        <v>1020</v>
      </c>
      <c r="L443" s="21">
        <f>3/B443</f>
        <v>2.8301886792452831E-2</v>
      </c>
      <c r="M443" s="21" t="s">
        <v>896</v>
      </c>
      <c r="N443" s="21">
        <f>1/B443</f>
        <v>9.433962264150943E-3</v>
      </c>
      <c r="O443" s="21" t="s">
        <v>2256</v>
      </c>
      <c r="P443" s="21">
        <f>1/B443</f>
        <v>9.433962264150943E-3</v>
      </c>
      <c r="Q443" s="21" t="s">
        <v>950</v>
      </c>
      <c r="R443" s="21">
        <f>1/B443</f>
        <v>9.433962264150943E-3</v>
      </c>
      <c r="S443" s="21" t="s">
        <v>1242</v>
      </c>
      <c r="T443" s="21">
        <f>4/B443</f>
        <v>3.7735849056603772E-2</v>
      </c>
      <c r="U443" s="21" t="s">
        <v>1026</v>
      </c>
      <c r="V443" s="21">
        <f>3/B443</f>
        <v>2.8301886792452831E-2</v>
      </c>
      <c r="W443" s="21" t="s">
        <v>2462</v>
      </c>
      <c r="X443" s="21">
        <f>1/B443</f>
        <v>9.433962264150943E-3</v>
      </c>
      <c r="Y443" s="21" t="s">
        <v>1750</v>
      </c>
      <c r="Z443" s="21">
        <f>1/B443</f>
        <v>9.433962264150943E-3</v>
      </c>
      <c r="AA443" s="21" t="s">
        <v>1589</v>
      </c>
      <c r="AB443" s="21">
        <f>1/B443</f>
        <v>9.433962264150943E-3</v>
      </c>
      <c r="AC443" s="21" t="s">
        <v>983</v>
      </c>
      <c r="AD443" s="21">
        <f>1/B443</f>
        <v>9.433962264150943E-3</v>
      </c>
      <c r="AE443" s="21" t="s">
        <v>1123</v>
      </c>
      <c r="AF443" s="21">
        <f>1/B443</f>
        <v>9.433962264150943E-3</v>
      </c>
      <c r="AG443" s="21" t="s">
        <v>1218</v>
      </c>
      <c r="AH443" s="21">
        <f>1/B443</f>
        <v>9.433962264150943E-3</v>
      </c>
      <c r="AI443" s="21" t="s">
        <v>1243</v>
      </c>
      <c r="AJ443" s="21">
        <f>2/B443</f>
        <v>1.8867924528301886E-2</v>
      </c>
      <c r="AK443" s="21" t="s">
        <v>1250</v>
      </c>
      <c r="AL443" s="21">
        <f>8/B443</f>
        <v>7.5471698113207544E-2</v>
      </c>
      <c r="AM443" s="21" t="s">
        <v>1477</v>
      </c>
      <c r="AN443" s="21">
        <f>1/B443</f>
        <v>9.433962264150943E-3</v>
      </c>
      <c r="AO443" s="21" t="s">
        <v>2738</v>
      </c>
      <c r="AP443" s="21">
        <f>3/B443</f>
        <v>2.8301886792452831E-2</v>
      </c>
      <c r="AQ443" s="21" t="s">
        <v>1685</v>
      </c>
      <c r="AR443" s="21">
        <f>2/B443</f>
        <v>1.8867924528301886E-2</v>
      </c>
      <c r="AS443" s="21" t="s">
        <v>3597</v>
      </c>
      <c r="AT443" s="21">
        <f>2/B443</f>
        <v>1.8867924528301886E-2</v>
      </c>
      <c r="AU443" s="21" t="s">
        <v>2409</v>
      </c>
      <c r="AV443" s="21">
        <f>1/B443</f>
        <v>9.433962264150943E-3</v>
      </c>
      <c r="AW443" s="21" t="s">
        <v>959</v>
      </c>
      <c r="AX443" s="21">
        <f>3/B443</f>
        <v>2.8301886792452831E-2</v>
      </c>
      <c r="AY443" s="21" t="s">
        <v>1055</v>
      </c>
      <c r="AZ443" s="21">
        <f>1/B443</f>
        <v>9.433962264150943E-3</v>
      </c>
      <c r="BA443" s="21" t="s">
        <v>1238</v>
      </c>
      <c r="BB443" s="21">
        <f>3/B443</f>
        <v>2.8301886792452831E-2</v>
      </c>
      <c r="BC443" s="21" t="s">
        <v>2494</v>
      </c>
      <c r="BD443" s="21">
        <f>1/B443</f>
        <v>9.433962264150943E-3</v>
      </c>
      <c r="BE443" s="21" t="s">
        <v>1112</v>
      </c>
      <c r="BF443" s="21">
        <f>1/B443</f>
        <v>9.433962264150943E-3</v>
      </c>
      <c r="BG443" s="21" t="s">
        <v>1887</v>
      </c>
      <c r="BH443" s="21">
        <f>1/B443</f>
        <v>9.433962264150943E-3</v>
      </c>
      <c r="BI443" s="21" t="s">
        <v>977</v>
      </c>
      <c r="BJ443" s="21">
        <f>2/B443</f>
        <v>1.8867924528301886E-2</v>
      </c>
      <c r="BK443" s="21" t="s">
        <v>1245</v>
      </c>
      <c r="BL443" s="21">
        <f>2/B443</f>
        <v>1.8867924528301886E-2</v>
      </c>
      <c r="BM443" s="21" t="s">
        <v>999</v>
      </c>
      <c r="BN443" s="21">
        <f>1/B443</f>
        <v>9.433962264150943E-3</v>
      </c>
      <c r="BO443" s="21" t="s">
        <v>3906</v>
      </c>
      <c r="BP443" s="21">
        <f>3/B443</f>
        <v>2.8301886792452831E-2</v>
      </c>
      <c r="BQ443" s="21" t="s">
        <v>3552</v>
      </c>
      <c r="BR443" s="21">
        <f>1/B443</f>
        <v>9.433962264150943E-3</v>
      </c>
      <c r="BS443" s="21" t="s">
        <v>1029</v>
      </c>
      <c r="BT443" s="21">
        <f>1/B443</f>
        <v>9.433962264150943E-3</v>
      </c>
      <c r="BU443" s="21" t="s">
        <v>1618</v>
      </c>
      <c r="BV443" s="21">
        <f>2/B443</f>
        <v>1.8867924528301886E-2</v>
      </c>
      <c r="BW443" s="21" t="s">
        <v>1817</v>
      </c>
      <c r="BX443" s="21">
        <f>2/B443</f>
        <v>1.8867924528301886E-2</v>
      </c>
      <c r="BY443" s="21" t="s">
        <v>2387</v>
      </c>
      <c r="BZ443" s="21">
        <f>1/B443</f>
        <v>9.433962264150943E-3</v>
      </c>
      <c r="CA443" s="21" t="s">
        <v>3763</v>
      </c>
      <c r="CB443" s="21">
        <f>1/B443</f>
        <v>9.433962264150943E-3</v>
      </c>
      <c r="CC443" s="21" t="s">
        <v>1258</v>
      </c>
      <c r="CD443" s="21">
        <f>1/B443</f>
        <v>9.433962264150943E-3</v>
      </c>
      <c r="CE443" s="21" t="s">
        <v>1254</v>
      </c>
      <c r="CF443" s="21">
        <f>1/B443</f>
        <v>9.433962264150943E-3</v>
      </c>
      <c r="CG443" s="21" t="s">
        <v>1749</v>
      </c>
      <c r="CH443" s="21">
        <f>1/B443</f>
        <v>9.433962264150943E-3</v>
      </c>
      <c r="CI443" s="21" t="s">
        <v>1253</v>
      </c>
      <c r="CJ443" s="21">
        <f>2/B443</f>
        <v>1.8867924528301886E-2</v>
      </c>
      <c r="CK443" s="21" t="s">
        <v>1268</v>
      </c>
      <c r="CL443" s="21">
        <f>1/B443</f>
        <v>9.433962264150943E-3</v>
      </c>
      <c r="CM443" s="21" t="s">
        <v>3540</v>
      </c>
      <c r="CN443" s="21">
        <f>1/B443</f>
        <v>9.433962264150943E-3</v>
      </c>
      <c r="CO443" s="21" t="s">
        <v>1108</v>
      </c>
      <c r="CP443" s="21">
        <f>2/B443</f>
        <v>1.8867924528301886E-2</v>
      </c>
      <c r="CQ443" s="21" t="s">
        <v>3911</v>
      </c>
      <c r="CR443" s="21">
        <f>2/B443</f>
        <v>1.8867924528301886E-2</v>
      </c>
      <c r="CS443" s="21" t="s">
        <v>3598</v>
      </c>
      <c r="CT443" s="21">
        <f>2/B443</f>
        <v>1.8867924528301886E-2</v>
      </c>
    </row>
    <row r="444" spans="1:116" x14ac:dyDescent="0.25">
      <c r="A444" s="20" t="s">
        <v>438</v>
      </c>
      <c r="B444" s="24">
        <v>103</v>
      </c>
      <c r="C444" s="26">
        <f>0/B444</f>
        <v>0</v>
      </c>
      <c r="E444" s="21" t="s">
        <v>3562</v>
      </c>
      <c r="F444" s="21">
        <f t="shared" si="70"/>
        <v>9.7087378640776691E-3</v>
      </c>
      <c r="G444" s="21" t="s">
        <v>1020</v>
      </c>
      <c r="H444" s="21">
        <f>1/B444</f>
        <v>9.7087378640776691E-3</v>
      </c>
      <c r="I444" s="21" t="s">
        <v>1249</v>
      </c>
      <c r="J444" s="21">
        <f>1/B444</f>
        <v>9.7087378640776691E-3</v>
      </c>
      <c r="K444" s="21" t="s">
        <v>1251</v>
      </c>
      <c r="L444" s="21">
        <f>1/B444</f>
        <v>9.7087378640776691E-3</v>
      </c>
      <c r="M444" s="21" t="s">
        <v>950</v>
      </c>
      <c r="N444" s="21">
        <f>2/B444</f>
        <v>1.9417475728155338E-2</v>
      </c>
      <c r="O444" s="21" t="s">
        <v>1244</v>
      </c>
      <c r="P444" s="21">
        <f>11/B444</f>
        <v>0.10679611650485436</v>
      </c>
      <c r="Q444" s="21" t="s">
        <v>1242</v>
      </c>
      <c r="R444" s="21">
        <f>10/B444</f>
        <v>9.7087378640776698E-2</v>
      </c>
      <c r="S444" s="21" t="s">
        <v>1038</v>
      </c>
      <c r="T444" s="21">
        <f>1/B444</f>
        <v>9.7087378640776691E-3</v>
      </c>
      <c r="U444" s="21" t="s">
        <v>1401</v>
      </c>
      <c r="V444" s="21">
        <f>1/B444</f>
        <v>9.7087378640776691E-3</v>
      </c>
      <c r="W444" s="21" t="s">
        <v>4968</v>
      </c>
      <c r="X444" s="21">
        <f>1/B444</f>
        <v>9.7087378640776691E-3</v>
      </c>
      <c r="Y444" s="21" t="s">
        <v>4967</v>
      </c>
      <c r="Z444" s="21">
        <f>1/B444</f>
        <v>9.7087378640776691E-3</v>
      </c>
      <c r="AA444" s="21" t="s">
        <v>1750</v>
      </c>
      <c r="AB444" s="21">
        <f>2/B444</f>
        <v>1.9417475728155338E-2</v>
      </c>
      <c r="AC444" s="21" t="s">
        <v>1246</v>
      </c>
      <c r="AD444" s="21">
        <f>1/B444</f>
        <v>9.7087378640776691E-3</v>
      </c>
      <c r="AE444" s="21" t="s">
        <v>3059</v>
      </c>
      <c r="AF444" s="21">
        <f>1/B444</f>
        <v>9.7087378640776691E-3</v>
      </c>
      <c r="AG444" s="21" t="s">
        <v>983</v>
      </c>
      <c r="AH444" s="21">
        <f>1/B444</f>
        <v>9.7087378640776691E-3</v>
      </c>
      <c r="AI444" s="21" t="s">
        <v>1243</v>
      </c>
      <c r="AJ444" s="21">
        <f>6/B444</f>
        <v>5.8252427184466021E-2</v>
      </c>
      <c r="AK444" s="21" t="s">
        <v>1250</v>
      </c>
      <c r="AL444" s="21">
        <f>15/B444</f>
        <v>0.14563106796116504</v>
      </c>
      <c r="AM444" s="21" t="s">
        <v>2738</v>
      </c>
      <c r="AN444" s="21">
        <f>1/B444</f>
        <v>9.7087378640776691E-3</v>
      </c>
      <c r="AO444" s="21" t="s">
        <v>1255</v>
      </c>
      <c r="AP444" s="21">
        <f>1/B444</f>
        <v>9.7087378640776691E-3</v>
      </c>
      <c r="AQ444" s="21" t="s">
        <v>917</v>
      </c>
      <c r="AR444" s="21">
        <f>1/B444</f>
        <v>9.7087378640776691E-3</v>
      </c>
      <c r="AS444" s="21" t="s">
        <v>1081</v>
      </c>
      <c r="AT444" s="21">
        <f>1/B444</f>
        <v>9.7087378640776691E-3</v>
      </c>
      <c r="AU444" s="21" t="s">
        <v>1247</v>
      </c>
      <c r="AV444" s="21">
        <f>2/B444</f>
        <v>1.9417475728155338E-2</v>
      </c>
      <c r="AW444" s="21" t="s">
        <v>959</v>
      </c>
      <c r="AX444" s="21">
        <f>1/B444</f>
        <v>9.7087378640776691E-3</v>
      </c>
      <c r="AY444" s="21" t="s">
        <v>3761</v>
      </c>
      <c r="AZ444" s="21">
        <f>7/B444</f>
        <v>6.7961165048543687E-2</v>
      </c>
      <c r="BA444" s="21" t="s">
        <v>1238</v>
      </c>
      <c r="BB444" s="21">
        <f>7/B444</f>
        <v>6.7961165048543687E-2</v>
      </c>
      <c r="BC444" s="21" t="s">
        <v>4143</v>
      </c>
      <c r="BD444" s="21">
        <f>1/B444</f>
        <v>9.7087378640776691E-3</v>
      </c>
      <c r="BE444" s="21" t="s">
        <v>977</v>
      </c>
      <c r="BF444" s="21">
        <f>3/B444</f>
        <v>2.9126213592233011E-2</v>
      </c>
      <c r="BG444" s="21" t="s">
        <v>1245</v>
      </c>
      <c r="BH444" s="21">
        <f>2/B444</f>
        <v>1.9417475728155338E-2</v>
      </c>
      <c r="BI444" s="21" t="s">
        <v>1257</v>
      </c>
      <c r="BJ444" s="21">
        <f>1/B444</f>
        <v>9.7087378640776691E-3</v>
      </c>
      <c r="BK444" s="21" t="s">
        <v>1252</v>
      </c>
      <c r="BL444" s="21">
        <f>1/B444</f>
        <v>9.7087378640776691E-3</v>
      </c>
      <c r="BM444" s="21" t="s">
        <v>894</v>
      </c>
      <c r="BN444" s="21">
        <f>1/B444</f>
        <v>9.7087378640776691E-3</v>
      </c>
      <c r="BO444" s="21" t="s">
        <v>1260</v>
      </c>
      <c r="BP444" s="21">
        <f>4/B444</f>
        <v>3.8834951456310676E-2</v>
      </c>
      <c r="BQ444" s="21" t="s">
        <v>1258</v>
      </c>
      <c r="BR444" s="21">
        <f>2/B444</f>
        <v>1.9417475728155338E-2</v>
      </c>
      <c r="BS444" s="21" t="s">
        <v>1254</v>
      </c>
      <c r="BT444" s="21">
        <f>2/B444</f>
        <v>1.9417475728155338E-2</v>
      </c>
      <c r="BU444" s="21" t="s">
        <v>1253</v>
      </c>
      <c r="BV444" s="21">
        <f>1/B444</f>
        <v>9.7087378640776691E-3</v>
      </c>
      <c r="BW444" s="21" t="s">
        <v>1248</v>
      </c>
      <c r="BX444" s="21">
        <f>1/B444</f>
        <v>9.7087378640776691E-3</v>
      </c>
      <c r="BY444" s="21" t="s">
        <v>3540</v>
      </c>
      <c r="BZ444" s="21">
        <f>1/B444</f>
        <v>9.7087378640776691E-3</v>
      </c>
      <c r="CA444" s="21" t="s">
        <v>1108</v>
      </c>
      <c r="CB444" s="21">
        <f>1/B444</f>
        <v>9.7087378640776691E-3</v>
      </c>
      <c r="CC444" s="21" t="s">
        <v>2900</v>
      </c>
      <c r="CD444" s="21">
        <f>1/B444</f>
        <v>9.7087378640776691E-3</v>
      </c>
      <c r="CE444" s="21" t="s">
        <v>1256</v>
      </c>
      <c r="CF444" s="21">
        <f>1/B444</f>
        <v>9.7087378640776691E-3</v>
      </c>
      <c r="CG444" s="21" t="s">
        <v>3598</v>
      </c>
      <c r="CH444" s="21">
        <f>1/B444</f>
        <v>9.7087378640776691E-3</v>
      </c>
      <c r="CI444" s="21" t="s">
        <v>3599</v>
      </c>
      <c r="CJ444" s="21">
        <f>1/B444</f>
        <v>9.7087378640776691E-3</v>
      </c>
    </row>
    <row r="445" spans="1:116" x14ac:dyDescent="0.25">
      <c r="A445" s="20" t="s">
        <v>439</v>
      </c>
      <c r="B445" s="24">
        <v>106</v>
      </c>
      <c r="C445" s="21">
        <f>98/B445</f>
        <v>0.92452830188679247</v>
      </c>
      <c r="E445" s="21" t="s">
        <v>1892</v>
      </c>
      <c r="F445" s="21">
        <f t="shared" si="70"/>
        <v>9.433962264150943E-3</v>
      </c>
      <c r="G445" s="21" t="s">
        <v>1349</v>
      </c>
      <c r="H445" s="21">
        <f>2/B445</f>
        <v>1.8867924528301886E-2</v>
      </c>
      <c r="I445" s="21" t="s">
        <v>1430</v>
      </c>
      <c r="J445" s="21">
        <f>1/B445</f>
        <v>9.433962264150943E-3</v>
      </c>
      <c r="K445" s="21" t="s">
        <v>1239</v>
      </c>
      <c r="L445" s="21">
        <f>1/B445</f>
        <v>9.433962264150943E-3</v>
      </c>
      <c r="M445" s="21" t="s">
        <v>4928</v>
      </c>
      <c r="N445" s="21">
        <f>1/B445</f>
        <v>9.433962264150943E-3</v>
      </c>
      <c r="O445" s="21" t="s">
        <v>3410</v>
      </c>
      <c r="P445" s="21">
        <f>2/B445</f>
        <v>1.8867924528301886E-2</v>
      </c>
    </row>
    <row r="446" spans="1:116" x14ac:dyDescent="0.25">
      <c r="A446" s="20" t="s">
        <v>440</v>
      </c>
      <c r="B446" s="24">
        <v>102</v>
      </c>
      <c r="C446" s="21">
        <f>2/B446</f>
        <v>1.9607843137254902E-2</v>
      </c>
      <c r="E446" s="29">
        <v>411</v>
      </c>
      <c r="F446" s="21">
        <f t="shared" si="70"/>
        <v>9.8039215686274508E-3</v>
      </c>
      <c r="G446" s="21" t="s">
        <v>2938</v>
      </c>
      <c r="H446" s="21">
        <f>1/B446</f>
        <v>9.8039215686274508E-3</v>
      </c>
      <c r="I446" s="21" t="s">
        <v>3542</v>
      </c>
      <c r="J446" s="21">
        <f>2/B446</f>
        <v>1.9607843137254902E-2</v>
      </c>
      <c r="K446" s="21" t="s">
        <v>4419</v>
      </c>
      <c r="L446" s="21">
        <f>2/B446</f>
        <v>1.9607843137254902E-2</v>
      </c>
      <c r="M446" s="21" t="s">
        <v>893</v>
      </c>
      <c r="N446" s="21">
        <f>1/B446</f>
        <v>9.8039215686274508E-3</v>
      </c>
      <c r="O446" s="21" t="s">
        <v>4418</v>
      </c>
      <c r="P446" s="21">
        <f>1/B446</f>
        <v>9.8039215686274508E-3</v>
      </c>
      <c r="Q446" s="21" t="s">
        <v>923</v>
      </c>
      <c r="R446" s="21">
        <f>1/B446</f>
        <v>9.8039215686274508E-3</v>
      </c>
      <c r="S446" s="21" t="s">
        <v>950</v>
      </c>
      <c r="T446" s="21">
        <f>3/B446</f>
        <v>2.9411764705882353E-2</v>
      </c>
      <c r="U446" s="21" t="s">
        <v>1244</v>
      </c>
      <c r="V446" s="21">
        <f>8/B446</f>
        <v>7.8431372549019607E-2</v>
      </c>
      <c r="W446" s="21" t="s">
        <v>1242</v>
      </c>
      <c r="X446" s="21">
        <f>3/B446</f>
        <v>2.9411764705882353E-2</v>
      </c>
      <c r="Y446" s="21" t="s">
        <v>1806</v>
      </c>
      <c r="Z446" s="21">
        <f>1/B446</f>
        <v>9.8039215686274508E-3</v>
      </c>
      <c r="AA446" s="21" t="s">
        <v>3097</v>
      </c>
      <c r="AB446" s="21">
        <f>1/B446</f>
        <v>9.8039215686274508E-3</v>
      </c>
      <c r="AC446" s="21" t="s">
        <v>1748</v>
      </c>
      <c r="AD446" s="21">
        <f>1/B446</f>
        <v>9.8039215686274508E-3</v>
      </c>
      <c r="AE446" s="21" t="s">
        <v>3759</v>
      </c>
      <c r="AF446" s="21">
        <f>1/B446</f>
        <v>9.8039215686274508E-3</v>
      </c>
      <c r="AG446" s="21" t="s">
        <v>1243</v>
      </c>
      <c r="AH446" s="21">
        <f>1/B446</f>
        <v>9.8039215686274508E-3</v>
      </c>
      <c r="AI446" s="21" t="s">
        <v>3760</v>
      </c>
      <c r="AJ446" s="21">
        <f>1/B446</f>
        <v>9.8039215686274508E-3</v>
      </c>
      <c r="AK446" s="21" t="s">
        <v>1250</v>
      </c>
      <c r="AL446" s="21">
        <f>15/B446</f>
        <v>0.14705882352941177</v>
      </c>
      <c r="AM446" s="21" t="s">
        <v>2738</v>
      </c>
      <c r="AN446" s="21">
        <f>2/B446</f>
        <v>1.9607843137254902E-2</v>
      </c>
      <c r="AO446" s="21" t="s">
        <v>1685</v>
      </c>
      <c r="AP446" s="21">
        <f>3/B446</f>
        <v>2.9411764705882353E-2</v>
      </c>
      <c r="AQ446" s="21" t="s">
        <v>3597</v>
      </c>
      <c r="AR446" s="21">
        <f>1/B446</f>
        <v>9.8039215686274508E-3</v>
      </c>
      <c r="AS446" s="21" t="s">
        <v>1247</v>
      </c>
      <c r="AT446" s="21">
        <f>1/B446</f>
        <v>9.8039215686274508E-3</v>
      </c>
      <c r="AU446" s="21" t="s">
        <v>3761</v>
      </c>
      <c r="AV446" s="21">
        <f>4/B446</f>
        <v>3.9215686274509803E-2</v>
      </c>
      <c r="AW446" s="21" t="s">
        <v>2716</v>
      </c>
      <c r="AX446" s="21">
        <f>1/B446</f>
        <v>9.8039215686274508E-3</v>
      </c>
      <c r="AY446" s="21" t="s">
        <v>4417</v>
      </c>
      <c r="AZ446" s="21">
        <f>1/B446</f>
        <v>9.8039215686274508E-3</v>
      </c>
      <c r="BA446" s="21" t="s">
        <v>1238</v>
      </c>
      <c r="BB446" s="21">
        <f>4/B446</f>
        <v>3.9215686274509803E-2</v>
      </c>
      <c r="BC446" s="21" t="s">
        <v>977</v>
      </c>
      <c r="BD446" s="21">
        <f>6/B446</f>
        <v>5.8823529411764705E-2</v>
      </c>
      <c r="BE446" s="21" t="s">
        <v>1245</v>
      </c>
      <c r="BF446" s="21">
        <f>3/B446</f>
        <v>2.9411764705882353E-2</v>
      </c>
      <c r="BG446" s="21" t="s">
        <v>2702</v>
      </c>
      <c r="BH446" s="21">
        <f>1/B446</f>
        <v>9.8039215686274508E-3</v>
      </c>
      <c r="BI446" s="21" t="s">
        <v>1273</v>
      </c>
      <c r="BJ446" s="21">
        <f>2/B446</f>
        <v>1.9607843137254902E-2</v>
      </c>
      <c r="BK446" s="21" t="s">
        <v>3762</v>
      </c>
      <c r="BL446" s="21">
        <f>1/B446</f>
        <v>9.8039215686274508E-3</v>
      </c>
      <c r="BM446" s="21" t="s">
        <v>1817</v>
      </c>
      <c r="BN446" s="21">
        <f>1/B446</f>
        <v>9.8039215686274508E-3</v>
      </c>
      <c r="BO446" s="21" t="s">
        <v>4416</v>
      </c>
      <c r="BP446" s="21">
        <f>1/B446</f>
        <v>9.8039215686274508E-3</v>
      </c>
      <c r="BQ446" s="21" t="s">
        <v>3377</v>
      </c>
      <c r="BR446" s="21">
        <f>1/B446</f>
        <v>9.8039215686274508E-3</v>
      </c>
      <c r="BS446" s="21" t="s">
        <v>1388</v>
      </c>
      <c r="BT446" s="21">
        <f>1/B446</f>
        <v>9.8039215686274508E-3</v>
      </c>
      <c r="BU446" s="21" t="s">
        <v>3763</v>
      </c>
      <c r="BV446" s="21">
        <f>1/B446</f>
        <v>9.8039215686274508E-3</v>
      </c>
      <c r="BW446" s="21" t="s">
        <v>3764</v>
      </c>
      <c r="BX446" s="21">
        <f>1/B446</f>
        <v>9.8039215686274508E-3</v>
      </c>
      <c r="BY446" s="21" t="s">
        <v>1445</v>
      </c>
      <c r="BZ446" s="21">
        <f>1/B446</f>
        <v>9.8039215686274508E-3</v>
      </c>
      <c r="CA446" s="21" t="s">
        <v>1254</v>
      </c>
      <c r="CB446" s="21">
        <f>1/B446</f>
        <v>9.8039215686274508E-3</v>
      </c>
      <c r="CC446" s="21" t="s">
        <v>1749</v>
      </c>
      <c r="CD446" s="21">
        <f>1/B446</f>
        <v>9.8039215686274508E-3</v>
      </c>
      <c r="CE446" s="21" t="s">
        <v>1253</v>
      </c>
      <c r="CF446" s="21">
        <f>3/B446</f>
        <v>2.9411764705882353E-2</v>
      </c>
      <c r="CG446" s="21" t="s">
        <v>995</v>
      </c>
      <c r="CH446" s="21">
        <f>1/B446</f>
        <v>9.8039215686274508E-3</v>
      </c>
      <c r="CI446" s="21" t="s">
        <v>4415</v>
      </c>
      <c r="CJ446" s="21">
        <f>1/B446</f>
        <v>9.8039215686274508E-3</v>
      </c>
      <c r="CK446" s="21" t="s">
        <v>1656</v>
      </c>
      <c r="CL446" s="21">
        <f>1/B446</f>
        <v>9.8039215686274508E-3</v>
      </c>
      <c r="CM446" s="21" t="s">
        <v>2703</v>
      </c>
      <c r="CN446" s="21">
        <f>1/B446</f>
        <v>9.8039215686274508E-3</v>
      </c>
      <c r="CO446" s="21" t="s">
        <v>1108</v>
      </c>
      <c r="CP446" s="21">
        <f>3/B446</f>
        <v>2.9411764705882353E-2</v>
      </c>
      <c r="CQ446" s="21" t="s">
        <v>1752</v>
      </c>
      <c r="CR446" s="21">
        <f>2/B446</f>
        <v>1.9607843137254902E-2</v>
      </c>
      <c r="CS446" s="21" t="s">
        <v>1256</v>
      </c>
      <c r="CT446" s="21">
        <f>2/B446</f>
        <v>1.9607843137254902E-2</v>
      </c>
      <c r="CU446" s="21" t="s">
        <v>3598</v>
      </c>
      <c r="CV446" s="21">
        <f>1/B446</f>
        <v>9.8039215686274508E-3</v>
      </c>
      <c r="CW446" s="21" t="s">
        <v>1754</v>
      </c>
      <c r="CX446" s="21">
        <f>1/B446</f>
        <v>9.8039215686274508E-3</v>
      </c>
      <c r="CY446" s="21" t="s">
        <v>2376</v>
      </c>
      <c r="CZ446" s="21">
        <f>1/B446</f>
        <v>9.8039215686274508E-3</v>
      </c>
    </row>
    <row r="447" spans="1:116" x14ac:dyDescent="0.25">
      <c r="A447" s="20" t="s">
        <v>441</v>
      </c>
      <c r="B447" s="24">
        <v>108</v>
      </c>
      <c r="C447" s="21">
        <f>67/B447</f>
        <v>0.62037037037037035</v>
      </c>
      <c r="E447" s="21" t="s">
        <v>1020</v>
      </c>
      <c r="F447" s="21">
        <f t="shared" si="70"/>
        <v>9.2592592592592587E-3</v>
      </c>
      <c r="G447" s="21" t="s">
        <v>2605</v>
      </c>
      <c r="H447" s="21">
        <f>1/B447</f>
        <v>9.2592592592592587E-3</v>
      </c>
      <c r="I447" s="21" t="s">
        <v>3611</v>
      </c>
      <c r="J447" s="21">
        <f>1/B447</f>
        <v>9.2592592592592587E-3</v>
      </c>
      <c r="K447" s="21" t="s">
        <v>989</v>
      </c>
      <c r="L447" s="21">
        <f>5/B447</f>
        <v>4.6296296296296294E-2</v>
      </c>
      <c r="M447" s="21" t="s">
        <v>2824</v>
      </c>
      <c r="N447" s="21">
        <f>1/B447</f>
        <v>9.2592592592592587E-3</v>
      </c>
      <c r="O447" s="21" t="s">
        <v>4029</v>
      </c>
      <c r="P447" s="21">
        <f>5/B447</f>
        <v>4.6296296296296294E-2</v>
      </c>
      <c r="Q447" s="21" t="s">
        <v>1744</v>
      </c>
      <c r="R447" s="21">
        <f>2/B447</f>
        <v>1.8518518518518517E-2</v>
      </c>
      <c r="S447" s="21" t="s">
        <v>981</v>
      </c>
      <c r="T447" s="21">
        <f>1/B447</f>
        <v>9.2592592592592587E-3</v>
      </c>
      <c r="U447" s="21" t="s">
        <v>1658</v>
      </c>
      <c r="V447" s="21">
        <f>3/B447</f>
        <v>2.7777777777777776E-2</v>
      </c>
      <c r="W447" s="21" t="s">
        <v>2161</v>
      </c>
      <c r="X447" s="21">
        <f>1/B447</f>
        <v>9.2592592592592587E-3</v>
      </c>
      <c r="Y447" s="21" t="s">
        <v>4028</v>
      </c>
      <c r="Z447" s="21">
        <f>3/B447</f>
        <v>2.7777777777777776E-2</v>
      </c>
      <c r="AA447" s="21" t="s">
        <v>2489</v>
      </c>
      <c r="AB447" s="21">
        <f>2/B447</f>
        <v>1.8518518518518517E-2</v>
      </c>
      <c r="AC447" s="21" t="s">
        <v>2598</v>
      </c>
      <c r="AD447" s="21">
        <f>1/B447</f>
        <v>9.2592592592592587E-3</v>
      </c>
      <c r="AE447" s="21" t="s">
        <v>2569</v>
      </c>
      <c r="AF447" s="21">
        <f>13/B447</f>
        <v>0.12037037037037036</v>
      </c>
      <c r="AG447" s="21" t="s">
        <v>4027</v>
      </c>
      <c r="AH447" s="21">
        <f>1/B447</f>
        <v>9.2592592592592587E-3</v>
      </c>
    </row>
    <row r="448" spans="1:116" x14ac:dyDescent="0.25">
      <c r="A448" s="20" t="s">
        <v>442</v>
      </c>
      <c r="B448" s="24">
        <v>104</v>
      </c>
      <c r="C448" s="21">
        <f>0/B448</f>
        <v>0</v>
      </c>
      <c r="E448" s="21" t="s">
        <v>1467</v>
      </c>
      <c r="F448" s="21">
        <f t="shared" si="70"/>
        <v>9.6153846153846159E-3</v>
      </c>
      <c r="G448" s="21" t="s">
        <v>1249</v>
      </c>
      <c r="H448" s="21">
        <f>1/B448</f>
        <v>9.6153846153846159E-3</v>
      </c>
      <c r="I448" s="21" t="s">
        <v>923</v>
      </c>
      <c r="J448" s="21">
        <f>1/B448</f>
        <v>9.6153846153846159E-3</v>
      </c>
      <c r="K448" s="21" t="s">
        <v>950</v>
      </c>
      <c r="L448" s="21">
        <f>4/B448</f>
        <v>3.8461538461538464E-2</v>
      </c>
      <c r="M448" s="21" t="s">
        <v>1244</v>
      </c>
      <c r="N448" s="21">
        <f>9/B448</f>
        <v>8.6538461538461536E-2</v>
      </c>
      <c r="O448" s="21" t="s">
        <v>1242</v>
      </c>
      <c r="P448" s="21">
        <f>5/B448</f>
        <v>4.807692307692308E-2</v>
      </c>
      <c r="Q448" s="21" t="s">
        <v>967</v>
      </c>
      <c r="R448" s="21">
        <f>1/B448</f>
        <v>9.6153846153846159E-3</v>
      </c>
      <c r="S448" s="21" t="s">
        <v>1038</v>
      </c>
      <c r="T448" s="21">
        <f>2/B448</f>
        <v>1.9230769230769232E-2</v>
      </c>
      <c r="U448" s="21" t="s">
        <v>989</v>
      </c>
      <c r="V448" s="21">
        <f>1/B448</f>
        <v>9.6153846153846159E-3</v>
      </c>
      <c r="W448" s="21" t="s">
        <v>946</v>
      </c>
      <c r="X448" s="21">
        <f>1/B448</f>
        <v>9.6153846153846159E-3</v>
      </c>
      <c r="Y448" s="21" t="s">
        <v>1026</v>
      </c>
      <c r="Z448" s="21">
        <f>1/B448</f>
        <v>9.6153846153846159E-3</v>
      </c>
      <c r="AA448" s="21" t="s">
        <v>4002</v>
      </c>
      <c r="AB448" s="21">
        <f>1/B448</f>
        <v>9.6153846153846159E-3</v>
      </c>
      <c r="AC448" s="21" t="s">
        <v>5131</v>
      </c>
      <c r="AD448" s="21">
        <f>2/B448</f>
        <v>1.9230769230769232E-2</v>
      </c>
      <c r="AE448" s="21" t="s">
        <v>1123</v>
      </c>
      <c r="AF448" s="21">
        <f>1/B448</f>
        <v>9.6153846153846159E-3</v>
      </c>
      <c r="AG448" s="21" t="s">
        <v>1243</v>
      </c>
      <c r="AH448" s="21">
        <f>8/B448</f>
        <v>7.6923076923076927E-2</v>
      </c>
      <c r="AI448" s="21" t="s">
        <v>1250</v>
      </c>
      <c r="AJ448" s="21">
        <f>24/B448</f>
        <v>0.23076923076923078</v>
      </c>
      <c r="AK448" s="21" t="s">
        <v>3596</v>
      </c>
      <c r="AL448" s="21">
        <f>1/B448</f>
        <v>9.6153846153846159E-3</v>
      </c>
      <c r="AM448" s="21" t="s">
        <v>3597</v>
      </c>
      <c r="AN448" s="21">
        <f>2/B448</f>
        <v>1.9230769230769232E-2</v>
      </c>
      <c r="AO448" s="21" t="s">
        <v>1247</v>
      </c>
      <c r="AP448" s="21">
        <f>1/B448</f>
        <v>9.6153846153846159E-3</v>
      </c>
      <c r="AQ448" s="21" t="s">
        <v>972</v>
      </c>
      <c r="AR448" s="21">
        <f>1/B448</f>
        <v>9.6153846153846159E-3</v>
      </c>
      <c r="AS448" s="21" t="s">
        <v>2653</v>
      </c>
      <c r="AT448" s="21">
        <f>1/B448</f>
        <v>9.6153846153846159E-3</v>
      </c>
      <c r="AU448" s="21" t="s">
        <v>1259</v>
      </c>
      <c r="AV448" s="21">
        <f>2/B448</f>
        <v>1.9230769230769232E-2</v>
      </c>
      <c r="AW448" s="21" t="s">
        <v>1055</v>
      </c>
      <c r="AX448" s="21">
        <f>1/B448</f>
        <v>9.6153846153846159E-3</v>
      </c>
      <c r="AY448" s="21" t="s">
        <v>1238</v>
      </c>
      <c r="AZ448" s="21">
        <f>6/B448</f>
        <v>5.7692307692307696E-2</v>
      </c>
      <c r="BA448" s="21" t="s">
        <v>977</v>
      </c>
      <c r="BB448" s="21">
        <f>1/B448</f>
        <v>9.6153846153846159E-3</v>
      </c>
      <c r="BC448" s="21" t="s">
        <v>1245</v>
      </c>
      <c r="BD448" s="21">
        <f>1/B448</f>
        <v>9.6153846153846159E-3</v>
      </c>
      <c r="BE448" s="21" t="s">
        <v>2702</v>
      </c>
      <c r="BF448" s="21">
        <f>2/B448</f>
        <v>1.9230769230769232E-2</v>
      </c>
      <c r="BG448" s="21" t="s">
        <v>1790</v>
      </c>
      <c r="BH448" s="21">
        <f>1/B448</f>
        <v>9.6153846153846159E-3</v>
      </c>
      <c r="BI448" s="21" t="s">
        <v>2983</v>
      </c>
      <c r="BJ448" s="21">
        <f>2/B448</f>
        <v>1.9230769230769232E-2</v>
      </c>
      <c r="BK448" s="21" t="s">
        <v>999</v>
      </c>
      <c r="BL448" s="21">
        <f>1/B448</f>
        <v>9.6153846153846159E-3</v>
      </c>
      <c r="BM448" s="21" t="s">
        <v>1985</v>
      </c>
      <c r="BN448" s="21">
        <f>1/B448</f>
        <v>9.6153846153846159E-3</v>
      </c>
      <c r="BO448" s="21" t="s">
        <v>2251</v>
      </c>
      <c r="BP448" s="21">
        <f>1/B448</f>
        <v>9.6153846153846159E-3</v>
      </c>
      <c r="BQ448" s="21" t="s">
        <v>894</v>
      </c>
      <c r="BR448" s="21">
        <f>1/B448</f>
        <v>9.6153846153846159E-3</v>
      </c>
      <c r="BS448" s="21" t="s">
        <v>1260</v>
      </c>
      <c r="BT448" s="21">
        <f>2/B448</f>
        <v>1.9230769230769232E-2</v>
      </c>
      <c r="BU448" s="21" t="s">
        <v>1363</v>
      </c>
      <c r="BV448" s="21">
        <f>1/B448</f>
        <v>9.6153846153846159E-3</v>
      </c>
      <c r="BW448" s="21" t="s">
        <v>1254</v>
      </c>
      <c r="BX448" s="21">
        <f>2/B448</f>
        <v>1.9230769230769232E-2</v>
      </c>
      <c r="BY448" s="21" t="s">
        <v>1253</v>
      </c>
      <c r="BZ448" s="21">
        <f>1/B448</f>
        <v>9.6153846153846159E-3</v>
      </c>
      <c r="CA448" s="21" t="s">
        <v>3540</v>
      </c>
      <c r="CB448" s="21">
        <f>2/B448</f>
        <v>1.9230769230769232E-2</v>
      </c>
      <c r="CC448" s="21" t="s">
        <v>1108</v>
      </c>
      <c r="CD448" s="21">
        <f>2/B448</f>
        <v>1.9230769230769232E-2</v>
      </c>
      <c r="CE448" s="21" t="s">
        <v>1083</v>
      </c>
      <c r="CF448" s="21">
        <f>1/B448</f>
        <v>9.6153846153846159E-3</v>
      </c>
      <c r="CG448" s="21" t="s">
        <v>1044</v>
      </c>
      <c r="CH448" s="21">
        <f>1/B448</f>
        <v>9.6153846153846159E-3</v>
      </c>
      <c r="CI448" s="21" t="s">
        <v>3598</v>
      </c>
      <c r="CJ448" s="21">
        <f>1/B448</f>
        <v>9.6153846153846159E-3</v>
      </c>
      <c r="CK448" s="21" t="s">
        <v>3599</v>
      </c>
      <c r="CL448" s="21">
        <f>1/B448</f>
        <v>9.6153846153846159E-3</v>
      </c>
      <c r="CM448" s="21" t="s">
        <v>2376</v>
      </c>
      <c r="CN448" s="21">
        <f>1/B448</f>
        <v>9.6153846153846159E-3</v>
      </c>
    </row>
    <row r="449" spans="1:84" x14ac:dyDescent="0.25">
      <c r="A449" s="20" t="s">
        <v>443</v>
      </c>
      <c r="B449" s="24">
        <v>108</v>
      </c>
      <c r="C449" s="21">
        <f>104/B449</f>
        <v>0.96296296296296291</v>
      </c>
      <c r="E449" s="21" t="s">
        <v>1009</v>
      </c>
      <c r="F449" s="21">
        <f>4/B449</f>
        <v>3.7037037037037035E-2</v>
      </c>
    </row>
    <row r="450" spans="1:84" x14ac:dyDescent="0.25">
      <c r="A450" s="20" t="s">
        <v>444</v>
      </c>
      <c r="B450" s="24">
        <v>100</v>
      </c>
      <c r="C450" s="21">
        <f>2/B450</f>
        <v>0.02</v>
      </c>
      <c r="E450" s="21" t="s">
        <v>1467</v>
      </c>
      <c r="F450" s="21">
        <f>1/B450</f>
        <v>0.01</v>
      </c>
      <c r="G450" s="21" t="s">
        <v>4418</v>
      </c>
      <c r="H450" s="21">
        <f>1/B450</f>
        <v>0.01</v>
      </c>
      <c r="I450" s="21" t="s">
        <v>950</v>
      </c>
      <c r="J450" s="21">
        <f>2/B450</f>
        <v>0.02</v>
      </c>
      <c r="K450" s="21" t="s">
        <v>1244</v>
      </c>
      <c r="L450" s="21">
        <f>10/B450</f>
        <v>0.1</v>
      </c>
      <c r="M450" s="21" t="s">
        <v>1242</v>
      </c>
      <c r="N450" s="21">
        <f>14/B450</f>
        <v>0.14000000000000001</v>
      </c>
      <c r="O450" s="21" t="s">
        <v>1064</v>
      </c>
      <c r="P450" s="21">
        <f>2/B450</f>
        <v>0.02</v>
      </c>
      <c r="Q450" s="21" t="s">
        <v>2526</v>
      </c>
      <c r="R450" s="21">
        <f>1/B450</f>
        <v>0.01</v>
      </c>
      <c r="S450" s="21" t="s">
        <v>2331</v>
      </c>
      <c r="T450" s="21">
        <f>1/B450</f>
        <v>0.01</v>
      </c>
      <c r="U450" s="21" t="s">
        <v>1750</v>
      </c>
      <c r="V450" s="21">
        <f>2/B450</f>
        <v>0.02</v>
      </c>
      <c r="W450" s="21" t="s">
        <v>1756</v>
      </c>
      <c r="X450" s="21">
        <f>1/B450</f>
        <v>0.01</v>
      </c>
      <c r="Y450" s="21" t="s">
        <v>1755</v>
      </c>
      <c r="Z450" s="21">
        <f>1/B450</f>
        <v>0.01</v>
      </c>
      <c r="AA450" s="21" t="s">
        <v>1748</v>
      </c>
      <c r="AB450" s="21">
        <f>1/B450</f>
        <v>0.01</v>
      </c>
      <c r="AC450" s="21" t="s">
        <v>1123</v>
      </c>
      <c r="AD450" s="21">
        <f>1/B450</f>
        <v>0.01</v>
      </c>
      <c r="AE450" s="21" t="s">
        <v>1243</v>
      </c>
      <c r="AF450" s="21">
        <f>5/B450</f>
        <v>0.05</v>
      </c>
      <c r="AG450" s="21" t="s">
        <v>1250</v>
      </c>
      <c r="AH450" s="21">
        <f>15/B450</f>
        <v>0.15</v>
      </c>
      <c r="AI450" s="21" t="s">
        <v>1369</v>
      </c>
      <c r="AJ450" s="21">
        <f>1/B450</f>
        <v>0.01</v>
      </c>
      <c r="AK450" s="21" t="s">
        <v>2738</v>
      </c>
      <c r="AL450" s="21">
        <f>1/B450</f>
        <v>0.01</v>
      </c>
      <c r="AM450" s="21" t="s">
        <v>1255</v>
      </c>
      <c r="AN450" s="21">
        <f>1/B450</f>
        <v>0.01</v>
      </c>
      <c r="AO450" s="21" t="s">
        <v>1101</v>
      </c>
      <c r="AP450" s="21">
        <f>1/B450</f>
        <v>0.01</v>
      </c>
      <c r="AQ450" s="21" t="s">
        <v>1013</v>
      </c>
      <c r="AR450" s="21">
        <f>1/B450</f>
        <v>0.01</v>
      </c>
      <c r="AS450" s="21" t="s">
        <v>959</v>
      </c>
      <c r="AT450" s="21">
        <f>1/B450</f>
        <v>0.01</v>
      </c>
      <c r="AU450" s="21" t="s">
        <v>3761</v>
      </c>
      <c r="AV450" s="21">
        <f>3/B450</f>
        <v>0.03</v>
      </c>
      <c r="AW450" s="21" t="s">
        <v>4574</v>
      </c>
      <c r="AX450" s="21">
        <f>7/B450</f>
        <v>7.0000000000000007E-2</v>
      </c>
      <c r="AY450" s="21" t="s">
        <v>977</v>
      </c>
      <c r="AZ450" s="21">
        <f>4/B450</f>
        <v>0.04</v>
      </c>
      <c r="BA450" s="21" t="s">
        <v>1245</v>
      </c>
      <c r="BB450" s="21">
        <f>1/B450</f>
        <v>0.01</v>
      </c>
      <c r="BC450" s="21" t="s">
        <v>3906</v>
      </c>
      <c r="BD450" s="21">
        <f>1/B450</f>
        <v>0.01</v>
      </c>
      <c r="BE450" s="21" t="s">
        <v>1273</v>
      </c>
      <c r="BF450" s="21">
        <f>1/B450</f>
        <v>0.01</v>
      </c>
      <c r="BG450" s="21" t="s">
        <v>1208</v>
      </c>
      <c r="BH450" s="21">
        <f>1/B450</f>
        <v>0.01</v>
      </c>
      <c r="BI450" s="21" t="s">
        <v>1635</v>
      </c>
      <c r="BJ450" s="21">
        <f>1/B450</f>
        <v>0.01</v>
      </c>
      <c r="BK450" s="21" t="s">
        <v>3763</v>
      </c>
      <c r="BL450" s="21">
        <f>1/B450</f>
        <v>0.01</v>
      </c>
      <c r="BM450" s="21" t="s">
        <v>1753</v>
      </c>
      <c r="BN450" s="21">
        <f>1/B450</f>
        <v>0.01</v>
      </c>
      <c r="BO450" s="21" t="s">
        <v>1254</v>
      </c>
      <c r="BP450" s="21">
        <f>1/B450</f>
        <v>0.01</v>
      </c>
      <c r="BQ450" s="21" t="s">
        <v>1749</v>
      </c>
      <c r="BR450" s="21">
        <f>2/B450</f>
        <v>0.02</v>
      </c>
      <c r="BS450" s="21" t="s">
        <v>1751</v>
      </c>
      <c r="BT450" s="21">
        <f>1/B450</f>
        <v>0.01</v>
      </c>
      <c r="BU450" s="21" t="s">
        <v>3410</v>
      </c>
      <c r="BV450" s="21">
        <f>1/B450</f>
        <v>0.01</v>
      </c>
      <c r="BW450" s="21" t="s">
        <v>1108</v>
      </c>
      <c r="BX450" s="21">
        <f>2/B450</f>
        <v>0.02</v>
      </c>
      <c r="BY450" s="21" t="s">
        <v>1752</v>
      </c>
      <c r="BZ450" s="21">
        <f>2/B450</f>
        <v>0.02</v>
      </c>
      <c r="CA450" s="21" t="s">
        <v>1256</v>
      </c>
      <c r="CB450" s="21">
        <f>1/B450</f>
        <v>0.01</v>
      </c>
      <c r="CC450" s="21" t="s">
        <v>1754</v>
      </c>
      <c r="CD450" s="21">
        <f>1/B450</f>
        <v>0.01</v>
      </c>
      <c r="CE450" s="21" t="s">
        <v>1412</v>
      </c>
      <c r="CF450" s="21">
        <f>2/B450</f>
        <v>0.02</v>
      </c>
    </row>
    <row r="451" spans="1:84" x14ac:dyDescent="0.25">
      <c r="A451" s="20" t="s">
        <v>445</v>
      </c>
      <c r="B451" s="24">
        <v>106</v>
      </c>
      <c r="C451" s="21">
        <f>28/B451</f>
        <v>0.26415094339622641</v>
      </c>
      <c r="E451" s="21" t="s">
        <v>1949</v>
      </c>
      <c r="F451" s="21">
        <f>1/B451</f>
        <v>9.433962264150943E-3</v>
      </c>
      <c r="G451" s="21" t="s">
        <v>2258</v>
      </c>
      <c r="H451" s="21">
        <f>2/B451</f>
        <v>1.8867924528301886E-2</v>
      </c>
      <c r="I451" s="21" t="s">
        <v>1035</v>
      </c>
      <c r="J451" s="21">
        <f>1/B451</f>
        <v>9.433962264150943E-3</v>
      </c>
      <c r="K451" s="21" t="s">
        <v>1756</v>
      </c>
      <c r="L451" s="21">
        <f>2/B451</f>
        <v>1.8867924528301886E-2</v>
      </c>
      <c r="M451" s="21" t="s">
        <v>3060</v>
      </c>
      <c r="N451" s="21">
        <f>7/B451</f>
        <v>6.6037735849056603E-2</v>
      </c>
      <c r="O451" s="21" t="s">
        <v>2448</v>
      </c>
      <c r="P451" s="21">
        <f>1/B451</f>
        <v>9.433962264150943E-3</v>
      </c>
      <c r="Q451" s="21" t="s">
        <v>1238</v>
      </c>
      <c r="R451" s="21">
        <f>5/B451</f>
        <v>4.716981132075472E-2</v>
      </c>
      <c r="S451" s="21" t="s">
        <v>3476</v>
      </c>
      <c r="T451" s="21">
        <f>1/B451</f>
        <v>9.433962264150943E-3</v>
      </c>
      <c r="U451" s="21" t="s">
        <v>3674</v>
      </c>
      <c r="V451" s="21">
        <f>15/B451</f>
        <v>0.14150943396226415</v>
      </c>
      <c r="W451" s="21" t="s">
        <v>4872</v>
      </c>
      <c r="X451" s="21">
        <f>1/B451</f>
        <v>9.433962264150943E-3</v>
      </c>
      <c r="Y451" s="21" t="s">
        <v>3679</v>
      </c>
      <c r="Z451" s="21">
        <f>1/B451</f>
        <v>9.433962264150943E-3</v>
      </c>
      <c r="AA451" s="21" t="s">
        <v>3409</v>
      </c>
      <c r="AB451" s="21">
        <f>1/B451</f>
        <v>9.433962264150943E-3</v>
      </c>
      <c r="AC451" s="21" t="s">
        <v>3675</v>
      </c>
      <c r="AD451" s="21">
        <f>3/B451</f>
        <v>2.8301886792452831E-2</v>
      </c>
      <c r="AE451" s="21" t="s">
        <v>3676</v>
      </c>
      <c r="AF451" s="21">
        <f>3/B451</f>
        <v>2.8301886792452831E-2</v>
      </c>
      <c r="AG451" s="21" t="s">
        <v>2201</v>
      </c>
      <c r="AH451" s="21">
        <f>8/B451</f>
        <v>7.5471698113207544E-2</v>
      </c>
      <c r="AI451" s="21" t="s">
        <v>3677</v>
      </c>
      <c r="AJ451" s="21">
        <f>10/B451</f>
        <v>9.4339622641509441E-2</v>
      </c>
      <c r="AK451" s="21" t="s">
        <v>4871</v>
      </c>
      <c r="AL451" s="21">
        <f>1/B451</f>
        <v>9.433962264150943E-3</v>
      </c>
      <c r="AM451" s="21" t="s">
        <v>1270</v>
      </c>
      <c r="AN451" s="21">
        <f>1/B451</f>
        <v>9.433962264150943E-3</v>
      </c>
      <c r="AO451" s="21" t="s">
        <v>2704</v>
      </c>
      <c r="AP451" s="21">
        <f>5/B451</f>
        <v>4.716981132075472E-2</v>
      </c>
      <c r="AQ451" s="21" t="s">
        <v>1108</v>
      </c>
      <c r="AR451" s="21">
        <f>6/B451</f>
        <v>5.6603773584905662E-2</v>
      </c>
      <c r="AS451" s="21" t="s">
        <v>3678</v>
      </c>
      <c r="AT451" s="21">
        <f>3/B451</f>
        <v>2.8301886792452831E-2</v>
      </c>
    </row>
    <row r="452" spans="1:84" x14ac:dyDescent="0.25">
      <c r="A452" s="20" t="s">
        <v>446</v>
      </c>
      <c r="B452" s="24">
        <v>109</v>
      </c>
      <c r="C452" s="21">
        <f>12/B452</f>
        <v>0.11009174311926606</v>
      </c>
      <c r="E452" s="21" t="s">
        <v>1026</v>
      </c>
      <c r="F452" s="21">
        <f>9/B452</f>
        <v>8.2568807339449546E-2</v>
      </c>
      <c r="G452" s="21" t="s">
        <v>1035</v>
      </c>
      <c r="H452" s="21">
        <f>2/B452</f>
        <v>1.834862385321101E-2</v>
      </c>
      <c r="I452" s="21" t="s">
        <v>1685</v>
      </c>
      <c r="J452" s="21">
        <f>16/B452</f>
        <v>0.14678899082568808</v>
      </c>
      <c r="K452" s="21" t="s">
        <v>1101</v>
      </c>
      <c r="L452" s="21">
        <f>1/B452</f>
        <v>9.1743119266055051E-3</v>
      </c>
      <c r="M452" s="21" t="s">
        <v>1654</v>
      </c>
      <c r="N452" s="21">
        <f>2/B452</f>
        <v>1.834862385321101E-2</v>
      </c>
      <c r="O452" s="21" t="s">
        <v>2702</v>
      </c>
      <c r="P452" s="21">
        <f>1/B452</f>
        <v>9.1743119266055051E-3</v>
      </c>
      <c r="Q452" s="21" t="s">
        <v>2658</v>
      </c>
      <c r="R452" s="21">
        <f>2/B452</f>
        <v>1.834862385321101E-2</v>
      </c>
      <c r="S452" s="21" t="s">
        <v>1681</v>
      </c>
      <c r="T452" s="21">
        <f>1/B452</f>
        <v>9.1743119266055051E-3</v>
      </c>
      <c r="U452" s="21" t="s">
        <v>3967</v>
      </c>
      <c r="V452" s="21">
        <f>1/B452</f>
        <v>9.1743119266055051E-3</v>
      </c>
      <c r="W452" s="21" t="s">
        <v>2587</v>
      </c>
      <c r="X452" s="21">
        <f>1/B452</f>
        <v>9.1743119266055051E-3</v>
      </c>
      <c r="Y452" s="21" t="s">
        <v>895</v>
      </c>
      <c r="Z452" s="21">
        <f>1/B452</f>
        <v>9.1743119266055051E-3</v>
      </c>
      <c r="AA452" s="21" t="s">
        <v>1113</v>
      </c>
      <c r="AB452" s="21">
        <f>9/B452</f>
        <v>8.2568807339449546E-2</v>
      </c>
      <c r="AC452" s="21" t="s">
        <v>2705</v>
      </c>
      <c r="AD452" s="21">
        <f>2/B452</f>
        <v>1.834862385321101E-2</v>
      </c>
      <c r="AE452" s="21" t="s">
        <v>2701</v>
      </c>
      <c r="AF452" s="21">
        <f>1/B452</f>
        <v>9.1743119266055051E-3</v>
      </c>
      <c r="AG452" s="21" t="s">
        <v>4278</v>
      </c>
      <c r="AH452" s="21">
        <f>1/B452</f>
        <v>9.1743119266055051E-3</v>
      </c>
      <c r="AI452" s="21" t="s">
        <v>1186</v>
      </c>
      <c r="AJ452" s="21">
        <f>1/B452</f>
        <v>9.1743119266055051E-3</v>
      </c>
      <c r="AK452" s="21" t="s">
        <v>2704</v>
      </c>
      <c r="AL452" s="21">
        <f>1/B452</f>
        <v>9.1743119266055051E-3</v>
      </c>
      <c r="AM452" s="21" t="s">
        <v>4277</v>
      </c>
      <c r="AN452" s="21">
        <f>1/B452</f>
        <v>9.1743119266055051E-3</v>
      </c>
      <c r="AO452" s="21" t="s">
        <v>1023</v>
      </c>
      <c r="AP452" s="21">
        <f>1/B452</f>
        <v>9.1743119266055051E-3</v>
      </c>
      <c r="AQ452" s="21" t="s">
        <v>2703</v>
      </c>
      <c r="AR452" s="21">
        <f>1/B452</f>
        <v>9.1743119266055051E-3</v>
      </c>
      <c r="AS452" s="21" t="s">
        <v>2700</v>
      </c>
      <c r="AT452" s="21">
        <f>39/B452</f>
        <v>0.3577981651376147</v>
      </c>
      <c r="AU452" s="21" t="s">
        <v>4276</v>
      </c>
      <c r="AV452" s="21">
        <f>1/B452</f>
        <v>9.1743119266055051E-3</v>
      </c>
      <c r="AW452" s="21" t="s">
        <v>1370</v>
      </c>
      <c r="AX452" s="21">
        <f>1/B452</f>
        <v>9.1743119266055051E-3</v>
      </c>
      <c r="AY452" s="21" t="s">
        <v>2500</v>
      </c>
      <c r="AZ452" s="21">
        <f>1/B452</f>
        <v>9.1743119266055051E-3</v>
      </c>
    </row>
    <row r="453" spans="1:84" x14ac:dyDescent="0.25">
      <c r="A453" s="20" t="s">
        <v>447</v>
      </c>
      <c r="B453" s="24">
        <v>104</v>
      </c>
      <c r="C453" s="21">
        <f>77/B453</f>
        <v>0.74038461538461542</v>
      </c>
      <c r="E453" s="21" t="s">
        <v>1035</v>
      </c>
      <c r="F453" s="21">
        <f>9/B453</f>
        <v>8.6538461538461536E-2</v>
      </c>
      <c r="G453" s="21" t="s">
        <v>1284</v>
      </c>
      <c r="H453" s="21">
        <f>1/B453</f>
        <v>9.6153846153846159E-3</v>
      </c>
      <c r="I453" s="21" t="s">
        <v>959</v>
      </c>
      <c r="J453" s="21">
        <f>1/B453</f>
        <v>9.6153846153846159E-3</v>
      </c>
      <c r="K453" s="21" t="s">
        <v>1285</v>
      </c>
      <c r="L453" s="21">
        <f>1/B453</f>
        <v>9.6153846153846159E-3</v>
      </c>
      <c r="M453" s="21" t="s">
        <v>1270</v>
      </c>
      <c r="N453" s="21">
        <f>1/B453</f>
        <v>9.6153846153846159E-3</v>
      </c>
      <c r="O453" s="21" t="s">
        <v>1044</v>
      </c>
      <c r="P453" s="21">
        <f>13/B453</f>
        <v>0.125</v>
      </c>
      <c r="Q453" s="21" t="s">
        <v>1343</v>
      </c>
      <c r="R453" s="21">
        <f>1/B453</f>
        <v>9.6153846153846159E-3</v>
      </c>
    </row>
    <row r="454" spans="1:84" x14ac:dyDescent="0.25">
      <c r="A454" s="20" t="s">
        <v>448</v>
      </c>
      <c r="B454" s="24">
        <v>104</v>
      </c>
      <c r="C454" s="21">
        <f>69/B454</f>
        <v>0.66346153846153844</v>
      </c>
      <c r="E454" s="21" t="s">
        <v>901</v>
      </c>
      <c r="F454" s="21">
        <f>1/B454</f>
        <v>9.6153846153846159E-3</v>
      </c>
      <c r="G454" s="21" t="s">
        <v>1498</v>
      </c>
      <c r="H454" s="21">
        <f>3/B454</f>
        <v>2.8846153846153848E-2</v>
      </c>
      <c r="I454" s="21" t="s">
        <v>1500</v>
      </c>
      <c r="J454" s="21">
        <f>1/B454</f>
        <v>9.6153846153846159E-3</v>
      </c>
      <c r="K454" s="21" t="s">
        <v>1246</v>
      </c>
      <c r="L454" s="21">
        <f>1/B454</f>
        <v>9.6153846153846159E-3</v>
      </c>
      <c r="M454" s="21" t="s">
        <v>1506</v>
      </c>
      <c r="N454" s="21">
        <f>2/B454</f>
        <v>1.9230769230769232E-2</v>
      </c>
      <c r="O454" s="21" t="s">
        <v>3944</v>
      </c>
      <c r="P454" s="21">
        <f>1/B454</f>
        <v>9.6153846153846159E-3</v>
      </c>
      <c r="Q454" s="21" t="s">
        <v>1623</v>
      </c>
      <c r="R454" s="21">
        <f>1/B454</f>
        <v>9.6153846153846159E-3</v>
      </c>
      <c r="S454" s="21" t="s">
        <v>1501</v>
      </c>
      <c r="T454" s="21">
        <f>1/B454</f>
        <v>9.6153846153846159E-3</v>
      </c>
      <c r="U454" s="21" t="s">
        <v>1503</v>
      </c>
      <c r="V454" s="21">
        <f>1/B454</f>
        <v>9.6153846153846159E-3</v>
      </c>
      <c r="W454" s="21" t="s">
        <v>1502</v>
      </c>
      <c r="X454" s="21">
        <f>2/B454</f>
        <v>1.9230769230769232E-2</v>
      </c>
      <c r="Y454" s="21" t="s">
        <v>882</v>
      </c>
      <c r="Z454" s="21">
        <f>1/B454</f>
        <v>9.6153846153846159E-3</v>
      </c>
      <c r="AA454" s="21" t="s">
        <v>1257</v>
      </c>
      <c r="AB454" s="21">
        <f>1/B454</f>
        <v>9.6153846153846159E-3</v>
      </c>
      <c r="AC454" s="21" t="s">
        <v>1609</v>
      </c>
      <c r="AD454" s="21">
        <f>1/B454</f>
        <v>9.6153846153846159E-3</v>
      </c>
      <c r="AE454" s="21" t="s">
        <v>1505</v>
      </c>
      <c r="AF454" s="21">
        <f>1/B454</f>
        <v>9.6153846153846159E-3</v>
      </c>
      <c r="AG454" s="21" t="s">
        <v>2149</v>
      </c>
      <c r="AH454" s="21">
        <f>1/B454</f>
        <v>9.6153846153846159E-3</v>
      </c>
      <c r="AI454" s="21" t="s">
        <v>1504</v>
      </c>
      <c r="AJ454" s="21">
        <f>1/B454</f>
        <v>9.6153846153846159E-3</v>
      </c>
      <c r="AK454" s="21" t="s">
        <v>1388</v>
      </c>
      <c r="AL454" s="21">
        <f>4/B454</f>
        <v>3.8461538461538464E-2</v>
      </c>
      <c r="AM454" s="21" t="s">
        <v>1624</v>
      </c>
      <c r="AN454" s="21">
        <f>1/B454</f>
        <v>9.6153846153846159E-3</v>
      </c>
      <c r="AO454" s="21" t="s">
        <v>1499</v>
      </c>
      <c r="AP454" s="21">
        <f>4/B454</f>
        <v>3.8461538461538464E-2</v>
      </c>
      <c r="AQ454" s="21" t="s">
        <v>1228</v>
      </c>
      <c r="AR454" s="21">
        <f>1/B454</f>
        <v>9.6153846153846159E-3</v>
      </c>
      <c r="AS454" s="21" t="s">
        <v>1046</v>
      </c>
      <c r="AT454" s="21">
        <f>1/B454</f>
        <v>9.6153846153846159E-3</v>
      </c>
      <c r="AU454" s="21" t="s">
        <v>976</v>
      </c>
      <c r="AV454" s="21">
        <f>4/B454</f>
        <v>3.8461538461538464E-2</v>
      </c>
    </row>
    <row r="455" spans="1:84" x14ac:dyDescent="0.25">
      <c r="A455" s="20" t="s">
        <v>449</v>
      </c>
      <c r="B455" s="24">
        <v>105</v>
      </c>
      <c r="C455" s="21">
        <f>47/B455</f>
        <v>0.44761904761904764</v>
      </c>
      <c r="E455" s="21" t="s">
        <v>1776</v>
      </c>
      <c r="F455" s="21">
        <f>1/B455</f>
        <v>9.5238095238095247E-3</v>
      </c>
      <c r="G455" s="21" t="s">
        <v>1509</v>
      </c>
      <c r="H455" s="21">
        <f>1/B455</f>
        <v>9.5238095238095247E-3</v>
      </c>
      <c r="I455" s="21" t="s">
        <v>1323</v>
      </c>
      <c r="J455" s="21">
        <f>1/B455</f>
        <v>9.5238095238095247E-3</v>
      </c>
      <c r="K455" s="21" t="s">
        <v>1162</v>
      </c>
      <c r="L455" s="21">
        <f>7/B455</f>
        <v>6.6666666666666666E-2</v>
      </c>
      <c r="M455" s="21" t="s">
        <v>1035</v>
      </c>
      <c r="N455" s="21">
        <f>2/B455</f>
        <v>1.9047619047619049E-2</v>
      </c>
      <c r="O455" s="21" t="s">
        <v>3708</v>
      </c>
      <c r="P455" s="21">
        <f>1/B455</f>
        <v>9.5238095238095247E-3</v>
      </c>
      <c r="Q455" s="21" t="s">
        <v>1425</v>
      </c>
      <c r="R455" s="21">
        <f>1/B455</f>
        <v>9.5238095238095247E-3</v>
      </c>
      <c r="S455" s="21" t="s">
        <v>1510</v>
      </c>
      <c r="T455" s="21">
        <f>1/B455</f>
        <v>9.5238095238095247E-3</v>
      </c>
      <c r="U455" s="21" t="s">
        <v>1422</v>
      </c>
      <c r="V455" s="21">
        <f>36/B455</f>
        <v>0.34285714285714286</v>
      </c>
      <c r="W455" s="21" t="s">
        <v>1313</v>
      </c>
      <c r="X455" s="21">
        <f>1/B455</f>
        <v>9.5238095238095247E-3</v>
      </c>
      <c r="Y455" s="21" t="s">
        <v>1507</v>
      </c>
      <c r="Z455" s="21">
        <f>1/B455</f>
        <v>9.5238095238095247E-3</v>
      </c>
      <c r="AA455" s="21" t="s">
        <v>1172</v>
      </c>
      <c r="AB455" s="21">
        <f>1/B455</f>
        <v>9.5238095238095247E-3</v>
      </c>
      <c r="AC455" s="21" t="s">
        <v>1314</v>
      </c>
      <c r="AD455" s="21">
        <f>1/B455</f>
        <v>9.5238095238095247E-3</v>
      </c>
      <c r="AE455" s="21" t="s">
        <v>4971</v>
      </c>
      <c r="AF455" s="21">
        <f>1/B455</f>
        <v>9.5238095238095247E-3</v>
      </c>
      <c r="AG455" s="21" t="s">
        <v>2235</v>
      </c>
      <c r="AH455" s="21">
        <f>1/B455</f>
        <v>9.5238095238095247E-3</v>
      </c>
      <c r="AI455" s="21" t="s">
        <v>1508</v>
      </c>
      <c r="AJ455" s="21">
        <f>1/B455</f>
        <v>9.5238095238095247E-3</v>
      </c>
    </row>
    <row r="456" spans="1:84" x14ac:dyDescent="0.25">
      <c r="A456" s="20" t="s">
        <v>450</v>
      </c>
      <c r="B456" s="24">
        <v>106</v>
      </c>
      <c r="C456" s="21">
        <f>103/B456</f>
        <v>0.97169811320754718</v>
      </c>
      <c r="E456" s="21" t="s">
        <v>901</v>
      </c>
      <c r="F456" s="21">
        <f>1/B456</f>
        <v>9.433962264150943E-3</v>
      </c>
      <c r="G456" s="21" t="s">
        <v>1088</v>
      </c>
      <c r="H456" s="21">
        <f>1/B456</f>
        <v>9.433962264150943E-3</v>
      </c>
      <c r="I456" s="21" t="s">
        <v>1597</v>
      </c>
      <c r="J456" s="21">
        <f>1/B456</f>
        <v>9.433962264150943E-3</v>
      </c>
    </row>
    <row r="457" spans="1:84" x14ac:dyDescent="0.25">
      <c r="A457" s="20" t="s">
        <v>451</v>
      </c>
      <c r="B457" s="24">
        <v>109</v>
      </c>
      <c r="C457" s="21">
        <f>10/B457</f>
        <v>9.1743119266055051E-2</v>
      </c>
      <c r="E457" s="21" t="s">
        <v>1095</v>
      </c>
      <c r="F457" s="21">
        <f>3/B457</f>
        <v>2.7522935779816515E-2</v>
      </c>
      <c r="G457" s="21" t="s">
        <v>1265</v>
      </c>
      <c r="H457" s="21">
        <f>14/B457</f>
        <v>0.12844036697247707</v>
      </c>
      <c r="I457" s="21" t="s">
        <v>3031</v>
      </c>
      <c r="J457" s="21">
        <f>1/B457</f>
        <v>9.1743119266055051E-3</v>
      </c>
      <c r="K457" s="21" t="s">
        <v>1493</v>
      </c>
      <c r="L457" s="21">
        <f>1/B457</f>
        <v>9.1743119266055051E-3</v>
      </c>
      <c r="M457" s="21" t="s">
        <v>1669</v>
      </c>
      <c r="N457" s="21">
        <f>1/B457</f>
        <v>9.1743119266055051E-3</v>
      </c>
      <c r="O457" s="21" t="s">
        <v>1511</v>
      </c>
      <c r="P457" s="21">
        <f>1/B457</f>
        <v>9.1743119266055051E-3</v>
      </c>
      <c r="Q457" s="21" t="s">
        <v>1667</v>
      </c>
      <c r="R457" s="21">
        <f>1/B457</f>
        <v>9.1743119266055051E-3</v>
      </c>
      <c r="S457" s="21" t="s">
        <v>1019</v>
      </c>
      <c r="T457" s="21">
        <f>1/B457</f>
        <v>9.1743119266055051E-3</v>
      </c>
      <c r="U457" s="21" t="s">
        <v>1517</v>
      </c>
      <c r="V457" s="21">
        <f>1/B457</f>
        <v>9.1743119266055051E-3</v>
      </c>
      <c r="W457" s="21" t="s">
        <v>1220</v>
      </c>
      <c r="X457" s="21">
        <f>1/B457</f>
        <v>9.1743119266055051E-3</v>
      </c>
      <c r="Y457" s="21" t="s">
        <v>932</v>
      </c>
      <c r="Z457" s="21">
        <f>3/B457</f>
        <v>2.7522935779816515E-2</v>
      </c>
      <c r="AA457" s="21" t="s">
        <v>1130</v>
      </c>
      <c r="AB457" s="21">
        <f>2/B457</f>
        <v>1.834862385321101E-2</v>
      </c>
      <c r="AC457" s="21" t="s">
        <v>935</v>
      </c>
      <c r="AD457" s="21">
        <f>3/B457</f>
        <v>2.7522935779816515E-2</v>
      </c>
      <c r="AE457" s="21" t="s">
        <v>1662</v>
      </c>
      <c r="AF457" s="21">
        <f>1/B457</f>
        <v>9.1743119266055051E-3</v>
      </c>
      <c r="AG457" s="21" t="s">
        <v>4118</v>
      </c>
      <c r="AH457" s="21">
        <f>1/B457</f>
        <v>9.1743119266055051E-3</v>
      </c>
      <c r="AI457" s="21" t="s">
        <v>1607</v>
      </c>
      <c r="AJ457" s="21">
        <f>1/B457</f>
        <v>9.1743119266055051E-3</v>
      </c>
      <c r="AK457" s="21" t="s">
        <v>3005</v>
      </c>
      <c r="AL457" s="21">
        <f>1/B457</f>
        <v>9.1743119266055051E-3</v>
      </c>
      <c r="AM457" s="21" t="s">
        <v>3815</v>
      </c>
      <c r="AN457" s="21">
        <f>1/B457</f>
        <v>9.1743119266055051E-3</v>
      </c>
      <c r="AO457" s="21" t="s">
        <v>1489</v>
      </c>
      <c r="AP457" s="21">
        <f>36/B457</f>
        <v>0.33027522935779818</v>
      </c>
      <c r="AQ457" s="21" t="s">
        <v>1600</v>
      </c>
      <c r="AR457" s="21">
        <f>1/B457</f>
        <v>9.1743119266055051E-3</v>
      </c>
      <c r="AS457" s="21" t="s">
        <v>1672</v>
      </c>
      <c r="AT457" s="21">
        <f>2/B457</f>
        <v>1.834862385321101E-2</v>
      </c>
      <c r="AU457" s="21" t="s">
        <v>1761</v>
      </c>
      <c r="AV457" s="21">
        <f>1/B457</f>
        <v>9.1743119266055051E-3</v>
      </c>
      <c r="AW457" s="21" t="s">
        <v>3006</v>
      </c>
      <c r="AX457" s="21">
        <f>1/B457</f>
        <v>9.1743119266055051E-3</v>
      </c>
      <c r="AY457" s="21" t="s">
        <v>1819</v>
      </c>
      <c r="AZ457" s="21">
        <f>1/B457</f>
        <v>9.1743119266055051E-3</v>
      </c>
      <c r="BA457" s="21" t="s">
        <v>1606</v>
      </c>
      <c r="BB457" s="21">
        <f>2/B457</f>
        <v>1.834862385321101E-2</v>
      </c>
      <c r="BC457" s="21" t="s">
        <v>1661</v>
      </c>
      <c r="BD457" s="21">
        <f>16/B457</f>
        <v>0.14678899082568808</v>
      </c>
      <c r="BE457" s="21" t="s">
        <v>881</v>
      </c>
      <c r="BF457" s="21">
        <f>1/B457</f>
        <v>9.1743119266055051E-3</v>
      </c>
    </row>
    <row r="458" spans="1:84" x14ac:dyDescent="0.25">
      <c r="A458" s="20" t="s">
        <v>452</v>
      </c>
      <c r="B458" s="24">
        <v>107</v>
      </c>
      <c r="C458" s="21">
        <f>102/B458</f>
        <v>0.95327102803738317</v>
      </c>
      <c r="E458" s="21" t="s">
        <v>1017</v>
      </c>
      <c r="F458" s="21">
        <f>1/B458</f>
        <v>9.3457943925233638E-3</v>
      </c>
      <c r="G458" s="21" t="s">
        <v>2357</v>
      </c>
      <c r="H458" s="21">
        <f>1/B458</f>
        <v>9.3457943925233638E-3</v>
      </c>
      <c r="I458" s="21" t="s">
        <v>968</v>
      </c>
      <c r="J458" s="21">
        <f>2/B458</f>
        <v>1.8691588785046728E-2</v>
      </c>
      <c r="K458" s="21" t="s">
        <v>1901</v>
      </c>
      <c r="L458" s="21">
        <f>1/B458</f>
        <v>9.3457943925233638E-3</v>
      </c>
    </row>
    <row r="459" spans="1:84" x14ac:dyDescent="0.25">
      <c r="A459" s="20" t="s">
        <v>453</v>
      </c>
      <c r="B459" s="24">
        <v>107</v>
      </c>
      <c r="C459" s="21">
        <f>0/B459</f>
        <v>0</v>
      </c>
      <c r="E459" s="21" t="s">
        <v>1318</v>
      </c>
      <c r="F459" s="21">
        <f>1/B459</f>
        <v>9.3457943925233638E-3</v>
      </c>
      <c r="G459" s="21" t="s">
        <v>1776</v>
      </c>
      <c r="H459" s="21">
        <f>1/B459</f>
        <v>9.3457943925233638E-3</v>
      </c>
      <c r="I459" s="21" t="s">
        <v>1111</v>
      </c>
      <c r="J459" s="21">
        <f>11/B459</f>
        <v>0.10280373831775701</v>
      </c>
      <c r="K459" s="21" t="s">
        <v>1320</v>
      </c>
      <c r="L459" s="21">
        <f>1/B459</f>
        <v>9.3457943925233638E-3</v>
      </c>
      <c r="M459" s="21" t="s">
        <v>1095</v>
      </c>
      <c r="N459" s="21">
        <f>1/B459</f>
        <v>9.3457943925233638E-3</v>
      </c>
      <c r="O459" s="21" t="s">
        <v>1311</v>
      </c>
      <c r="P459" s="21">
        <f>2/B459</f>
        <v>1.8691588785046728E-2</v>
      </c>
      <c r="Q459" s="21" t="s">
        <v>1321</v>
      </c>
      <c r="R459" s="21">
        <f>3/B459</f>
        <v>2.8037383177570093E-2</v>
      </c>
      <c r="S459" s="21" t="s">
        <v>3306</v>
      </c>
      <c r="T459" s="21">
        <f>1/B459</f>
        <v>9.3457943925233638E-3</v>
      </c>
      <c r="U459" s="21" t="s">
        <v>3497</v>
      </c>
      <c r="V459" s="21">
        <f>1/B459</f>
        <v>9.3457943925233638E-3</v>
      </c>
      <c r="W459" s="21" t="s">
        <v>1162</v>
      </c>
      <c r="X459" s="21">
        <f>15/B459</f>
        <v>0.14018691588785046</v>
      </c>
      <c r="Y459" s="21" t="s">
        <v>1009</v>
      </c>
      <c r="Z459" s="21">
        <f>6/B459</f>
        <v>5.6074766355140186E-2</v>
      </c>
      <c r="AA459" s="21" t="s">
        <v>876</v>
      </c>
      <c r="AB459" s="21">
        <f>1/B459</f>
        <v>9.3457943925233638E-3</v>
      </c>
      <c r="AC459" s="21" t="s">
        <v>3498</v>
      </c>
      <c r="AD459" s="21">
        <f>2/B459</f>
        <v>1.8691588785046728E-2</v>
      </c>
      <c r="AE459" s="21" t="s">
        <v>1003</v>
      </c>
      <c r="AF459" s="21">
        <f>1/B459</f>
        <v>9.3457943925233638E-3</v>
      </c>
      <c r="AG459" s="21" t="s">
        <v>3022</v>
      </c>
      <c r="AH459" s="21">
        <f>2/B459</f>
        <v>1.8691588785046728E-2</v>
      </c>
      <c r="AI459" s="21" t="s">
        <v>1130</v>
      </c>
      <c r="AJ459" s="21">
        <f>16/B459</f>
        <v>0.14953271028037382</v>
      </c>
      <c r="AK459" s="21" t="s">
        <v>1313</v>
      </c>
      <c r="AL459" s="21">
        <f>1/B459</f>
        <v>9.3457943925233638E-3</v>
      </c>
      <c r="AM459" s="21" t="s">
        <v>1172</v>
      </c>
      <c r="AN459" s="21">
        <f>1/B459</f>
        <v>9.3457943925233638E-3</v>
      </c>
      <c r="AO459" s="21" t="s">
        <v>1779</v>
      </c>
      <c r="AP459" s="21">
        <f>1/B459</f>
        <v>9.3457943925233638E-3</v>
      </c>
      <c r="AQ459" s="21" t="s">
        <v>1781</v>
      </c>
      <c r="AR459" s="21">
        <f>1/B459</f>
        <v>9.3457943925233638E-3</v>
      </c>
      <c r="AS459" s="21" t="s">
        <v>3499</v>
      </c>
      <c r="AT459" s="21">
        <f>1/B459</f>
        <v>9.3457943925233638E-3</v>
      </c>
      <c r="AU459" s="21" t="s">
        <v>1777</v>
      </c>
      <c r="AV459" s="21">
        <f>1/B459</f>
        <v>9.3457943925233638E-3</v>
      </c>
      <c r="AW459" s="21" t="s">
        <v>1314</v>
      </c>
      <c r="AX459" s="21">
        <f>2/B459</f>
        <v>1.8691588785046728E-2</v>
      </c>
      <c r="AY459" s="21" t="s">
        <v>1154</v>
      </c>
      <c r="AZ459" s="21">
        <f>2/B459</f>
        <v>1.8691588785046728E-2</v>
      </c>
      <c r="BA459" s="21" t="s">
        <v>1312</v>
      </c>
      <c r="BB459" s="21">
        <f>19/B459</f>
        <v>0.17757009345794392</v>
      </c>
      <c r="BC459" s="21" t="s">
        <v>2552</v>
      </c>
      <c r="BD459" s="21">
        <f>1/B459</f>
        <v>9.3457943925233638E-3</v>
      </c>
      <c r="BE459" s="21" t="s">
        <v>3500</v>
      </c>
      <c r="BF459" s="21">
        <f>1/B459</f>
        <v>9.3457943925233638E-3</v>
      </c>
      <c r="BG459" s="21" t="s">
        <v>2633</v>
      </c>
      <c r="BH459" s="21">
        <f>1/B459</f>
        <v>9.3457943925233638E-3</v>
      </c>
      <c r="BI459" s="21" t="s">
        <v>1778</v>
      </c>
      <c r="BJ459" s="21">
        <f>2/B459</f>
        <v>1.8691588785046728E-2</v>
      </c>
      <c r="BK459" s="21" t="s">
        <v>1680</v>
      </c>
      <c r="BL459" s="21">
        <f>1/B459</f>
        <v>9.3457943925233638E-3</v>
      </c>
      <c r="BM459" s="21" t="s">
        <v>2436</v>
      </c>
      <c r="BN459" s="21">
        <f>2/B459</f>
        <v>1.8691588785046728E-2</v>
      </c>
      <c r="BO459" s="21" t="s">
        <v>1780</v>
      </c>
      <c r="BP459" s="21">
        <f>1/B459</f>
        <v>9.3457943925233638E-3</v>
      </c>
      <c r="BQ459" s="21" t="s">
        <v>3501</v>
      </c>
      <c r="BR459" s="21">
        <f>2/B459</f>
        <v>1.8691588785046728E-2</v>
      </c>
      <c r="BS459" s="21" t="s">
        <v>1611</v>
      </c>
      <c r="BT459" s="21">
        <f>2/B459</f>
        <v>1.8691588785046728E-2</v>
      </c>
    </row>
    <row r="460" spans="1:84" x14ac:dyDescent="0.25">
      <c r="A460" s="20" t="s">
        <v>454</v>
      </c>
      <c r="B460" s="24">
        <v>108</v>
      </c>
      <c r="C460" s="21">
        <f>3/B460</f>
        <v>2.7777777777777776E-2</v>
      </c>
      <c r="E460" s="21" t="s">
        <v>2192</v>
      </c>
      <c r="F460" s="21">
        <f>2/B460</f>
        <v>1.8518518518518517E-2</v>
      </c>
      <c r="G460" s="21" t="s">
        <v>1318</v>
      </c>
      <c r="H460" s="21">
        <f>1/B460</f>
        <v>9.2592592592592587E-3</v>
      </c>
      <c r="I460" s="21" t="s">
        <v>4821</v>
      </c>
      <c r="J460" s="21">
        <f>1/B460</f>
        <v>9.2592592592592587E-3</v>
      </c>
      <c r="K460" s="21" t="s">
        <v>2119</v>
      </c>
      <c r="L460" s="21">
        <f>2/B460</f>
        <v>1.8518518518518517E-2</v>
      </c>
      <c r="M460" s="21" t="s">
        <v>1111</v>
      </c>
      <c r="N460" s="21">
        <f>15/B460</f>
        <v>0.1388888888888889</v>
      </c>
      <c r="O460" s="21" t="s">
        <v>4820</v>
      </c>
      <c r="P460" s="21">
        <f>1/B460</f>
        <v>9.2592592592592587E-3</v>
      </c>
      <c r="Q460" s="21" t="s">
        <v>1323</v>
      </c>
      <c r="R460" s="21">
        <f>4/B460</f>
        <v>3.7037037037037035E-2</v>
      </c>
      <c r="S460" s="21" t="s">
        <v>1321</v>
      </c>
      <c r="T460" s="21">
        <f>2/B460</f>
        <v>1.8518518518518517E-2</v>
      </c>
      <c r="U460" s="21" t="s">
        <v>3306</v>
      </c>
      <c r="V460" s="21">
        <f>4/B460</f>
        <v>3.7037037037037035E-2</v>
      </c>
      <c r="W460" s="21" t="s">
        <v>3702</v>
      </c>
      <c r="X460" s="21">
        <f>1/B460</f>
        <v>9.2592592592592587E-3</v>
      </c>
      <c r="Y460" s="21" t="s">
        <v>1162</v>
      </c>
      <c r="Z460" s="21">
        <f>13/B460</f>
        <v>0.12037037037037036</v>
      </c>
      <c r="AA460" s="21" t="s">
        <v>2579</v>
      </c>
      <c r="AB460" s="21">
        <f>1/B460</f>
        <v>9.2592592592592587E-3</v>
      </c>
      <c r="AC460" s="21" t="s">
        <v>1009</v>
      </c>
      <c r="AD460" s="21">
        <f>10/B460</f>
        <v>9.2592592592592587E-2</v>
      </c>
      <c r="AE460" s="21" t="s">
        <v>1666</v>
      </c>
      <c r="AF460" s="21">
        <f>1/B460</f>
        <v>9.2592592592592587E-3</v>
      </c>
      <c r="AG460" s="21" t="s">
        <v>1377</v>
      </c>
      <c r="AH460" s="21">
        <f>2/B460</f>
        <v>1.8518518518518517E-2</v>
      </c>
      <c r="AI460" s="21" t="s">
        <v>1130</v>
      </c>
      <c r="AJ460" s="21">
        <f>14/B460</f>
        <v>0.12962962962962962</v>
      </c>
      <c r="AK460" s="21" t="s">
        <v>1422</v>
      </c>
      <c r="AL460" s="21">
        <f>1/B460</f>
        <v>9.2592592592592587E-3</v>
      </c>
      <c r="AM460" s="21" t="s">
        <v>3307</v>
      </c>
      <c r="AN460" s="21">
        <f>1/B460</f>
        <v>9.2592592592592587E-3</v>
      </c>
      <c r="AO460" s="21" t="s">
        <v>1313</v>
      </c>
      <c r="AP460" s="21">
        <f>1/B460</f>
        <v>9.2592592592592587E-3</v>
      </c>
      <c r="AQ460" s="21" t="s">
        <v>935</v>
      </c>
      <c r="AR460" s="21">
        <f>1/B460</f>
        <v>9.2592592592592587E-3</v>
      </c>
      <c r="AS460" s="21" t="s">
        <v>1172</v>
      </c>
      <c r="AT460" s="21">
        <f>1/B460</f>
        <v>9.2592592592592587E-3</v>
      </c>
      <c r="AU460" s="21" t="s">
        <v>1314</v>
      </c>
      <c r="AV460" s="21">
        <f>5/B460</f>
        <v>4.6296296296296294E-2</v>
      </c>
      <c r="AW460" s="21" t="s">
        <v>1117</v>
      </c>
      <c r="AX460" s="21">
        <f>1/B460</f>
        <v>9.2592592592592587E-3</v>
      </c>
      <c r="AY460" s="21" t="s">
        <v>1312</v>
      </c>
      <c r="AZ460" s="21">
        <f>10/B460</f>
        <v>9.2592592592592587E-2</v>
      </c>
      <c r="BA460" s="21" t="s">
        <v>3256</v>
      </c>
      <c r="BB460" s="21">
        <f>1/B460</f>
        <v>9.2592592592592587E-3</v>
      </c>
      <c r="BC460" s="21" t="s">
        <v>3308</v>
      </c>
      <c r="BD460" s="21">
        <f>2/B460</f>
        <v>1.8518518518518517E-2</v>
      </c>
      <c r="BE460" s="21" t="s">
        <v>1680</v>
      </c>
      <c r="BF460" s="21">
        <f>3/B460</f>
        <v>2.7777777777777776E-2</v>
      </c>
      <c r="BG460" s="21" t="s">
        <v>3501</v>
      </c>
      <c r="BH460" s="21">
        <f>1/B460</f>
        <v>9.2592592592592587E-3</v>
      </c>
      <c r="BI460" s="21" t="s">
        <v>1611</v>
      </c>
      <c r="BJ460" s="21">
        <f>2/B460</f>
        <v>1.8518518518518517E-2</v>
      </c>
      <c r="BK460" s="21" t="s">
        <v>1316</v>
      </c>
      <c r="BL460" s="21">
        <f>1/B460</f>
        <v>9.2592592592592587E-3</v>
      </c>
    </row>
    <row r="461" spans="1:84" x14ac:dyDescent="0.25">
      <c r="A461" s="20" t="s">
        <v>455</v>
      </c>
      <c r="B461" s="24">
        <v>107</v>
      </c>
      <c r="C461" s="21">
        <f>98/B461</f>
        <v>0.91588785046728971</v>
      </c>
      <c r="E461" s="21" t="s">
        <v>1899</v>
      </c>
      <c r="F461" s="21">
        <f>1/B461</f>
        <v>9.3457943925233638E-3</v>
      </c>
      <c r="G461" s="21" t="s">
        <v>975</v>
      </c>
      <c r="H461" s="21">
        <f>2/B461</f>
        <v>1.8691588785046728E-2</v>
      </c>
      <c r="I461" s="21" t="s">
        <v>1430</v>
      </c>
      <c r="J461" s="21">
        <f>2/B461</f>
        <v>1.8691588785046728E-2</v>
      </c>
      <c r="K461" s="21" t="s">
        <v>4120</v>
      </c>
      <c r="L461" s="21">
        <f>2/B461</f>
        <v>1.8691588785046728E-2</v>
      </c>
      <c r="M461" s="21" t="s">
        <v>1422</v>
      </c>
      <c r="N461" s="21">
        <f t="shared" ref="N461:N466" si="71">1/B461</f>
        <v>9.3457943925233638E-3</v>
      </c>
      <c r="O461" s="21" t="s">
        <v>1780</v>
      </c>
      <c r="P461" s="21">
        <f>1/B461</f>
        <v>9.3457943925233638E-3</v>
      </c>
    </row>
    <row r="462" spans="1:84" x14ac:dyDescent="0.25">
      <c r="A462" s="20" t="s">
        <v>456</v>
      </c>
      <c r="B462" s="24">
        <v>109</v>
      </c>
      <c r="C462" s="21">
        <f>81/B462</f>
        <v>0.74311926605504586</v>
      </c>
      <c r="E462" s="21" t="s">
        <v>1017</v>
      </c>
      <c r="F462" s="21">
        <f>1/B462</f>
        <v>9.1743119266055051E-3</v>
      </c>
      <c r="G462" s="21" t="s">
        <v>4822</v>
      </c>
      <c r="H462" s="21">
        <f>1/B462</f>
        <v>9.1743119266055051E-3</v>
      </c>
      <c r="I462" s="21" t="s">
        <v>1747</v>
      </c>
      <c r="J462" s="21">
        <f>1/B462</f>
        <v>9.1743119266055051E-3</v>
      </c>
      <c r="K462" s="21" t="s">
        <v>5229</v>
      </c>
      <c r="L462" s="21">
        <f>1/B462</f>
        <v>9.1743119266055051E-3</v>
      </c>
      <c r="M462" s="21" t="s">
        <v>2178</v>
      </c>
      <c r="N462" s="21">
        <f t="shared" si="71"/>
        <v>9.1743119266055051E-3</v>
      </c>
      <c r="O462" s="21" t="s">
        <v>876</v>
      </c>
      <c r="P462" s="21">
        <f>3/B462</f>
        <v>2.7522935779816515E-2</v>
      </c>
      <c r="Q462" s="21" t="s">
        <v>1349</v>
      </c>
      <c r="R462" s="21">
        <f>1/B462</f>
        <v>9.1743119266055051E-3</v>
      </c>
      <c r="S462" s="21" t="s">
        <v>3498</v>
      </c>
      <c r="T462" s="21">
        <f>1/B462</f>
        <v>9.1743119266055051E-3</v>
      </c>
      <c r="U462" s="21" t="s">
        <v>2944</v>
      </c>
      <c r="V462" s="21">
        <f>1/B462</f>
        <v>9.1743119266055051E-3</v>
      </c>
      <c r="W462" s="21" t="s">
        <v>2945</v>
      </c>
      <c r="X462" s="21">
        <f>3/B462</f>
        <v>2.7522935779816515E-2</v>
      </c>
      <c r="Y462" s="21" t="s">
        <v>1404</v>
      </c>
      <c r="Z462" s="21">
        <f>1/B462</f>
        <v>9.1743119266055051E-3</v>
      </c>
      <c r="AA462" s="21" t="s">
        <v>2619</v>
      </c>
      <c r="AB462" s="21">
        <f>1/B462</f>
        <v>9.1743119266055051E-3</v>
      </c>
      <c r="AC462" s="21" t="s">
        <v>2221</v>
      </c>
      <c r="AD462" s="21">
        <f>1/B462</f>
        <v>9.1743119266055051E-3</v>
      </c>
      <c r="AE462" s="21" t="s">
        <v>1312</v>
      </c>
      <c r="AF462" s="21">
        <f>2/B462</f>
        <v>1.834862385321101E-2</v>
      </c>
      <c r="AG462" s="21" t="s">
        <v>1324</v>
      </c>
      <c r="AH462" s="21">
        <f>3/B462</f>
        <v>2.7522935779816515E-2</v>
      </c>
      <c r="AI462" s="21" t="s">
        <v>1254</v>
      </c>
      <c r="AJ462" s="21">
        <f>2/B462</f>
        <v>1.834862385321101E-2</v>
      </c>
      <c r="AK462" s="21" t="s">
        <v>2235</v>
      </c>
      <c r="AL462" s="21">
        <f>1/B462</f>
        <v>9.1743119266055051E-3</v>
      </c>
      <c r="AM462" s="21" t="s">
        <v>2402</v>
      </c>
      <c r="AN462" s="21">
        <f>1/B462</f>
        <v>9.1743119266055051E-3</v>
      </c>
      <c r="AO462" s="21" t="s">
        <v>3156</v>
      </c>
      <c r="AP462" s="21">
        <f>1/B462</f>
        <v>9.1743119266055051E-3</v>
      </c>
      <c r="AQ462" s="21" t="s">
        <v>879</v>
      </c>
      <c r="AR462" s="21">
        <f>1/B462</f>
        <v>9.1743119266055051E-3</v>
      </c>
      <c r="AS462"/>
      <c r="AT462"/>
    </row>
    <row r="463" spans="1:84" x14ac:dyDescent="0.25">
      <c r="A463" s="20" t="s">
        <v>457</v>
      </c>
      <c r="B463" s="24">
        <v>107</v>
      </c>
      <c r="C463" s="21">
        <f>47/B463</f>
        <v>0.43925233644859812</v>
      </c>
      <c r="E463" s="21" t="s">
        <v>2319</v>
      </c>
      <c r="F463" s="21">
        <f>1/B463</f>
        <v>9.3457943925233638E-3</v>
      </c>
      <c r="G463" s="21" t="s">
        <v>2269</v>
      </c>
      <c r="H463" s="21">
        <f>2/B463</f>
        <v>1.8691588785046728E-2</v>
      </c>
      <c r="I463" s="21" t="s">
        <v>4703</v>
      </c>
      <c r="J463" s="21">
        <f>1/B463</f>
        <v>9.3457943925233638E-3</v>
      </c>
      <c r="K463" s="21" t="s">
        <v>4702</v>
      </c>
      <c r="L463" s="21">
        <f>1/B463</f>
        <v>9.3457943925233638E-3</v>
      </c>
      <c r="M463" s="21" t="s">
        <v>2053</v>
      </c>
      <c r="N463" s="21">
        <f t="shared" si="71"/>
        <v>9.3457943925233638E-3</v>
      </c>
      <c r="O463" s="21" t="s">
        <v>2273</v>
      </c>
      <c r="P463" s="21">
        <f>6/B463</f>
        <v>5.6074766355140186E-2</v>
      </c>
      <c r="Q463" s="21" t="s">
        <v>1782</v>
      </c>
      <c r="R463" s="21">
        <f>8/B463</f>
        <v>7.476635514018691E-2</v>
      </c>
      <c r="S463" s="21" t="s">
        <v>2056</v>
      </c>
      <c r="T463" s="21">
        <f>3/B463</f>
        <v>2.8037383177570093E-2</v>
      </c>
      <c r="U463" s="21" t="s">
        <v>974</v>
      </c>
      <c r="V463" s="21">
        <f>2/B463</f>
        <v>1.8691588785046728E-2</v>
      </c>
      <c r="W463" s="21" t="s">
        <v>1794</v>
      </c>
      <c r="X463" s="21">
        <f>1/B463</f>
        <v>9.3457943925233638E-3</v>
      </c>
      <c r="Y463" s="21" t="s">
        <v>2274</v>
      </c>
      <c r="Z463" s="21">
        <f>1/B463</f>
        <v>9.3457943925233638E-3</v>
      </c>
      <c r="AA463" s="21" t="s">
        <v>1358</v>
      </c>
      <c r="AB463" s="21">
        <f>7/B463</f>
        <v>6.5420560747663545E-2</v>
      </c>
      <c r="AC463" s="21" t="s">
        <v>980</v>
      </c>
      <c r="AD463" s="21">
        <f>1/B463</f>
        <v>9.3457943925233638E-3</v>
      </c>
      <c r="AE463" s="21" t="s">
        <v>4701</v>
      </c>
      <c r="AF463" s="21">
        <f>1/B463</f>
        <v>9.3457943925233638E-3</v>
      </c>
      <c r="AG463" s="21" t="s">
        <v>2271</v>
      </c>
      <c r="AH463" s="21">
        <f>1/B463</f>
        <v>9.3457943925233638E-3</v>
      </c>
      <c r="AI463" s="21" t="s">
        <v>1270</v>
      </c>
      <c r="AJ463" s="21">
        <f>1/B463</f>
        <v>9.3457943925233638E-3</v>
      </c>
      <c r="AK463" s="21" t="s">
        <v>2145</v>
      </c>
      <c r="AL463" s="21">
        <f>1/B463</f>
        <v>9.3457943925233638E-3</v>
      </c>
      <c r="AM463" s="21" t="s">
        <v>2272</v>
      </c>
      <c r="AN463" s="21">
        <f>1/B463</f>
        <v>9.3457943925233638E-3</v>
      </c>
      <c r="AO463" s="21" t="s">
        <v>4088</v>
      </c>
      <c r="AP463" s="21">
        <f>1/B463</f>
        <v>9.3457943925233638E-3</v>
      </c>
      <c r="AQ463" s="21" t="s">
        <v>2270</v>
      </c>
      <c r="AR463" s="21">
        <f>18/B463</f>
        <v>0.16822429906542055</v>
      </c>
      <c r="AS463" s="21" t="s">
        <v>2227</v>
      </c>
      <c r="AT463" s="21">
        <f>1/B463</f>
        <v>9.3457943925233638E-3</v>
      </c>
    </row>
    <row r="464" spans="1:84" x14ac:dyDescent="0.25">
      <c r="A464" s="20" t="s">
        <v>3496</v>
      </c>
      <c r="B464" s="24">
        <v>107</v>
      </c>
      <c r="C464" s="21">
        <f>0/B464</f>
        <v>0</v>
      </c>
      <c r="E464" s="21" t="s">
        <v>1318</v>
      </c>
      <c r="F464" s="21">
        <f>1/B464</f>
        <v>9.3457943925233638E-3</v>
      </c>
      <c r="G464" s="21" t="s">
        <v>1776</v>
      </c>
      <c r="H464" s="21">
        <f>1/B464</f>
        <v>9.3457943925233638E-3</v>
      </c>
      <c r="I464" s="21" t="s">
        <v>1111</v>
      </c>
      <c r="J464" s="21">
        <f>11/B464</f>
        <v>0.10280373831775701</v>
      </c>
      <c r="K464" s="21" t="s">
        <v>1320</v>
      </c>
      <c r="L464" s="21">
        <f>1/B464</f>
        <v>9.3457943925233638E-3</v>
      </c>
      <c r="M464" s="21" t="s">
        <v>1095</v>
      </c>
      <c r="N464" s="21">
        <f t="shared" si="71"/>
        <v>9.3457943925233638E-3</v>
      </c>
      <c r="O464" s="21" t="s">
        <v>1311</v>
      </c>
      <c r="P464" s="21">
        <f>2/B464</f>
        <v>1.8691588785046728E-2</v>
      </c>
      <c r="Q464" s="21" t="s">
        <v>1321</v>
      </c>
      <c r="R464" s="21">
        <f>3/B464</f>
        <v>2.8037383177570093E-2</v>
      </c>
      <c r="S464" s="21" t="s">
        <v>3306</v>
      </c>
      <c r="T464" s="21">
        <f>1/B464</f>
        <v>9.3457943925233638E-3</v>
      </c>
      <c r="U464" s="21" t="s">
        <v>3497</v>
      </c>
      <c r="V464" s="21">
        <f>1/B464</f>
        <v>9.3457943925233638E-3</v>
      </c>
      <c r="W464" s="21" t="s">
        <v>1162</v>
      </c>
      <c r="X464" s="21">
        <f>15/B464</f>
        <v>0.14018691588785046</v>
      </c>
      <c r="Y464" s="21" t="s">
        <v>1009</v>
      </c>
      <c r="Z464" s="21">
        <f>6/B464</f>
        <v>5.6074766355140186E-2</v>
      </c>
      <c r="AA464" s="21" t="s">
        <v>876</v>
      </c>
      <c r="AB464" s="21">
        <f>1/B464</f>
        <v>9.3457943925233638E-3</v>
      </c>
      <c r="AC464" s="21" t="s">
        <v>3498</v>
      </c>
      <c r="AD464" s="21">
        <f>2/B464</f>
        <v>1.8691588785046728E-2</v>
      </c>
      <c r="AE464" s="21" t="s">
        <v>1003</v>
      </c>
      <c r="AF464" s="21">
        <f>1/B464</f>
        <v>9.3457943925233638E-3</v>
      </c>
      <c r="AG464" s="21" t="s">
        <v>3022</v>
      </c>
      <c r="AH464" s="21">
        <f>2/B464</f>
        <v>1.8691588785046728E-2</v>
      </c>
      <c r="AI464" s="21" t="s">
        <v>1130</v>
      </c>
      <c r="AJ464" s="21">
        <f>16/B464</f>
        <v>0.14953271028037382</v>
      </c>
      <c r="AK464" s="21" t="s">
        <v>1313</v>
      </c>
      <c r="AL464" s="21">
        <f>1/B464</f>
        <v>9.3457943925233638E-3</v>
      </c>
      <c r="AM464" s="21" t="s">
        <v>1172</v>
      </c>
      <c r="AN464" s="21">
        <f>1/B464</f>
        <v>9.3457943925233638E-3</v>
      </c>
      <c r="AO464" s="21" t="s">
        <v>1779</v>
      </c>
      <c r="AP464" s="21">
        <f>1/B464</f>
        <v>9.3457943925233638E-3</v>
      </c>
      <c r="AQ464" s="21" t="s">
        <v>1781</v>
      </c>
      <c r="AR464" s="21">
        <f>1/B464</f>
        <v>9.3457943925233638E-3</v>
      </c>
      <c r="AS464" s="21" t="s">
        <v>3499</v>
      </c>
      <c r="AT464" s="21">
        <f>1/B464</f>
        <v>9.3457943925233638E-3</v>
      </c>
      <c r="AU464" s="21" t="s">
        <v>1777</v>
      </c>
      <c r="AV464" s="21">
        <f>1/B464</f>
        <v>9.3457943925233638E-3</v>
      </c>
      <c r="AW464" s="21" t="s">
        <v>1314</v>
      </c>
      <c r="AX464" s="21">
        <f>2/B464</f>
        <v>1.8691588785046728E-2</v>
      </c>
      <c r="AY464" s="21" t="s">
        <v>1154</v>
      </c>
      <c r="AZ464" s="21">
        <f>2/B464</f>
        <v>1.8691588785046728E-2</v>
      </c>
      <c r="BA464" s="21" t="s">
        <v>1312</v>
      </c>
      <c r="BB464" s="21">
        <f>19/B464</f>
        <v>0.17757009345794392</v>
      </c>
      <c r="BC464" s="21" t="s">
        <v>2552</v>
      </c>
      <c r="BD464" s="21">
        <f>1/B464</f>
        <v>9.3457943925233638E-3</v>
      </c>
      <c r="BE464" s="21" t="s">
        <v>3500</v>
      </c>
      <c r="BF464" s="21">
        <f>1/B464</f>
        <v>9.3457943925233638E-3</v>
      </c>
      <c r="BG464" s="21" t="s">
        <v>2633</v>
      </c>
      <c r="BH464" s="21">
        <f>1/B464</f>
        <v>9.3457943925233638E-3</v>
      </c>
      <c r="BI464" s="21" t="s">
        <v>1778</v>
      </c>
      <c r="BJ464" s="21">
        <f>2/B464</f>
        <v>1.8691588785046728E-2</v>
      </c>
      <c r="BK464" s="21" t="s">
        <v>1680</v>
      </c>
      <c r="BL464" s="21">
        <f>1/B464</f>
        <v>9.3457943925233638E-3</v>
      </c>
      <c r="BM464" s="21" t="s">
        <v>2436</v>
      </c>
      <c r="BN464" s="21">
        <f>2/B464</f>
        <v>1.8691588785046728E-2</v>
      </c>
      <c r="BO464" s="21" t="s">
        <v>1780</v>
      </c>
      <c r="BP464" s="21">
        <f>1/B464</f>
        <v>9.3457943925233638E-3</v>
      </c>
      <c r="BQ464" s="21" t="s">
        <v>3501</v>
      </c>
      <c r="BR464" s="21">
        <f>2/B464</f>
        <v>1.8691588785046728E-2</v>
      </c>
      <c r="BS464" s="21" t="s">
        <v>1611</v>
      </c>
      <c r="BT464" s="21">
        <f>2/B464</f>
        <v>1.8691588785046728E-2</v>
      </c>
    </row>
    <row r="465" spans="1:92" x14ac:dyDescent="0.25">
      <c r="A465" s="20" t="s">
        <v>459</v>
      </c>
      <c r="B465" s="24">
        <v>103</v>
      </c>
      <c r="C465" s="21">
        <f>17/B465</f>
        <v>0.1650485436893204</v>
      </c>
      <c r="E465" s="21" t="s">
        <v>1378</v>
      </c>
      <c r="F465" s="21">
        <f>1/B465</f>
        <v>9.7087378640776691E-3</v>
      </c>
      <c r="G465" s="21" t="s">
        <v>2753</v>
      </c>
      <c r="H465" s="21">
        <f>1/B465</f>
        <v>9.7087378640776691E-3</v>
      </c>
      <c r="I465" s="21" t="s">
        <v>2331</v>
      </c>
      <c r="J465" s="21">
        <f>3/B465</f>
        <v>2.9126213592233011E-2</v>
      </c>
      <c r="K465" s="21" t="s">
        <v>1362</v>
      </c>
      <c r="L465" s="21">
        <f>2/B465</f>
        <v>1.9417475728155338E-2</v>
      </c>
      <c r="M465" s="21" t="s">
        <v>908</v>
      </c>
      <c r="N465" s="21">
        <f t="shared" si="71"/>
        <v>9.7087378640776691E-3</v>
      </c>
      <c r="O465" s="21" t="s">
        <v>2128</v>
      </c>
      <c r="P465" s="21">
        <f>1/B465</f>
        <v>9.7087378640776691E-3</v>
      </c>
      <c r="Q465" s="21" t="s">
        <v>1218</v>
      </c>
      <c r="R465" s="21">
        <f>1/B465</f>
        <v>9.7087378640776691E-3</v>
      </c>
      <c r="S465" s="21" t="s">
        <v>2292</v>
      </c>
      <c r="T465" s="21">
        <f>1/B465</f>
        <v>9.7087378640776691E-3</v>
      </c>
      <c r="U465" s="21" t="s">
        <v>3219</v>
      </c>
      <c r="V465" s="21">
        <f>1/B465</f>
        <v>9.7087378640776691E-3</v>
      </c>
      <c r="W465" s="21" t="s">
        <v>1088</v>
      </c>
      <c r="X465" s="21">
        <f>2/B465</f>
        <v>1.9417475728155338E-2</v>
      </c>
      <c r="Y465" s="21" t="s">
        <v>1847</v>
      </c>
      <c r="Z465" s="21">
        <f>1/B465</f>
        <v>9.7087378640776691E-3</v>
      </c>
      <c r="AA465" s="21" t="s">
        <v>1443</v>
      </c>
      <c r="AB465" s="21">
        <f>7/B465</f>
        <v>6.7961165048543687E-2</v>
      </c>
      <c r="AC465" s="21" t="s">
        <v>1220</v>
      </c>
      <c r="AD465" s="21">
        <f>2/B465</f>
        <v>1.9417475728155338E-2</v>
      </c>
      <c r="AE465" s="21" t="s">
        <v>932</v>
      </c>
      <c r="AF465" s="21">
        <f>1/B465</f>
        <v>9.7087378640776691E-3</v>
      </c>
      <c r="AG465" s="21" t="s">
        <v>935</v>
      </c>
      <c r="AH465" s="21">
        <f>48/B465</f>
        <v>0.46601941747572817</v>
      </c>
      <c r="AI465" s="21" t="s">
        <v>3582</v>
      </c>
      <c r="AJ465" s="21">
        <f>1/B465</f>
        <v>9.7087378640776691E-3</v>
      </c>
      <c r="AK465" s="21" t="s">
        <v>2037</v>
      </c>
      <c r="AL465" s="21">
        <f>1/B465</f>
        <v>9.7087378640776691E-3</v>
      </c>
      <c r="AM465" s="21" t="s">
        <v>1523</v>
      </c>
      <c r="AN465" s="21">
        <f>2/B465</f>
        <v>1.9417475728155338E-2</v>
      </c>
      <c r="AO465" s="21" t="s">
        <v>4350</v>
      </c>
      <c r="AP465" s="21">
        <f>1/B465</f>
        <v>9.7087378640776691E-3</v>
      </c>
      <c r="AQ465" s="21" t="s">
        <v>1272</v>
      </c>
      <c r="AR465" s="21">
        <f>1/B465</f>
        <v>9.7087378640776691E-3</v>
      </c>
      <c r="AS465" s="21" t="s">
        <v>1102</v>
      </c>
      <c r="AT465" s="21">
        <f>1/B465</f>
        <v>9.7087378640776691E-3</v>
      </c>
      <c r="AU465" s="21" t="s">
        <v>2090</v>
      </c>
      <c r="AV465" s="21">
        <f>1/B465</f>
        <v>9.7087378640776691E-3</v>
      </c>
      <c r="AW465" s="21" t="s">
        <v>3230</v>
      </c>
      <c r="AX465" s="21">
        <f>1/B465</f>
        <v>9.7087378640776691E-3</v>
      </c>
      <c r="AY465" s="21" t="s">
        <v>5225</v>
      </c>
      <c r="AZ465" s="21">
        <f>1/B465</f>
        <v>9.7087378640776691E-3</v>
      </c>
      <c r="BA465" s="21" t="s">
        <v>2257</v>
      </c>
      <c r="BB465" s="21">
        <f>1/B465</f>
        <v>9.7087378640776691E-3</v>
      </c>
      <c r="BC465" s="21" t="s">
        <v>2375</v>
      </c>
      <c r="BD465" s="21">
        <f>1/B465</f>
        <v>9.7087378640776691E-3</v>
      </c>
      <c r="BE465" s="21" t="s">
        <v>1083</v>
      </c>
      <c r="BF465" s="21">
        <f>1/B465</f>
        <v>9.7087378640776691E-3</v>
      </c>
    </row>
    <row r="466" spans="1:92" x14ac:dyDescent="0.25">
      <c r="A466" s="20" t="s">
        <v>460</v>
      </c>
      <c r="B466" s="24">
        <v>108</v>
      </c>
      <c r="C466" s="21">
        <f>9/B466</f>
        <v>8.3333333333333329E-2</v>
      </c>
      <c r="E466" s="21" t="s">
        <v>1733</v>
      </c>
      <c r="F466" s="21">
        <f>2/B466</f>
        <v>1.8518518518518517E-2</v>
      </c>
      <c r="G466" s="21" t="s">
        <v>1020</v>
      </c>
      <c r="H466" s="21">
        <f>2/B466</f>
        <v>1.8518518518518517E-2</v>
      </c>
      <c r="I466" s="21" t="s">
        <v>896</v>
      </c>
      <c r="J466" s="21">
        <f>1/B466</f>
        <v>9.2592592592592587E-3</v>
      </c>
      <c r="K466" s="21" t="s">
        <v>2256</v>
      </c>
      <c r="L466" s="21">
        <f>1/B466</f>
        <v>9.2592592592592587E-3</v>
      </c>
      <c r="M466" s="21" t="s">
        <v>967</v>
      </c>
      <c r="N466" s="21">
        <f t="shared" si="71"/>
        <v>9.2592592592592587E-3</v>
      </c>
      <c r="O466" s="21" t="s">
        <v>1246</v>
      </c>
      <c r="P466" s="21">
        <f>2/B466</f>
        <v>1.8518518518518517E-2</v>
      </c>
      <c r="Q466" s="21" t="s">
        <v>2047</v>
      </c>
      <c r="R466" s="21">
        <f>1/B466</f>
        <v>9.2592592592592587E-3</v>
      </c>
      <c r="S466" s="21" t="s">
        <v>2253</v>
      </c>
      <c r="T466" s="21">
        <f>1/B466</f>
        <v>9.2592592592592587E-3</v>
      </c>
      <c r="U466" s="21" t="s">
        <v>1840</v>
      </c>
      <c r="V466" s="21">
        <f>9/B466</f>
        <v>8.3333333333333329E-2</v>
      </c>
      <c r="W466" s="21" t="s">
        <v>1443</v>
      </c>
      <c r="X466" s="21">
        <f>26/B466</f>
        <v>0.24074074074074073</v>
      </c>
      <c r="Y466" s="21" t="s">
        <v>917</v>
      </c>
      <c r="Z466" s="21">
        <f>1/B466</f>
        <v>9.2592592592592587E-3</v>
      </c>
      <c r="AA466" s="21" t="s">
        <v>2254</v>
      </c>
      <c r="AB466" s="21">
        <f>2/B466</f>
        <v>1.8518518518518517E-2</v>
      </c>
      <c r="AC466" s="21" t="s">
        <v>2435</v>
      </c>
      <c r="AD466" s="21">
        <f>1/B466</f>
        <v>9.2592592592592587E-3</v>
      </c>
      <c r="AE466" s="21" t="s">
        <v>1598</v>
      </c>
      <c r="AF466" s="21">
        <f>10/B466</f>
        <v>9.2592592592592587E-2</v>
      </c>
      <c r="AG466" s="21" t="s">
        <v>3195</v>
      </c>
      <c r="AH466" s="21">
        <f>1/B466</f>
        <v>9.2592592592592587E-3</v>
      </c>
      <c r="AI466" s="21" t="s">
        <v>1695</v>
      </c>
      <c r="AJ466" s="21">
        <f>1/B466</f>
        <v>9.2592592592592587E-3</v>
      </c>
      <c r="AK466" s="21" t="s">
        <v>2255</v>
      </c>
      <c r="AL466" s="21">
        <f>1/B466</f>
        <v>9.2592592592592587E-3</v>
      </c>
      <c r="AM466" s="21" t="s">
        <v>977</v>
      </c>
      <c r="AN466" s="21">
        <f>4/B466</f>
        <v>3.7037037037037035E-2</v>
      </c>
      <c r="AO466" s="21" t="s">
        <v>2252</v>
      </c>
      <c r="AP466" s="21">
        <f>1/B466</f>
        <v>9.2592592592592587E-3</v>
      </c>
      <c r="AQ466" s="21" t="s">
        <v>953</v>
      </c>
      <c r="AR466" s="21">
        <f>1/B466</f>
        <v>9.2592592592592587E-3</v>
      </c>
      <c r="AS466" s="21" t="s">
        <v>2251</v>
      </c>
      <c r="AT466" s="21">
        <f>1/B466</f>
        <v>9.2592592592592587E-3</v>
      </c>
      <c r="AU466" s="21" t="s">
        <v>1817</v>
      </c>
      <c r="AV466" s="21">
        <f>1/B466</f>
        <v>9.2592592592592587E-3</v>
      </c>
      <c r="AW466" s="21" t="s">
        <v>1619</v>
      </c>
      <c r="AX466" s="21">
        <f>1/B466</f>
        <v>9.2592592592592587E-3</v>
      </c>
      <c r="AY466" s="21" t="s">
        <v>1034</v>
      </c>
      <c r="AZ466" s="21">
        <f>1/B466</f>
        <v>9.2592592592592587E-3</v>
      </c>
      <c r="BA466" s="21" t="s">
        <v>2158</v>
      </c>
      <c r="BB466" s="21">
        <f>3/B466</f>
        <v>2.7777777777777776E-2</v>
      </c>
      <c r="BC466" s="21" t="s">
        <v>911</v>
      </c>
      <c r="BD466" s="21">
        <f>1/B466</f>
        <v>9.2592592592592587E-3</v>
      </c>
      <c r="BE466" s="21" t="s">
        <v>2257</v>
      </c>
      <c r="BF466" s="21">
        <f>1/B466</f>
        <v>9.2592592592592587E-3</v>
      </c>
      <c r="BG466" s="21" t="s">
        <v>1746</v>
      </c>
      <c r="BH466" s="21">
        <f>13/B466</f>
        <v>0.12037037037037036</v>
      </c>
      <c r="BI466" s="21" t="s">
        <v>1752</v>
      </c>
      <c r="BJ466" s="21">
        <f>1/B466</f>
        <v>9.2592592592592587E-3</v>
      </c>
      <c r="BK466" s="21" t="s">
        <v>2375</v>
      </c>
      <c r="BL466" s="21">
        <f>2/B466</f>
        <v>1.8518518518518517E-2</v>
      </c>
      <c r="BM466" s="21" t="s">
        <v>1599</v>
      </c>
      <c r="BN466" s="21">
        <f>5/B466</f>
        <v>4.6296296296296294E-2</v>
      </c>
    </row>
    <row r="467" spans="1:92" x14ac:dyDescent="0.25">
      <c r="A467" s="20" t="s">
        <v>461</v>
      </c>
      <c r="B467" s="24">
        <v>105</v>
      </c>
      <c r="C467" s="21">
        <f>103/B467</f>
        <v>0.98095238095238091</v>
      </c>
      <c r="E467" s="21" t="s">
        <v>4825</v>
      </c>
      <c r="F467" s="21">
        <f>1/B467</f>
        <v>9.5238095238095247E-3</v>
      </c>
      <c r="G467" s="21" t="s">
        <v>1857</v>
      </c>
      <c r="H467" s="21">
        <f>1/B467</f>
        <v>9.5238095238095247E-3</v>
      </c>
    </row>
    <row r="468" spans="1:92" x14ac:dyDescent="0.25">
      <c r="A468" s="20" t="s">
        <v>462</v>
      </c>
      <c r="B468" s="24">
        <v>105</v>
      </c>
      <c r="C468" s="21">
        <f>97/B468</f>
        <v>0.92380952380952386</v>
      </c>
      <c r="E468" s="21" t="s">
        <v>1080</v>
      </c>
      <c r="F468" s="21">
        <f>1/B468</f>
        <v>9.5238095238095247E-3</v>
      </c>
      <c r="G468" s="21" t="s">
        <v>1884</v>
      </c>
      <c r="H468" s="21">
        <f>6/B468</f>
        <v>5.7142857142857141E-2</v>
      </c>
      <c r="I468" s="21" t="s">
        <v>1742</v>
      </c>
      <c r="J468" s="21">
        <f>1/B468</f>
        <v>9.5238095238095247E-3</v>
      </c>
    </row>
    <row r="469" spans="1:92" x14ac:dyDescent="0.25">
      <c r="A469" s="20" t="s">
        <v>463</v>
      </c>
      <c r="B469" s="24">
        <v>104</v>
      </c>
      <c r="C469" s="21">
        <f>2/B469</f>
        <v>1.9230769230769232E-2</v>
      </c>
      <c r="E469" s="21" t="s">
        <v>1769</v>
      </c>
      <c r="F469" s="21">
        <f>2/B469</f>
        <v>1.9230769230769232E-2</v>
      </c>
      <c r="G469" s="21" t="s">
        <v>934</v>
      </c>
      <c r="H469" s="21">
        <f>1/B469</f>
        <v>9.6153846153846159E-3</v>
      </c>
      <c r="I469" s="21" t="s">
        <v>4614</v>
      </c>
      <c r="J469" s="21">
        <f>2/B469</f>
        <v>1.9230769230769232E-2</v>
      </c>
      <c r="K469" s="21" t="s">
        <v>2359</v>
      </c>
      <c r="L469" s="21">
        <f>3/B469</f>
        <v>2.8846153846153848E-2</v>
      </c>
      <c r="M469" s="21" t="s">
        <v>1265</v>
      </c>
      <c r="N469" s="21">
        <f>1/B469</f>
        <v>9.6153846153846159E-3</v>
      </c>
      <c r="O469" s="21" t="s">
        <v>1242</v>
      </c>
      <c r="P469" s="21">
        <f>3/B469</f>
        <v>2.8846153846153848E-2</v>
      </c>
      <c r="Q469" s="21" t="s">
        <v>4613</v>
      </c>
      <c r="R469" s="21">
        <f>1/B469</f>
        <v>9.6153846153846159E-3</v>
      </c>
      <c r="S469" s="21" t="s">
        <v>1669</v>
      </c>
      <c r="T469" s="21">
        <f>2/B469</f>
        <v>1.9230769230769232E-2</v>
      </c>
      <c r="U469" s="21" t="s">
        <v>1772</v>
      </c>
      <c r="V469" s="21">
        <f>1/B469</f>
        <v>9.6153846153846159E-3</v>
      </c>
      <c r="W469" s="21" t="s">
        <v>1765</v>
      </c>
      <c r="X469" s="21">
        <f>1/B469</f>
        <v>9.6153846153846159E-3</v>
      </c>
      <c r="Y469" s="21" t="s">
        <v>4612</v>
      </c>
      <c r="Z469" s="21">
        <f>2/B469</f>
        <v>1.9230769230769232E-2</v>
      </c>
      <c r="AA469" s="21" t="s">
        <v>1162</v>
      </c>
      <c r="AB469" s="21">
        <f>1/B469</f>
        <v>9.6153846153846159E-3</v>
      </c>
      <c r="AC469" s="21" t="s">
        <v>4615</v>
      </c>
      <c r="AD469" s="21">
        <f>1/B469</f>
        <v>9.6153846153846159E-3</v>
      </c>
      <c r="AE469" s="21" t="s">
        <v>1295</v>
      </c>
      <c r="AF469" s="21">
        <f>8/B469</f>
        <v>7.6923076923076927E-2</v>
      </c>
      <c r="AG469" s="21" t="s">
        <v>1766</v>
      </c>
      <c r="AH469" s="21">
        <f>2/B469</f>
        <v>1.9230769230769232E-2</v>
      </c>
      <c r="AI469" s="21" t="s">
        <v>1757</v>
      </c>
      <c r="AJ469" s="21">
        <f>1/B469</f>
        <v>9.6153846153846159E-3</v>
      </c>
      <c r="AK469" s="21" t="s">
        <v>1763</v>
      </c>
      <c r="AL469" s="21">
        <f>1/B469</f>
        <v>9.6153846153846159E-3</v>
      </c>
      <c r="AM469" s="21" t="s">
        <v>4611</v>
      </c>
      <c r="AN469" s="21">
        <f>1/B469</f>
        <v>9.6153846153846159E-3</v>
      </c>
      <c r="AO469" s="21" t="s">
        <v>1768</v>
      </c>
      <c r="AP469" s="21">
        <f>9/B469</f>
        <v>8.6538461538461536E-2</v>
      </c>
      <c r="AQ469" s="21" t="s">
        <v>4610</v>
      </c>
      <c r="AR469" s="21">
        <f>1/B469</f>
        <v>9.6153846153846159E-3</v>
      </c>
      <c r="AS469" s="21" t="s">
        <v>1758</v>
      </c>
      <c r="AT469" s="21">
        <f>3/B469</f>
        <v>2.8846153846153848E-2</v>
      </c>
      <c r="AU469" s="21" t="s">
        <v>935</v>
      </c>
      <c r="AV469" s="21">
        <f>4/B469</f>
        <v>3.8461538461538464E-2</v>
      </c>
      <c r="AW469" s="21" t="s">
        <v>4609</v>
      </c>
      <c r="AX469" s="21">
        <f>1/B469</f>
        <v>9.6153846153846159E-3</v>
      </c>
      <c r="AY469" s="21" t="s">
        <v>1217</v>
      </c>
      <c r="AZ469" s="21">
        <f>1/B469</f>
        <v>9.6153846153846159E-3</v>
      </c>
      <c r="BA469" s="21" t="s">
        <v>1760</v>
      </c>
      <c r="BB469" s="21">
        <f>3/B469</f>
        <v>2.8846153846153848E-2</v>
      </c>
      <c r="BC469" s="21" t="s">
        <v>4608</v>
      </c>
      <c r="BD469" s="21">
        <f>1/B469</f>
        <v>9.6153846153846159E-3</v>
      </c>
      <c r="BE469" s="21" t="s">
        <v>3510</v>
      </c>
      <c r="BF469" s="21">
        <f>1/B469</f>
        <v>9.6153846153846159E-3</v>
      </c>
      <c r="BG469" s="21" t="s">
        <v>1764</v>
      </c>
      <c r="BH469" s="21">
        <f>1/B469</f>
        <v>9.6153846153846159E-3</v>
      </c>
      <c r="BI469" s="21" t="s">
        <v>1670</v>
      </c>
      <c r="BJ469" s="21">
        <f>1/B469</f>
        <v>9.6153846153846159E-3</v>
      </c>
      <c r="BK469" s="21" t="s">
        <v>4607</v>
      </c>
      <c r="BL469" s="21">
        <f>1/B469</f>
        <v>9.6153846153846159E-3</v>
      </c>
      <c r="BM469" s="21" t="s">
        <v>1759</v>
      </c>
      <c r="BN469" s="21">
        <f>1/B469</f>
        <v>9.6153846153846159E-3</v>
      </c>
      <c r="BO469" s="21" t="s">
        <v>1762</v>
      </c>
      <c r="BP469" s="21">
        <f>3/B469</f>
        <v>2.8846153846153848E-2</v>
      </c>
      <c r="BQ469" s="21" t="s">
        <v>4606</v>
      </c>
      <c r="BR469" s="21">
        <f>1/B469</f>
        <v>9.6153846153846159E-3</v>
      </c>
      <c r="BS469" s="21" t="s">
        <v>968</v>
      </c>
      <c r="BT469" s="21">
        <f>1/B469</f>
        <v>9.6153846153846159E-3</v>
      </c>
      <c r="BU469" s="21" t="s">
        <v>1489</v>
      </c>
      <c r="BV469" s="21">
        <f>4/B469</f>
        <v>3.8461538461538464E-2</v>
      </c>
      <c r="BW469" s="21" t="s">
        <v>1767</v>
      </c>
      <c r="BX469" s="21">
        <f>1/B469</f>
        <v>9.6153846153846159E-3</v>
      </c>
      <c r="BY469" s="21" t="s">
        <v>1679</v>
      </c>
      <c r="BZ469" s="21">
        <f>19/B469</f>
        <v>0.18269230769230768</v>
      </c>
      <c r="CA469" s="21" t="s">
        <v>1771</v>
      </c>
      <c r="CB469" s="21">
        <f>1/B469</f>
        <v>9.6153846153846159E-3</v>
      </c>
      <c r="CC469" s="21" t="s">
        <v>1761</v>
      </c>
      <c r="CD469" s="21">
        <f>3/B469</f>
        <v>2.8846153846153848E-2</v>
      </c>
      <c r="CE469" s="21" t="s">
        <v>1680</v>
      </c>
      <c r="CF469" s="21">
        <f>1/B469</f>
        <v>9.6153846153846159E-3</v>
      </c>
      <c r="CG469" s="21" t="s">
        <v>1606</v>
      </c>
      <c r="CH469" s="21">
        <f>2/B469</f>
        <v>1.9230769230769232E-2</v>
      </c>
      <c r="CI469" s="21" t="s">
        <v>4605</v>
      </c>
      <c r="CJ469" s="21">
        <f>1/B469</f>
        <v>9.6153846153846159E-3</v>
      </c>
      <c r="CK469" s="21" t="s">
        <v>1770</v>
      </c>
      <c r="CL469" s="21">
        <f>2/B469</f>
        <v>1.9230769230769232E-2</v>
      </c>
      <c r="CM469" s="21" t="s">
        <v>1661</v>
      </c>
      <c r="CN469" s="21">
        <f>1/B469</f>
        <v>9.6153846153846159E-3</v>
      </c>
    </row>
    <row r="470" spans="1:92" x14ac:dyDescent="0.25">
      <c r="A470" s="20" t="s">
        <v>464</v>
      </c>
      <c r="B470" s="24">
        <v>109</v>
      </c>
      <c r="C470" s="21">
        <f>73/B470</f>
        <v>0.66972477064220182</v>
      </c>
      <c r="E470" s="21" t="s">
        <v>3411</v>
      </c>
      <c r="F470" s="21">
        <f>1/B470</f>
        <v>9.1743119266055051E-3</v>
      </c>
      <c r="G470" s="21" t="s">
        <v>3412</v>
      </c>
      <c r="H470" s="21">
        <f>1/B470</f>
        <v>9.1743119266055051E-3</v>
      </c>
      <c r="I470" s="21" t="s">
        <v>1005</v>
      </c>
      <c r="J470" s="21">
        <f>28/B470</f>
        <v>0.25688073394495414</v>
      </c>
      <c r="K470" s="21" t="s">
        <v>1003</v>
      </c>
      <c r="L470" s="21">
        <f>1/B470</f>
        <v>9.1743119266055051E-3</v>
      </c>
      <c r="M470" s="21" t="s">
        <v>1002</v>
      </c>
      <c r="N470" s="21">
        <f>5/B470</f>
        <v>4.5871559633027525E-2</v>
      </c>
    </row>
    <row r="471" spans="1:92" x14ac:dyDescent="0.25">
      <c r="A471" s="20" t="s">
        <v>465</v>
      </c>
      <c r="B471" s="24">
        <v>107</v>
      </c>
      <c r="C471" s="21">
        <f>14/B471</f>
        <v>0.13084112149532709</v>
      </c>
      <c r="E471" s="21" t="s">
        <v>934</v>
      </c>
      <c r="F471" s="21">
        <f>2/B471</f>
        <v>1.8691588785046728E-2</v>
      </c>
      <c r="G471" s="21" t="s">
        <v>2135</v>
      </c>
      <c r="H471" s="21">
        <f>2/B471</f>
        <v>1.8691588785046728E-2</v>
      </c>
      <c r="I471" s="21" t="s">
        <v>2130</v>
      </c>
      <c r="J471" s="21">
        <f>6/B471</f>
        <v>5.6074766355140186E-2</v>
      </c>
      <c r="K471" s="21" t="s">
        <v>967</v>
      </c>
      <c r="L471" s="21">
        <f>1/B471</f>
        <v>9.3457943925233638E-3</v>
      </c>
      <c r="M471" s="21" t="s">
        <v>1162</v>
      </c>
      <c r="N471" s="21">
        <f>3/B471</f>
        <v>2.8037383177570093E-2</v>
      </c>
      <c r="O471" s="21" t="s">
        <v>2133</v>
      </c>
      <c r="P471" s="21">
        <f>1/B471</f>
        <v>9.3457943925233638E-3</v>
      </c>
      <c r="Q471" s="21" t="s">
        <v>4399</v>
      </c>
      <c r="R471" s="21">
        <f>1/B471</f>
        <v>9.3457943925233638E-3</v>
      </c>
      <c r="S471" s="21" t="s">
        <v>2138</v>
      </c>
      <c r="T471" s="21">
        <f>1/B471</f>
        <v>9.3457943925233638E-3</v>
      </c>
      <c r="U471" s="21" t="s">
        <v>2136</v>
      </c>
      <c r="V471" s="21">
        <f>4/B471</f>
        <v>3.7383177570093455E-2</v>
      </c>
      <c r="W471" s="21" t="s">
        <v>1425</v>
      </c>
      <c r="X471" s="21">
        <f>1/B471</f>
        <v>9.3457943925233638E-3</v>
      </c>
      <c r="Y471" s="21" t="s">
        <v>2137</v>
      </c>
      <c r="Z471" s="21">
        <f>1/B471</f>
        <v>9.3457943925233638E-3</v>
      </c>
      <c r="AA471" s="21" t="s">
        <v>1673</v>
      </c>
      <c r="AB471" s="21">
        <f>1/B471</f>
        <v>9.3457943925233638E-3</v>
      </c>
      <c r="AC471" s="21" t="s">
        <v>2134</v>
      </c>
      <c r="AD471" s="21">
        <f>3/B471</f>
        <v>2.8037383177570093E-2</v>
      </c>
      <c r="AE471" s="21" t="s">
        <v>2139</v>
      </c>
      <c r="AF471" s="21">
        <f>4/B471</f>
        <v>3.7383177570093455E-2</v>
      </c>
      <c r="AG471" s="21" t="s">
        <v>1172</v>
      </c>
      <c r="AH471" s="21">
        <f>1/B471</f>
        <v>9.3457943925233638E-3</v>
      </c>
      <c r="AI471" s="21" t="s">
        <v>2117</v>
      </c>
      <c r="AJ471" s="21">
        <f>1/B471</f>
        <v>9.3457943925233638E-3</v>
      </c>
      <c r="AK471" s="21" t="s">
        <v>936</v>
      </c>
      <c r="AL471" s="21">
        <f>1/B471</f>
        <v>9.3457943925233638E-3</v>
      </c>
      <c r="AM471" s="21" t="s">
        <v>2140</v>
      </c>
      <c r="AN471" s="21">
        <f>2/B471</f>
        <v>1.8691588785046728E-2</v>
      </c>
      <c r="AO471" s="21" t="s">
        <v>2131</v>
      </c>
      <c r="AP471" s="21">
        <f>1/B471</f>
        <v>9.3457943925233638E-3</v>
      </c>
      <c r="AQ471" s="21" t="s">
        <v>2023</v>
      </c>
      <c r="AR471" s="21">
        <f>1/B471</f>
        <v>9.3457943925233638E-3</v>
      </c>
      <c r="AS471" s="21" t="s">
        <v>1221</v>
      </c>
      <c r="AT471" s="21">
        <f>11/B471</f>
        <v>0.10280373831775701</v>
      </c>
      <c r="AU471" s="21" t="s">
        <v>2132</v>
      </c>
      <c r="AV471" s="21">
        <f>45/B471</f>
        <v>0.42056074766355139</v>
      </c>
      <c r="AW471" s="21" t="s">
        <v>2141</v>
      </c>
      <c r="AX471" s="21">
        <f>3/B471</f>
        <v>2.8037383177570093E-2</v>
      </c>
    </row>
    <row r="472" spans="1:92" x14ac:dyDescent="0.25">
      <c r="A472" s="20" t="s">
        <v>466</v>
      </c>
      <c r="B472" s="24">
        <v>110</v>
      </c>
      <c r="C472" s="21">
        <f>72/B472</f>
        <v>0.65454545454545454</v>
      </c>
      <c r="E472" s="21" t="s">
        <v>4181</v>
      </c>
      <c r="F472" s="21">
        <f>1/B472</f>
        <v>9.0909090909090905E-3</v>
      </c>
      <c r="G472" s="21" t="s">
        <v>2232</v>
      </c>
      <c r="H472" s="21">
        <f>1/B472</f>
        <v>9.0909090909090905E-3</v>
      </c>
      <c r="I472" s="21" t="s">
        <v>2541</v>
      </c>
      <c r="J472" s="21">
        <f>4/B472</f>
        <v>3.6363636363636362E-2</v>
      </c>
      <c r="K472" s="21" t="s">
        <v>2545</v>
      </c>
      <c r="L472" s="21">
        <f>1/B472</f>
        <v>9.0909090909090905E-3</v>
      </c>
      <c r="M472" s="21" t="s">
        <v>3863</v>
      </c>
      <c r="N472" s="21">
        <f>2/B472</f>
        <v>1.8181818181818181E-2</v>
      </c>
      <c r="O472" s="21" t="s">
        <v>1354</v>
      </c>
      <c r="P472" s="21">
        <f>1/B472</f>
        <v>9.0909090909090905E-3</v>
      </c>
      <c r="Q472" s="21" t="s">
        <v>1548</v>
      </c>
      <c r="R472" s="21">
        <f>1/B472</f>
        <v>9.0909090909090905E-3</v>
      </c>
      <c r="S472" s="21" t="s">
        <v>2540</v>
      </c>
      <c r="T472" s="21">
        <f>1/B472</f>
        <v>9.0909090909090905E-3</v>
      </c>
      <c r="U472" s="21" t="s">
        <v>2229</v>
      </c>
      <c r="V472" s="21">
        <f>1/B472</f>
        <v>9.0909090909090905E-3</v>
      </c>
      <c r="W472" s="21" t="s">
        <v>1553</v>
      </c>
      <c r="X472" s="21">
        <f>1/B472</f>
        <v>9.0909090909090905E-3</v>
      </c>
      <c r="Y472" s="21" t="s">
        <v>2543</v>
      </c>
      <c r="Z472" s="21">
        <f>3/B472</f>
        <v>2.7272727272727271E-2</v>
      </c>
      <c r="AA472" s="21" t="s">
        <v>2546</v>
      </c>
      <c r="AB472" s="21">
        <f>1/B472</f>
        <v>9.0909090909090905E-3</v>
      </c>
      <c r="AC472" s="21" t="s">
        <v>2547</v>
      </c>
      <c r="AD472" s="21">
        <f>3/B472</f>
        <v>2.7272727272727271E-2</v>
      </c>
      <c r="AE472" s="21" t="s">
        <v>2542</v>
      </c>
      <c r="AF472" s="21">
        <f>8/B472</f>
        <v>7.2727272727272724E-2</v>
      </c>
      <c r="AG472" s="21" t="s">
        <v>1973</v>
      </c>
      <c r="AH472" s="21">
        <f>1/B472</f>
        <v>9.0909090909090905E-3</v>
      </c>
      <c r="AI472" s="21" t="s">
        <v>1272</v>
      </c>
      <c r="AJ472" s="21">
        <f>2/B472</f>
        <v>1.8181818181818181E-2</v>
      </c>
      <c r="AK472" s="21" t="s">
        <v>2544</v>
      </c>
      <c r="AL472" s="21">
        <f>1/B472</f>
        <v>9.0909090909090905E-3</v>
      </c>
      <c r="AM472" s="21" t="s">
        <v>2231</v>
      </c>
      <c r="AN472" s="21">
        <f>2/B472</f>
        <v>1.8181818181818181E-2</v>
      </c>
      <c r="AO472" s="21" t="s">
        <v>1597</v>
      </c>
      <c r="AP472" s="21">
        <f>2/B472</f>
        <v>1.8181818181818181E-2</v>
      </c>
      <c r="AQ472" s="21" t="s">
        <v>2093</v>
      </c>
      <c r="AR472" s="21">
        <f>1/B472</f>
        <v>9.0909090909090905E-3</v>
      </c>
    </row>
    <row r="473" spans="1:92" x14ac:dyDescent="0.25">
      <c r="A473" s="20" t="s">
        <v>467</v>
      </c>
      <c r="B473" s="24">
        <v>105</v>
      </c>
      <c r="C473" s="21">
        <f>100/B473</f>
        <v>0.95238095238095233</v>
      </c>
      <c r="E473" s="21" t="s">
        <v>1448</v>
      </c>
      <c r="F473" s="21">
        <f>1/B473</f>
        <v>9.5238095238095247E-3</v>
      </c>
      <c r="G473" s="21" t="s">
        <v>4678</v>
      </c>
      <c r="H473" s="21">
        <f>1/B473</f>
        <v>9.5238095238095247E-3</v>
      </c>
      <c r="I473" s="21" t="s">
        <v>1358</v>
      </c>
      <c r="J473" s="21">
        <f>2/B473</f>
        <v>1.9047619047619049E-2</v>
      </c>
      <c r="K473" s="21" t="s">
        <v>1412</v>
      </c>
      <c r="L473" s="21">
        <f>1/B473</f>
        <v>9.5238095238095247E-3</v>
      </c>
    </row>
    <row r="474" spans="1:92" x14ac:dyDescent="0.25">
      <c r="A474" s="20" t="s">
        <v>468</v>
      </c>
      <c r="B474" s="24">
        <v>102</v>
      </c>
      <c r="C474" s="21">
        <f>0/B474</f>
        <v>0</v>
      </c>
      <c r="E474" s="21" t="s">
        <v>1020</v>
      </c>
      <c r="F474" s="21">
        <f>1/B474</f>
        <v>9.8039215686274508E-3</v>
      </c>
      <c r="G474" s="21" t="s">
        <v>3445</v>
      </c>
      <c r="H474" s="21">
        <f>1/B474</f>
        <v>9.8039215686274508E-3</v>
      </c>
      <c r="I474" s="21" t="s">
        <v>1793</v>
      </c>
      <c r="J474" s="21">
        <f>1/B474</f>
        <v>9.8039215686274508E-3</v>
      </c>
      <c r="K474" s="21" t="s">
        <v>1796</v>
      </c>
      <c r="L474" s="21">
        <f>1/B474</f>
        <v>9.8039215686274508E-3</v>
      </c>
      <c r="M474" s="21" t="s">
        <v>1305</v>
      </c>
      <c r="N474" s="21">
        <f>3/B474</f>
        <v>2.9411764705882353E-2</v>
      </c>
      <c r="O474" s="21" t="s">
        <v>1266</v>
      </c>
      <c r="P474" s="21">
        <f>1/B474</f>
        <v>9.8039215686274508E-3</v>
      </c>
      <c r="Q474" s="21" t="s">
        <v>5042</v>
      </c>
      <c r="R474" s="21">
        <f>2/B474</f>
        <v>1.9607843137254902E-2</v>
      </c>
      <c r="S474" s="21" t="s">
        <v>884</v>
      </c>
      <c r="T474" s="21">
        <f>1/B474</f>
        <v>9.8039215686274508E-3</v>
      </c>
      <c r="U474" s="21" t="s">
        <v>2468</v>
      </c>
      <c r="V474" s="21">
        <f>1/B474</f>
        <v>9.8039215686274508E-3</v>
      </c>
      <c r="W474" s="21" t="s">
        <v>1905</v>
      </c>
      <c r="X474" s="21">
        <f>9/B474</f>
        <v>8.8235294117647065E-2</v>
      </c>
      <c r="Y474" s="21" t="s">
        <v>3944</v>
      </c>
      <c r="Z474" s="21">
        <f>7/B474</f>
        <v>6.8627450980392163E-2</v>
      </c>
      <c r="AA474" s="21" t="s">
        <v>1548</v>
      </c>
      <c r="AB474" s="21">
        <f>7/B474</f>
        <v>6.8627450980392163E-2</v>
      </c>
      <c r="AC474" s="21" t="s">
        <v>3945</v>
      </c>
      <c r="AD474" s="21">
        <f>1/B474</f>
        <v>9.8039215686274508E-3</v>
      </c>
      <c r="AE474" s="21" t="s">
        <v>1942</v>
      </c>
      <c r="AF474" s="21">
        <f>2/B474</f>
        <v>1.9607843137254902E-2</v>
      </c>
      <c r="AG474" s="21" t="s">
        <v>3695</v>
      </c>
      <c r="AH474" s="21">
        <f>1/B474</f>
        <v>9.8039215686274508E-3</v>
      </c>
      <c r="AI474" s="21" t="s">
        <v>3946</v>
      </c>
      <c r="AJ474" s="21">
        <f>1/B474</f>
        <v>9.8039215686274508E-3</v>
      </c>
      <c r="AK474" s="21" t="s">
        <v>1705</v>
      </c>
      <c r="AL474" s="21">
        <f>2/B474</f>
        <v>1.9607843137254902E-2</v>
      </c>
      <c r="AM474" s="21" t="s">
        <v>1502</v>
      </c>
      <c r="AN474" s="21">
        <f>1/B474</f>
        <v>9.8039215686274508E-3</v>
      </c>
      <c r="AO474" s="21" t="s">
        <v>1342</v>
      </c>
      <c r="AP474" s="21">
        <f>5/B474</f>
        <v>4.9019607843137254E-2</v>
      </c>
      <c r="AQ474" s="21" t="s">
        <v>1947</v>
      </c>
      <c r="AR474" s="21">
        <f>1/B474</f>
        <v>9.8039215686274508E-3</v>
      </c>
      <c r="AS474" s="21" t="s">
        <v>2567</v>
      </c>
      <c r="AT474" s="21">
        <f>1/B474</f>
        <v>9.8039215686274508E-3</v>
      </c>
      <c r="AU474" s="21" t="s">
        <v>1941</v>
      </c>
      <c r="AV474" s="21">
        <f>12/B474</f>
        <v>0.11764705882352941</v>
      </c>
      <c r="AW474" s="21" t="s">
        <v>3947</v>
      </c>
      <c r="AX474" s="21">
        <f>4/B474</f>
        <v>3.9215686274509803E-2</v>
      </c>
      <c r="AY474" s="21" t="s">
        <v>1358</v>
      </c>
      <c r="AZ474" s="21">
        <f>3/B474</f>
        <v>2.9411764705882353E-2</v>
      </c>
      <c r="BA474" s="21" t="s">
        <v>1267</v>
      </c>
      <c r="BB474" s="21">
        <f>9/B474</f>
        <v>8.8235294117647065E-2</v>
      </c>
      <c r="BC474" s="21" t="s">
        <v>3948</v>
      </c>
      <c r="BD474" s="21">
        <f>1/B474</f>
        <v>9.8039215686274508E-3</v>
      </c>
      <c r="BE474" s="21" t="s">
        <v>3949</v>
      </c>
      <c r="BF474" s="21">
        <f>1/B474</f>
        <v>9.8039215686274508E-3</v>
      </c>
      <c r="BG474" s="21" t="s">
        <v>927</v>
      </c>
      <c r="BH474" s="21">
        <f>1/B474</f>
        <v>9.8039215686274508E-3</v>
      </c>
      <c r="BI474" s="21" t="s">
        <v>1514</v>
      </c>
      <c r="BJ474" s="21">
        <f>1/B474</f>
        <v>9.8039215686274508E-3</v>
      </c>
      <c r="BK474" s="21" t="s">
        <v>2208</v>
      </c>
      <c r="BL474" s="21">
        <f>1/B474</f>
        <v>9.8039215686274508E-3</v>
      </c>
      <c r="BM474" s="21" t="s">
        <v>1811</v>
      </c>
      <c r="BN474" s="21">
        <f>3/B474</f>
        <v>2.9411764705882353E-2</v>
      </c>
      <c r="BO474" s="21" t="s">
        <v>1228</v>
      </c>
      <c r="BP474" s="21">
        <f>8/B474</f>
        <v>7.8431372549019607E-2</v>
      </c>
      <c r="BQ474" s="21" t="s">
        <v>3863</v>
      </c>
      <c r="BR474" s="21">
        <f>2/B474</f>
        <v>1.9607843137254902E-2</v>
      </c>
      <c r="BS474" s="21" t="s">
        <v>1390</v>
      </c>
      <c r="BT474" s="21">
        <f>1/B474</f>
        <v>9.8039215686274508E-3</v>
      </c>
      <c r="BU474" s="21" t="s">
        <v>3504</v>
      </c>
      <c r="BV474" s="21">
        <f>5/B474</f>
        <v>4.9019607843137254E-2</v>
      </c>
    </row>
    <row r="475" spans="1:92" x14ac:dyDescent="0.25">
      <c r="A475" s="20" t="s">
        <v>469</v>
      </c>
      <c r="B475" s="24">
        <v>105</v>
      </c>
      <c r="C475" s="21">
        <f>105/B475</f>
        <v>1</v>
      </c>
    </row>
    <row r="476" spans="1:92" x14ac:dyDescent="0.25">
      <c r="A476" s="20" t="s">
        <v>470</v>
      </c>
      <c r="B476" s="24">
        <v>110</v>
      </c>
      <c r="C476" s="21">
        <f>33/B476</f>
        <v>0.3</v>
      </c>
      <c r="E476" s="21" t="s">
        <v>1613</v>
      </c>
      <c r="F476" s="21">
        <f>1/B476</f>
        <v>9.0909090909090905E-3</v>
      </c>
      <c r="G476" s="21" t="s">
        <v>1044</v>
      </c>
      <c r="H476" s="21">
        <f>76/B476</f>
        <v>0.69090909090909092</v>
      </c>
    </row>
    <row r="477" spans="1:92" x14ac:dyDescent="0.25">
      <c r="A477" s="20" t="s">
        <v>3532</v>
      </c>
      <c r="B477" s="24">
        <v>110</v>
      </c>
      <c r="C477" s="21">
        <f>81/B477</f>
        <v>0.73636363636363633</v>
      </c>
      <c r="E477" s="21" t="s">
        <v>1614</v>
      </c>
      <c r="F477" s="21">
        <f>1/B477</f>
        <v>9.0909090909090905E-3</v>
      </c>
      <c r="G477" s="21" t="s">
        <v>1042</v>
      </c>
      <c r="H477" s="21">
        <f>27/B477</f>
        <v>0.24545454545454545</v>
      </c>
      <c r="I477" s="21" t="s">
        <v>1865</v>
      </c>
      <c r="J477" s="21">
        <f>1/B477</f>
        <v>9.0909090909090905E-3</v>
      </c>
    </row>
    <row r="478" spans="1:92" x14ac:dyDescent="0.25">
      <c r="A478" s="20" t="s">
        <v>473</v>
      </c>
      <c r="B478" s="24">
        <v>105</v>
      </c>
      <c r="C478" s="21">
        <f>53/B478</f>
        <v>0.50476190476190474</v>
      </c>
      <c r="E478" s="21" t="s">
        <v>2232</v>
      </c>
      <c r="F478" s="21">
        <f>1/B478</f>
        <v>9.5238095238095247E-3</v>
      </c>
      <c r="G478" s="21" t="s">
        <v>1571</v>
      </c>
      <c r="H478" s="21">
        <f>2/B478</f>
        <v>1.9047619047619049E-2</v>
      </c>
      <c r="I478" s="21" t="s">
        <v>1018</v>
      </c>
      <c r="J478" s="21">
        <f>34/B478</f>
        <v>0.32380952380952382</v>
      </c>
      <c r="K478" s="21" t="s">
        <v>1373</v>
      </c>
      <c r="L478" s="21">
        <f>1/B478</f>
        <v>9.5238095238095247E-3</v>
      </c>
      <c r="M478" s="21" t="s">
        <v>2229</v>
      </c>
      <c r="N478" s="21">
        <f>2/B478</f>
        <v>1.9047619047619049E-2</v>
      </c>
      <c r="O478" s="21" t="s">
        <v>1553</v>
      </c>
      <c r="P478" s="21">
        <f>2/B478</f>
        <v>1.9047619047619049E-2</v>
      </c>
      <c r="Q478" s="21" t="s">
        <v>2230</v>
      </c>
      <c r="R478" s="21">
        <f>1/B478</f>
        <v>9.5238095238095247E-3</v>
      </c>
      <c r="S478" s="21" t="s">
        <v>974</v>
      </c>
      <c r="T478" s="21">
        <f>2/B478</f>
        <v>1.9047619047619049E-2</v>
      </c>
      <c r="U478" s="21" t="s">
        <v>1272</v>
      </c>
      <c r="V478" s="21">
        <f>1/B478</f>
        <v>9.5238095238095247E-3</v>
      </c>
      <c r="W478" s="21" t="s">
        <v>2228</v>
      </c>
      <c r="X478" s="21">
        <f>1/B478</f>
        <v>9.5238095238095247E-3</v>
      </c>
      <c r="Y478" s="21" t="s">
        <v>2231</v>
      </c>
      <c r="Z478" s="21">
        <f>1/B478</f>
        <v>9.5238095238095247E-3</v>
      </c>
      <c r="AA478" s="21" t="s">
        <v>2093</v>
      </c>
      <c r="AB478" s="21">
        <f>3/B478</f>
        <v>2.8571428571428571E-2</v>
      </c>
      <c r="AC478" s="21" t="s">
        <v>2227</v>
      </c>
      <c r="AD478" s="21">
        <f>1/B478</f>
        <v>9.5238095238095247E-3</v>
      </c>
    </row>
    <row r="479" spans="1:92" x14ac:dyDescent="0.25">
      <c r="A479" s="20" t="s">
        <v>3771</v>
      </c>
      <c r="B479" s="24">
        <v>108</v>
      </c>
      <c r="C479" s="21">
        <f>60/B479</f>
        <v>0.55555555555555558</v>
      </c>
      <c r="E479" s="21" t="s">
        <v>1095</v>
      </c>
      <c r="F479" s="21">
        <f>4/B479</f>
        <v>3.7037037037037035E-2</v>
      </c>
      <c r="G479" s="21" t="s">
        <v>5123</v>
      </c>
      <c r="H479" s="21">
        <f>1/B479</f>
        <v>9.2592592592592587E-3</v>
      </c>
      <c r="I479" s="21" t="s">
        <v>1866</v>
      </c>
      <c r="J479" s="21">
        <f>1/B479</f>
        <v>9.2592592592592587E-3</v>
      </c>
      <c r="K479" s="21" t="s">
        <v>1231</v>
      </c>
      <c r="L479" s="21">
        <f>1/B479</f>
        <v>9.2592592592592587E-3</v>
      </c>
      <c r="M479" s="21" t="s">
        <v>1246</v>
      </c>
      <c r="N479" s="21">
        <f>31/B479</f>
        <v>0.28703703703703703</v>
      </c>
      <c r="O479" s="21" t="s">
        <v>1335</v>
      </c>
      <c r="P479" s="21">
        <f>1/B479</f>
        <v>9.2592592592592587E-3</v>
      </c>
      <c r="Q479" s="21" t="s">
        <v>1610</v>
      </c>
      <c r="R479" s="21">
        <f>1/B479</f>
        <v>9.2592592592592587E-3</v>
      </c>
      <c r="S479" s="21" t="s">
        <v>3772</v>
      </c>
      <c r="T479" s="21">
        <f>1/B479</f>
        <v>9.2592592592592587E-3</v>
      </c>
      <c r="U479" s="21" t="s">
        <v>1612</v>
      </c>
      <c r="V479" s="21">
        <f>3/B479</f>
        <v>2.7777777777777776E-2</v>
      </c>
      <c r="W479" s="21" t="s">
        <v>1441</v>
      </c>
      <c r="X479" s="21">
        <f>1/B479</f>
        <v>9.2592592592592587E-3</v>
      </c>
      <c r="Y479" s="21" t="s">
        <v>3773</v>
      </c>
      <c r="Z479" s="21">
        <f>1/B479</f>
        <v>9.2592592592592587E-3</v>
      </c>
      <c r="AA479" s="21" t="s">
        <v>1044</v>
      </c>
      <c r="AB479" s="21">
        <f>2/B479</f>
        <v>1.8518518518518517E-2</v>
      </c>
    </row>
    <row r="480" spans="1:92" x14ac:dyDescent="0.25">
      <c r="A480" s="20" t="s">
        <v>474</v>
      </c>
      <c r="B480" s="24">
        <v>109</v>
      </c>
      <c r="C480" s="21">
        <f>90/B480</f>
        <v>0.82568807339449546</v>
      </c>
      <c r="E480" s="21" t="s">
        <v>900</v>
      </c>
      <c r="F480" s="21">
        <f t="shared" ref="F480:F489" si="72">1/B480</f>
        <v>9.1743119266055051E-3</v>
      </c>
      <c r="G480" s="21" t="s">
        <v>883</v>
      </c>
      <c r="H480" s="21">
        <f>1/B480</f>
        <v>9.1743119266055051E-3</v>
      </c>
      <c r="I480" s="21" t="s">
        <v>1021</v>
      </c>
      <c r="J480" s="21">
        <f>1/B480</f>
        <v>9.1743119266055051E-3</v>
      </c>
      <c r="K480" s="21" t="s">
        <v>2128</v>
      </c>
      <c r="L480" s="21">
        <f>1/B480</f>
        <v>9.1743119266055051E-3</v>
      </c>
      <c r="M480" s="21" t="s">
        <v>5126</v>
      </c>
      <c r="N480" s="21">
        <f>1/B480</f>
        <v>9.1743119266055051E-3</v>
      </c>
      <c r="O480" s="21" t="s">
        <v>2553</v>
      </c>
      <c r="P480" s="21">
        <f>1/B480</f>
        <v>9.1743119266055051E-3</v>
      </c>
      <c r="Q480" s="21" t="s">
        <v>1201</v>
      </c>
      <c r="R480" s="21">
        <f>1/B480</f>
        <v>9.1743119266055051E-3</v>
      </c>
      <c r="S480" s="21" t="s">
        <v>1276</v>
      </c>
      <c r="T480" s="21">
        <f>4/B480</f>
        <v>3.669724770642202E-2</v>
      </c>
      <c r="U480" s="21" t="s">
        <v>5125</v>
      </c>
      <c r="V480" s="21">
        <f>1/B480</f>
        <v>9.1743119266055051E-3</v>
      </c>
      <c r="W480" s="21" t="s">
        <v>2543</v>
      </c>
      <c r="X480" s="21">
        <f>2/B480</f>
        <v>1.834862385321101E-2</v>
      </c>
      <c r="Y480" s="21" t="s">
        <v>907</v>
      </c>
      <c r="Z480" s="21">
        <f>1/B480</f>
        <v>9.1743119266055051E-3</v>
      </c>
      <c r="AA480" s="21" t="s">
        <v>2125</v>
      </c>
      <c r="AB480" s="21">
        <f>1/B480</f>
        <v>9.1743119266055051E-3</v>
      </c>
      <c r="AC480" s="21" t="s">
        <v>911</v>
      </c>
      <c r="AD480" s="21">
        <f>1/B480</f>
        <v>9.1743119266055051E-3</v>
      </c>
      <c r="AE480" s="21" t="s">
        <v>5124</v>
      </c>
      <c r="AF480" s="21">
        <f>1/B480</f>
        <v>9.1743119266055051E-3</v>
      </c>
      <c r="AG480" s="21" t="s">
        <v>1278</v>
      </c>
      <c r="AH480" s="21">
        <f>1/B480</f>
        <v>9.1743119266055051E-3</v>
      </c>
    </row>
    <row r="481" spans="1:154" x14ac:dyDescent="0.25">
      <c r="A481" s="20" t="s">
        <v>475</v>
      </c>
      <c r="B481" s="24">
        <v>110</v>
      </c>
      <c r="C481" s="21">
        <f>0/B481</f>
        <v>0</v>
      </c>
      <c r="E481" s="21" t="s">
        <v>2296</v>
      </c>
      <c r="F481" s="21">
        <f t="shared" si="72"/>
        <v>9.0909090909090905E-3</v>
      </c>
      <c r="G481" s="21" t="s">
        <v>1111</v>
      </c>
      <c r="H481" s="21">
        <f>10/B481</f>
        <v>9.0909090909090912E-2</v>
      </c>
      <c r="I481" s="21" t="s">
        <v>1509</v>
      </c>
      <c r="J481" s="21">
        <f>1/B481</f>
        <v>9.0909090909090905E-3</v>
      </c>
      <c r="K481" s="21" t="s">
        <v>1170</v>
      </c>
      <c r="L481" s="21">
        <f>1/B481</f>
        <v>9.0909090909090905E-3</v>
      </c>
      <c r="M481" s="21" t="s">
        <v>4265</v>
      </c>
      <c r="N481" s="21">
        <f>1/B481</f>
        <v>9.0909090909090905E-3</v>
      </c>
      <c r="O481" s="21" t="s">
        <v>2637</v>
      </c>
      <c r="P481" s="21">
        <f>1/B481</f>
        <v>9.0909090909090905E-3</v>
      </c>
      <c r="Q481" s="21" t="s">
        <v>4264</v>
      </c>
      <c r="R481" s="21">
        <f>1/B481</f>
        <v>9.0909090909090905E-3</v>
      </c>
      <c r="S481" s="21" t="s">
        <v>1162</v>
      </c>
      <c r="T481" s="21">
        <f>3/B481</f>
        <v>2.7272727272727271E-2</v>
      </c>
      <c r="U481" s="21" t="s">
        <v>1009</v>
      </c>
      <c r="V481" s="21">
        <f>7/B481</f>
        <v>6.363636363636363E-2</v>
      </c>
      <c r="W481" s="21" t="s">
        <v>4263</v>
      </c>
      <c r="X481" s="21">
        <f>1/B481</f>
        <v>9.0909090909090905E-3</v>
      </c>
      <c r="Y481" s="21" t="s">
        <v>1666</v>
      </c>
      <c r="Z481" s="21">
        <f>3/B481</f>
        <v>2.7272727272727271E-2</v>
      </c>
      <c r="AA481" s="21" t="s">
        <v>876</v>
      </c>
      <c r="AB481" s="21">
        <f>2/B481</f>
        <v>1.8181818181818181E-2</v>
      </c>
      <c r="AC481" s="21" t="s">
        <v>2217</v>
      </c>
      <c r="AD481" s="21">
        <f>2/B481</f>
        <v>1.8181818181818181E-2</v>
      </c>
      <c r="AE481" s="21" t="s">
        <v>1425</v>
      </c>
      <c r="AF481" s="21">
        <f>1/B481</f>
        <v>9.0909090909090905E-3</v>
      </c>
      <c r="AG481" s="21" t="s">
        <v>1851</v>
      </c>
      <c r="AH481" s="21">
        <f>1/B481</f>
        <v>9.0909090909090905E-3</v>
      </c>
      <c r="AI481" s="21" t="s">
        <v>1130</v>
      </c>
      <c r="AJ481" s="21">
        <f>1/B481</f>
        <v>9.0909090909090905E-3</v>
      </c>
      <c r="AK481" s="21" t="s">
        <v>1154</v>
      </c>
      <c r="AL481" s="21">
        <f>1/B481</f>
        <v>9.0909090909090905E-3</v>
      </c>
      <c r="AM481" s="21" t="s">
        <v>1117</v>
      </c>
      <c r="AN481" s="21">
        <f>4/B481</f>
        <v>3.6363636363636362E-2</v>
      </c>
      <c r="AO481" s="21" t="s">
        <v>1312</v>
      </c>
      <c r="AP481" s="21">
        <f>4/B481</f>
        <v>3.6363636363636362E-2</v>
      </c>
      <c r="AQ481" s="21" t="s">
        <v>2635</v>
      </c>
      <c r="AR481" s="21">
        <f>1/B481</f>
        <v>9.0909090909090905E-3</v>
      </c>
      <c r="AS481" s="21" t="s">
        <v>2632</v>
      </c>
      <c r="AT481" s="21">
        <f>7/B481</f>
        <v>6.363636363636363E-2</v>
      </c>
      <c r="AU481" s="21" t="s">
        <v>2634</v>
      </c>
      <c r="AV481" s="21">
        <f>1/B481</f>
        <v>9.0909090909090905E-3</v>
      </c>
      <c r="AW481" s="21" t="s">
        <v>2633</v>
      </c>
      <c r="AX481" s="21">
        <f>7/B481</f>
        <v>6.363636363636363E-2</v>
      </c>
      <c r="AY481" s="21" t="s">
        <v>2636</v>
      </c>
      <c r="AZ481" s="21">
        <f>1/B481</f>
        <v>9.0909090909090905E-3</v>
      </c>
      <c r="BA481" s="21" t="s">
        <v>2631</v>
      </c>
      <c r="BB481" s="21">
        <f>3/B481</f>
        <v>2.7272727272727271E-2</v>
      </c>
      <c r="BC481" s="21" t="s">
        <v>2436</v>
      </c>
      <c r="BD481" s="21">
        <f>1/B481</f>
        <v>9.0909090909090905E-3</v>
      </c>
      <c r="BE481" s="21" t="s">
        <v>1370</v>
      </c>
      <c r="BF481" s="21">
        <f>2/B481</f>
        <v>1.8181818181818181E-2</v>
      </c>
      <c r="BG481" s="21" t="s">
        <v>2187</v>
      </c>
      <c r="BH481" s="21">
        <f>38/B481</f>
        <v>0.34545454545454546</v>
      </c>
      <c r="BI481" s="21" t="s">
        <v>4262</v>
      </c>
      <c r="BJ481" s="21">
        <f>1/B481</f>
        <v>9.0909090909090905E-3</v>
      </c>
      <c r="BK481" s="21" t="s">
        <v>1611</v>
      </c>
      <c r="BL481" s="21">
        <f>1/B481</f>
        <v>9.0909090909090905E-3</v>
      </c>
      <c r="BM481" s="21" t="s">
        <v>1343</v>
      </c>
      <c r="BN481" s="21">
        <f>1/B481</f>
        <v>9.0909090909090905E-3</v>
      </c>
    </row>
    <row r="482" spans="1:154" x14ac:dyDescent="0.25">
      <c r="A482" s="20" t="s">
        <v>476</v>
      </c>
      <c r="B482" s="24">
        <v>100</v>
      </c>
      <c r="C482" s="21">
        <f>35/B482</f>
        <v>0.35</v>
      </c>
      <c r="E482" s="21" t="s">
        <v>883</v>
      </c>
      <c r="F482" s="21">
        <f t="shared" si="72"/>
        <v>0.01</v>
      </c>
      <c r="G482" s="21" t="s">
        <v>2380</v>
      </c>
      <c r="H482" s="21">
        <f t="shared" ref="H482:H487" si="73">1/B482</f>
        <v>0.01</v>
      </c>
      <c r="I482" s="21" t="s">
        <v>896</v>
      </c>
      <c r="J482" s="21">
        <f>1/B482</f>
        <v>0.01</v>
      </c>
      <c r="K482" s="21" t="s">
        <v>1330</v>
      </c>
      <c r="L482" s="21">
        <f>1/B482</f>
        <v>0.01</v>
      </c>
      <c r="M482" s="21" t="s">
        <v>5105</v>
      </c>
      <c r="N482" s="21">
        <f>1/B482</f>
        <v>0.01</v>
      </c>
      <c r="O482" s="21" t="s">
        <v>3092</v>
      </c>
      <c r="P482" s="21">
        <f>1/B482</f>
        <v>0.01</v>
      </c>
      <c r="Q482" s="21" t="s">
        <v>1335</v>
      </c>
      <c r="R482" s="21">
        <f>2/B482</f>
        <v>0.02</v>
      </c>
      <c r="S482" s="21" t="s">
        <v>1506</v>
      </c>
      <c r="T482" s="21">
        <f>1/B482</f>
        <v>0.01</v>
      </c>
      <c r="U482" s="21" t="s">
        <v>1345</v>
      </c>
      <c r="V482" s="21">
        <f>1/B482</f>
        <v>0.01</v>
      </c>
      <c r="W482" s="21" t="s">
        <v>1346</v>
      </c>
      <c r="X482" s="21">
        <f>1/B482</f>
        <v>0.01</v>
      </c>
      <c r="Y482" s="21" t="s">
        <v>1340</v>
      </c>
      <c r="Z482" s="21">
        <f>1/B482</f>
        <v>0.01</v>
      </c>
      <c r="AA482" s="21" t="s">
        <v>1333</v>
      </c>
      <c r="AB482" s="21">
        <f>1/B482</f>
        <v>0.01</v>
      </c>
      <c r="AC482" s="21" t="s">
        <v>1336</v>
      </c>
      <c r="AD482" s="21">
        <f>1/B482</f>
        <v>0.01</v>
      </c>
      <c r="AE482" s="21" t="s">
        <v>1334</v>
      </c>
      <c r="AF482" s="21">
        <f>4/B482</f>
        <v>0.04</v>
      </c>
      <c r="AG482" s="21" t="s">
        <v>977</v>
      </c>
      <c r="AH482" s="21">
        <f>1/B482</f>
        <v>0.01</v>
      </c>
      <c r="AI482" s="21" t="s">
        <v>2385</v>
      </c>
      <c r="AJ482" s="21">
        <f>3/B482</f>
        <v>0.03</v>
      </c>
      <c r="AK482" s="21" t="s">
        <v>1620</v>
      </c>
      <c r="AL482" s="21">
        <f>1/B482</f>
        <v>0.01</v>
      </c>
      <c r="AM482" s="21" t="s">
        <v>1332</v>
      </c>
      <c r="AN482" s="21">
        <f>3/B482</f>
        <v>0.03</v>
      </c>
      <c r="AO482" s="21" t="s">
        <v>1612</v>
      </c>
      <c r="AP482" s="21">
        <f>1/B482</f>
        <v>0.01</v>
      </c>
      <c r="AQ482" s="21" t="s">
        <v>1342</v>
      </c>
      <c r="AR482" s="21">
        <f>1/B482</f>
        <v>0.01</v>
      </c>
      <c r="AS482" s="21" t="s">
        <v>1029</v>
      </c>
      <c r="AT482" s="21">
        <f>1/B482</f>
        <v>0.01</v>
      </c>
      <c r="AU482" s="21" t="s">
        <v>1286</v>
      </c>
      <c r="AV482" s="21">
        <f>1/B482</f>
        <v>0.01</v>
      </c>
      <c r="AW482" s="21" t="s">
        <v>1339</v>
      </c>
      <c r="AX482" s="21">
        <f>2/B482</f>
        <v>0.02</v>
      </c>
      <c r="AY482" s="21" t="s">
        <v>1344</v>
      </c>
      <c r="AZ482" s="21">
        <f>1/B482</f>
        <v>0.01</v>
      </c>
      <c r="BA482" s="21" t="s">
        <v>1341</v>
      </c>
      <c r="BB482" s="21">
        <f>3/B482</f>
        <v>0.03</v>
      </c>
      <c r="BC482" s="21" t="s">
        <v>5104</v>
      </c>
      <c r="BD482" s="21">
        <f>1/B482</f>
        <v>0.01</v>
      </c>
      <c r="BE482" s="21" t="s">
        <v>1331</v>
      </c>
      <c r="BF482" s="21">
        <f>1/B482</f>
        <v>0.01</v>
      </c>
      <c r="BG482" s="21" t="s">
        <v>2630</v>
      </c>
      <c r="BH482" s="21">
        <f>1/B482</f>
        <v>0.01</v>
      </c>
      <c r="BI482" s="21" t="s">
        <v>1329</v>
      </c>
      <c r="BJ482" s="21">
        <f>1/B482</f>
        <v>0.01</v>
      </c>
      <c r="BK482" s="21" t="s">
        <v>1338</v>
      </c>
      <c r="BL482" s="21">
        <f>4/B482</f>
        <v>0.04</v>
      </c>
      <c r="BM482" s="21" t="s">
        <v>927</v>
      </c>
      <c r="BN482" s="21">
        <f>1/B482</f>
        <v>0.01</v>
      </c>
      <c r="BO482" s="21" t="s">
        <v>1337</v>
      </c>
      <c r="BP482" s="21">
        <f>1/B482</f>
        <v>0.01</v>
      </c>
      <c r="BQ482" s="21" t="s">
        <v>1131</v>
      </c>
      <c r="BR482" s="21">
        <f>1/B482</f>
        <v>0.01</v>
      </c>
      <c r="BS482" s="21" t="s">
        <v>1044</v>
      </c>
      <c r="BT482" s="21">
        <f>17/B482</f>
        <v>0.17</v>
      </c>
      <c r="BU482" s="21" t="s">
        <v>1343</v>
      </c>
      <c r="BV482" s="21">
        <f>1/B482</f>
        <v>0.01</v>
      </c>
    </row>
    <row r="483" spans="1:154" x14ac:dyDescent="0.25">
      <c r="A483" s="20" t="s">
        <v>477</v>
      </c>
      <c r="B483" s="24">
        <v>108</v>
      </c>
      <c r="C483" s="21">
        <f>106/B483</f>
        <v>0.98148148148148151</v>
      </c>
      <c r="E483" s="21" t="s">
        <v>1029</v>
      </c>
      <c r="F483" s="21">
        <f t="shared" si="72"/>
        <v>9.2592592592592587E-3</v>
      </c>
      <c r="G483" s="21" t="s">
        <v>2267</v>
      </c>
      <c r="H483" s="21">
        <f t="shared" si="73"/>
        <v>9.2592592592592587E-3</v>
      </c>
    </row>
    <row r="484" spans="1:154" x14ac:dyDescent="0.25">
      <c r="A484" s="20" t="s">
        <v>478</v>
      </c>
      <c r="B484" s="24">
        <v>110</v>
      </c>
      <c r="C484" s="21">
        <f>102/B484</f>
        <v>0.92727272727272725</v>
      </c>
      <c r="E484" s="21" t="s">
        <v>5183</v>
      </c>
      <c r="F484" s="21">
        <f t="shared" si="72"/>
        <v>9.0909090909090905E-3</v>
      </c>
      <c r="G484" s="21" t="s">
        <v>2655</v>
      </c>
      <c r="H484" s="21">
        <f t="shared" si="73"/>
        <v>9.0909090909090905E-3</v>
      </c>
      <c r="I484" s="21" t="s">
        <v>1712</v>
      </c>
      <c r="J484" s="21">
        <f>1/B484</f>
        <v>9.0909090909090905E-3</v>
      </c>
      <c r="K484" s="21" t="s">
        <v>1618</v>
      </c>
      <c r="L484" s="21">
        <f>1/B484</f>
        <v>9.0909090909090905E-3</v>
      </c>
      <c r="M484" s="21" t="s">
        <v>2315</v>
      </c>
      <c r="N484" s="21">
        <f>2/B484</f>
        <v>1.8181818181818181E-2</v>
      </c>
      <c r="O484" s="21" t="s">
        <v>1011</v>
      </c>
      <c r="P484" s="21">
        <f t="shared" ref="P484:P489" si="74">1/B484</f>
        <v>9.0909090909090905E-3</v>
      </c>
      <c r="Q484" s="21" t="s">
        <v>2314</v>
      </c>
      <c r="R484" s="21">
        <f>1/B484</f>
        <v>9.0909090909090905E-3</v>
      </c>
    </row>
    <row r="485" spans="1:154" s="26" customFormat="1" x14ac:dyDescent="0.25">
      <c r="A485" s="20" t="s">
        <v>1554</v>
      </c>
      <c r="B485" s="24">
        <v>107</v>
      </c>
      <c r="C485" s="21">
        <f>16/B485</f>
        <v>0.14953271028037382</v>
      </c>
      <c r="D485" s="43"/>
      <c r="E485" s="21" t="s">
        <v>5053</v>
      </c>
      <c r="F485" s="21">
        <f t="shared" si="72"/>
        <v>9.3457943925233638E-3</v>
      </c>
      <c r="G485" s="21" t="s">
        <v>2827</v>
      </c>
      <c r="H485" s="21">
        <f t="shared" si="73"/>
        <v>9.3457943925233638E-3</v>
      </c>
      <c r="I485" s="21" t="s">
        <v>1391</v>
      </c>
      <c r="J485" s="21">
        <f>1/B485</f>
        <v>9.3457943925233638E-3</v>
      </c>
      <c r="K485" s="21" t="s">
        <v>1522</v>
      </c>
      <c r="L485" s="21">
        <f>1/B485</f>
        <v>9.3457943925233638E-3</v>
      </c>
      <c r="M485" s="21" t="s">
        <v>3805</v>
      </c>
      <c r="N485" s="21">
        <f>1/B485</f>
        <v>9.3457943925233638E-3</v>
      </c>
      <c r="O485" s="21" t="s">
        <v>1711</v>
      </c>
      <c r="P485" s="21">
        <f t="shared" si="74"/>
        <v>9.3457943925233638E-3</v>
      </c>
      <c r="Q485" s="21" t="s">
        <v>2109</v>
      </c>
      <c r="R485" s="21">
        <f>1/B485</f>
        <v>9.3457943925233638E-3</v>
      </c>
      <c r="S485" s="21" t="s">
        <v>2877</v>
      </c>
      <c r="T485" s="21">
        <f>1/B485</f>
        <v>9.3457943925233638E-3</v>
      </c>
      <c r="U485" s="21" t="s">
        <v>1246</v>
      </c>
      <c r="V485" s="21">
        <f>16/B485</f>
        <v>0.14953271028037382</v>
      </c>
      <c r="W485" s="21" t="s">
        <v>2154</v>
      </c>
      <c r="X485" s="21">
        <f t="shared" ref="X485:X491" si="75">1/B485</f>
        <v>9.3457943925233638E-3</v>
      </c>
      <c r="Y485" s="21" t="s">
        <v>2502</v>
      </c>
      <c r="Z485" s="21">
        <f>1/B485</f>
        <v>9.3457943925233638E-3</v>
      </c>
      <c r="AA485" s="21" t="s">
        <v>1134</v>
      </c>
      <c r="AB485" s="21">
        <f>3/B485</f>
        <v>2.8037383177570093E-2</v>
      </c>
      <c r="AC485" s="21" t="s">
        <v>2627</v>
      </c>
      <c r="AD485" s="21">
        <f>1/B485</f>
        <v>9.3457943925233638E-3</v>
      </c>
      <c r="AE485" s="21" t="s">
        <v>2057</v>
      </c>
      <c r="AF485" s="21">
        <f>1/B485</f>
        <v>9.3457943925233638E-3</v>
      </c>
      <c r="AG485" s="21" t="s">
        <v>1255</v>
      </c>
      <c r="AH485" s="21">
        <f>1/B485</f>
        <v>9.3457943925233638E-3</v>
      </c>
      <c r="AI485" s="21" t="s">
        <v>5052</v>
      </c>
      <c r="AJ485" s="21">
        <f>1/B485</f>
        <v>9.3457943925233638E-3</v>
      </c>
      <c r="AK485" s="21" t="s">
        <v>4781</v>
      </c>
      <c r="AL485" s="21">
        <f>1/B485</f>
        <v>9.3457943925233638E-3</v>
      </c>
      <c r="AM485" s="21" t="s">
        <v>972</v>
      </c>
      <c r="AN485" s="21">
        <f>2/B485</f>
        <v>1.8691588785046728E-2</v>
      </c>
      <c r="AO485" s="21" t="s">
        <v>5051</v>
      </c>
      <c r="AP485" s="21">
        <f>1/B485</f>
        <v>9.3457943925233638E-3</v>
      </c>
      <c r="AQ485" s="21" t="s">
        <v>974</v>
      </c>
      <c r="AR485" s="21">
        <f>1/B485</f>
        <v>9.3457943925233638E-3</v>
      </c>
      <c r="AS485" s="21" t="s">
        <v>1610</v>
      </c>
      <c r="AT485" s="21">
        <f>1/B485</f>
        <v>9.3457943925233638E-3</v>
      </c>
      <c r="AU485" s="21" t="s">
        <v>2628</v>
      </c>
      <c r="AV485" s="21">
        <f>2/B485</f>
        <v>1.8691588785046728E-2</v>
      </c>
      <c r="AW485" s="21" t="s">
        <v>978</v>
      </c>
      <c r="AX485" s="21">
        <f>1/B485</f>
        <v>9.3457943925233638E-3</v>
      </c>
      <c r="AY485" s="21" t="s">
        <v>1232</v>
      </c>
      <c r="AZ485" s="21">
        <f>1/B485</f>
        <v>9.3457943925233638E-3</v>
      </c>
      <c r="BA485" s="21" t="s">
        <v>3806</v>
      </c>
      <c r="BB485" s="21">
        <f>1/B485</f>
        <v>9.3457943925233638E-3</v>
      </c>
      <c r="BC485" s="21" t="s">
        <v>4780</v>
      </c>
      <c r="BD485" s="21">
        <f>1/B485</f>
        <v>9.3457943925233638E-3</v>
      </c>
      <c r="BE485" s="21" t="s">
        <v>2450</v>
      </c>
      <c r="BF485" s="21">
        <f>1/B485</f>
        <v>9.3457943925233638E-3</v>
      </c>
      <c r="BG485" s="21" t="s">
        <v>5050</v>
      </c>
      <c r="BH485" s="21">
        <f>1/B485</f>
        <v>9.3457943925233638E-3</v>
      </c>
      <c r="BI485" s="21" t="s">
        <v>1441</v>
      </c>
      <c r="BJ485" s="21">
        <f>15/B485</f>
        <v>0.14018691588785046</v>
      </c>
      <c r="BK485" s="21" t="s">
        <v>968</v>
      </c>
      <c r="BL485" s="21">
        <f>1/B485</f>
        <v>9.3457943925233638E-3</v>
      </c>
      <c r="BM485" s="21" t="s">
        <v>3807</v>
      </c>
      <c r="BN485" s="21">
        <f>2/B485</f>
        <v>1.8691588785046728E-2</v>
      </c>
      <c r="BO485" s="21" t="s">
        <v>971</v>
      </c>
      <c r="BP485" s="21">
        <f>2/B485</f>
        <v>1.8691588785046728E-2</v>
      </c>
      <c r="BQ485" s="21" t="s">
        <v>1656</v>
      </c>
      <c r="BR485" s="21">
        <f>1/B485</f>
        <v>9.3457943925233638E-3</v>
      </c>
      <c r="BS485" s="21" t="s">
        <v>1131</v>
      </c>
      <c r="BT485" s="21">
        <f>2/B485</f>
        <v>1.8691588785046728E-2</v>
      </c>
      <c r="BU485" s="21" t="s">
        <v>1556</v>
      </c>
      <c r="BV485" s="21">
        <f>7/B485</f>
        <v>6.5420560747663545E-2</v>
      </c>
      <c r="BW485" s="21" t="s">
        <v>897</v>
      </c>
      <c r="BX485" s="21">
        <f>2/B485</f>
        <v>1.8691588785046728E-2</v>
      </c>
      <c r="BY485" s="21" t="s">
        <v>1563</v>
      </c>
      <c r="BZ485" s="21">
        <f>1/B485</f>
        <v>9.3457943925233638E-3</v>
      </c>
      <c r="CA485" s="21" t="s">
        <v>2094</v>
      </c>
      <c r="CB485" s="21">
        <f>1/B485</f>
        <v>9.3457943925233638E-3</v>
      </c>
      <c r="CC485" s="21" t="s">
        <v>3808</v>
      </c>
      <c r="CD485" s="21">
        <f>10/B485</f>
        <v>9.3457943925233641E-2</v>
      </c>
      <c r="CE485" s="21"/>
      <c r="CF485" s="21"/>
      <c r="CG485" s="21"/>
      <c r="CH485" s="21"/>
      <c r="CI485" s="21"/>
      <c r="CJ485" s="21"/>
      <c r="CK485" s="21"/>
      <c r="CL485" s="21"/>
      <c r="CM485" s="21"/>
      <c r="CN485" s="21"/>
      <c r="CO485" s="21"/>
      <c r="CP485" s="21"/>
      <c r="CQ485" s="21"/>
      <c r="CR485" s="21"/>
      <c r="CS485" s="21"/>
      <c r="CT485" s="21"/>
      <c r="CU485" s="21"/>
      <c r="CV485" s="21"/>
      <c r="CW485" s="21"/>
      <c r="CX485" s="21"/>
      <c r="CY485" s="21"/>
      <c r="CZ485" s="21"/>
      <c r="DA485" s="21"/>
      <c r="DB485" s="21"/>
      <c r="DC485" s="21"/>
      <c r="DD485" s="21"/>
      <c r="DE485" s="21"/>
      <c r="DF485" s="21"/>
      <c r="DG485" s="21"/>
      <c r="DH485" s="21"/>
      <c r="DI485" s="21"/>
      <c r="DJ485" s="21"/>
      <c r="DK485" s="21"/>
      <c r="DL485" s="21"/>
      <c r="DM485" s="21"/>
      <c r="DN485" s="21"/>
      <c r="DO485" s="21"/>
      <c r="DP485" s="21"/>
      <c r="DQ485" s="21"/>
      <c r="DR485" s="21"/>
      <c r="DS485" s="21"/>
      <c r="DT485" s="21"/>
      <c r="DU485" s="21"/>
      <c r="DV485" s="21"/>
      <c r="DW485" s="21"/>
      <c r="DX485" s="21"/>
      <c r="DY485" s="21"/>
      <c r="DZ485" s="21"/>
      <c r="EA485" s="21"/>
      <c r="EB485" s="21"/>
      <c r="EC485" s="21"/>
      <c r="ED485" s="21"/>
      <c r="EE485" s="21"/>
      <c r="EF485" s="21"/>
      <c r="EG485" s="21"/>
      <c r="EH485" s="21"/>
      <c r="EI485" s="21"/>
      <c r="EJ485" s="21"/>
      <c r="EK485" s="21"/>
      <c r="EL485" s="21"/>
      <c r="EM485" s="21"/>
      <c r="EN485" s="21"/>
      <c r="EO485" s="21"/>
      <c r="EP485" s="21"/>
      <c r="EQ485" s="21"/>
      <c r="ER485" s="21"/>
      <c r="ES485" s="21"/>
      <c r="ET485" s="21"/>
      <c r="EU485" s="21"/>
      <c r="EV485" s="21"/>
      <c r="EW485" s="21"/>
      <c r="EX485" s="21"/>
    </row>
    <row r="486" spans="1:154" x14ac:dyDescent="0.25">
      <c r="A486" s="20" t="s">
        <v>480</v>
      </c>
      <c r="B486" s="27">
        <v>103</v>
      </c>
      <c r="C486" s="26">
        <f>12/B486</f>
        <v>0.11650485436893204</v>
      </c>
      <c r="E486" s="26" t="s">
        <v>934</v>
      </c>
      <c r="F486" s="26">
        <f t="shared" si="72"/>
        <v>9.7087378640776691E-3</v>
      </c>
      <c r="G486" s="31" t="s">
        <v>2699</v>
      </c>
      <c r="H486" s="21">
        <f t="shared" si="73"/>
        <v>9.7087378640776691E-3</v>
      </c>
      <c r="I486" s="21" t="s">
        <v>4921</v>
      </c>
      <c r="J486" s="21">
        <f>1/B486</f>
        <v>9.7087378640776691E-3</v>
      </c>
      <c r="K486" s="21" t="s">
        <v>2381</v>
      </c>
      <c r="L486" s="21">
        <f>1/B486</f>
        <v>9.7087378640776691E-3</v>
      </c>
      <c r="M486" s="21" t="s">
        <v>1539</v>
      </c>
      <c r="N486" s="21">
        <f>1/B486</f>
        <v>9.7087378640776691E-3</v>
      </c>
      <c r="O486" s="26" t="s">
        <v>1558</v>
      </c>
      <c r="P486" s="26">
        <f t="shared" si="74"/>
        <v>9.7087378640776691E-3</v>
      </c>
      <c r="Q486" s="21" t="s">
        <v>4920</v>
      </c>
      <c r="R486" s="21">
        <f>1/B486</f>
        <v>9.7087378640776691E-3</v>
      </c>
      <c r="S486" s="26" t="s">
        <v>3993</v>
      </c>
      <c r="T486" s="26">
        <f>12/B486</f>
        <v>0.11650485436893204</v>
      </c>
      <c r="U486" s="21" t="s">
        <v>1134</v>
      </c>
      <c r="V486" s="21">
        <f>3/B486</f>
        <v>2.9126213592233011E-2</v>
      </c>
      <c r="W486" s="21" t="s">
        <v>1448</v>
      </c>
      <c r="X486" s="21">
        <f t="shared" si="75"/>
        <v>9.7087378640776691E-3</v>
      </c>
      <c r="Y486" s="21" t="s">
        <v>4919</v>
      </c>
      <c r="Z486" s="21">
        <f>1/B486</f>
        <v>9.7087378640776691E-3</v>
      </c>
      <c r="AA486" s="21" t="s">
        <v>4918</v>
      </c>
      <c r="AB486" s="21">
        <f>4/B486</f>
        <v>3.8834951456310676E-2</v>
      </c>
      <c r="AC486" s="26" t="s">
        <v>1561</v>
      </c>
      <c r="AD486" s="26">
        <f>1/B486</f>
        <v>9.7087378640776691E-3</v>
      </c>
      <c r="AE486" s="26" t="s">
        <v>1560</v>
      </c>
      <c r="AF486" s="26">
        <f>1/B486</f>
        <v>9.7087378640776691E-3</v>
      </c>
      <c r="AG486" s="21" t="s">
        <v>2793</v>
      </c>
      <c r="AH486" s="21">
        <f>2/B486</f>
        <v>1.9417475728155338E-2</v>
      </c>
      <c r="AI486" s="21" t="s">
        <v>4781</v>
      </c>
      <c r="AJ486" s="21">
        <f>1/B486</f>
        <v>9.7087378640776691E-3</v>
      </c>
      <c r="AK486" s="21" t="s">
        <v>972</v>
      </c>
      <c r="AL486" s="21">
        <f>1/B486</f>
        <v>9.7087378640776691E-3</v>
      </c>
      <c r="AM486" s="26" t="s">
        <v>1555</v>
      </c>
      <c r="AN486" s="26">
        <f>1/B486</f>
        <v>9.7087378640776691E-3</v>
      </c>
      <c r="AO486" s="21" t="s">
        <v>1616</v>
      </c>
      <c r="AP486" s="21">
        <f>1/B486</f>
        <v>9.7087378640776691E-3</v>
      </c>
      <c r="AQ486" s="26" t="s">
        <v>974</v>
      </c>
      <c r="AR486" s="26">
        <f>1/B486</f>
        <v>9.7087378640776691E-3</v>
      </c>
      <c r="AS486" s="26" t="s">
        <v>1564</v>
      </c>
      <c r="AT486" s="26">
        <f>1/B486</f>
        <v>9.7087378640776691E-3</v>
      </c>
      <c r="AU486" s="21" t="s">
        <v>1863</v>
      </c>
      <c r="AV486" s="21">
        <f>1/B486</f>
        <v>9.7087378640776691E-3</v>
      </c>
      <c r="AW486" s="26" t="s">
        <v>3992</v>
      </c>
      <c r="AX486" s="26">
        <f>17/B486</f>
        <v>0.1650485436893204</v>
      </c>
      <c r="AY486" s="21" t="s">
        <v>978</v>
      </c>
      <c r="AZ486" s="21">
        <f>3/B486</f>
        <v>2.9126213592233011E-2</v>
      </c>
      <c r="BA486" s="21" t="s">
        <v>4780</v>
      </c>
      <c r="BB486" s="21">
        <f>1/B486</f>
        <v>9.7087378640776691E-3</v>
      </c>
      <c r="BC486" s="21" t="s">
        <v>1210</v>
      </c>
      <c r="BD486" s="21">
        <f>1/B486</f>
        <v>9.7087378640776691E-3</v>
      </c>
      <c r="BE486" s="26" t="s">
        <v>1565</v>
      </c>
      <c r="BF486" s="26">
        <f>1/B486</f>
        <v>9.7087378640776691E-3</v>
      </c>
      <c r="BG486" s="26" t="s">
        <v>1504</v>
      </c>
      <c r="BH486" s="26">
        <f>1/B486</f>
        <v>9.7087378640776691E-3</v>
      </c>
      <c r="BI486" s="26" t="s">
        <v>1562</v>
      </c>
      <c r="BJ486" s="26">
        <f>1/B486</f>
        <v>9.7087378640776691E-3</v>
      </c>
      <c r="BK486" s="21" t="s">
        <v>3116</v>
      </c>
      <c r="BL486" s="21">
        <f>6/B486</f>
        <v>5.8252427184466021E-2</v>
      </c>
      <c r="BM486" s="21" t="s">
        <v>2508</v>
      </c>
      <c r="BN486" s="21">
        <f>1/B486</f>
        <v>9.7087378640776691E-3</v>
      </c>
      <c r="BO486" s="26" t="s">
        <v>1359</v>
      </c>
      <c r="BP486" s="26">
        <f>1/B486</f>
        <v>9.7087378640776691E-3</v>
      </c>
      <c r="BQ486" s="26" t="s">
        <v>971</v>
      </c>
      <c r="BR486" s="26">
        <f>1/B486</f>
        <v>9.7087378640776691E-3</v>
      </c>
      <c r="BS486" s="21" t="s">
        <v>4917</v>
      </c>
      <c r="BT486" s="21">
        <f>1/B486</f>
        <v>9.7087378640776691E-3</v>
      </c>
      <c r="BU486" s="21" t="s">
        <v>1131</v>
      </c>
      <c r="BV486" s="21">
        <f>1/B486</f>
        <v>9.7087378640776691E-3</v>
      </c>
      <c r="BW486" s="21" t="s">
        <v>4916</v>
      </c>
      <c r="BX486" s="21">
        <f>1/B486</f>
        <v>9.7087378640776691E-3</v>
      </c>
      <c r="BY486" s="21" t="s">
        <v>1556</v>
      </c>
      <c r="BZ486" s="21">
        <f>5/B486</f>
        <v>4.8543689320388349E-2</v>
      </c>
      <c r="CA486" s="21" t="s">
        <v>1228</v>
      </c>
      <c r="CB486" s="21">
        <f>1/B486</f>
        <v>9.7087378640776691E-3</v>
      </c>
      <c r="CC486" s="26" t="s">
        <v>988</v>
      </c>
      <c r="CD486" s="26">
        <f>1/B486</f>
        <v>9.7087378640776691E-3</v>
      </c>
      <c r="CE486" s="21" t="s">
        <v>897</v>
      </c>
      <c r="CF486" s="21">
        <f>1/B486</f>
        <v>9.7087378640776691E-3</v>
      </c>
      <c r="CG486" s="21" t="s">
        <v>1563</v>
      </c>
      <c r="CH486" s="21">
        <f>2/B486</f>
        <v>1.9417475728155338E-2</v>
      </c>
      <c r="CI486" s="26" t="s">
        <v>3808</v>
      </c>
      <c r="CJ486" s="26">
        <f>5/B486</f>
        <v>4.8543689320388349E-2</v>
      </c>
      <c r="CK486" s="26"/>
      <c r="CL486" s="26"/>
      <c r="CM486" s="26"/>
      <c r="CN486" s="26"/>
      <c r="CO486" s="26"/>
      <c r="CP486" s="26"/>
      <c r="CQ486" s="26"/>
      <c r="CR486" s="26"/>
      <c r="CS486" s="26"/>
      <c r="CT486" s="26"/>
      <c r="CU486" s="26"/>
      <c r="CV486" s="26"/>
      <c r="CW486" s="26"/>
      <c r="CX486" s="26"/>
      <c r="CY486" s="26"/>
      <c r="CZ486" s="26"/>
      <c r="DA486" s="26"/>
      <c r="DB486" s="26"/>
      <c r="DC486" s="26"/>
      <c r="DD486" s="26"/>
      <c r="DE486" s="26"/>
      <c r="DF486" s="26"/>
      <c r="DG486" s="26"/>
      <c r="DH486" s="26"/>
      <c r="DI486" s="26"/>
      <c r="DJ486" s="26"/>
      <c r="DK486" s="26"/>
      <c r="DL486" s="26"/>
      <c r="DM486" s="26"/>
      <c r="DN486" s="26"/>
      <c r="DO486" s="26"/>
      <c r="DP486" s="26"/>
      <c r="DQ486" s="26"/>
      <c r="DR486" s="26"/>
      <c r="DS486" s="26"/>
      <c r="DT486" s="26"/>
      <c r="DU486" s="26"/>
      <c r="DV486" s="26"/>
      <c r="DW486" s="26"/>
      <c r="DX486" s="26"/>
      <c r="DY486" s="26"/>
      <c r="DZ486" s="26"/>
      <c r="EA486" s="26"/>
      <c r="EB486" s="26"/>
      <c r="EC486" s="26"/>
      <c r="ED486" s="26"/>
      <c r="EE486" s="26"/>
      <c r="EF486" s="26"/>
      <c r="EG486" s="26"/>
      <c r="EH486" s="26"/>
      <c r="EI486" s="26"/>
      <c r="EJ486" s="26"/>
      <c r="EK486" s="26"/>
      <c r="EL486" s="26"/>
      <c r="EM486" s="26"/>
      <c r="EN486" s="26"/>
      <c r="EO486" s="26"/>
      <c r="EP486" s="26"/>
      <c r="EQ486" s="26"/>
      <c r="ER486" s="26"/>
      <c r="ES486" s="26"/>
      <c r="ET486" s="26"/>
      <c r="EU486" s="26"/>
      <c r="EV486" s="26"/>
      <c r="EW486" s="26"/>
      <c r="EX486" s="26"/>
    </row>
    <row r="487" spans="1:154" x14ac:dyDescent="0.25">
      <c r="A487" s="20" t="s">
        <v>481</v>
      </c>
      <c r="B487" s="24">
        <v>108</v>
      </c>
      <c r="C487" s="21">
        <f>20/B487</f>
        <v>0.18518518518518517</v>
      </c>
      <c r="E487" s="21" t="s">
        <v>2359</v>
      </c>
      <c r="F487" s="21">
        <f t="shared" si="72"/>
        <v>9.2592592592592587E-3</v>
      </c>
      <c r="G487" s="21" t="s">
        <v>1287</v>
      </c>
      <c r="H487" s="21">
        <f t="shared" si="73"/>
        <v>9.2592592592592587E-3</v>
      </c>
      <c r="I487" s="21" t="s">
        <v>2505</v>
      </c>
      <c r="J487" s="21">
        <f>1/B487</f>
        <v>9.2592592592592587E-3</v>
      </c>
      <c r="K487" s="21" t="s">
        <v>4782</v>
      </c>
      <c r="L487" s="21">
        <f>2/B487</f>
        <v>1.8518518518518517E-2</v>
      </c>
      <c r="M487" s="21" t="s">
        <v>2504</v>
      </c>
      <c r="N487" s="21">
        <f>1/B487</f>
        <v>9.2592592592592587E-3</v>
      </c>
      <c r="O487" s="21" t="s">
        <v>901</v>
      </c>
      <c r="P487" s="21">
        <f t="shared" si="74"/>
        <v>9.2592592592592587E-3</v>
      </c>
      <c r="Q487" s="21" t="s">
        <v>1432</v>
      </c>
      <c r="R487" s="21">
        <f>1/B487</f>
        <v>9.2592592592592587E-3</v>
      </c>
      <c r="S487" s="21" t="s">
        <v>1246</v>
      </c>
      <c r="T487" s="21">
        <f>6/B487</f>
        <v>5.5555555555555552E-2</v>
      </c>
      <c r="U487" s="21" t="s">
        <v>4338</v>
      </c>
      <c r="V487" s="21">
        <f>1/B487</f>
        <v>9.2592592592592587E-3</v>
      </c>
      <c r="W487" s="21" t="s">
        <v>2502</v>
      </c>
      <c r="X487" s="21">
        <f t="shared" si="75"/>
        <v>9.2592592592592587E-3</v>
      </c>
      <c r="Y487" s="21" t="s">
        <v>1134</v>
      </c>
      <c r="Z487" s="21">
        <f>2/B487</f>
        <v>1.8518518518518517E-2</v>
      </c>
      <c r="AA487" s="21" t="s">
        <v>888</v>
      </c>
      <c r="AB487" s="21">
        <f>1/B487</f>
        <v>9.2592592592592587E-3</v>
      </c>
      <c r="AC487" s="21" t="s">
        <v>1557</v>
      </c>
      <c r="AD487" s="21">
        <f>1/B487</f>
        <v>9.2592592592592587E-3</v>
      </c>
      <c r="AE487" s="21" t="s">
        <v>1561</v>
      </c>
      <c r="AF487" s="21">
        <f>2/B487</f>
        <v>1.8518518518518517E-2</v>
      </c>
      <c r="AG487" s="21" t="s">
        <v>2506</v>
      </c>
      <c r="AH487" s="21">
        <f>1/B487</f>
        <v>9.2592592592592587E-3</v>
      </c>
      <c r="AI487" s="21" t="s">
        <v>4781</v>
      </c>
      <c r="AJ487" s="21">
        <f>2/B487</f>
        <v>1.8518518518518517E-2</v>
      </c>
      <c r="AK487" s="21" t="s">
        <v>2107</v>
      </c>
      <c r="AL487" s="21">
        <f>1/B487</f>
        <v>9.2592592592592587E-3</v>
      </c>
      <c r="AM487" s="21" t="s">
        <v>1879</v>
      </c>
      <c r="AN487" s="21">
        <f>1/B487</f>
        <v>9.2592592592592587E-3</v>
      </c>
      <c r="AO487" s="21" t="s">
        <v>1855</v>
      </c>
      <c r="AP487" s="21">
        <f>2/B487</f>
        <v>1.8518518518518517E-2</v>
      </c>
      <c r="AQ487" s="21" t="s">
        <v>4138</v>
      </c>
      <c r="AR487" s="21">
        <f>1/B487</f>
        <v>9.2592592592592587E-3</v>
      </c>
      <c r="AS487" s="21" t="s">
        <v>2507</v>
      </c>
      <c r="AT487" s="21">
        <f>1/B487</f>
        <v>9.2592592592592587E-3</v>
      </c>
      <c r="AU487" s="21" t="s">
        <v>2385</v>
      </c>
      <c r="AV487" s="21">
        <f>1/B487</f>
        <v>9.2592592592592587E-3</v>
      </c>
      <c r="AW487" s="21" t="s">
        <v>2503</v>
      </c>
      <c r="AX487" s="21">
        <f>29/B487</f>
        <v>0.26851851851851855</v>
      </c>
      <c r="AY487" s="21" t="s">
        <v>2947</v>
      </c>
      <c r="AZ487" s="21">
        <f>1/B487</f>
        <v>9.2592592592592587E-3</v>
      </c>
      <c r="BA487" s="21" t="s">
        <v>4780</v>
      </c>
      <c r="BB487" s="21">
        <f>2/B487</f>
        <v>1.8518518518518517E-2</v>
      </c>
      <c r="BC487" s="21" t="s">
        <v>878</v>
      </c>
      <c r="BD487" s="21">
        <f>1/B487</f>
        <v>9.2592592592592587E-3</v>
      </c>
      <c r="BE487" s="21" t="s">
        <v>2131</v>
      </c>
      <c r="BF487" s="21">
        <f>1/B487</f>
        <v>9.2592592592592587E-3</v>
      </c>
      <c r="BG487" s="21" t="s">
        <v>1441</v>
      </c>
      <c r="BH487" s="21">
        <f>6/B487</f>
        <v>5.5555555555555552E-2</v>
      </c>
      <c r="BI487" s="21" t="s">
        <v>2508</v>
      </c>
      <c r="BJ487" s="21">
        <f>1/B487</f>
        <v>9.2592592592592587E-3</v>
      </c>
      <c r="BK487" s="21" t="s">
        <v>1359</v>
      </c>
      <c r="BL487" s="21">
        <f>1/B487</f>
        <v>9.2592592592592587E-3</v>
      </c>
      <c r="BM487" s="21" t="s">
        <v>1108</v>
      </c>
      <c r="BN487" s="21">
        <f>1/B487</f>
        <v>9.2592592592592587E-3</v>
      </c>
      <c r="BO487" s="21" t="s">
        <v>4779</v>
      </c>
      <c r="BP487" s="21">
        <f>1/B487</f>
        <v>9.2592592592592587E-3</v>
      </c>
      <c r="BQ487" s="21" t="s">
        <v>1131</v>
      </c>
      <c r="BR487" s="21">
        <f>1/B487</f>
        <v>9.2592592592592587E-3</v>
      </c>
      <c r="BS487" s="21" t="s">
        <v>1556</v>
      </c>
      <c r="BT487" s="21">
        <f>4/B487</f>
        <v>3.7037037037037035E-2</v>
      </c>
      <c r="BU487" s="21" t="s">
        <v>1228</v>
      </c>
      <c r="BV487" s="21">
        <f>1/B487</f>
        <v>9.2592592592592587E-3</v>
      </c>
      <c r="BW487" s="21" t="s">
        <v>1225</v>
      </c>
      <c r="BX487" s="21">
        <f>1/B487</f>
        <v>9.2592592592592587E-3</v>
      </c>
      <c r="BY487" s="21" t="s">
        <v>897</v>
      </c>
      <c r="BZ487" s="21">
        <f>2/B487</f>
        <v>1.8518518518518517E-2</v>
      </c>
      <c r="CA487" s="21" t="s">
        <v>1563</v>
      </c>
      <c r="CB487" s="21">
        <f>3/B487</f>
        <v>2.7777777777777776E-2</v>
      </c>
    </row>
    <row r="488" spans="1:154" x14ac:dyDescent="0.25">
      <c r="A488" s="20" t="s">
        <v>482</v>
      </c>
      <c r="B488" s="24">
        <v>108</v>
      </c>
      <c r="C488" s="21">
        <f>58/B488</f>
        <v>0.53703703703703709</v>
      </c>
      <c r="E488" s="21" t="s">
        <v>3462</v>
      </c>
      <c r="F488" s="21">
        <f t="shared" si="72"/>
        <v>9.2592592592592587E-3</v>
      </c>
      <c r="G488" s="21" t="s">
        <v>3913</v>
      </c>
      <c r="H488" s="21">
        <f>5/B488</f>
        <v>4.6296296296296294E-2</v>
      </c>
      <c r="I488" s="21" t="s">
        <v>3912</v>
      </c>
      <c r="J488" s="21">
        <f>1/B488</f>
        <v>9.2592592592592587E-3</v>
      </c>
      <c r="K488" s="21" t="s">
        <v>1766</v>
      </c>
      <c r="L488" s="21">
        <f>2/B488</f>
        <v>1.8518518518518517E-2</v>
      </c>
      <c r="M488" s="21" t="s">
        <v>2372</v>
      </c>
      <c r="N488" s="21">
        <f>2/B488</f>
        <v>1.8518518518518517E-2</v>
      </c>
      <c r="O488" s="21" t="s">
        <v>3914</v>
      </c>
      <c r="P488" s="21">
        <f t="shared" si="74"/>
        <v>9.2592592592592587E-3</v>
      </c>
      <c r="Q488" s="21" t="s">
        <v>4157</v>
      </c>
      <c r="R488" s="21">
        <f>2/B488</f>
        <v>1.8518518518518517E-2</v>
      </c>
      <c r="S488" s="21" t="s">
        <v>2183</v>
      </c>
      <c r="T488" s="21">
        <f>4/B488</f>
        <v>3.7037037037037035E-2</v>
      </c>
      <c r="U488" s="21" t="s">
        <v>2722</v>
      </c>
      <c r="V488" s="21">
        <f>1/B488</f>
        <v>9.2592592592592587E-3</v>
      </c>
      <c r="W488" s="21" t="s">
        <v>3915</v>
      </c>
      <c r="X488" s="21">
        <f t="shared" si="75"/>
        <v>9.2592592592592587E-3</v>
      </c>
      <c r="Y488" s="21" t="s">
        <v>1859</v>
      </c>
      <c r="Z488" s="21">
        <f>2/B488</f>
        <v>1.8518518518518517E-2</v>
      </c>
      <c r="AA488" s="21" t="s">
        <v>1960</v>
      </c>
      <c r="AB488" s="21">
        <f>9/B488</f>
        <v>8.3333333333333329E-2</v>
      </c>
      <c r="AC488" s="21" t="s">
        <v>1127</v>
      </c>
      <c r="AD488" s="21">
        <f>4/B488</f>
        <v>3.7037037037037035E-2</v>
      </c>
      <c r="AE488" s="21" t="s">
        <v>4156</v>
      </c>
      <c r="AF488" s="21">
        <f>1/B488</f>
        <v>9.2592592592592587E-3</v>
      </c>
      <c r="AG488" s="21" t="s">
        <v>3916</v>
      </c>
      <c r="AH488" s="21">
        <f>1/B488</f>
        <v>9.2592592592592587E-3</v>
      </c>
      <c r="AI488" s="21" t="s">
        <v>4155</v>
      </c>
      <c r="AJ488" s="21">
        <f>1/B488</f>
        <v>9.2592592592592587E-3</v>
      </c>
      <c r="AK488" s="21" t="s">
        <v>4154</v>
      </c>
      <c r="AL488" s="21">
        <f>1/B488</f>
        <v>9.2592592592592587E-3</v>
      </c>
      <c r="AM488" s="21" t="s">
        <v>3917</v>
      </c>
      <c r="AN488" s="21">
        <f>6/B488</f>
        <v>5.5555555555555552E-2</v>
      </c>
      <c r="AO488" s="21" t="s">
        <v>3918</v>
      </c>
      <c r="AP488" s="21">
        <f>3/B488</f>
        <v>2.7777777777777776E-2</v>
      </c>
      <c r="AQ488" s="21" t="s">
        <v>905</v>
      </c>
      <c r="AR488" s="21">
        <f>1/B488</f>
        <v>9.2592592592592587E-3</v>
      </c>
      <c r="AS488" s="21" t="s">
        <v>4153</v>
      </c>
      <c r="AT488" s="21">
        <f>1/B488</f>
        <v>9.2592592592592587E-3</v>
      </c>
    </row>
    <row r="489" spans="1:154" x14ac:dyDescent="0.25">
      <c r="A489" s="20" t="s">
        <v>483</v>
      </c>
      <c r="B489" s="24">
        <v>107</v>
      </c>
      <c r="C489" s="21">
        <f>87/B489</f>
        <v>0.81308411214953269</v>
      </c>
      <c r="E489" s="21" t="s">
        <v>2786</v>
      </c>
      <c r="F489" s="21">
        <f t="shared" si="72"/>
        <v>9.3457943925233638E-3</v>
      </c>
      <c r="G489" s="21" t="s">
        <v>1213</v>
      </c>
      <c r="H489" s="21">
        <f>1/B489</f>
        <v>9.3457943925233638E-3</v>
      </c>
      <c r="I489" s="21" t="s">
        <v>1018</v>
      </c>
      <c r="J489" s="21">
        <f>2/B489</f>
        <v>1.8691588785046728E-2</v>
      </c>
      <c r="K489" s="21" t="s">
        <v>1362</v>
      </c>
      <c r="L489" s="21">
        <f>1/B489</f>
        <v>9.3457943925233638E-3</v>
      </c>
      <c r="M489" s="21" t="s">
        <v>1019</v>
      </c>
      <c r="N489" s="21">
        <f>1/B489</f>
        <v>9.3457943925233638E-3</v>
      </c>
      <c r="O489" s="21" t="s">
        <v>888</v>
      </c>
      <c r="P489" s="21">
        <f t="shared" si="74"/>
        <v>9.3457943925233638E-3</v>
      </c>
      <c r="Q489" s="21" t="s">
        <v>1238</v>
      </c>
      <c r="R489" s="21">
        <f>1/B489</f>
        <v>9.3457943925233638E-3</v>
      </c>
      <c r="S489" s="21" t="s">
        <v>3626</v>
      </c>
      <c r="T489" s="21">
        <f>2/B489</f>
        <v>1.8691588785046728E-2</v>
      </c>
      <c r="U489" s="21" t="s">
        <v>2650</v>
      </c>
      <c r="V489" s="21">
        <f>3/B489</f>
        <v>2.8037383177570093E-2</v>
      </c>
      <c r="W489" s="21" t="s">
        <v>2171</v>
      </c>
      <c r="X489" s="21">
        <f t="shared" si="75"/>
        <v>9.3457943925233638E-3</v>
      </c>
      <c r="Y489" s="21" t="s">
        <v>1241</v>
      </c>
      <c r="Z489" s="21">
        <f>1/B489</f>
        <v>9.3457943925233638E-3</v>
      </c>
      <c r="AA489" s="21" t="s">
        <v>968</v>
      </c>
      <c r="AB489" s="21">
        <f>1/B489</f>
        <v>9.3457943925233638E-3</v>
      </c>
      <c r="AC489" s="21" t="s">
        <v>1600</v>
      </c>
      <c r="AD489" s="21">
        <f>1/B489</f>
        <v>9.3457943925233638E-3</v>
      </c>
      <c r="AE489" s="21" t="s">
        <v>2371</v>
      </c>
      <c r="AF489" s="21">
        <f>1/B489</f>
        <v>9.3457943925233638E-3</v>
      </c>
      <c r="AG489" s="21" t="s">
        <v>1338</v>
      </c>
      <c r="AH489" s="21">
        <f>1/B489</f>
        <v>9.3457943925233638E-3</v>
      </c>
      <c r="AI489" s="21" t="s">
        <v>1357</v>
      </c>
      <c r="AJ489" s="21">
        <f>1/B489</f>
        <v>9.3457943925233638E-3</v>
      </c>
    </row>
    <row r="490" spans="1:154" x14ac:dyDescent="0.25">
      <c r="A490" s="20" t="s">
        <v>484</v>
      </c>
      <c r="B490" s="24">
        <v>105</v>
      </c>
      <c r="C490" s="21">
        <f>18/B490</f>
        <v>0.17142857142857143</v>
      </c>
      <c r="E490" s="21" t="s">
        <v>1265</v>
      </c>
      <c r="F490" s="21">
        <f>15/B490</f>
        <v>0.14285714285714285</v>
      </c>
      <c r="G490" s="21" t="s">
        <v>1664</v>
      </c>
      <c r="H490" s="21">
        <f>1/B490</f>
        <v>9.5238095238095247E-3</v>
      </c>
      <c r="I490" s="21" t="s">
        <v>1671</v>
      </c>
      <c r="J490" s="21">
        <f>1/B490</f>
        <v>9.5238095238095247E-3</v>
      </c>
      <c r="K490" s="21" t="s">
        <v>1669</v>
      </c>
      <c r="L490" s="21">
        <f>7/B490</f>
        <v>6.6666666666666666E-2</v>
      </c>
      <c r="M490" s="21" t="s">
        <v>1667</v>
      </c>
      <c r="N490" s="21">
        <f>2/B490</f>
        <v>1.9047619047619049E-2</v>
      </c>
      <c r="O490" s="21" t="s">
        <v>1362</v>
      </c>
      <c r="P490" s="21">
        <f>3/B490</f>
        <v>2.8571428571428571E-2</v>
      </c>
      <c r="Q490" s="21" t="s">
        <v>4141</v>
      </c>
      <c r="R490" s="21">
        <f>1/B490</f>
        <v>9.5238095238095247E-3</v>
      </c>
      <c r="S490" s="21" t="s">
        <v>4140</v>
      </c>
      <c r="T490" s="21">
        <f>1/B490</f>
        <v>9.5238095238095247E-3</v>
      </c>
      <c r="U490" s="21" t="s">
        <v>2473</v>
      </c>
      <c r="V490" s="21">
        <f>1/B490</f>
        <v>9.5238095238095247E-3</v>
      </c>
      <c r="W490" s="21" t="s">
        <v>4139</v>
      </c>
      <c r="X490" s="21">
        <f t="shared" si="75"/>
        <v>9.5238095238095247E-3</v>
      </c>
      <c r="Y490" s="21" t="s">
        <v>1666</v>
      </c>
      <c r="Z490" s="21">
        <f>1/B490</f>
        <v>9.5238095238095247E-3</v>
      </c>
      <c r="AA490" s="21" t="s">
        <v>1663</v>
      </c>
      <c r="AB490" s="21">
        <f>3/B490</f>
        <v>2.8571428571428571E-2</v>
      </c>
      <c r="AC490" s="21" t="s">
        <v>1673</v>
      </c>
      <c r="AD490" s="21">
        <f>2/B490</f>
        <v>1.9047619047619049E-2</v>
      </c>
      <c r="AE490" s="21" t="s">
        <v>932</v>
      </c>
      <c r="AF490" s="21">
        <f>1/B490</f>
        <v>9.5238095238095247E-3</v>
      </c>
      <c r="AG490" s="21" t="s">
        <v>1668</v>
      </c>
      <c r="AH490" s="21">
        <f>1/B490</f>
        <v>9.5238095238095247E-3</v>
      </c>
      <c r="AI490" s="21" t="s">
        <v>935</v>
      </c>
      <c r="AJ490" s="21">
        <f>1/B490</f>
        <v>9.5238095238095247E-3</v>
      </c>
      <c r="AK490" s="21" t="s">
        <v>1662</v>
      </c>
      <c r="AL490" s="21">
        <f>2/B490</f>
        <v>1.9047619047619049E-2</v>
      </c>
      <c r="AM490" s="21" t="s">
        <v>1051</v>
      </c>
      <c r="AN490" s="21">
        <f>2/B490</f>
        <v>1.9047619047619049E-2</v>
      </c>
      <c r="AO490" s="21" t="s">
        <v>4138</v>
      </c>
      <c r="AP490" s="21">
        <f>1/B490</f>
        <v>9.5238095238095247E-3</v>
      </c>
      <c r="AQ490" s="21" t="s">
        <v>2651</v>
      </c>
      <c r="AR490" s="21">
        <f>1/B490</f>
        <v>9.5238095238095247E-3</v>
      </c>
      <c r="AS490" s="21" t="s">
        <v>1670</v>
      </c>
      <c r="AT490" s="21">
        <f>2/B490</f>
        <v>1.9047619047619049E-2</v>
      </c>
      <c r="AU490" s="21" t="s">
        <v>1665</v>
      </c>
      <c r="AV490" s="21">
        <f>1/B490</f>
        <v>9.5238095238095247E-3</v>
      </c>
      <c r="AW490" s="21" t="s">
        <v>4137</v>
      </c>
      <c r="AX490" s="21">
        <f>1/B490</f>
        <v>9.5238095238095247E-3</v>
      </c>
      <c r="AY490" s="21" t="s">
        <v>1489</v>
      </c>
      <c r="AZ490" s="21">
        <f>18/B490</f>
        <v>0.17142857142857143</v>
      </c>
      <c r="BA490" s="21" t="s">
        <v>1482</v>
      </c>
      <c r="BB490" s="21">
        <f>1/B490</f>
        <v>9.5238095238095247E-3</v>
      </c>
      <c r="BC490" s="21" t="s">
        <v>1660</v>
      </c>
      <c r="BD490" s="21">
        <f>1/B490</f>
        <v>9.5238095238095247E-3</v>
      </c>
      <c r="BE490" s="21" t="s">
        <v>1601</v>
      </c>
      <c r="BF490" s="21">
        <f>1/B490</f>
        <v>9.5238095238095247E-3</v>
      </c>
      <c r="BG490" s="21" t="s">
        <v>1672</v>
      </c>
      <c r="BH490" s="21">
        <f>3/B490</f>
        <v>2.8571428571428571E-2</v>
      </c>
      <c r="BI490" s="21" t="s">
        <v>1761</v>
      </c>
      <c r="BJ490" s="21">
        <f>1/B490</f>
        <v>9.5238095238095247E-3</v>
      </c>
      <c r="BK490" s="21" t="s">
        <v>1356</v>
      </c>
      <c r="BL490" s="21">
        <f>1/B490</f>
        <v>9.5238095238095247E-3</v>
      </c>
      <c r="BM490" s="21" t="s">
        <v>1338</v>
      </c>
      <c r="BN490" s="21">
        <f>1/B490</f>
        <v>9.5238095238095247E-3</v>
      </c>
      <c r="BO490" s="21" t="s">
        <v>1541</v>
      </c>
      <c r="BP490" s="21">
        <f>1/B490</f>
        <v>9.5238095238095247E-3</v>
      </c>
      <c r="BQ490" s="21" t="s">
        <v>1661</v>
      </c>
      <c r="BR490" s="21">
        <f>7/B490</f>
        <v>6.6666666666666666E-2</v>
      </c>
    </row>
    <row r="491" spans="1:154" x14ac:dyDescent="0.25">
      <c r="A491" s="20" t="s">
        <v>485</v>
      </c>
      <c r="B491" s="24">
        <v>109</v>
      </c>
      <c r="C491" s="21">
        <f>27/B491</f>
        <v>0.24770642201834864</v>
      </c>
      <c r="E491" s="21" t="s">
        <v>1265</v>
      </c>
      <c r="F491" s="21">
        <f>1/B491</f>
        <v>9.1743119266055051E-3</v>
      </c>
      <c r="G491" s="21" t="s">
        <v>3065</v>
      </c>
      <c r="H491" s="21">
        <f>1/B491</f>
        <v>9.1743119266055051E-3</v>
      </c>
      <c r="I491" s="21" t="s">
        <v>1571</v>
      </c>
      <c r="J491" s="21">
        <f>1/B491</f>
        <v>9.1743119266055051E-3</v>
      </c>
      <c r="K491" s="21" t="s">
        <v>1796</v>
      </c>
      <c r="L491" s="21">
        <f>16/B491</f>
        <v>0.14678899082568808</v>
      </c>
      <c r="M491" s="21" t="s">
        <v>1263</v>
      </c>
      <c r="N491" s="21">
        <f>2/B491</f>
        <v>1.834862385321101E-2</v>
      </c>
      <c r="O491" s="21" t="s">
        <v>4837</v>
      </c>
      <c r="P491" s="21">
        <f>3/B491</f>
        <v>2.7522935779816515E-2</v>
      </c>
      <c r="Q491" s="21" t="s">
        <v>917</v>
      </c>
      <c r="R491" s="21">
        <f>5/B491</f>
        <v>4.5871559633027525E-2</v>
      </c>
      <c r="S491" s="21" t="s">
        <v>3433</v>
      </c>
      <c r="T491" s="21">
        <f>1/B491</f>
        <v>9.1743119266055051E-3</v>
      </c>
      <c r="U491" s="21" t="s">
        <v>918</v>
      </c>
      <c r="V491" s="21">
        <f>1/B491</f>
        <v>9.1743119266055051E-3</v>
      </c>
      <c r="W491" s="21" t="s">
        <v>2144</v>
      </c>
      <c r="X491" s="21">
        <f t="shared" si="75"/>
        <v>9.1743119266055051E-3</v>
      </c>
      <c r="Y491" s="21" t="s">
        <v>3434</v>
      </c>
      <c r="Z491" s="21">
        <f>1/B491</f>
        <v>9.1743119266055051E-3</v>
      </c>
      <c r="AA491" s="21" t="s">
        <v>2567</v>
      </c>
      <c r="AB491" s="21">
        <f>23/B491</f>
        <v>0.21100917431192662</v>
      </c>
      <c r="AC491" s="21" t="s">
        <v>3435</v>
      </c>
      <c r="AD491" s="21">
        <f>1/B491</f>
        <v>9.1743119266055051E-3</v>
      </c>
      <c r="AE491" s="21" t="s">
        <v>1208</v>
      </c>
      <c r="AF491" s="21">
        <f>1/B491</f>
        <v>9.1743119266055051E-3</v>
      </c>
      <c r="AG491" s="21" t="s">
        <v>1441</v>
      </c>
      <c r="AH491" s="21">
        <f>3/B491</f>
        <v>2.7522935779816515E-2</v>
      </c>
      <c r="AI491" s="21" t="s">
        <v>1504</v>
      </c>
      <c r="AJ491" s="21">
        <f>1/B491</f>
        <v>9.1743119266055051E-3</v>
      </c>
      <c r="AK491" s="21" t="s">
        <v>1482</v>
      </c>
      <c r="AL491" s="21">
        <f>1/B491</f>
        <v>9.1743119266055051E-3</v>
      </c>
      <c r="AM491" s="21" t="s">
        <v>2158</v>
      </c>
      <c r="AN491" s="21">
        <f>1/B491</f>
        <v>9.1743119266055051E-3</v>
      </c>
      <c r="AO491" s="21" t="s">
        <v>1901</v>
      </c>
      <c r="AP491" s="21">
        <f>11/B491</f>
        <v>0.10091743119266056</v>
      </c>
      <c r="AQ491" s="21" t="s">
        <v>2872</v>
      </c>
      <c r="AR491" s="21">
        <f>1/B491</f>
        <v>9.1743119266055051E-3</v>
      </c>
      <c r="AS491" s="21" t="s">
        <v>1083</v>
      </c>
      <c r="AT491" s="21">
        <f>4/B491</f>
        <v>3.669724770642202E-2</v>
      </c>
      <c r="AU491" s="21" t="s">
        <v>3436</v>
      </c>
      <c r="AV491" s="21">
        <f>1/B491</f>
        <v>9.1743119266055051E-3</v>
      </c>
      <c r="AW491" s="21" t="s">
        <v>2227</v>
      </c>
      <c r="AX491" s="21">
        <f>1/B491</f>
        <v>9.1743119266055051E-3</v>
      </c>
    </row>
    <row r="492" spans="1:154" x14ac:dyDescent="0.25">
      <c r="A492" s="20" t="s">
        <v>486</v>
      </c>
      <c r="B492" s="24">
        <v>102</v>
      </c>
      <c r="C492" s="21">
        <f>28/B492</f>
        <v>0.27450980392156865</v>
      </c>
      <c r="E492" s="21" t="s">
        <v>934</v>
      </c>
      <c r="F492" s="21">
        <f>2/PREDICTABILITY!B491</f>
        <v>1.834862385321101E-2</v>
      </c>
      <c r="G492" s="21" t="s">
        <v>3562</v>
      </c>
      <c r="H492" s="21">
        <f>1/B492</f>
        <v>9.8039215686274508E-3</v>
      </c>
      <c r="I492" s="21" t="s">
        <v>3563</v>
      </c>
      <c r="J492" s="21">
        <f>1/B492</f>
        <v>9.8039215686274508E-3</v>
      </c>
      <c r="K492" s="21" t="s">
        <v>1106</v>
      </c>
      <c r="L492" s="21">
        <f>1/PREDICTABILITY!B491</f>
        <v>9.1743119266055051E-3</v>
      </c>
      <c r="M492" s="21" t="s">
        <v>1104</v>
      </c>
      <c r="N492" s="21">
        <f>1/PREDICTABILITY!B491</f>
        <v>9.1743119266055051E-3</v>
      </c>
      <c r="O492" s="21" t="s">
        <v>1102</v>
      </c>
      <c r="P492" s="21">
        <f>1/PREDICTABILITY!B491</f>
        <v>9.1743119266055051E-3</v>
      </c>
      <c r="Q492" s="21" t="s">
        <v>1135</v>
      </c>
      <c r="R492" s="21">
        <f>67/B492</f>
        <v>0.65686274509803921</v>
      </c>
      <c r="S492" s="21" t="s">
        <v>1105</v>
      </c>
      <c r="T492" s="21">
        <f>1/PREDICTABILITY!B491</f>
        <v>9.1743119266055051E-3</v>
      </c>
    </row>
    <row r="493" spans="1:154" x14ac:dyDescent="0.25">
      <c r="A493" s="20" t="s">
        <v>487</v>
      </c>
      <c r="B493" s="24">
        <v>103</v>
      </c>
      <c r="C493" s="21">
        <f>62/B493</f>
        <v>0.60194174757281549</v>
      </c>
      <c r="E493" s="21" t="s">
        <v>934</v>
      </c>
      <c r="F493" s="21">
        <f>4/B493</f>
        <v>3.8834951456310676E-2</v>
      </c>
      <c r="G493" s="21" t="s">
        <v>1415</v>
      </c>
      <c r="H493" s="21">
        <f>1/B493</f>
        <v>9.7087378640776691E-3</v>
      </c>
      <c r="I493" s="21" t="s">
        <v>1103</v>
      </c>
      <c r="J493" s="21">
        <f>29/B493</f>
        <v>0.28155339805825241</v>
      </c>
      <c r="K493" s="21" t="s">
        <v>1106</v>
      </c>
      <c r="L493" s="21">
        <f>1/B493</f>
        <v>9.7087378640776691E-3</v>
      </c>
      <c r="M493" s="21" t="s">
        <v>1104</v>
      </c>
      <c r="N493" s="21">
        <f>1/B493</f>
        <v>9.7087378640776691E-3</v>
      </c>
      <c r="O493" s="21" t="s">
        <v>1102</v>
      </c>
      <c r="P493" s="21">
        <f>1/B493</f>
        <v>9.7087378640776691E-3</v>
      </c>
      <c r="Q493" s="21" t="s">
        <v>1761</v>
      </c>
      <c r="R493" s="21">
        <f>2/B493</f>
        <v>1.9417475728155338E-2</v>
      </c>
      <c r="S493" s="21" t="s">
        <v>1105</v>
      </c>
      <c r="T493" s="21">
        <f>2/B493</f>
        <v>1.9417475728155338E-2</v>
      </c>
    </row>
    <row r="494" spans="1:154" x14ac:dyDescent="0.25">
      <c r="A494" s="20" t="s">
        <v>488</v>
      </c>
      <c r="B494" s="24">
        <v>105</v>
      </c>
      <c r="C494" s="21">
        <f>3/B494</f>
        <v>2.8571428571428571E-2</v>
      </c>
      <c r="E494" s="21" t="s">
        <v>1949</v>
      </c>
      <c r="F494" s="21">
        <f>1/B494</f>
        <v>9.5238095238095247E-3</v>
      </c>
      <c r="G494" s="21" t="s">
        <v>2244</v>
      </c>
      <c r="H494" s="21">
        <f>13/B494</f>
        <v>0.12380952380952381</v>
      </c>
      <c r="I494" s="21" t="s">
        <v>893</v>
      </c>
      <c r="J494" s="21">
        <f>2/B494</f>
        <v>1.9047619047619049E-2</v>
      </c>
      <c r="K494" s="21" t="s">
        <v>1020</v>
      </c>
      <c r="L494" s="21">
        <f>3/B494</f>
        <v>2.8571428571428571E-2</v>
      </c>
      <c r="M494" s="21" t="s">
        <v>1700</v>
      </c>
      <c r="N494" s="21">
        <f>2/B494</f>
        <v>1.9047619047619049E-2</v>
      </c>
      <c r="O494" s="21" t="s">
        <v>2332</v>
      </c>
      <c r="P494" s="21">
        <f>1/B494</f>
        <v>9.5238095238095247E-3</v>
      </c>
      <c r="Q494" s="21" t="s">
        <v>1249</v>
      </c>
      <c r="R494" s="21">
        <f>1/B494</f>
        <v>9.5238095238095247E-3</v>
      </c>
      <c r="S494" s="21" t="s">
        <v>3065</v>
      </c>
      <c r="T494" s="21">
        <f>1/B494</f>
        <v>9.5238095238095247E-3</v>
      </c>
      <c r="U494" s="21" t="s">
        <v>4664</v>
      </c>
      <c r="V494" s="21">
        <f>1/B494</f>
        <v>9.5238095238095247E-3</v>
      </c>
      <c r="W494" s="21" t="s">
        <v>950</v>
      </c>
      <c r="X494" s="21">
        <f>1/B494</f>
        <v>9.5238095238095247E-3</v>
      </c>
      <c r="Y494" s="21" t="s">
        <v>4663</v>
      </c>
      <c r="Z494" s="21">
        <f>1/B494</f>
        <v>9.5238095238095247E-3</v>
      </c>
      <c r="AA494" s="21" t="s">
        <v>3927</v>
      </c>
      <c r="AB494" s="21">
        <f>2/B494</f>
        <v>1.9047619047619049E-2</v>
      </c>
      <c r="AC494" s="21" t="s">
        <v>2422</v>
      </c>
      <c r="AD494" s="21">
        <f>1/B494</f>
        <v>9.5238095238095247E-3</v>
      </c>
      <c r="AE494" s="21" t="s">
        <v>3043</v>
      </c>
      <c r="AF494" s="21">
        <f>3/B494</f>
        <v>2.8571428571428571E-2</v>
      </c>
      <c r="AG494" s="21" t="s">
        <v>1096</v>
      </c>
      <c r="AH494" s="21">
        <f>1/B494</f>
        <v>9.5238095238095247E-3</v>
      </c>
      <c r="AI494" s="21" t="s">
        <v>1064</v>
      </c>
      <c r="AJ494" s="21">
        <f>1/B494</f>
        <v>9.5238095238095247E-3</v>
      </c>
      <c r="AK494" s="21" t="s">
        <v>1038</v>
      </c>
      <c r="AL494" s="21">
        <f>1/B494</f>
        <v>9.5238095238095247E-3</v>
      </c>
      <c r="AM494" s="21" t="s">
        <v>1266</v>
      </c>
      <c r="AN494" s="21">
        <f>1/B494</f>
        <v>9.5238095238095247E-3</v>
      </c>
      <c r="AO494" s="21" t="s">
        <v>1026</v>
      </c>
      <c r="AP494" s="21">
        <f>2/B494</f>
        <v>1.9047619047619049E-2</v>
      </c>
      <c r="AQ494" s="21" t="s">
        <v>1246</v>
      </c>
      <c r="AR494" s="21">
        <f>5/B494</f>
        <v>4.7619047619047616E-2</v>
      </c>
      <c r="AS494" s="21" t="s">
        <v>1243</v>
      </c>
      <c r="AT494" s="21">
        <f>2/B494</f>
        <v>1.9047619047619049E-2</v>
      </c>
      <c r="AU494" s="21" t="s">
        <v>1250</v>
      </c>
      <c r="AV494" s="21">
        <f>1/B494</f>
        <v>9.5238095238095247E-3</v>
      </c>
      <c r="AW494" s="21" t="s">
        <v>1369</v>
      </c>
      <c r="AX494" s="21">
        <f>1/B494</f>
        <v>9.5238095238095247E-3</v>
      </c>
      <c r="AY494" s="21" t="s">
        <v>1255</v>
      </c>
      <c r="AZ494" s="21">
        <f>1/B494</f>
        <v>9.5238095238095247E-3</v>
      </c>
      <c r="BA494" s="21" t="s">
        <v>917</v>
      </c>
      <c r="BB494" s="21">
        <f>2/B494</f>
        <v>1.9047619047619049E-2</v>
      </c>
      <c r="BC494" s="21" t="s">
        <v>1101</v>
      </c>
      <c r="BD494" s="21">
        <f>1/B494</f>
        <v>9.5238095238095247E-3</v>
      </c>
      <c r="BE494" s="21" t="s">
        <v>1548</v>
      </c>
      <c r="BF494" s="21">
        <f>4/B494</f>
        <v>3.8095238095238099E-2</v>
      </c>
      <c r="BG494" s="21" t="s">
        <v>1328</v>
      </c>
      <c r="BH494" s="21">
        <f>1/B494</f>
        <v>9.5238095238095247E-3</v>
      </c>
      <c r="BI494" s="21" t="s">
        <v>4662</v>
      </c>
      <c r="BJ494" s="21">
        <f>1/B494</f>
        <v>9.5238095238095247E-3</v>
      </c>
      <c r="BK494" s="21" t="s">
        <v>1942</v>
      </c>
      <c r="BL494" s="21">
        <f>1/B494</f>
        <v>9.5238095238095247E-3</v>
      </c>
      <c r="BM494" s="21" t="s">
        <v>4661</v>
      </c>
      <c r="BN494" s="21">
        <f>3/B494</f>
        <v>2.8571428571428571E-2</v>
      </c>
      <c r="BO494" s="21" t="s">
        <v>4660</v>
      </c>
      <c r="BP494" s="21">
        <f>1/B494</f>
        <v>9.5238095238095247E-3</v>
      </c>
      <c r="BQ494" s="21" t="s">
        <v>2848</v>
      </c>
      <c r="BR494" s="21">
        <f>1/B494</f>
        <v>9.5238095238095247E-3</v>
      </c>
      <c r="BS494" s="21" t="s">
        <v>1055</v>
      </c>
      <c r="BT494" s="21">
        <f>1/B494</f>
        <v>9.5238095238095247E-3</v>
      </c>
      <c r="BU494" s="21" t="s">
        <v>1867</v>
      </c>
      <c r="BV494" s="21">
        <f>2/B494</f>
        <v>1.9047619047619049E-2</v>
      </c>
      <c r="BW494" s="21" t="s">
        <v>3928</v>
      </c>
      <c r="BX494" s="21">
        <f>1/B494</f>
        <v>9.5238095238095247E-3</v>
      </c>
      <c r="BY494" s="21" t="s">
        <v>1042</v>
      </c>
      <c r="BZ494" s="21">
        <f>2/B494</f>
        <v>1.9047619047619049E-2</v>
      </c>
      <c r="CA494" s="21" t="s">
        <v>977</v>
      </c>
      <c r="CB494" s="21">
        <f>2/B494</f>
        <v>1.9047619047619049E-2</v>
      </c>
      <c r="CC494" s="21" t="s">
        <v>2265</v>
      </c>
      <c r="CD494" s="21">
        <f>1/B494</f>
        <v>9.5238095238095247E-3</v>
      </c>
      <c r="CE494" s="21" t="s">
        <v>3929</v>
      </c>
      <c r="CF494" s="21">
        <f>1/B494</f>
        <v>9.5238095238095247E-3</v>
      </c>
      <c r="CG494" s="21" t="s">
        <v>1273</v>
      </c>
      <c r="CH494" s="21">
        <f>2/B494</f>
        <v>1.9047619047619049E-2</v>
      </c>
      <c r="CI494" s="21" t="s">
        <v>1817</v>
      </c>
      <c r="CJ494" s="21">
        <f>1/B494</f>
        <v>9.5238095238095247E-3</v>
      </c>
      <c r="CK494" s="21" t="s">
        <v>1119</v>
      </c>
      <c r="CL494" s="21">
        <f>1/B494</f>
        <v>9.5238095238095247E-3</v>
      </c>
      <c r="CM494" s="21" t="s">
        <v>3930</v>
      </c>
      <c r="CN494" s="21">
        <f>1/B494</f>
        <v>9.5238095238095247E-3</v>
      </c>
      <c r="CO494" s="21" t="s">
        <v>1950</v>
      </c>
      <c r="CP494" s="21">
        <f>3/B494</f>
        <v>2.8571428571428571E-2</v>
      </c>
      <c r="CQ494" s="21" t="s">
        <v>3529</v>
      </c>
      <c r="CR494" s="21">
        <f>2/B494</f>
        <v>1.9047619047619049E-2</v>
      </c>
      <c r="CS494" s="21" t="s">
        <v>2489</v>
      </c>
      <c r="CT494" s="21">
        <f>1/B494</f>
        <v>9.5238095238095247E-3</v>
      </c>
      <c r="CU494" s="21" t="s">
        <v>1260</v>
      </c>
      <c r="CV494" s="21">
        <f>1/B494</f>
        <v>9.5238095238095247E-3</v>
      </c>
      <c r="CW494" s="21" t="s">
        <v>990</v>
      </c>
      <c r="CX494" s="21">
        <f>1/B494</f>
        <v>9.5238095238095247E-3</v>
      </c>
      <c r="CY494" s="21" t="s">
        <v>4659</v>
      </c>
      <c r="CZ494" s="21">
        <f>1/B494</f>
        <v>9.5238095238095247E-3</v>
      </c>
      <c r="DA494" s="21" t="s">
        <v>3190</v>
      </c>
      <c r="DB494" s="21">
        <f>1/B494</f>
        <v>9.5238095238095247E-3</v>
      </c>
      <c r="DC494" s="21" t="s">
        <v>995</v>
      </c>
      <c r="DD494" s="21">
        <f>1/B494</f>
        <v>9.5238095238095247E-3</v>
      </c>
      <c r="DE494" s="21" t="s">
        <v>1656</v>
      </c>
      <c r="DF494" s="21">
        <f>2/B494</f>
        <v>1.9047619047619049E-2</v>
      </c>
      <c r="DG494" s="21" t="s">
        <v>1283</v>
      </c>
      <c r="DH494" s="21">
        <f>1/B494</f>
        <v>9.5238095238095247E-3</v>
      </c>
      <c r="DI494" s="21" t="s">
        <v>3712</v>
      </c>
      <c r="DJ494" s="21">
        <f>1/B494</f>
        <v>9.5238095238095247E-3</v>
      </c>
      <c r="DK494" s="21" t="s">
        <v>927</v>
      </c>
      <c r="DL494" s="21">
        <f>1/B494</f>
        <v>9.5238095238095247E-3</v>
      </c>
      <c r="DM494" s="21" t="s">
        <v>1741</v>
      </c>
      <c r="DN494" s="21">
        <f>1/B494</f>
        <v>9.5238095238095247E-3</v>
      </c>
      <c r="DO494" s="21" t="s">
        <v>1641</v>
      </c>
      <c r="DP494" s="21">
        <f>2/B494</f>
        <v>1.9047619047619049E-2</v>
      </c>
      <c r="DQ494" s="21" t="s">
        <v>2626</v>
      </c>
      <c r="DR494" s="21">
        <f>2/B494</f>
        <v>1.9047619047619049E-2</v>
      </c>
      <c r="DS494" s="21" t="s">
        <v>3725</v>
      </c>
      <c r="DT494" s="21">
        <f>1/B494</f>
        <v>9.5238095238095247E-3</v>
      </c>
      <c r="DU494" s="21" t="s">
        <v>3218</v>
      </c>
      <c r="DV494" s="21">
        <f>1/B494</f>
        <v>9.5238095238095247E-3</v>
      </c>
    </row>
    <row r="495" spans="1:154" x14ac:dyDescent="0.25">
      <c r="A495" s="20" t="s">
        <v>489</v>
      </c>
      <c r="B495" s="24">
        <v>105</v>
      </c>
      <c r="C495" s="21">
        <f>104/B495</f>
        <v>0.99047619047619051</v>
      </c>
      <c r="E495" s="21" t="s">
        <v>902</v>
      </c>
      <c r="F495" s="21">
        <f>1/B495</f>
        <v>9.5238095238095247E-3</v>
      </c>
    </row>
    <row r="496" spans="1:154" x14ac:dyDescent="0.25">
      <c r="A496" s="20" t="s">
        <v>490</v>
      </c>
      <c r="B496" s="24">
        <v>106</v>
      </c>
      <c r="C496" s="21">
        <f>6/B496</f>
        <v>5.6603773584905662E-2</v>
      </c>
      <c r="E496" s="21" t="s">
        <v>934</v>
      </c>
      <c r="F496" s="21">
        <f>28/B496</f>
        <v>0.26415094339622641</v>
      </c>
      <c r="G496" s="21" t="s">
        <v>2156</v>
      </c>
      <c r="H496" s="21">
        <f>1/B496</f>
        <v>9.433962264150943E-3</v>
      </c>
      <c r="I496" s="21" t="s">
        <v>1095</v>
      </c>
      <c r="J496" s="21">
        <f>2/B496</f>
        <v>1.8867924528301886E-2</v>
      </c>
      <c r="K496" s="21" t="s">
        <v>3849</v>
      </c>
      <c r="L496" s="21">
        <f>2/B496</f>
        <v>1.8867924528301886E-2</v>
      </c>
      <c r="M496" s="21" t="s">
        <v>2775</v>
      </c>
      <c r="N496" s="21">
        <f>7/B496</f>
        <v>6.6037735849056603E-2</v>
      </c>
      <c r="O496" s="21" t="s">
        <v>4903</v>
      </c>
      <c r="P496" s="21">
        <f>1/B496</f>
        <v>9.433962264150943E-3</v>
      </c>
      <c r="Q496" s="21" t="s">
        <v>1543</v>
      </c>
      <c r="R496" s="21">
        <f>1/B496</f>
        <v>9.433962264150943E-3</v>
      </c>
      <c r="S496" s="21" t="s">
        <v>2381</v>
      </c>
      <c r="T496" s="21">
        <f>4/B496</f>
        <v>3.7735849056603772E-2</v>
      </c>
      <c r="U496" s="21" t="s">
        <v>1530</v>
      </c>
      <c r="V496" s="21">
        <f>1/B496</f>
        <v>9.433962264150943E-3</v>
      </c>
      <c r="W496" s="21" t="s">
        <v>1231</v>
      </c>
      <c r="X496" s="21">
        <f>2/B496</f>
        <v>1.8867924528301886E-2</v>
      </c>
      <c r="Y496" s="21" t="s">
        <v>4902</v>
      </c>
      <c r="Z496" s="21">
        <f>1/B496</f>
        <v>9.433962264150943E-3</v>
      </c>
      <c r="AA496" s="21" t="s">
        <v>2057</v>
      </c>
      <c r="AB496" s="21">
        <f>1/B496</f>
        <v>9.433962264150943E-3</v>
      </c>
      <c r="AC496" s="21" t="s">
        <v>4004</v>
      </c>
      <c r="AD496" s="21">
        <f>1/B496</f>
        <v>9.433962264150943E-3</v>
      </c>
      <c r="AE496" s="21" t="s">
        <v>2793</v>
      </c>
      <c r="AF496" s="21">
        <f>2/B496</f>
        <v>1.8867924528301886E-2</v>
      </c>
      <c r="AG496" s="21" t="s">
        <v>2881</v>
      </c>
      <c r="AH496" s="21">
        <f>3/B496</f>
        <v>2.8301886792452831E-2</v>
      </c>
      <c r="AI496" s="21" t="s">
        <v>1692</v>
      </c>
      <c r="AJ496" s="21">
        <f>1/B496</f>
        <v>9.433962264150943E-3</v>
      </c>
      <c r="AK496" s="21" t="s">
        <v>4901</v>
      </c>
      <c r="AL496" s="21">
        <f>1/B496</f>
        <v>9.433962264150943E-3</v>
      </c>
      <c r="AM496" s="21" t="s">
        <v>3326</v>
      </c>
      <c r="AN496" s="21">
        <f>2/B496</f>
        <v>1.8867924528301886E-2</v>
      </c>
      <c r="AO496" s="21" t="s">
        <v>4900</v>
      </c>
      <c r="AP496" s="21">
        <f>1/B496</f>
        <v>9.433962264150943E-3</v>
      </c>
      <c r="AQ496" s="21" t="s">
        <v>1374</v>
      </c>
      <c r="AR496" s="21">
        <f>1/B496</f>
        <v>9.433962264150943E-3</v>
      </c>
      <c r="AS496" s="21" t="s">
        <v>2378</v>
      </c>
      <c r="AT496" s="21">
        <f>1/B496</f>
        <v>9.433962264150943E-3</v>
      </c>
      <c r="AU496" s="21" t="s">
        <v>993</v>
      </c>
      <c r="AV496" s="21">
        <f>1/B496</f>
        <v>9.433962264150943E-3</v>
      </c>
      <c r="AW496" s="21" t="s">
        <v>3018</v>
      </c>
      <c r="AX496" s="21">
        <f>1/B496</f>
        <v>9.433962264150943E-3</v>
      </c>
      <c r="AY496" s="21" t="s">
        <v>3077</v>
      </c>
      <c r="AZ496" s="21">
        <f>3/B496</f>
        <v>2.8301886792452831E-2</v>
      </c>
      <c r="BA496" s="21" t="s">
        <v>2131</v>
      </c>
      <c r="BB496" s="21">
        <f>1/B496</f>
        <v>9.433962264150943E-3</v>
      </c>
      <c r="BC496" s="21" t="s">
        <v>968</v>
      </c>
      <c r="BD496" s="21">
        <f>2/B496</f>
        <v>1.8867924528301886E-2</v>
      </c>
      <c r="BE496" s="21" t="s">
        <v>3351</v>
      </c>
      <c r="BF496" s="21">
        <f>1/B496</f>
        <v>9.433962264150943E-3</v>
      </c>
      <c r="BG496" s="21" t="s">
        <v>1233</v>
      </c>
      <c r="BH496" s="21">
        <f>3/B496</f>
        <v>2.8301886792452831E-2</v>
      </c>
      <c r="BI496" s="21" t="s">
        <v>2158</v>
      </c>
      <c r="BJ496" s="21">
        <f>1/B496</f>
        <v>9.433962264150943E-3</v>
      </c>
      <c r="BK496" s="21" t="s">
        <v>1745</v>
      </c>
      <c r="BL496" s="21">
        <f>1/B496</f>
        <v>9.433962264150943E-3</v>
      </c>
      <c r="BM496" s="21" t="s">
        <v>3756</v>
      </c>
      <c r="BN496" s="21">
        <f>7/B496</f>
        <v>6.6037735849056603E-2</v>
      </c>
      <c r="BO496" s="21" t="s">
        <v>1228</v>
      </c>
      <c r="BP496" s="21">
        <f>3/B496</f>
        <v>2.8301886792452831E-2</v>
      </c>
      <c r="BQ496" s="21" t="s">
        <v>1225</v>
      </c>
      <c r="BR496" s="21">
        <f>1/B496</f>
        <v>9.433962264150943E-3</v>
      </c>
      <c r="BS496" s="21" t="s">
        <v>976</v>
      </c>
      <c r="BT496" s="21">
        <f>7/B496</f>
        <v>6.6037735849056603E-2</v>
      </c>
      <c r="BU496" s="21" t="s">
        <v>897</v>
      </c>
      <c r="BV496" s="21">
        <f>3/B496</f>
        <v>2.8301886792452831E-2</v>
      </c>
      <c r="BW496" s="21" t="s">
        <v>2202</v>
      </c>
      <c r="BX496" s="21">
        <f>1/B496</f>
        <v>9.433962264150943E-3</v>
      </c>
    </row>
    <row r="497" spans="1:108" x14ac:dyDescent="0.25">
      <c r="A497" s="20" t="s">
        <v>491</v>
      </c>
      <c r="B497" s="24">
        <v>108</v>
      </c>
      <c r="C497" s="21">
        <f>99/B497</f>
        <v>0.91666666666666663</v>
      </c>
      <c r="E497" s="21" t="s">
        <v>1479</v>
      </c>
      <c r="F497" s="21">
        <f>1/B497</f>
        <v>9.2592592592592587E-3</v>
      </c>
      <c r="G497" s="21" t="s">
        <v>1595</v>
      </c>
      <c r="H497" s="21">
        <f>4/B497</f>
        <v>3.7037037037037035E-2</v>
      </c>
      <c r="I497" s="21" t="s">
        <v>2630</v>
      </c>
      <c r="J497" s="21">
        <f>1/B497</f>
        <v>9.2592592592592587E-3</v>
      </c>
      <c r="K497" s="21" t="s">
        <v>1270</v>
      </c>
      <c r="L497" s="21">
        <f>1/B497</f>
        <v>9.2592592592592587E-3</v>
      </c>
      <c r="M497" s="21" t="s">
        <v>1108</v>
      </c>
      <c r="N497" s="21">
        <f>1/B497</f>
        <v>9.2592592592592587E-3</v>
      </c>
      <c r="O497" s="21" t="s">
        <v>4826</v>
      </c>
      <c r="P497" s="21">
        <f>1/B497</f>
        <v>9.2592592592592587E-3</v>
      </c>
    </row>
    <row r="498" spans="1:108" x14ac:dyDescent="0.25">
      <c r="A498" s="20" t="s">
        <v>492</v>
      </c>
      <c r="B498" s="24">
        <v>107</v>
      </c>
      <c r="C498" s="21">
        <f>104/B498</f>
        <v>0.9719626168224299</v>
      </c>
      <c r="E498" s="21" t="s">
        <v>1519</v>
      </c>
      <c r="F498" s="21">
        <f>1/B498</f>
        <v>9.3457943925233638E-3</v>
      </c>
      <c r="G498" s="21" t="s">
        <v>2623</v>
      </c>
      <c r="H498" s="21">
        <f>2/B498</f>
        <v>1.8691588785046728E-2</v>
      </c>
    </row>
    <row r="499" spans="1:108" x14ac:dyDescent="0.25">
      <c r="A499" s="20" t="s">
        <v>493</v>
      </c>
      <c r="B499" s="24">
        <v>107</v>
      </c>
      <c r="C499" s="21">
        <f>60/B499</f>
        <v>0.56074766355140182</v>
      </c>
      <c r="E499" s="21" t="s">
        <v>2258</v>
      </c>
      <c r="F499" s="21">
        <f>1/B499</f>
        <v>9.3457943925233638E-3</v>
      </c>
      <c r="G499" s="21" t="s">
        <v>1815</v>
      </c>
      <c r="H499" s="21">
        <f>1/B499</f>
        <v>9.3457943925233638E-3</v>
      </c>
      <c r="I499" s="21" t="s">
        <v>2609</v>
      </c>
      <c r="J499" s="21">
        <f>1/B499</f>
        <v>9.3457943925233638E-3</v>
      </c>
      <c r="K499" s="21" t="s">
        <v>3856</v>
      </c>
      <c r="L499" s="21">
        <f>1/B499</f>
        <v>9.3457943925233638E-3</v>
      </c>
      <c r="M499" s="21" t="s">
        <v>2123</v>
      </c>
      <c r="N499" s="21">
        <f>1/B499</f>
        <v>9.3457943925233638E-3</v>
      </c>
      <c r="O499" s="21" t="s">
        <v>1093</v>
      </c>
      <c r="P499" s="21">
        <f>3/B499</f>
        <v>2.8037383177570093E-2</v>
      </c>
      <c r="Q499" s="21" t="s">
        <v>1396</v>
      </c>
      <c r="R499" s="21">
        <f>12/B499</f>
        <v>0.11214953271028037</v>
      </c>
      <c r="S499" s="21" t="s">
        <v>1013</v>
      </c>
      <c r="T499" s="21">
        <f>1/B499</f>
        <v>9.3457943925233638E-3</v>
      </c>
      <c r="U499" s="21" t="s">
        <v>4269</v>
      </c>
      <c r="V499" s="21">
        <f>1/B499</f>
        <v>9.3457943925233638E-3</v>
      </c>
      <c r="W499" s="21" t="s">
        <v>1238</v>
      </c>
      <c r="X499" s="21">
        <f>1/B499</f>
        <v>9.3457943925233638E-3</v>
      </c>
      <c r="Y499" s="21" t="s">
        <v>1963</v>
      </c>
      <c r="Z499" s="21">
        <f>7/B499</f>
        <v>6.5420560747663545E-2</v>
      </c>
      <c r="AA499" s="21" t="s">
        <v>1654</v>
      </c>
      <c r="AB499" s="21">
        <f>2/B499</f>
        <v>1.8691588785046728E-2</v>
      </c>
      <c r="AC499" s="21" t="s">
        <v>1966</v>
      </c>
      <c r="AD499" s="21">
        <f>1/B499</f>
        <v>9.3457943925233638E-3</v>
      </c>
      <c r="AE499" s="21" t="s">
        <v>1911</v>
      </c>
      <c r="AF499" s="21">
        <f>1/B499</f>
        <v>9.3457943925233638E-3</v>
      </c>
      <c r="AG499" s="21" t="s">
        <v>1802</v>
      </c>
      <c r="AH499" s="21">
        <f>1/B499</f>
        <v>9.3457943925233638E-3</v>
      </c>
      <c r="AI499" s="21" t="s">
        <v>1647</v>
      </c>
      <c r="AJ499" s="21">
        <f>2/B499</f>
        <v>1.8691588785046728E-2</v>
      </c>
      <c r="AK499" s="21" t="s">
        <v>1011</v>
      </c>
      <c r="AL499" s="21">
        <f>2/B499</f>
        <v>1.8691588785046728E-2</v>
      </c>
      <c r="AM499" s="21" t="s">
        <v>2260</v>
      </c>
      <c r="AN499" s="21">
        <f>1/B499</f>
        <v>9.3457943925233638E-3</v>
      </c>
      <c r="AO499" s="21" t="s">
        <v>1050</v>
      </c>
      <c r="AP499" s="21">
        <f>1/B499</f>
        <v>9.3457943925233638E-3</v>
      </c>
      <c r="AQ499" s="21" t="s">
        <v>2259</v>
      </c>
      <c r="AR499" s="21">
        <f>1/B499</f>
        <v>9.3457943925233638E-3</v>
      </c>
      <c r="AS499" s="21" t="s">
        <v>1646</v>
      </c>
      <c r="AT499" s="21">
        <f>1/B499</f>
        <v>9.3457943925233638E-3</v>
      </c>
      <c r="AU499" s="21" t="s">
        <v>1389</v>
      </c>
      <c r="AV499" s="21">
        <f>4/B499</f>
        <v>3.7383177570093455E-2</v>
      </c>
    </row>
    <row r="500" spans="1:108" x14ac:dyDescent="0.25">
      <c r="A500" s="20" t="s">
        <v>494</v>
      </c>
      <c r="B500" s="24">
        <v>108</v>
      </c>
      <c r="C500" s="21">
        <f>108/B500</f>
        <v>1</v>
      </c>
    </row>
    <row r="501" spans="1:108" x14ac:dyDescent="0.25">
      <c r="A501" s="20" t="s">
        <v>495</v>
      </c>
      <c r="B501" s="24">
        <v>111</v>
      </c>
      <c r="C501" s="21">
        <f>109/B501</f>
        <v>0.98198198198198194</v>
      </c>
      <c r="E501" s="21" t="s">
        <v>4122</v>
      </c>
      <c r="F501" s="21">
        <f>1/B501</f>
        <v>9.0090090090090089E-3</v>
      </c>
      <c r="G501" s="21" t="s">
        <v>1766</v>
      </c>
      <c r="H501" s="21">
        <f>1/B501</f>
        <v>9.0090090090090089E-3</v>
      </c>
    </row>
    <row r="502" spans="1:108" x14ac:dyDescent="0.25">
      <c r="A502" s="20" t="s">
        <v>496</v>
      </c>
      <c r="B502" s="24">
        <v>109</v>
      </c>
      <c r="C502" s="21">
        <f>99/B502</f>
        <v>0.90825688073394495</v>
      </c>
      <c r="E502" s="21" t="s">
        <v>2784</v>
      </c>
      <c r="F502" s="21">
        <f>1/B502</f>
        <v>9.1743119266055051E-3</v>
      </c>
      <c r="G502" s="21" t="s">
        <v>2783</v>
      </c>
      <c r="H502" s="21">
        <f>2/B502</f>
        <v>1.834862385321101E-2</v>
      </c>
      <c r="I502" s="21" t="s">
        <v>1019</v>
      </c>
      <c r="J502" s="21">
        <f>1/B502</f>
        <v>9.1743119266055051E-3</v>
      </c>
      <c r="K502" s="21" t="s">
        <v>1884</v>
      </c>
      <c r="L502" s="21">
        <f>1/B502</f>
        <v>9.1743119266055051E-3</v>
      </c>
      <c r="M502" s="21" t="s">
        <v>1560</v>
      </c>
      <c r="N502" s="21">
        <f>3/B502</f>
        <v>2.7522935779816515E-2</v>
      </c>
      <c r="O502" s="21" t="s">
        <v>2785</v>
      </c>
      <c r="P502" s="21">
        <f>1/B502</f>
        <v>9.1743119266055051E-3</v>
      </c>
      <c r="Q502" s="21" t="s">
        <v>4134</v>
      </c>
      <c r="R502" s="21">
        <f>1/B502</f>
        <v>9.1743119266055051E-3</v>
      </c>
    </row>
    <row r="503" spans="1:108" x14ac:dyDescent="0.25">
      <c r="A503" s="20" t="s">
        <v>497</v>
      </c>
      <c r="B503" s="24">
        <v>105</v>
      </c>
      <c r="C503" s="21">
        <f>0/B503</f>
        <v>0</v>
      </c>
      <c r="E503" s="21" t="s">
        <v>1024</v>
      </c>
      <c r="F503" s="21">
        <f>1/B503</f>
        <v>9.5238095238095247E-3</v>
      </c>
      <c r="G503" s="21" t="s">
        <v>1025</v>
      </c>
      <c r="H503" s="21">
        <f>1/B503</f>
        <v>9.5238095238095247E-3</v>
      </c>
      <c r="I503" s="21" t="s">
        <v>1039</v>
      </c>
      <c r="J503" s="21">
        <f>3/B503</f>
        <v>2.8571428571428571E-2</v>
      </c>
      <c r="K503" s="21" t="s">
        <v>1020</v>
      </c>
      <c r="L503" s="21">
        <f>10/B503</f>
        <v>9.5238095238095233E-2</v>
      </c>
      <c r="M503" s="21" t="s">
        <v>996</v>
      </c>
      <c r="N503" s="21">
        <f>1/B503</f>
        <v>9.5238095238095247E-3</v>
      </c>
      <c r="O503" s="21" t="s">
        <v>1021</v>
      </c>
      <c r="P503" s="21">
        <f>7/B503</f>
        <v>6.6666666666666666E-2</v>
      </c>
      <c r="Q503" s="21" t="s">
        <v>4396</v>
      </c>
      <c r="R503" s="21">
        <f>1/B503</f>
        <v>9.5238095238095247E-3</v>
      </c>
      <c r="S503" s="21" t="s">
        <v>1236</v>
      </c>
      <c r="T503" s="21">
        <f>1/B503</f>
        <v>9.5238095238095247E-3</v>
      </c>
      <c r="U503" s="21" t="s">
        <v>1038</v>
      </c>
      <c r="V503" s="21">
        <f>1/B503</f>
        <v>9.5238095238095247E-3</v>
      </c>
      <c r="W503" s="21" t="s">
        <v>1026</v>
      </c>
      <c r="X503" s="21">
        <f>6/B503</f>
        <v>5.7142857142857141E-2</v>
      </c>
      <c r="Y503" s="21" t="s">
        <v>1229</v>
      </c>
      <c r="Z503" s="21">
        <f>1/B503</f>
        <v>9.5238095238095247E-3</v>
      </c>
      <c r="AA503" s="21" t="s">
        <v>1030</v>
      </c>
      <c r="AB503" s="21">
        <f>2/B503</f>
        <v>1.9047619047619049E-2</v>
      </c>
      <c r="AC503" s="21" t="s">
        <v>1871</v>
      </c>
      <c r="AD503" s="21">
        <f>1/B503</f>
        <v>9.5238095238095247E-3</v>
      </c>
      <c r="AE503" s="21" t="s">
        <v>1018</v>
      </c>
      <c r="AF503" s="21">
        <f>1/B503</f>
        <v>9.5238095238095247E-3</v>
      </c>
      <c r="AG503" s="21" t="s">
        <v>1035</v>
      </c>
      <c r="AH503" s="21">
        <f>1/B503</f>
        <v>9.5238095238095247E-3</v>
      </c>
      <c r="AI503" s="21" t="s">
        <v>1123</v>
      </c>
      <c r="AJ503" s="21">
        <f>1/B503</f>
        <v>9.5238095238095247E-3</v>
      </c>
      <c r="AK503" s="21" t="s">
        <v>1022</v>
      </c>
      <c r="AL503" s="21">
        <f>2/B503</f>
        <v>1.9047619047619049E-2</v>
      </c>
      <c r="AM503" s="21" t="s">
        <v>1093</v>
      </c>
      <c r="AN503" s="21">
        <f>1/B503</f>
        <v>9.5238095238095247E-3</v>
      </c>
      <c r="AO503" s="21" t="s">
        <v>3060</v>
      </c>
      <c r="AP503" s="21">
        <f>1/B503</f>
        <v>9.5238095238095247E-3</v>
      </c>
      <c r="AQ503" s="21" t="s">
        <v>5083</v>
      </c>
      <c r="AR503" s="21">
        <f>1/B503</f>
        <v>9.5238095238095247E-3</v>
      </c>
      <c r="AS503" s="21" t="s">
        <v>1019</v>
      </c>
      <c r="AT503" s="21">
        <f>11/B503</f>
        <v>0.10476190476190476</v>
      </c>
      <c r="AU503" s="21" t="s">
        <v>2559</v>
      </c>
      <c r="AV503" s="21">
        <f>1/B503</f>
        <v>9.5238095238095247E-3</v>
      </c>
      <c r="AW503" s="21" t="s">
        <v>1884</v>
      </c>
      <c r="AX503" s="21">
        <f>1/B503</f>
        <v>9.5238095238095247E-3</v>
      </c>
      <c r="AY503" s="21" t="s">
        <v>1201</v>
      </c>
      <c r="AZ503" s="21">
        <f>1/B503</f>
        <v>9.5238095238095247E-3</v>
      </c>
      <c r="BA503" s="21" t="s">
        <v>2738</v>
      </c>
      <c r="BB503" s="21">
        <f>1/B503</f>
        <v>9.5238095238095247E-3</v>
      </c>
      <c r="BC503" s="21" t="s">
        <v>1685</v>
      </c>
      <c r="BD503" s="21">
        <f>1/B503</f>
        <v>9.5238095238095247E-3</v>
      </c>
      <c r="BE503" s="21" t="s">
        <v>2191</v>
      </c>
      <c r="BF503" s="21">
        <f>1/B503</f>
        <v>9.5238095238095247E-3</v>
      </c>
      <c r="BG503" s="21" t="s">
        <v>917</v>
      </c>
      <c r="BH503" s="21">
        <f>3/B503</f>
        <v>2.8571428571428571E-2</v>
      </c>
      <c r="BI503" s="21" t="s">
        <v>4177</v>
      </c>
      <c r="BJ503" s="21">
        <f>7/B503</f>
        <v>6.6666666666666666E-2</v>
      </c>
      <c r="BK503" s="21" t="s">
        <v>972</v>
      </c>
      <c r="BL503" s="21">
        <f>1/B503</f>
        <v>9.5238095238095247E-3</v>
      </c>
      <c r="BM503" s="21" t="s">
        <v>3757</v>
      </c>
      <c r="BN503" s="21">
        <f>1/B503</f>
        <v>9.5238095238095247E-3</v>
      </c>
      <c r="BO503" s="21" t="s">
        <v>1013</v>
      </c>
      <c r="BP503" s="21">
        <f>1/B503</f>
        <v>9.5238095238095247E-3</v>
      </c>
      <c r="BQ503" s="21" t="s">
        <v>959</v>
      </c>
      <c r="BR503" s="21">
        <f>1/B503</f>
        <v>9.5238095238095247E-3</v>
      </c>
      <c r="BS503" s="21" t="s">
        <v>1037</v>
      </c>
      <c r="BT503" s="21">
        <f>2/B503</f>
        <v>1.9047619047619049E-2</v>
      </c>
      <c r="BU503" s="21" t="s">
        <v>1033</v>
      </c>
      <c r="BV503" s="21">
        <f>1/B503</f>
        <v>9.5238095238095247E-3</v>
      </c>
      <c r="BW503" s="21" t="s">
        <v>1860</v>
      </c>
      <c r="BX503" s="21">
        <f>1/B503</f>
        <v>9.5238095238095247E-3</v>
      </c>
      <c r="BY503" s="21" t="s">
        <v>1029</v>
      </c>
      <c r="BZ503" s="21">
        <f>1/B503</f>
        <v>9.5238095238095247E-3</v>
      </c>
      <c r="CA503" s="21" t="s">
        <v>2928</v>
      </c>
      <c r="CB503" s="21">
        <f>1/B503</f>
        <v>9.5238095238095247E-3</v>
      </c>
      <c r="CC503" s="21" t="s">
        <v>878</v>
      </c>
      <c r="CD503" s="21">
        <f>6/B503</f>
        <v>5.7142857142857141E-2</v>
      </c>
      <c r="CE503" s="21" t="s">
        <v>1402</v>
      </c>
      <c r="CF503" s="21">
        <f>1/B503</f>
        <v>9.5238095238095247E-3</v>
      </c>
      <c r="CG503" s="21" t="s">
        <v>1032</v>
      </c>
      <c r="CH503" s="21">
        <f>4/B503</f>
        <v>3.8095238095238099E-2</v>
      </c>
      <c r="CI503" s="21" t="s">
        <v>1031</v>
      </c>
      <c r="CJ503" s="21">
        <f>1/B503</f>
        <v>9.5238095238095247E-3</v>
      </c>
      <c r="CK503" s="21" t="s">
        <v>1034</v>
      </c>
      <c r="CL503" s="21">
        <f>1/B503</f>
        <v>9.5238095238095247E-3</v>
      </c>
      <c r="CM503" s="21" t="s">
        <v>5082</v>
      </c>
      <c r="CN503" s="21">
        <f>1/B503</f>
        <v>9.5238095238095247E-3</v>
      </c>
      <c r="CO503" s="21" t="s">
        <v>1749</v>
      </c>
      <c r="CP503" s="21">
        <f>1/B503</f>
        <v>9.5238095238095247E-3</v>
      </c>
      <c r="CQ503" s="21" t="s">
        <v>1011</v>
      </c>
      <c r="CR503" s="21">
        <f>1/B503</f>
        <v>9.5238095238095247E-3</v>
      </c>
      <c r="CS503" s="21" t="s">
        <v>4928</v>
      </c>
      <c r="CT503" s="21">
        <f>1/B503</f>
        <v>9.5238095238095247E-3</v>
      </c>
      <c r="CU503" s="21" t="s">
        <v>1028</v>
      </c>
      <c r="CV503" s="21">
        <f>2/B503</f>
        <v>1.9047619047619049E-2</v>
      </c>
      <c r="CW503" s="21" t="s">
        <v>1023</v>
      </c>
      <c r="CX503" s="21">
        <f>2/B503</f>
        <v>1.9047619047619049E-2</v>
      </c>
      <c r="CY503" s="21" t="s">
        <v>5081</v>
      </c>
      <c r="CZ503" s="21">
        <f>1/B503</f>
        <v>9.5238095238095247E-3</v>
      </c>
      <c r="DA503" s="21" t="s">
        <v>1036</v>
      </c>
      <c r="DB503" s="21">
        <f>1/B503</f>
        <v>9.5238095238095247E-3</v>
      </c>
      <c r="DC503" s="21" t="s">
        <v>1027</v>
      </c>
      <c r="DD503" s="21">
        <f>1/B503</f>
        <v>9.5238095238095247E-3</v>
      </c>
    </row>
    <row r="504" spans="1:108" x14ac:dyDescent="0.25">
      <c r="A504" s="20" t="s">
        <v>498</v>
      </c>
      <c r="B504" s="24">
        <v>107</v>
      </c>
      <c r="C504" s="21">
        <f>88/B504</f>
        <v>0.82242990654205606</v>
      </c>
      <c r="E504" s="21" t="s">
        <v>1042</v>
      </c>
      <c r="F504" s="21">
        <f>11/B504</f>
        <v>0.10280373831775701</v>
      </c>
      <c r="G504" s="21" t="s">
        <v>1775</v>
      </c>
      <c r="H504" s="21">
        <f>3/B504</f>
        <v>2.8037383177570093E-2</v>
      </c>
      <c r="I504" s="21" t="s">
        <v>4242</v>
      </c>
      <c r="J504" s="21">
        <f>1/B504</f>
        <v>9.3457943925233638E-3</v>
      </c>
      <c r="K504" s="21" t="s">
        <v>1023</v>
      </c>
      <c r="L504" s="21">
        <f>1/B504</f>
        <v>9.3457943925233638E-3</v>
      </c>
      <c r="M504" s="21" t="s">
        <v>1108</v>
      </c>
      <c r="N504" s="21">
        <f>1/B504</f>
        <v>9.3457943925233638E-3</v>
      </c>
      <c r="O504" s="21" t="s">
        <v>1774</v>
      </c>
      <c r="P504" s="21">
        <f>1/B504</f>
        <v>9.3457943925233638E-3</v>
      </c>
      <c r="Q504" s="21" t="s">
        <v>1773</v>
      </c>
      <c r="R504" s="21">
        <f>1/B504</f>
        <v>9.3457943925233638E-3</v>
      </c>
    </row>
    <row r="505" spans="1:108" x14ac:dyDescent="0.25">
      <c r="A505" s="20" t="s">
        <v>499</v>
      </c>
      <c r="B505" s="24">
        <v>111</v>
      </c>
      <c r="C505" s="21">
        <f>108/B505</f>
        <v>0.97297297297297303</v>
      </c>
      <c r="E505" s="21" t="s">
        <v>1712</v>
      </c>
      <c r="F505" s="21">
        <f>1/B505</f>
        <v>9.0090090090090089E-3</v>
      </c>
      <c r="G505" s="21" t="s">
        <v>1898</v>
      </c>
      <c r="H505" s="21">
        <f>1/B505</f>
        <v>9.0090090090090089E-3</v>
      </c>
      <c r="I505" s="21" t="s">
        <v>3416</v>
      </c>
      <c r="J505" s="21">
        <f>1/B505</f>
        <v>9.0090090090090089E-3</v>
      </c>
    </row>
    <row r="506" spans="1:108" x14ac:dyDescent="0.25">
      <c r="A506" s="20" t="s">
        <v>500</v>
      </c>
      <c r="B506" s="24">
        <v>107</v>
      </c>
      <c r="C506" s="21">
        <f>53/B506</f>
        <v>0.49532710280373832</v>
      </c>
      <c r="E506" s="21" t="s">
        <v>946</v>
      </c>
      <c r="F506" s="21">
        <f>1/B506</f>
        <v>9.3457943925233638E-3</v>
      </c>
      <c r="G506" s="21" t="s">
        <v>1218</v>
      </c>
      <c r="H506" s="21">
        <f>1/B506</f>
        <v>9.3457943925233638E-3</v>
      </c>
      <c r="I506" s="21" t="s">
        <v>2502</v>
      </c>
      <c r="J506" s="21">
        <f>2/B506</f>
        <v>1.8691588785046728E-2</v>
      </c>
      <c r="K506" s="21" t="s">
        <v>2066</v>
      </c>
      <c r="L506" s="21">
        <f>1/B506</f>
        <v>9.3457943925233638E-3</v>
      </c>
      <c r="M506" s="21" t="s">
        <v>3111</v>
      </c>
      <c r="N506" s="21">
        <f>1/B506</f>
        <v>9.3457943925233638E-3</v>
      </c>
      <c r="O506" s="21" t="s">
        <v>1800</v>
      </c>
      <c r="P506" s="21">
        <f>1/B506</f>
        <v>9.3457943925233638E-3</v>
      </c>
      <c r="Q506" s="21" t="s">
        <v>1220</v>
      </c>
      <c r="R506" s="21">
        <f>2/B506</f>
        <v>1.8691588785046728E-2</v>
      </c>
      <c r="S506" s="21" t="s">
        <v>932</v>
      </c>
      <c r="T506" s="21">
        <f>4/B506</f>
        <v>3.7383177570093455E-2</v>
      </c>
      <c r="U506" s="21" t="s">
        <v>4247</v>
      </c>
      <c r="V506" s="21">
        <f>1/B506</f>
        <v>9.3457943925233638E-3</v>
      </c>
      <c r="W506" s="21" t="s">
        <v>935</v>
      </c>
      <c r="X506" s="21">
        <f>16/B506</f>
        <v>0.14953271028037382</v>
      </c>
      <c r="Y506" s="21" t="s">
        <v>2789</v>
      </c>
      <c r="Z506" s="21">
        <f>1/B506</f>
        <v>9.3457943925233638E-3</v>
      </c>
      <c r="AA506" s="21" t="s">
        <v>1217</v>
      </c>
      <c r="AB506" s="21">
        <f>1/B506</f>
        <v>9.3457943925233638E-3</v>
      </c>
      <c r="AC506" s="21" t="s">
        <v>1033</v>
      </c>
      <c r="AD506" s="21">
        <f>1/B506</f>
        <v>9.3457943925233638E-3</v>
      </c>
      <c r="AE506" s="21" t="s">
        <v>1564</v>
      </c>
      <c r="AF506" s="21">
        <f>1/B506</f>
        <v>9.3457943925233638E-3</v>
      </c>
      <c r="AG506" s="21" t="s">
        <v>3875</v>
      </c>
      <c r="AH506" s="21">
        <f>5/B506</f>
        <v>4.6728971962616821E-2</v>
      </c>
      <c r="AI506" s="21" t="s">
        <v>977</v>
      </c>
      <c r="AJ506" s="21">
        <f>1/B506</f>
        <v>9.3457943925233638E-3</v>
      </c>
      <c r="AK506" s="21" t="s">
        <v>4246</v>
      </c>
      <c r="AL506" s="21">
        <f>1/B506</f>
        <v>9.3457943925233638E-3</v>
      </c>
      <c r="AM506" s="21" t="s">
        <v>3876</v>
      </c>
      <c r="AN506" s="21">
        <f>1/B506</f>
        <v>9.3457943925233638E-3</v>
      </c>
      <c r="AO506" s="21" t="s">
        <v>3877</v>
      </c>
      <c r="AP506" s="21">
        <f>1/B506</f>
        <v>9.3457943925233638E-3</v>
      </c>
      <c r="AQ506" s="21" t="s">
        <v>4245</v>
      </c>
      <c r="AR506" s="21">
        <f>1/B506</f>
        <v>9.3457943925233638E-3</v>
      </c>
      <c r="AS506" s="21" t="s">
        <v>1931</v>
      </c>
      <c r="AT506" s="21">
        <f>1/B506</f>
        <v>9.3457943925233638E-3</v>
      </c>
      <c r="AU506" s="21" t="s">
        <v>4011</v>
      </c>
      <c r="AV506" s="21">
        <f>3/B506</f>
        <v>2.8037383177570093E-2</v>
      </c>
      <c r="AW506" s="21" t="s">
        <v>2828</v>
      </c>
      <c r="AX506" s="21">
        <f>1/B506</f>
        <v>9.3457943925233638E-3</v>
      </c>
      <c r="AY506" s="21" t="s">
        <v>4244</v>
      </c>
      <c r="AZ506" s="21">
        <f>2/B506</f>
        <v>1.8691588785046728E-2</v>
      </c>
      <c r="BA506" s="21" t="s">
        <v>3878</v>
      </c>
      <c r="BB506" s="21">
        <f>1/B506</f>
        <v>9.3457943925233638E-3</v>
      </c>
      <c r="BC506" s="21" t="s">
        <v>4243</v>
      </c>
      <c r="BD506" s="21">
        <f>1/B506</f>
        <v>9.3457943925233638E-3</v>
      </c>
      <c r="BE506" s="21" t="s">
        <v>1599</v>
      </c>
      <c r="BF506" s="21">
        <f>1/B506</f>
        <v>9.3457943925233638E-3</v>
      </c>
    </row>
    <row r="507" spans="1:108" x14ac:dyDescent="0.25">
      <c r="A507" s="20" t="s">
        <v>501</v>
      </c>
      <c r="B507" s="24">
        <v>108</v>
      </c>
      <c r="C507" s="21">
        <f>24/B507</f>
        <v>0.22222222222222221</v>
      </c>
      <c r="E507" s="21" t="s">
        <v>1249</v>
      </c>
      <c r="F507" s="21">
        <f>3/B507</f>
        <v>2.7777777777777776E-2</v>
      </c>
      <c r="G507" s="21" t="s">
        <v>3536</v>
      </c>
      <c r="H507" s="21">
        <f>2/B507</f>
        <v>1.8518518518518517E-2</v>
      </c>
      <c r="I507" s="21" t="s">
        <v>1038</v>
      </c>
      <c r="J507" s="21">
        <f>1/B507</f>
        <v>9.2592592592592587E-3</v>
      </c>
      <c r="K507" s="21" t="s">
        <v>4677</v>
      </c>
      <c r="L507" s="21">
        <f>1/B507</f>
        <v>9.2592592592592587E-3</v>
      </c>
      <c r="M507" s="21" t="s">
        <v>3537</v>
      </c>
      <c r="N507" s="21">
        <f>5/B507</f>
        <v>4.6296296296296294E-2</v>
      </c>
      <c r="O507" s="21" t="s">
        <v>1797</v>
      </c>
      <c r="P507" s="21">
        <f>1/B507</f>
        <v>9.2592592592592587E-3</v>
      </c>
      <c r="Q507" s="21" t="s">
        <v>1019</v>
      </c>
      <c r="R507" s="21">
        <f>1/B507</f>
        <v>9.2592592592592587E-3</v>
      </c>
      <c r="S507" s="21" t="s">
        <v>1237</v>
      </c>
      <c r="T507" s="21">
        <f>1/B507</f>
        <v>9.2592592592592587E-3</v>
      </c>
      <c r="U507" s="21" t="s">
        <v>3975</v>
      </c>
      <c r="V507" s="21">
        <f>13/B507</f>
        <v>0.12037037037037036</v>
      </c>
      <c r="W507" s="21" t="s">
        <v>1255</v>
      </c>
      <c r="X507" s="21">
        <f>1/B507</f>
        <v>9.2592592592592587E-3</v>
      </c>
      <c r="Y507" s="21" t="s">
        <v>972</v>
      </c>
      <c r="Z507" s="21">
        <f>7/B507</f>
        <v>6.4814814814814811E-2</v>
      </c>
      <c r="AA507" s="21" t="s">
        <v>1692</v>
      </c>
      <c r="AB507" s="21">
        <f>1/B507</f>
        <v>9.2592592592592587E-3</v>
      </c>
      <c r="AC507" s="21" t="s">
        <v>1146</v>
      </c>
      <c r="AD507" s="21">
        <f>1/B507</f>
        <v>9.2592592592592587E-3</v>
      </c>
      <c r="AE507" s="21" t="s">
        <v>2019</v>
      </c>
      <c r="AF507" s="21">
        <f>2/B507</f>
        <v>1.8518518518518517E-2</v>
      </c>
      <c r="AG507" s="21" t="s">
        <v>1619</v>
      </c>
      <c r="AH507" s="21">
        <f>1/B507</f>
        <v>9.2592592592592587E-3</v>
      </c>
      <c r="AI507" s="21" t="s">
        <v>1973</v>
      </c>
      <c r="AJ507" s="21">
        <f>5/B507</f>
        <v>4.6296296296296294E-2</v>
      </c>
      <c r="AK507" s="21" t="s">
        <v>2201</v>
      </c>
      <c r="AL507" s="21">
        <f>1/B507</f>
        <v>9.2592592592592587E-3</v>
      </c>
      <c r="AM507" s="21" t="s">
        <v>3538</v>
      </c>
      <c r="AN507" s="21">
        <f>2/B507</f>
        <v>1.8518518518518517E-2</v>
      </c>
      <c r="AO507" s="21" t="s">
        <v>1710</v>
      </c>
      <c r="AP507" s="21">
        <f>1/B507</f>
        <v>9.2592592592592587E-3</v>
      </c>
      <c r="AQ507" s="21" t="s">
        <v>1329</v>
      </c>
      <c r="AR507" s="21">
        <f>1/B507</f>
        <v>9.2592592592592587E-3</v>
      </c>
      <c r="AS507" s="21" t="s">
        <v>3539</v>
      </c>
      <c r="AT507" s="21">
        <f>22/B507</f>
        <v>0.20370370370370369</v>
      </c>
      <c r="AU507" s="21" t="s">
        <v>4966</v>
      </c>
      <c r="AV507" s="21">
        <f>1/B507</f>
        <v>9.2592592592592587E-3</v>
      </c>
      <c r="AW507" s="21" t="s">
        <v>1356</v>
      </c>
      <c r="AX507" s="21">
        <f>6/B507</f>
        <v>5.5555555555555552E-2</v>
      </c>
      <c r="AY507" s="21" t="s">
        <v>4965</v>
      </c>
      <c r="AZ507" s="21">
        <f>1/B507</f>
        <v>9.2592592592592587E-3</v>
      </c>
      <c r="BA507" s="21" t="s">
        <v>4964</v>
      </c>
      <c r="BB507" s="21">
        <f>1/B507</f>
        <v>9.2592592592592587E-3</v>
      </c>
      <c r="BC507" s="21" t="s">
        <v>3540</v>
      </c>
      <c r="BD507" s="21">
        <f>1/B507</f>
        <v>9.2592592592592587E-3</v>
      </c>
      <c r="BE507" s="21" t="s">
        <v>1370</v>
      </c>
      <c r="BF507" s="21">
        <f>1/B507</f>
        <v>9.2592592592592587E-3</v>
      </c>
    </row>
    <row r="508" spans="1:108" x14ac:dyDescent="0.25">
      <c r="A508" s="20" t="s">
        <v>3680</v>
      </c>
      <c r="B508" s="24">
        <v>106</v>
      </c>
      <c r="C508" s="21">
        <f>83/B508</f>
        <v>0.78301886792452835</v>
      </c>
      <c r="E508" s="21" t="s">
        <v>2577</v>
      </c>
      <c r="F508" s="21">
        <f>1/B508</f>
        <v>9.433962264150943E-3</v>
      </c>
      <c r="G508" s="21" t="s">
        <v>1828</v>
      </c>
      <c r="H508" s="21">
        <f>1/B508</f>
        <v>9.433962264150943E-3</v>
      </c>
      <c r="I508" s="21" t="s">
        <v>3681</v>
      </c>
      <c r="J508" s="21">
        <f>1/B508</f>
        <v>9.433962264150943E-3</v>
      </c>
      <c r="K508" s="21" t="s">
        <v>2576</v>
      </c>
      <c r="L508" s="21">
        <f>1/B508</f>
        <v>9.433962264150943E-3</v>
      </c>
      <c r="M508" s="21" t="s">
        <v>1700</v>
      </c>
      <c r="N508" s="21">
        <f>2/B508</f>
        <v>1.8867924528301886E-2</v>
      </c>
      <c r="O508" s="21" t="s">
        <v>3682</v>
      </c>
      <c r="P508" s="21">
        <f>2/B508</f>
        <v>1.8867924528301886E-2</v>
      </c>
      <c r="Q508" s="21" t="s">
        <v>4762</v>
      </c>
      <c r="R508" s="21">
        <f>1/B508</f>
        <v>9.433962264150943E-3</v>
      </c>
      <c r="S508" s="21" t="s">
        <v>3535</v>
      </c>
      <c r="T508" s="21">
        <f>1/B508</f>
        <v>9.433962264150943E-3</v>
      </c>
      <c r="U508" s="21" t="s">
        <v>932</v>
      </c>
      <c r="V508" s="21">
        <f>5/B508</f>
        <v>4.716981132075472E-2</v>
      </c>
      <c r="W508" s="21" t="s">
        <v>1217</v>
      </c>
      <c r="X508" s="21">
        <f>1/B508</f>
        <v>9.433962264150943E-3</v>
      </c>
      <c r="Y508" s="21" t="s">
        <v>3683</v>
      </c>
      <c r="Z508" s="21">
        <f>1/B508</f>
        <v>9.433962264150943E-3</v>
      </c>
      <c r="AA508" s="21" t="s">
        <v>3684</v>
      </c>
      <c r="AB508" s="21">
        <f>1/B508</f>
        <v>9.433962264150943E-3</v>
      </c>
      <c r="AC508" s="21" t="s">
        <v>1838</v>
      </c>
      <c r="AD508" s="21">
        <f>1/B508</f>
        <v>9.433962264150943E-3</v>
      </c>
      <c r="AE508" s="21" t="s">
        <v>3685</v>
      </c>
      <c r="AF508" s="21">
        <f>1/B508</f>
        <v>9.433962264150943E-3</v>
      </c>
      <c r="AG508" s="21" t="s">
        <v>2956</v>
      </c>
      <c r="AH508" s="21">
        <f>3/B508</f>
        <v>2.8301886792452831E-2</v>
      </c>
    </row>
    <row r="509" spans="1:108" x14ac:dyDescent="0.25">
      <c r="A509" s="20" t="s">
        <v>503</v>
      </c>
      <c r="B509" s="24">
        <v>108</v>
      </c>
      <c r="C509" s="21">
        <f>78/B509</f>
        <v>0.72222222222222221</v>
      </c>
      <c r="E509" s="21" t="s">
        <v>3337</v>
      </c>
      <c r="F509" s="21">
        <f>1/B509</f>
        <v>9.2592592592592587E-3</v>
      </c>
      <c r="G509" s="21" t="s">
        <v>3324</v>
      </c>
      <c r="H509" s="21">
        <f>2/B509</f>
        <v>1.8518518518518517E-2</v>
      </c>
      <c r="I509" s="21" t="s">
        <v>888</v>
      </c>
      <c r="J509" s="21">
        <f>1/B509</f>
        <v>9.2592592592592587E-3</v>
      </c>
      <c r="K509" s="21" t="s">
        <v>1840</v>
      </c>
      <c r="L509" s="21">
        <f>7/B509</f>
        <v>6.4814814814814811E-2</v>
      </c>
      <c r="M509" s="21" t="s">
        <v>4521</v>
      </c>
      <c r="N509" s="21">
        <f>1/B509</f>
        <v>9.2592592592592587E-3</v>
      </c>
      <c r="O509" s="21" t="s">
        <v>4520</v>
      </c>
      <c r="P509" s="21">
        <f>1/B509</f>
        <v>9.2592592592592587E-3</v>
      </c>
      <c r="Q509" s="21" t="s">
        <v>3338</v>
      </c>
      <c r="R509" s="21">
        <f>1/B509</f>
        <v>9.2592592592592587E-3</v>
      </c>
      <c r="S509" s="21" t="s">
        <v>2794</v>
      </c>
      <c r="T509" s="21">
        <f>1/B509</f>
        <v>9.2592592592592587E-3</v>
      </c>
      <c r="U509" s="21" t="s">
        <v>3339</v>
      </c>
      <c r="V509" s="21">
        <f>1/B509</f>
        <v>9.2592592592592587E-3</v>
      </c>
      <c r="W509" s="21" t="s">
        <v>1597</v>
      </c>
      <c r="X509" s="21">
        <f>13/B509</f>
        <v>0.12037037037037036</v>
      </c>
      <c r="Y509" s="21" t="s">
        <v>1880</v>
      </c>
      <c r="Z509" s="21">
        <f>1/B509</f>
        <v>9.2592592592592587E-3</v>
      </c>
    </row>
    <row r="510" spans="1:108" x14ac:dyDescent="0.25">
      <c r="A510" s="20" t="s">
        <v>504</v>
      </c>
      <c r="B510" s="24">
        <v>108</v>
      </c>
      <c r="C510" s="21">
        <f>73/B510</f>
        <v>0.67592592592592593</v>
      </c>
      <c r="E510" s="21" t="s">
        <v>1025</v>
      </c>
      <c r="F510" s="21">
        <f>1/B510</f>
        <v>9.2592592592592587E-3</v>
      </c>
      <c r="G510" s="21" t="s">
        <v>2258</v>
      </c>
      <c r="H510" s="21">
        <f>1/B510</f>
        <v>9.2592592592592587E-3</v>
      </c>
      <c r="I510" s="21" t="s">
        <v>2359</v>
      </c>
      <c r="J510" s="21">
        <f>2/B510</f>
        <v>1.8518518518518517E-2</v>
      </c>
      <c r="K510" s="21" t="s">
        <v>1123</v>
      </c>
      <c r="L510" s="21">
        <f>1/B510</f>
        <v>9.2592592592592587E-3</v>
      </c>
      <c r="M510" s="21" t="s">
        <v>1905</v>
      </c>
      <c r="N510" s="21">
        <f>1/B510</f>
        <v>9.2592592592592587E-3</v>
      </c>
      <c r="O510" s="21" t="s">
        <v>3060</v>
      </c>
      <c r="P510" s="21">
        <f>2/B510</f>
        <v>1.8518518518518517E-2</v>
      </c>
      <c r="Q510" s="21" t="s">
        <v>4208</v>
      </c>
      <c r="R510" s="21">
        <f>1/B510</f>
        <v>9.2592592592592587E-3</v>
      </c>
      <c r="S510" s="21" t="s">
        <v>4207</v>
      </c>
      <c r="T510" s="21">
        <f>1/B510</f>
        <v>9.2592592592592587E-3</v>
      </c>
      <c r="U510" s="21" t="s">
        <v>3647</v>
      </c>
      <c r="V510" s="21">
        <f>1/B510</f>
        <v>9.2592592592592587E-3</v>
      </c>
      <c r="W510" s="21" t="s">
        <v>4206</v>
      </c>
      <c r="X510" s="21">
        <f>2/B510</f>
        <v>1.8518518518518517E-2</v>
      </c>
      <c r="Y510" s="21" t="s">
        <v>3648</v>
      </c>
      <c r="Z510" s="21">
        <f>1/B510</f>
        <v>9.2592592592592587E-3</v>
      </c>
      <c r="AA510" s="21" t="s">
        <v>1260</v>
      </c>
      <c r="AB510" s="21">
        <f>1/B510</f>
        <v>9.2592592592592587E-3</v>
      </c>
      <c r="AC510" s="21" t="s">
        <v>4205</v>
      </c>
      <c r="AD510" s="21">
        <f>1/B510</f>
        <v>9.2592592592592587E-3</v>
      </c>
      <c r="AE510" s="21" t="s">
        <v>4204</v>
      </c>
      <c r="AF510" s="21">
        <f>1/B510</f>
        <v>9.2592592592592587E-3</v>
      </c>
      <c r="AG510" s="21" t="s">
        <v>1028</v>
      </c>
      <c r="AH510" s="21">
        <f>1/B510</f>
        <v>9.2592592592592587E-3</v>
      </c>
      <c r="AI510" s="21" t="s">
        <v>1962</v>
      </c>
      <c r="AJ510" s="21">
        <f>11/B510</f>
        <v>0.10185185185185185</v>
      </c>
      <c r="AK510" s="21" t="s">
        <v>3649</v>
      </c>
      <c r="AL510" s="21">
        <f>1/B510</f>
        <v>9.2592592592592587E-3</v>
      </c>
      <c r="AM510" s="21" t="s">
        <v>1186</v>
      </c>
      <c r="AN510" s="21">
        <f>1/B510</f>
        <v>9.2592592592592587E-3</v>
      </c>
      <c r="AO510" s="21" t="s">
        <v>1356</v>
      </c>
      <c r="AP510" s="21">
        <f>1/B510</f>
        <v>9.2592592592592587E-3</v>
      </c>
      <c r="AQ510" s="21" t="s">
        <v>2495</v>
      </c>
      <c r="AR510" s="21">
        <f>1/B510</f>
        <v>9.2592592592592587E-3</v>
      </c>
      <c r="AS510" s="21" t="s">
        <v>4203</v>
      </c>
      <c r="AT510" s="21">
        <f>1/B510</f>
        <v>9.2592592592592587E-3</v>
      </c>
      <c r="AU510" s="21" t="s">
        <v>3650</v>
      </c>
      <c r="AV510" s="21">
        <f>1/B510</f>
        <v>9.2592592592592587E-3</v>
      </c>
    </row>
    <row r="511" spans="1:108" x14ac:dyDescent="0.25">
      <c r="A511" s="20" t="s">
        <v>505</v>
      </c>
      <c r="B511" s="24">
        <v>107</v>
      </c>
      <c r="C511" s="21">
        <f>56/B511</f>
        <v>0.52336448598130836</v>
      </c>
      <c r="E511" s="21" t="s">
        <v>934</v>
      </c>
      <c r="F511" s="21">
        <f>3/B511</f>
        <v>2.8037383177570093E-2</v>
      </c>
      <c r="G511" s="21" t="s">
        <v>2359</v>
      </c>
      <c r="H511" s="21">
        <f>1/B511</f>
        <v>9.3457943925233638E-3</v>
      </c>
      <c r="I511" s="21" t="s">
        <v>2320</v>
      </c>
      <c r="J511" s="21">
        <f>6/B511</f>
        <v>5.6074766355140186E-2</v>
      </c>
      <c r="K511" s="21" t="s">
        <v>2358</v>
      </c>
      <c r="L511" s="21">
        <f>1/B511</f>
        <v>9.3457943925233638E-3</v>
      </c>
      <c r="M511" s="21" t="s">
        <v>1747</v>
      </c>
      <c r="N511" s="21">
        <f>1/B511</f>
        <v>9.3457943925233638E-3</v>
      </c>
      <c r="O511" s="21" t="s">
        <v>2354</v>
      </c>
      <c r="P511" s="21">
        <f>1/B511</f>
        <v>9.3457943925233638E-3</v>
      </c>
      <c r="Q511" s="21" t="s">
        <v>2357</v>
      </c>
      <c r="R511" s="21">
        <f>5/B511</f>
        <v>4.6728971962616821E-2</v>
      </c>
      <c r="S511" s="21" t="s">
        <v>1122</v>
      </c>
      <c r="T511" s="21">
        <f>1/B511</f>
        <v>9.3457943925233638E-3</v>
      </c>
      <c r="U511" s="21" t="s">
        <v>2367</v>
      </c>
      <c r="V511" s="21">
        <f>1/B511</f>
        <v>9.3457943925233638E-3</v>
      </c>
      <c r="W511" s="21" t="s">
        <v>2355</v>
      </c>
      <c r="X511" s="21">
        <f>1/B511</f>
        <v>9.3457943925233638E-3</v>
      </c>
      <c r="Y511" s="21" t="s">
        <v>2356</v>
      </c>
      <c r="Z511" s="21">
        <f>3/B511</f>
        <v>2.8037383177570093E-2</v>
      </c>
      <c r="AA511" s="21" t="s">
        <v>888</v>
      </c>
      <c r="AB511" s="21">
        <f>1/B511</f>
        <v>9.3457943925233638E-3</v>
      </c>
      <c r="AC511" s="21" t="s">
        <v>2366</v>
      </c>
      <c r="AD511" s="21">
        <f>1/B511</f>
        <v>9.3457943925233638E-3</v>
      </c>
      <c r="AE511" s="21" t="s">
        <v>2361</v>
      </c>
      <c r="AF511" s="21">
        <f>1/B511</f>
        <v>9.3457943925233638E-3</v>
      </c>
      <c r="AG511" s="21" t="s">
        <v>1101</v>
      </c>
      <c r="AH511" s="21">
        <f>1/B511</f>
        <v>9.3457943925233638E-3</v>
      </c>
      <c r="AI511" s="21" t="s">
        <v>1238</v>
      </c>
      <c r="AJ511" s="21">
        <f>3/B511</f>
        <v>2.8037383177570093E-2</v>
      </c>
      <c r="AK511" s="21" t="s">
        <v>3999</v>
      </c>
      <c r="AL511" s="21">
        <f>5/B511</f>
        <v>4.6728971962616821E-2</v>
      </c>
      <c r="AM511" s="21" t="s">
        <v>2365</v>
      </c>
      <c r="AN511" s="21">
        <f>1/B511</f>
        <v>9.3457943925233638E-3</v>
      </c>
      <c r="AO511" s="21" t="s">
        <v>2364</v>
      </c>
      <c r="AP511" s="21">
        <f>1/B511</f>
        <v>9.3457943925233638E-3</v>
      </c>
      <c r="AQ511" s="21" t="s">
        <v>4324</v>
      </c>
      <c r="AR511" s="21">
        <f>1/B511</f>
        <v>9.3457943925233638E-3</v>
      </c>
      <c r="AS511" s="21" t="s">
        <v>1710</v>
      </c>
      <c r="AT511" s="21">
        <f>1/B511</f>
        <v>9.3457943925233638E-3</v>
      </c>
      <c r="AU511" s="21" t="s">
        <v>2704</v>
      </c>
      <c r="AV511" s="21">
        <f>1/B511</f>
        <v>9.3457943925233638E-3</v>
      </c>
      <c r="AW511" s="21" t="s">
        <v>2362</v>
      </c>
      <c r="AX511" s="21">
        <f>3/B511</f>
        <v>2.8037383177570093E-2</v>
      </c>
      <c r="AY511" s="21" t="s">
        <v>3107</v>
      </c>
      <c r="AZ511" s="21">
        <f>1/B511</f>
        <v>9.3457943925233638E-3</v>
      </c>
      <c r="BA511" s="21" t="s">
        <v>1646</v>
      </c>
      <c r="BB511" s="21">
        <f>1/B511</f>
        <v>9.3457943925233638E-3</v>
      </c>
      <c r="BC511" s="21" t="s">
        <v>2360</v>
      </c>
      <c r="BD511" s="21">
        <f>3/B511</f>
        <v>2.8037383177570093E-2</v>
      </c>
      <c r="BE511" s="21" t="s">
        <v>1979</v>
      </c>
      <c r="BF511" s="21">
        <f>1/B511</f>
        <v>9.3457943925233638E-3</v>
      </c>
      <c r="BG511" s="21" t="s">
        <v>1044</v>
      </c>
      <c r="BH511" s="21">
        <f>1/B511</f>
        <v>9.3457943925233638E-3</v>
      </c>
    </row>
    <row r="512" spans="1:108" x14ac:dyDescent="0.25">
      <c r="A512" s="20" t="s">
        <v>1274</v>
      </c>
      <c r="B512" s="24">
        <v>105</v>
      </c>
      <c r="C512" s="21">
        <f>100/B512</f>
        <v>0.95238095238095233</v>
      </c>
      <c r="E512" s="21" t="s">
        <v>1095</v>
      </c>
      <c r="F512" s="21">
        <f>1/B512</f>
        <v>9.5238095238095247E-3</v>
      </c>
      <c r="G512" t="s">
        <v>1093</v>
      </c>
      <c r="H512" s="21">
        <f>2/B512</f>
        <v>1.9047619047619049E-2</v>
      </c>
      <c r="I512" s="21" t="s">
        <v>1396</v>
      </c>
      <c r="J512" s="21">
        <f>1/B512</f>
        <v>9.5238095238095247E-3</v>
      </c>
      <c r="K512" t="s">
        <v>1011</v>
      </c>
      <c r="L512" s="26">
        <f>1/B512</f>
        <v>9.5238095238095247E-3</v>
      </c>
    </row>
    <row r="513" spans="1:50" x14ac:dyDescent="0.25">
      <c r="A513" s="20" t="s">
        <v>507</v>
      </c>
      <c r="B513" s="24">
        <v>108</v>
      </c>
      <c r="C513" s="21">
        <f>106/B513</f>
        <v>0.98148148148148151</v>
      </c>
      <c r="E513" s="21" t="s">
        <v>1431</v>
      </c>
      <c r="F513" s="21">
        <f>1/B513</f>
        <v>9.2592592592592587E-3</v>
      </c>
      <c r="G513" s="21" t="s">
        <v>1271</v>
      </c>
      <c r="H513" s="21">
        <f t="shared" ref="H513:H519" si="76">1/B513</f>
        <v>9.2592592592592587E-3</v>
      </c>
    </row>
    <row r="514" spans="1:50" x14ac:dyDescent="0.25">
      <c r="A514" s="20" t="s">
        <v>508</v>
      </c>
      <c r="B514" s="24">
        <v>108</v>
      </c>
      <c r="C514" s="21">
        <f>64/B514</f>
        <v>0.59259259259259256</v>
      </c>
      <c r="E514" s="21" t="s">
        <v>2369</v>
      </c>
      <c r="F514" s="21">
        <f>1/B514</f>
        <v>9.2592592592592587E-3</v>
      </c>
      <c r="G514" s="21" t="s">
        <v>4392</v>
      </c>
      <c r="H514" s="21">
        <f t="shared" si="76"/>
        <v>9.2592592592592587E-3</v>
      </c>
      <c r="I514" s="21" t="s">
        <v>2883</v>
      </c>
      <c r="J514" s="21">
        <f>1/B514</f>
        <v>9.2592592592592587E-3</v>
      </c>
      <c r="K514" s="21" t="s">
        <v>1020</v>
      </c>
      <c r="L514" s="21">
        <f>1/B514</f>
        <v>9.2592592592592587E-3</v>
      </c>
      <c r="M514" s="21" t="s">
        <v>3330</v>
      </c>
      <c r="N514" s="21">
        <f>2/B514</f>
        <v>1.8518518518518517E-2</v>
      </c>
      <c r="O514" s="21" t="s">
        <v>3391</v>
      </c>
      <c r="P514" s="21">
        <f>1/B514</f>
        <v>9.2592592592592587E-3</v>
      </c>
      <c r="Q514" s="21" t="s">
        <v>3329</v>
      </c>
      <c r="R514" s="21">
        <f>3/B514</f>
        <v>2.7777777777777776E-2</v>
      </c>
      <c r="S514" s="21" t="s">
        <v>1030</v>
      </c>
      <c r="T514" s="21">
        <f>1/B514</f>
        <v>9.2592592592592587E-3</v>
      </c>
      <c r="U514" s="21" t="s">
        <v>1414</v>
      </c>
      <c r="V514" s="21">
        <f>1/B514</f>
        <v>9.2592592592592587E-3</v>
      </c>
      <c r="W514" s="21" t="s">
        <v>3331</v>
      </c>
      <c r="X514" s="21">
        <f>1/B514</f>
        <v>9.2592592592592587E-3</v>
      </c>
      <c r="Y514" s="21" t="s">
        <v>3332</v>
      </c>
      <c r="Z514" s="21">
        <f>2/B514</f>
        <v>1.8518518518518517E-2</v>
      </c>
      <c r="AA514" s="21" t="s">
        <v>917</v>
      </c>
      <c r="AB514" s="21">
        <f>1/B514</f>
        <v>9.2592592592592587E-3</v>
      </c>
      <c r="AC514" s="21" t="s">
        <v>1259</v>
      </c>
      <c r="AD514" s="21">
        <f>1/B514</f>
        <v>9.2592592592592587E-3</v>
      </c>
      <c r="AE514" s="21" t="s">
        <v>3376</v>
      </c>
      <c r="AF514" s="21">
        <f>1/B514</f>
        <v>9.2592592592592587E-3</v>
      </c>
      <c r="AG514" s="21" t="s">
        <v>3333</v>
      </c>
      <c r="AH514" s="21">
        <f>1/B514</f>
        <v>9.2592592592592587E-3</v>
      </c>
      <c r="AI514" s="21" t="s">
        <v>3334</v>
      </c>
      <c r="AJ514" s="21">
        <f>1/B514</f>
        <v>9.2592592592592587E-3</v>
      </c>
      <c r="AK514" s="21" t="s">
        <v>2344</v>
      </c>
      <c r="AL514" s="21">
        <f>2/B514</f>
        <v>1.8518518518518517E-2</v>
      </c>
      <c r="AM514" s="21" t="s">
        <v>968</v>
      </c>
      <c r="AN514" s="21">
        <f>4/B514</f>
        <v>3.7037037037037035E-2</v>
      </c>
      <c r="AO514" s="21" t="s">
        <v>2239</v>
      </c>
      <c r="AP514" s="21">
        <f>1/B514</f>
        <v>9.2592592592592587E-3</v>
      </c>
      <c r="AQ514" s="21" t="s">
        <v>2236</v>
      </c>
      <c r="AR514" s="21">
        <f>6/B514</f>
        <v>5.5555555555555552E-2</v>
      </c>
      <c r="AS514" s="21" t="s">
        <v>3335</v>
      </c>
      <c r="AT514" s="21">
        <f>3/B514</f>
        <v>2.7777777777777776E-2</v>
      </c>
      <c r="AU514" s="21" t="s">
        <v>3336</v>
      </c>
      <c r="AV514" s="21">
        <f>7/B514</f>
        <v>6.4814814814814811E-2</v>
      </c>
      <c r="AW514" s="21" t="s">
        <v>1556</v>
      </c>
      <c r="AX514" s="21">
        <f>1/B514</f>
        <v>9.2592592592592587E-3</v>
      </c>
    </row>
    <row r="515" spans="1:50" x14ac:dyDescent="0.25">
      <c r="A515" s="20" t="s">
        <v>509</v>
      </c>
      <c r="B515" s="24">
        <v>104</v>
      </c>
      <c r="C515" s="21">
        <f>90/B515</f>
        <v>0.86538461538461542</v>
      </c>
      <c r="E515" s="21" t="s">
        <v>1017</v>
      </c>
      <c r="F515" s="21">
        <f>1/B515</f>
        <v>9.6153846153846159E-3</v>
      </c>
      <c r="G515" s="21" t="s">
        <v>1123</v>
      </c>
      <c r="H515" s="21">
        <f t="shared" si="76"/>
        <v>9.6153846153846159E-3</v>
      </c>
      <c r="I515" s="21" t="s">
        <v>1014</v>
      </c>
      <c r="J515" s="21">
        <f>1/B515</f>
        <v>9.6153846153846159E-3</v>
      </c>
      <c r="K515" s="21" t="s">
        <v>1013</v>
      </c>
      <c r="L515" s="21">
        <f>1/B515</f>
        <v>9.6153846153846159E-3</v>
      </c>
      <c r="M515" s="21" t="s">
        <v>1012</v>
      </c>
      <c r="N515" s="21">
        <f>2/B515</f>
        <v>1.9230769230769232E-2</v>
      </c>
      <c r="O515" s="21" t="s">
        <v>1016</v>
      </c>
      <c r="P515" s="21">
        <f>1/B515</f>
        <v>9.6153846153846159E-3</v>
      </c>
      <c r="Q515" s="21" t="s">
        <v>1037</v>
      </c>
      <c r="R515" s="21">
        <f>1/B515</f>
        <v>9.6153846153846159E-3</v>
      </c>
      <c r="S515" s="21" t="s">
        <v>1154</v>
      </c>
      <c r="T515" s="21">
        <f>1/B515</f>
        <v>9.6153846153846159E-3</v>
      </c>
      <c r="U515" s="21" t="s">
        <v>1032</v>
      </c>
      <c r="V515" s="21">
        <f>2/B515</f>
        <v>1.9230769230769232E-2</v>
      </c>
      <c r="W515" s="21" t="s">
        <v>1010</v>
      </c>
      <c r="X515" s="21">
        <f>1/B515</f>
        <v>9.6153846153846159E-3</v>
      </c>
      <c r="Y515" s="21" t="s">
        <v>1011</v>
      </c>
      <c r="Z515" s="21">
        <f>1/B515</f>
        <v>9.6153846153846159E-3</v>
      </c>
      <c r="AA515" s="21" t="s">
        <v>1015</v>
      </c>
      <c r="AB515" s="21">
        <f>1/B515</f>
        <v>9.6153846153846159E-3</v>
      </c>
    </row>
    <row r="516" spans="1:50" x14ac:dyDescent="0.25">
      <c r="A516" s="20" t="s">
        <v>510</v>
      </c>
      <c r="B516" s="24">
        <v>111</v>
      </c>
      <c r="C516" s="21">
        <f>102/B516</f>
        <v>0.91891891891891897</v>
      </c>
      <c r="E516" s="21" t="s">
        <v>3203</v>
      </c>
      <c r="F516" s="21">
        <f>4/B516</f>
        <v>3.6036036036036036E-2</v>
      </c>
      <c r="G516" s="21" t="s">
        <v>1687</v>
      </c>
      <c r="H516" s="21">
        <f t="shared" si="76"/>
        <v>9.0090090090090089E-3</v>
      </c>
      <c r="I516" s="21" t="s">
        <v>1803</v>
      </c>
      <c r="J516" s="21">
        <f>1/B516</f>
        <v>9.0090090090090089E-3</v>
      </c>
      <c r="K516" s="21" t="s">
        <v>2128</v>
      </c>
      <c r="L516" s="21">
        <f>1/B516</f>
        <v>9.0090090090090089E-3</v>
      </c>
      <c r="M516" s="21" t="s">
        <v>2375</v>
      </c>
      <c r="N516" s="21">
        <f>2/B516</f>
        <v>1.8018018018018018E-2</v>
      </c>
    </row>
    <row r="517" spans="1:50" x14ac:dyDescent="0.25">
      <c r="A517" s="20" t="s">
        <v>511</v>
      </c>
      <c r="B517" s="24">
        <v>106</v>
      </c>
      <c r="C517" s="21">
        <f>23/B517</f>
        <v>0.21698113207547171</v>
      </c>
      <c r="E517" s="21" t="s">
        <v>1095</v>
      </c>
      <c r="F517" s="21">
        <f>1/B517</f>
        <v>9.433962264150943E-3</v>
      </c>
      <c r="G517" s="21" t="s">
        <v>1249</v>
      </c>
      <c r="H517" s="21">
        <f t="shared" si="76"/>
        <v>9.433962264150943E-3</v>
      </c>
      <c r="I517" s="21" t="s">
        <v>1526</v>
      </c>
      <c r="J517" s="21">
        <f>3/B517</f>
        <v>2.8301886792452831E-2</v>
      </c>
      <c r="K517" s="21" t="s">
        <v>952</v>
      </c>
      <c r="L517" s="21">
        <f>1/B517</f>
        <v>9.433962264150943E-3</v>
      </c>
      <c r="M517" s="21" t="s">
        <v>1042</v>
      </c>
      <c r="N517" s="21">
        <f>77/B517</f>
        <v>0.72641509433962259</v>
      </c>
    </row>
    <row r="518" spans="1:50" x14ac:dyDescent="0.25">
      <c r="A518" s="20" t="s">
        <v>512</v>
      </c>
      <c r="B518" s="24">
        <v>107</v>
      </c>
      <c r="C518" s="21">
        <f>100/B518</f>
        <v>0.93457943925233644</v>
      </c>
      <c r="E518" s="21" t="s">
        <v>1095</v>
      </c>
      <c r="F518" s="21">
        <f>1/B518</f>
        <v>9.3457943925233638E-3</v>
      </c>
      <c r="G518" s="21" t="s">
        <v>2845</v>
      </c>
      <c r="H518" s="21">
        <f t="shared" si="76"/>
        <v>9.3457943925233638E-3</v>
      </c>
      <c r="I518" s="21" t="s">
        <v>1101</v>
      </c>
      <c r="J518" s="21">
        <f>1/B518</f>
        <v>9.3457943925233638E-3</v>
      </c>
      <c r="K518" s="21" t="s">
        <v>1347</v>
      </c>
      <c r="L518" s="21">
        <f>1/B518</f>
        <v>9.3457943925233638E-3</v>
      </c>
      <c r="M518" s="21" t="s">
        <v>1413</v>
      </c>
      <c r="N518" s="21">
        <f>2/B518</f>
        <v>1.8691588785046728E-2</v>
      </c>
      <c r="O518" s="21" t="s">
        <v>963</v>
      </c>
      <c r="P518" s="21">
        <f>1/B518</f>
        <v>9.3457943925233638E-3</v>
      </c>
    </row>
    <row r="519" spans="1:50" x14ac:dyDescent="0.25">
      <c r="A519" s="20" t="s">
        <v>513</v>
      </c>
      <c r="B519" s="24">
        <v>108</v>
      </c>
      <c r="C519" s="21">
        <f>106/B519</f>
        <v>0.98148148148148151</v>
      </c>
      <c r="E519" s="21" t="s">
        <v>1973</v>
      </c>
      <c r="F519" s="21">
        <f>1/B519</f>
        <v>9.2592592592592587E-3</v>
      </c>
      <c r="G519" s="21" t="s">
        <v>1999</v>
      </c>
      <c r="H519" s="21">
        <f t="shared" si="76"/>
        <v>9.2592592592592587E-3</v>
      </c>
    </row>
    <row r="520" spans="1:50" x14ac:dyDescent="0.25">
      <c r="A520" s="20" t="s">
        <v>4266</v>
      </c>
      <c r="B520" s="24">
        <v>108</v>
      </c>
      <c r="C520" s="21">
        <f>91/B520</f>
        <v>0.84259259259259256</v>
      </c>
      <c r="E520" s="21" t="s">
        <v>3812</v>
      </c>
      <c r="F520" s="21">
        <f>1/B520</f>
        <v>9.2592592592592587E-3</v>
      </c>
      <c r="G520" s="21" t="s">
        <v>2276</v>
      </c>
      <c r="H520" s="21">
        <f>3/B520</f>
        <v>2.7777777777777776E-2</v>
      </c>
      <c r="I520" s="21" t="s">
        <v>1453</v>
      </c>
      <c r="J520" s="21">
        <f>1/B520</f>
        <v>9.2592592592592587E-3</v>
      </c>
      <c r="K520" s="21" t="s">
        <v>3813</v>
      </c>
      <c r="L520" s="21">
        <f t="shared" ref="L520:L529" si="77">1/B520</f>
        <v>9.2592592592592587E-3</v>
      </c>
      <c r="M520" s="21" t="s">
        <v>3535</v>
      </c>
      <c r="N520" s="21">
        <f>1/B520</f>
        <v>9.2592592592592587E-3</v>
      </c>
      <c r="O520" s="21" t="s">
        <v>1690</v>
      </c>
      <c r="P520" s="21">
        <f>1/B520</f>
        <v>9.2592592592592587E-3</v>
      </c>
      <c r="Q520" s="21" t="s">
        <v>4267</v>
      </c>
      <c r="R520" s="21">
        <f>1/B520</f>
        <v>9.2592592592592587E-3</v>
      </c>
      <c r="S520" s="21" t="s">
        <v>3814</v>
      </c>
      <c r="T520" s="21">
        <f>1/B520</f>
        <v>9.2592592592592587E-3</v>
      </c>
      <c r="U520" s="21" t="s">
        <v>935</v>
      </c>
      <c r="V520" s="21">
        <f>2/B520</f>
        <v>1.8518518518518517E-2</v>
      </c>
      <c r="W520" s="21" t="s">
        <v>977</v>
      </c>
      <c r="X520" s="21">
        <f>1/B520</f>
        <v>9.2592592592592587E-3</v>
      </c>
      <c r="Y520" s="21" t="s">
        <v>3815</v>
      </c>
      <c r="Z520" s="21">
        <f>1/B520</f>
        <v>9.2592592592592587E-3</v>
      </c>
      <c r="AA520" s="21" t="s">
        <v>3816</v>
      </c>
      <c r="AB520" s="21">
        <f>2/B520</f>
        <v>1.8518518518518517E-2</v>
      </c>
      <c r="AC520" s="21" t="s">
        <v>1752</v>
      </c>
      <c r="AD520" s="21">
        <f>1/B520</f>
        <v>9.2592592592592587E-3</v>
      </c>
    </row>
    <row r="521" spans="1:50" x14ac:dyDescent="0.25">
      <c r="A521" s="20" t="s">
        <v>515</v>
      </c>
      <c r="B521" s="24">
        <v>108</v>
      </c>
      <c r="C521" s="21">
        <f>83/B521</f>
        <v>0.76851851851851849</v>
      </c>
      <c r="E521" s="21" t="s">
        <v>2005</v>
      </c>
      <c r="F521" s="21">
        <f>2/B521</f>
        <v>1.8518518518518517E-2</v>
      </c>
      <c r="G521" s="21" t="s">
        <v>1291</v>
      </c>
      <c r="H521" s="21">
        <f>15/B521</f>
        <v>0.1388888888888889</v>
      </c>
      <c r="I521" s="21" t="s">
        <v>1093</v>
      </c>
      <c r="J521" s="21">
        <f>1/B521</f>
        <v>9.2592592592592587E-3</v>
      </c>
      <c r="K521" s="21" t="s">
        <v>952</v>
      </c>
      <c r="L521" s="21">
        <f t="shared" si="77"/>
        <v>9.2592592592592587E-3</v>
      </c>
      <c r="M521" s="21" t="s">
        <v>1220</v>
      </c>
      <c r="N521" s="21">
        <f>1/B521</f>
        <v>9.2592592592592587E-3</v>
      </c>
      <c r="O521" s="21" t="s">
        <v>1422</v>
      </c>
      <c r="P521" s="21">
        <f>1/B521</f>
        <v>9.2592592592592587E-3</v>
      </c>
      <c r="Q521" s="21" t="s">
        <v>1779</v>
      </c>
      <c r="R521" s="21">
        <f>1/B521</f>
        <v>9.2592592592592587E-3</v>
      </c>
      <c r="S521" s="21" t="s">
        <v>1370</v>
      </c>
      <c r="T521" s="21">
        <f>3/B521</f>
        <v>2.7777777777777776E-2</v>
      </c>
    </row>
    <row r="522" spans="1:50" x14ac:dyDescent="0.25">
      <c r="A522" s="20" t="s">
        <v>516</v>
      </c>
      <c r="B522" s="24">
        <v>105</v>
      </c>
      <c r="C522" s="21">
        <f>77/B522</f>
        <v>0.73333333333333328</v>
      </c>
      <c r="E522" s="21" t="s">
        <v>900</v>
      </c>
      <c r="F522" s="21">
        <f>1/B522</f>
        <v>9.5238095238095247E-3</v>
      </c>
      <c r="G522" s="21" t="s">
        <v>1545</v>
      </c>
      <c r="H522" s="21">
        <f>1/B522</f>
        <v>9.5238095238095247E-3</v>
      </c>
      <c r="I522" s="21" t="s">
        <v>1578</v>
      </c>
      <c r="J522" s="21">
        <f>2/B522</f>
        <v>1.9047619047619049E-2</v>
      </c>
      <c r="K522" s="21" t="s">
        <v>2434</v>
      </c>
      <c r="L522" s="21">
        <f t="shared" si="77"/>
        <v>9.5238095238095247E-3</v>
      </c>
      <c r="M522" s="21" t="s">
        <v>1982</v>
      </c>
      <c r="N522" s="21">
        <f>1/B522</f>
        <v>9.5238095238095247E-3</v>
      </c>
      <c r="O522" s="21" t="s">
        <v>3331</v>
      </c>
      <c r="P522" s="21">
        <f>2/B522</f>
        <v>1.9047619047619049E-2</v>
      </c>
      <c r="Q522" s="21" t="s">
        <v>961</v>
      </c>
      <c r="R522" s="21">
        <f>1/B522</f>
        <v>9.5238095238095247E-3</v>
      </c>
      <c r="S522" s="21" t="s">
        <v>4927</v>
      </c>
      <c r="T522" s="21">
        <f>1/B522</f>
        <v>9.5238095238095247E-3</v>
      </c>
      <c r="U522" s="21" t="s">
        <v>1547</v>
      </c>
      <c r="V522" s="21">
        <f>1/B522</f>
        <v>9.5238095238095247E-3</v>
      </c>
      <c r="W522" s="21" t="s">
        <v>1548</v>
      </c>
      <c r="X522" s="21">
        <f t="shared" ref="X522:X527" si="78">1/B522</f>
        <v>9.5238095238095247E-3</v>
      </c>
      <c r="Y522" s="21" t="s">
        <v>953</v>
      </c>
      <c r="Z522" s="21">
        <f>1/B522</f>
        <v>9.5238095238095247E-3</v>
      </c>
      <c r="AA522" s="21" t="s">
        <v>2019</v>
      </c>
      <c r="AB522" s="21">
        <f>1/B522</f>
        <v>9.5238095238095247E-3</v>
      </c>
      <c r="AC522" s="21" t="s">
        <v>4926</v>
      </c>
      <c r="AD522" s="21">
        <f>1/B522</f>
        <v>9.5238095238095247E-3</v>
      </c>
      <c r="AE522" s="21" t="s">
        <v>1260</v>
      </c>
      <c r="AF522" s="21">
        <f>1/B522</f>
        <v>9.5238095238095247E-3</v>
      </c>
      <c r="AG522" s="21" t="s">
        <v>1546</v>
      </c>
      <c r="AH522" s="21">
        <f>1/B522</f>
        <v>9.5238095238095247E-3</v>
      </c>
      <c r="AI522" s="21" t="s">
        <v>1550</v>
      </c>
      <c r="AJ522" s="21">
        <f>5/B522</f>
        <v>4.7619047619047616E-2</v>
      </c>
      <c r="AK522" s="21" t="s">
        <v>4925</v>
      </c>
      <c r="AL522" s="21">
        <f>1/B522</f>
        <v>9.5238095238095247E-3</v>
      </c>
      <c r="AM522" s="21" t="s">
        <v>1549</v>
      </c>
      <c r="AN522" s="21">
        <f>2/B522</f>
        <v>1.9047619047619049E-2</v>
      </c>
      <c r="AO522" s="21" t="s">
        <v>1525</v>
      </c>
      <c r="AP522" s="21">
        <f>2/B522</f>
        <v>1.9047619047619049E-2</v>
      </c>
      <c r="AQ522" s="21" t="s">
        <v>927</v>
      </c>
      <c r="AR522" s="21">
        <f>1/B522</f>
        <v>9.5238095238095247E-3</v>
      </c>
    </row>
    <row r="523" spans="1:50" x14ac:dyDescent="0.25">
      <c r="A523" s="20" t="s">
        <v>517</v>
      </c>
      <c r="B523" s="24">
        <v>108</v>
      </c>
      <c r="C523" s="21">
        <f>73/B523</f>
        <v>0.67592592592592593</v>
      </c>
      <c r="E523" s="21" t="s">
        <v>3659</v>
      </c>
      <c r="F523" s="21">
        <f>1/B523</f>
        <v>9.2592592592592587E-3</v>
      </c>
      <c r="G523" s="21" t="s">
        <v>1447</v>
      </c>
      <c r="H523" s="21">
        <f>3/B523</f>
        <v>2.7777777777777776E-2</v>
      </c>
      <c r="I523" s="21" t="s">
        <v>3391</v>
      </c>
      <c r="J523" s="21">
        <f>1/B523</f>
        <v>9.2592592592592587E-3</v>
      </c>
      <c r="K523" s="21" t="s">
        <v>1905</v>
      </c>
      <c r="L523" s="21">
        <f t="shared" si="77"/>
        <v>9.2592592592592587E-3</v>
      </c>
      <c r="M523" s="21" t="s">
        <v>3060</v>
      </c>
      <c r="N523" s="21">
        <f>18/B523</f>
        <v>0.16666666666666666</v>
      </c>
      <c r="O523" s="21" t="s">
        <v>1201</v>
      </c>
      <c r="P523" s="21">
        <f>1/B523</f>
        <v>9.2592592592592587E-3</v>
      </c>
      <c r="Q523" s="21" t="s">
        <v>1615</v>
      </c>
      <c r="R523" s="21">
        <f>1/B523</f>
        <v>9.2592592592592587E-3</v>
      </c>
      <c r="S523" s="21" t="s">
        <v>1328</v>
      </c>
      <c r="T523" s="21">
        <f>1/B523</f>
        <v>9.2592592592592587E-3</v>
      </c>
      <c r="U523" s="21" t="s">
        <v>3757</v>
      </c>
      <c r="V523" s="21">
        <f>1/B523</f>
        <v>9.2592592592592587E-3</v>
      </c>
      <c r="W523" s="21" t="s">
        <v>1013</v>
      </c>
      <c r="X523" s="21">
        <f t="shared" si="78"/>
        <v>9.2592592592592587E-3</v>
      </c>
      <c r="Y523" s="21" t="s">
        <v>3758</v>
      </c>
      <c r="Z523" s="21">
        <f>1/B523</f>
        <v>9.2592592592592587E-3</v>
      </c>
      <c r="AA523" s="21" t="s">
        <v>1238</v>
      </c>
      <c r="AB523" s="21">
        <f>2/B523</f>
        <v>1.8518518518518517E-2</v>
      </c>
      <c r="AC523" s="21" t="s">
        <v>2162</v>
      </c>
      <c r="AD523" s="21">
        <f>1/B523</f>
        <v>9.2592592592592587E-3</v>
      </c>
      <c r="AE523" s="21" t="s">
        <v>1270</v>
      </c>
      <c r="AF523" s="21">
        <f>1/B523</f>
        <v>9.2592592592592587E-3</v>
      </c>
      <c r="AG523" s="21" t="s">
        <v>1023</v>
      </c>
      <c r="AH523" s="21">
        <f>1/B523</f>
        <v>9.2592592592592587E-3</v>
      </c>
    </row>
    <row r="524" spans="1:50" x14ac:dyDescent="0.25">
      <c r="A524" s="20" t="s">
        <v>2976</v>
      </c>
      <c r="B524" s="24">
        <v>108</v>
      </c>
      <c r="C524" s="21">
        <f>87/B524</f>
        <v>0.80555555555555558</v>
      </c>
      <c r="E524" s="21" t="s">
        <v>2577</v>
      </c>
      <c r="F524" s="21">
        <f>1/B524</f>
        <v>9.2592592592592587E-3</v>
      </c>
      <c r="G524" s="21" t="s">
        <v>2977</v>
      </c>
      <c r="H524" s="21">
        <f>1/B524</f>
        <v>9.2592592592592587E-3</v>
      </c>
      <c r="I524" s="21" t="s">
        <v>2978</v>
      </c>
      <c r="J524" s="21">
        <f>1/B524</f>
        <v>9.2592592592592587E-3</v>
      </c>
      <c r="K524" s="21" t="s">
        <v>3357</v>
      </c>
      <c r="L524" s="21">
        <f t="shared" si="77"/>
        <v>9.2592592592592587E-3</v>
      </c>
      <c r="M524" s="21" t="s">
        <v>1328</v>
      </c>
      <c r="N524" s="21">
        <f t="shared" ref="N524:N529" si="79">1/B524</f>
        <v>9.2592592592592587E-3</v>
      </c>
      <c r="O524" s="21" t="s">
        <v>932</v>
      </c>
      <c r="P524" s="21">
        <f>4/B524</f>
        <v>3.7037037037037035E-2</v>
      </c>
      <c r="Q524" s="21" t="s">
        <v>1033</v>
      </c>
      <c r="R524" s="21">
        <f>1/B524</f>
        <v>9.2592592592592587E-3</v>
      </c>
      <c r="S524" s="21" t="s">
        <v>2804</v>
      </c>
      <c r="T524" s="21">
        <f>1/B524</f>
        <v>9.2592592592592587E-3</v>
      </c>
      <c r="U524" s="21" t="s">
        <v>4879</v>
      </c>
      <c r="V524" s="21">
        <f>1/B524</f>
        <v>9.2592592592592587E-3</v>
      </c>
      <c r="W524" s="21" t="s">
        <v>1324</v>
      </c>
      <c r="X524" s="21">
        <f t="shared" si="78"/>
        <v>9.2592592592592587E-3</v>
      </c>
      <c r="Y524" s="21" t="s">
        <v>1489</v>
      </c>
      <c r="Z524" s="21">
        <f>1/B524</f>
        <v>9.2592592592592587E-3</v>
      </c>
      <c r="AA524" s="21" t="s">
        <v>2979</v>
      </c>
      <c r="AB524" s="21">
        <f>1/B524</f>
        <v>9.2592592592592587E-3</v>
      </c>
      <c r="AC524" s="21" t="s">
        <v>1221</v>
      </c>
      <c r="AD524" s="21">
        <f>2/B524</f>
        <v>1.8518518518518517E-2</v>
      </c>
      <c r="AE524" s="21" t="s">
        <v>933</v>
      </c>
      <c r="AF524" s="21">
        <f>1/B524</f>
        <v>9.2592592592592587E-3</v>
      </c>
      <c r="AG524" s="21" t="s">
        <v>2956</v>
      </c>
      <c r="AH524" s="21">
        <f>2/B524</f>
        <v>1.8518518518518517E-2</v>
      </c>
      <c r="AI524" s="21" t="s">
        <v>1661</v>
      </c>
      <c r="AJ524" s="21">
        <f>1/B524</f>
        <v>9.2592592592592587E-3</v>
      </c>
    </row>
    <row r="525" spans="1:50" x14ac:dyDescent="0.25">
      <c r="A525" s="20" t="s">
        <v>519</v>
      </c>
      <c r="B525" s="24">
        <v>105</v>
      </c>
      <c r="C525" s="21">
        <f>45/B525</f>
        <v>0.42857142857142855</v>
      </c>
      <c r="E525" s="21" t="s">
        <v>1645</v>
      </c>
      <c r="F525" s="21">
        <f>1/B525</f>
        <v>9.5238095238095247E-3</v>
      </c>
      <c r="G525" s="21" t="s">
        <v>1039</v>
      </c>
      <c r="H525" s="21">
        <f>2/B525</f>
        <v>1.9047619047619049E-2</v>
      </c>
      <c r="I525" s="21" t="s">
        <v>1718</v>
      </c>
      <c r="J525" s="21">
        <f>1/B525</f>
        <v>9.5238095238095247E-3</v>
      </c>
      <c r="K525" s="21" t="s">
        <v>1756</v>
      </c>
      <c r="L525" s="21">
        <f t="shared" si="77"/>
        <v>9.5238095238095247E-3</v>
      </c>
      <c r="M525" s="21" t="s">
        <v>1649</v>
      </c>
      <c r="N525" s="21">
        <f t="shared" si="79"/>
        <v>9.5238095238095247E-3</v>
      </c>
      <c r="O525" s="21" t="s">
        <v>1648</v>
      </c>
      <c r="P525" s="21">
        <f>12/B525</f>
        <v>0.11428571428571428</v>
      </c>
      <c r="Q525" s="21" t="s">
        <v>1022</v>
      </c>
      <c r="R525" s="21">
        <f>4/B525</f>
        <v>3.8095238095238099E-2</v>
      </c>
      <c r="S525" s="21" t="s">
        <v>1093</v>
      </c>
      <c r="T525" s="21">
        <f>4/B525</f>
        <v>3.8095238095238099E-2</v>
      </c>
      <c r="U525" s="21" t="s">
        <v>1328</v>
      </c>
      <c r="V525" s="21">
        <f>3/B525</f>
        <v>2.8571428571428571E-2</v>
      </c>
      <c r="W525" s="21" t="s">
        <v>2656</v>
      </c>
      <c r="X525" s="21">
        <f t="shared" si="78"/>
        <v>9.5238095238095247E-3</v>
      </c>
      <c r="Y525" s="21" t="s">
        <v>1651</v>
      </c>
      <c r="Z525" s="21">
        <f>1/B525</f>
        <v>9.5238095238095247E-3</v>
      </c>
      <c r="AA525" s="21" t="s">
        <v>1647</v>
      </c>
      <c r="AB525" s="21">
        <f>4/B525</f>
        <v>3.8095238095238099E-2</v>
      </c>
      <c r="AC525" s="21" t="s">
        <v>3443</v>
      </c>
      <c r="AD525" s="21">
        <f>2/B525</f>
        <v>1.9047619047619049E-2</v>
      </c>
      <c r="AE525" s="21" t="s">
        <v>1270</v>
      </c>
      <c r="AF525" s="21">
        <f>2/B525</f>
        <v>1.9047619047619049E-2</v>
      </c>
      <c r="AG525" s="21" t="s">
        <v>1650</v>
      </c>
      <c r="AH525" s="21">
        <f>1/B525</f>
        <v>9.5238095238095247E-3</v>
      </c>
      <c r="AI525" s="21" t="s">
        <v>1011</v>
      </c>
      <c r="AJ525" s="21">
        <f>11/B525</f>
        <v>0.10476190476190476</v>
      </c>
      <c r="AK525" s="21" t="s">
        <v>1962</v>
      </c>
      <c r="AL525" s="21">
        <f>1/B525</f>
        <v>9.5238095238095247E-3</v>
      </c>
      <c r="AM525" s="21" t="s">
        <v>2164</v>
      </c>
      <c r="AN525" s="21">
        <f>1/B525</f>
        <v>9.5238095238095247E-3</v>
      </c>
      <c r="AO525" s="21" t="s">
        <v>4711</v>
      </c>
      <c r="AP525" s="21">
        <f>1/B525</f>
        <v>9.5238095238095247E-3</v>
      </c>
      <c r="AQ525" s="21" t="s">
        <v>1525</v>
      </c>
      <c r="AR525" s="21">
        <f>1/B525</f>
        <v>9.5238095238095247E-3</v>
      </c>
      <c r="AS525" s="21" t="s">
        <v>1646</v>
      </c>
      <c r="AT525" s="21">
        <f>5/B525</f>
        <v>4.7619047619047616E-2</v>
      </c>
    </row>
    <row r="526" spans="1:50" x14ac:dyDescent="0.25">
      <c r="A526" s="20" t="s">
        <v>520</v>
      </c>
      <c r="B526" s="24">
        <v>107</v>
      </c>
      <c r="C526" s="21">
        <f>93/B526</f>
        <v>0.86915887850467288</v>
      </c>
      <c r="E526" s="21" t="s">
        <v>2607</v>
      </c>
      <c r="F526" s="21">
        <f>2/B526</f>
        <v>1.8691588785046728E-2</v>
      </c>
      <c r="G526" s="21" t="s">
        <v>1431</v>
      </c>
      <c r="H526" s="21">
        <f>1/B526</f>
        <v>9.3457943925233638E-3</v>
      </c>
      <c r="I526" s="21" t="s">
        <v>2609</v>
      </c>
      <c r="J526" s="21">
        <f>3/B526</f>
        <v>2.8037383177570093E-2</v>
      </c>
      <c r="K526" s="21" t="s">
        <v>2610</v>
      </c>
      <c r="L526" s="21">
        <f t="shared" si="77"/>
        <v>9.3457943925233638E-3</v>
      </c>
      <c r="M526" s="21" t="s">
        <v>1369</v>
      </c>
      <c r="N526" s="21">
        <f t="shared" si="79"/>
        <v>9.3457943925233638E-3</v>
      </c>
      <c r="O526" s="21" t="s">
        <v>1425</v>
      </c>
      <c r="P526" s="21">
        <f>1/B526</f>
        <v>9.3457943925233638E-3</v>
      </c>
      <c r="Q526" s="21" t="s">
        <v>2161</v>
      </c>
      <c r="R526" s="21">
        <f>2/B526</f>
        <v>1.8691588785046728E-2</v>
      </c>
      <c r="S526" s="21" t="s">
        <v>1217</v>
      </c>
      <c r="T526" s="21">
        <f>1/B526</f>
        <v>9.3457943925233638E-3</v>
      </c>
      <c r="U526" s="21" t="s">
        <v>2117</v>
      </c>
      <c r="V526" s="21">
        <f>1/B526</f>
        <v>9.3457943925233638E-3</v>
      </c>
      <c r="W526" s="21" t="s">
        <v>2608</v>
      </c>
      <c r="X526" s="21">
        <f t="shared" si="78"/>
        <v>9.3457943925233638E-3</v>
      </c>
    </row>
    <row r="527" spans="1:50" x14ac:dyDescent="0.25">
      <c r="A527" s="20" t="s">
        <v>521</v>
      </c>
      <c r="B527" s="24">
        <v>103</v>
      </c>
      <c r="C527" s="21">
        <f>28/B527</f>
        <v>0.27184466019417475</v>
      </c>
      <c r="E527" s="21" t="s">
        <v>951</v>
      </c>
      <c r="F527" s="21">
        <f>28/B527</f>
        <v>0.27184466019417475</v>
      </c>
      <c r="G527" s="21" t="s">
        <v>3686</v>
      </c>
      <c r="H527" s="21">
        <f>4/B527</f>
        <v>3.8834951456310676E-2</v>
      </c>
      <c r="I527" s="21" t="s">
        <v>950</v>
      </c>
      <c r="J527" s="21">
        <f>1/B527</f>
        <v>9.7087378640776691E-3</v>
      </c>
      <c r="K527" s="21" t="s">
        <v>957</v>
      </c>
      <c r="L527" s="21">
        <f t="shared" si="77"/>
        <v>9.7087378640776691E-3</v>
      </c>
      <c r="M527" s="21" t="s">
        <v>1122</v>
      </c>
      <c r="N527" s="21">
        <f t="shared" si="79"/>
        <v>9.7087378640776691E-3</v>
      </c>
      <c r="O527" s="21" t="s">
        <v>1101</v>
      </c>
      <c r="P527" s="21">
        <f>1/B527</f>
        <v>9.7087378640776691E-3</v>
      </c>
      <c r="Q527" s="21" t="s">
        <v>952</v>
      </c>
      <c r="R527" s="21">
        <f>12/B527</f>
        <v>0.11650485436893204</v>
      </c>
      <c r="S527" s="21" t="s">
        <v>2477</v>
      </c>
      <c r="T527" s="21">
        <f>2/B527</f>
        <v>1.9417475728155338E-2</v>
      </c>
      <c r="U527" s="21" t="s">
        <v>1658</v>
      </c>
      <c r="V527" s="21">
        <f>2/B527</f>
        <v>1.9417475728155338E-2</v>
      </c>
      <c r="W527" s="21" t="s">
        <v>954</v>
      </c>
      <c r="X527" s="21">
        <f t="shared" si="78"/>
        <v>9.7087378640776691E-3</v>
      </c>
      <c r="Y527" s="21" t="s">
        <v>1413</v>
      </c>
      <c r="Z527" s="21">
        <f>1/B527</f>
        <v>9.7087378640776691E-3</v>
      </c>
      <c r="AA527" s="21" t="s">
        <v>956</v>
      </c>
      <c r="AB527" s="21">
        <f>1/B527</f>
        <v>9.7087378640776691E-3</v>
      </c>
      <c r="AC527" s="21" t="s">
        <v>953</v>
      </c>
      <c r="AD527" s="21">
        <f>2/B527</f>
        <v>1.9417475728155338E-2</v>
      </c>
      <c r="AE527" s="21" t="s">
        <v>4446</v>
      </c>
      <c r="AF527" s="21">
        <f>1/B527</f>
        <v>9.7087378640776691E-3</v>
      </c>
      <c r="AG527" s="21" t="s">
        <v>2337</v>
      </c>
      <c r="AH527" s="21">
        <f>1/B527</f>
        <v>9.7087378640776691E-3</v>
      </c>
      <c r="AI527" s="21" t="s">
        <v>947</v>
      </c>
      <c r="AJ527" s="21">
        <f>1/B527</f>
        <v>9.7087378640776691E-3</v>
      </c>
      <c r="AK527" s="21" t="s">
        <v>955</v>
      </c>
      <c r="AL527" s="21">
        <f>1/B527</f>
        <v>9.7087378640776691E-3</v>
      </c>
      <c r="AM527" s="21" t="s">
        <v>948</v>
      </c>
      <c r="AN527" s="21">
        <f>10/B527</f>
        <v>9.7087378640776698E-2</v>
      </c>
      <c r="AO527" s="21" t="s">
        <v>958</v>
      </c>
      <c r="AP527" s="21">
        <f>1/B527</f>
        <v>9.7087378640776691E-3</v>
      </c>
      <c r="AQ527" s="21" t="s">
        <v>995</v>
      </c>
      <c r="AR527" s="21">
        <f>1/B527</f>
        <v>9.7087378640776691E-3</v>
      </c>
      <c r="AS527" s="21" t="s">
        <v>4445</v>
      </c>
      <c r="AT527" s="21">
        <f>1/B527</f>
        <v>9.7087378640776691E-3</v>
      </c>
      <c r="AU527" s="21" t="s">
        <v>949</v>
      </c>
      <c r="AV527" s="21">
        <f>1/B527</f>
        <v>9.7087378640776691E-3</v>
      </c>
    </row>
    <row r="528" spans="1:50" x14ac:dyDescent="0.25">
      <c r="A528" s="20" t="s">
        <v>522</v>
      </c>
      <c r="B528" s="24">
        <v>106</v>
      </c>
      <c r="C528" s="21">
        <f>73/B528</f>
        <v>0.68867924528301883</v>
      </c>
      <c r="E528" s="21" t="s">
        <v>2295</v>
      </c>
      <c r="F528" s="21">
        <f>25/B528</f>
        <v>0.23584905660377359</v>
      </c>
      <c r="G528" s="21" t="s">
        <v>2296</v>
      </c>
      <c r="H528" s="21">
        <f t="shared" ref="H528:H539" si="80">1/B528</f>
        <v>9.433962264150943E-3</v>
      </c>
      <c r="I528" s="21" t="s">
        <v>2297</v>
      </c>
      <c r="J528" s="21">
        <f>1/B528</f>
        <v>9.433962264150943E-3</v>
      </c>
      <c r="K528" s="21" t="s">
        <v>1170</v>
      </c>
      <c r="L528" s="21">
        <f t="shared" si="77"/>
        <v>9.433962264150943E-3</v>
      </c>
      <c r="M528" s="21" t="s">
        <v>1522</v>
      </c>
      <c r="N528" s="21">
        <f t="shared" si="79"/>
        <v>9.433962264150943E-3</v>
      </c>
      <c r="O528" s="21" t="s">
        <v>4594</v>
      </c>
      <c r="P528" s="21">
        <f>1/B528</f>
        <v>9.433962264150943E-3</v>
      </c>
      <c r="Q528" s="21" t="s">
        <v>2024</v>
      </c>
      <c r="R528" s="21">
        <f>1/B528</f>
        <v>9.433962264150943E-3</v>
      </c>
      <c r="S528" s="21" t="s">
        <v>2172</v>
      </c>
      <c r="T528" s="21">
        <f>1/B528</f>
        <v>9.433962264150943E-3</v>
      </c>
      <c r="U528" s="21" t="s">
        <v>2204</v>
      </c>
      <c r="V528" s="21">
        <f>1/B528</f>
        <v>9.433962264150943E-3</v>
      </c>
    </row>
    <row r="529" spans="1:98" x14ac:dyDescent="0.25">
      <c r="A529" s="20" t="s">
        <v>523</v>
      </c>
      <c r="B529" s="24">
        <v>110</v>
      </c>
      <c r="C529" s="21">
        <f>91/B529</f>
        <v>0.82727272727272727</v>
      </c>
      <c r="E529" s="21" t="s">
        <v>2071</v>
      </c>
      <c r="F529" s="21">
        <f>2/B529</f>
        <v>1.8181818181818181E-2</v>
      </c>
      <c r="G529" s="21" t="s">
        <v>2348</v>
      </c>
      <c r="H529" s="21">
        <f t="shared" si="80"/>
        <v>9.0909090909090905E-3</v>
      </c>
      <c r="I529" s="21" t="s">
        <v>4135</v>
      </c>
      <c r="J529" s="21">
        <f>1/B529</f>
        <v>9.0909090909090905E-3</v>
      </c>
      <c r="K529" s="21" t="s">
        <v>1407</v>
      </c>
      <c r="L529" s="21">
        <f t="shared" si="77"/>
        <v>9.0909090909090905E-3</v>
      </c>
      <c r="M529" s="21" t="s">
        <v>2088</v>
      </c>
      <c r="N529" s="21">
        <f t="shared" si="79"/>
        <v>9.0909090909090905E-3</v>
      </c>
      <c r="O529" s="21" t="s">
        <v>2350</v>
      </c>
      <c r="P529" s="21">
        <f>1/B529</f>
        <v>9.0909090909090905E-3</v>
      </c>
      <c r="Q529" s="21" t="s">
        <v>1548</v>
      </c>
      <c r="R529" s="21">
        <f>1/B529</f>
        <v>9.0909090909090905E-3</v>
      </c>
      <c r="S529" s="21" t="s">
        <v>1220</v>
      </c>
      <c r="T529" s="21">
        <f>1/B529</f>
        <v>9.0909090909090905E-3</v>
      </c>
      <c r="U529" s="21" t="s">
        <v>1598</v>
      </c>
      <c r="V529" s="21">
        <f>1/B529</f>
        <v>9.0909090909090905E-3</v>
      </c>
      <c r="W529" s="21" t="s">
        <v>935</v>
      </c>
      <c r="X529" s="21">
        <f>1/B529</f>
        <v>9.0909090909090905E-3</v>
      </c>
      <c r="Y529" s="21" t="s">
        <v>2315</v>
      </c>
      <c r="Z529" s="21">
        <f>2/B529</f>
        <v>1.8181818181818181E-2</v>
      </c>
      <c r="AA529" s="21" t="s">
        <v>2349</v>
      </c>
      <c r="AB529" s="21">
        <f>1/B529</f>
        <v>9.0909090909090905E-3</v>
      </c>
      <c r="AC529" s="21" t="s">
        <v>911</v>
      </c>
      <c r="AD529" s="21">
        <f>2/B529</f>
        <v>1.8181818181818181E-2</v>
      </c>
      <c r="AE529" s="21" t="s">
        <v>4134</v>
      </c>
      <c r="AF529" s="21">
        <f>1/B529</f>
        <v>9.0909090909090905E-3</v>
      </c>
      <c r="AG529" s="21" t="s">
        <v>3493</v>
      </c>
      <c r="AH529" s="21">
        <f>1/B529</f>
        <v>9.0909090909090905E-3</v>
      </c>
      <c r="AI529" s="21" t="s">
        <v>2351</v>
      </c>
      <c r="AJ529" s="21">
        <f>1/B529</f>
        <v>9.0909090909090905E-3</v>
      </c>
    </row>
    <row r="530" spans="1:98" x14ac:dyDescent="0.25">
      <c r="A530" s="20" t="s">
        <v>3041</v>
      </c>
      <c r="B530" s="24">
        <v>109</v>
      </c>
      <c r="C530" s="21">
        <f>107/B530</f>
        <v>0.98165137614678899</v>
      </c>
      <c r="E530" s="21" t="s">
        <v>3042</v>
      </c>
      <c r="F530" s="21">
        <f>1/B530</f>
        <v>9.1743119266055051E-3</v>
      </c>
      <c r="G530" s="21" t="s">
        <v>933</v>
      </c>
      <c r="H530" s="21">
        <f t="shared" si="80"/>
        <v>9.1743119266055051E-3</v>
      </c>
    </row>
    <row r="531" spans="1:98" x14ac:dyDescent="0.25">
      <c r="A531" s="20" t="s">
        <v>525</v>
      </c>
      <c r="B531" s="24">
        <v>108</v>
      </c>
      <c r="C531" s="21">
        <f>105/B531</f>
        <v>0.97222222222222221</v>
      </c>
      <c r="E531" s="21" t="s">
        <v>5132</v>
      </c>
      <c r="F531" s="21">
        <f>1/B531</f>
        <v>9.2592592592592587E-3</v>
      </c>
      <c r="G531" s="21" t="s">
        <v>1328</v>
      </c>
      <c r="H531" s="21">
        <f t="shared" si="80"/>
        <v>9.2592592592592587E-3</v>
      </c>
      <c r="I531" s="21" t="s">
        <v>3850</v>
      </c>
      <c r="J531" s="21">
        <f>1/B531</f>
        <v>9.2592592592592587E-3</v>
      </c>
    </row>
    <row r="532" spans="1:98" x14ac:dyDescent="0.25">
      <c r="A532" s="20" t="s">
        <v>526</v>
      </c>
      <c r="B532" s="24">
        <v>105</v>
      </c>
      <c r="C532" s="21">
        <f>102/B532</f>
        <v>0.97142857142857142</v>
      </c>
      <c r="E532" s="21" t="s">
        <v>1095</v>
      </c>
      <c r="F532" s="21">
        <f>1/B532</f>
        <v>9.5238095238095247E-3</v>
      </c>
      <c r="G532" s="21" t="s">
        <v>968</v>
      </c>
      <c r="H532" s="21">
        <f t="shared" si="80"/>
        <v>9.5238095238095247E-3</v>
      </c>
      <c r="I532" s="21" t="s">
        <v>2033</v>
      </c>
      <c r="J532" s="21">
        <f>1/B532</f>
        <v>9.5238095238095247E-3</v>
      </c>
    </row>
    <row r="533" spans="1:98" x14ac:dyDescent="0.25">
      <c r="A533" s="20" t="s">
        <v>527</v>
      </c>
      <c r="B533" s="24">
        <v>106</v>
      </c>
      <c r="C533" s="21">
        <f>102/B533</f>
        <v>0.96226415094339623</v>
      </c>
      <c r="E533" s="21" t="s">
        <v>908</v>
      </c>
      <c r="F533" s="21">
        <f>3/B533</f>
        <v>2.8301886792452831E-2</v>
      </c>
      <c r="G533" s="21" t="s">
        <v>1519</v>
      </c>
      <c r="H533" s="21">
        <f t="shared" si="80"/>
        <v>9.433962264150943E-3</v>
      </c>
    </row>
    <row r="534" spans="1:98" x14ac:dyDescent="0.25">
      <c r="A534" s="20" t="s">
        <v>2293</v>
      </c>
      <c r="B534" s="24">
        <v>106</v>
      </c>
      <c r="C534" s="21">
        <f>104/B534</f>
        <v>0.98113207547169812</v>
      </c>
      <c r="E534" t="s">
        <v>4833</v>
      </c>
      <c r="F534" s="21">
        <f>1/B534</f>
        <v>9.433962264150943E-3</v>
      </c>
      <c r="G534" s="21" t="s">
        <v>2462</v>
      </c>
      <c r="H534" s="21">
        <f t="shared" si="80"/>
        <v>9.433962264150943E-3</v>
      </c>
    </row>
    <row r="535" spans="1:98" x14ac:dyDescent="0.25">
      <c r="A535" s="20" t="s">
        <v>529</v>
      </c>
      <c r="B535" s="24">
        <v>106</v>
      </c>
      <c r="C535" s="21">
        <f>54/B535</f>
        <v>0.50943396226415094</v>
      </c>
      <c r="E535" s="21" t="s">
        <v>934</v>
      </c>
      <c r="F535" s="21">
        <f>6/B535</f>
        <v>5.6603773584905662E-2</v>
      </c>
      <c r="G535" s="21" t="s">
        <v>1891</v>
      </c>
      <c r="H535" s="21">
        <f t="shared" si="80"/>
        <v>9.433962264150943E-3</v>
      </c>
      <c r="I535" s="21" t="s">
        <v>4792</v>
      </c>
      <c r="J535" s="21">
        <f t="shared" ref="J535:J547" si="81">1/B535</f>
        <v>9.433962264150943E-3</v>
      </c>
      <c r="K535" s="21" t="s">
        <v>1444</v>
      </c>
      <c r="L535" s="21">
        <f t="shared" ref="L535:L543" si="82">1/B535</f>
        <v>9.433962264150943E-3</v>
      </c>
      <c r="M535" s="21" t="s">
        <v>3951</v>
      </c>
      <c r="N535" s="21">
        <f>1/B535</f>
        <v>9.433962264150943E-3</v>
      </c>
      <c r="O535" s="21" t="s">
        <v>3753</v>
      </c>
      <c r="P535" s="21">
        <f>9/B535</f>
        <v>8.4905660377358486E-2</v>
      </c>
      <c r="Q535" s="21" t="s">
        <v>1082</v>
      </c>
      <c r="R535" s="21">
        <f>1/B535</f>
        <v>9.433962264150943E-3</v>
      </c>
      <c r="S535" s="21" t="s">
        <v>2053</v>
      </c>
      <c r="T535" s="21">
        <f>1/B535</f>
        <v>9.433962264150943E-3</v>
      </c>
      <c r="U535" s="21" t="s">
        <v>2056</v>
      </c>
      <c r="V535" s="21">
        <f>2/B535</f>
        <v>1.8867924528301886E-2</v>
      </c>
      <c r="W535" s="21" t="s">
        <v>974</v>
      </c>
      <c r="X535" s="21">
        <f>1/B535</f>
        <v>9.433962264150943E-3</v>
      </c>
      <c r="Y535" s="21" t="s">
        <v>1712</v>
      </c>
      <c r="Z535" s="21">
        <f>4/B535</f>
        <v>3.7735849056603772E-2</v>
      </c>
      <c r="AA535" s="21" t="s">
        <v>978</v>
      </c>
      <c r="AB535" s="21">
        <f>3/B535</f>
        <v>2.8301886792452831E-2</v>
      </c>
      <c r="AC535" s="21" t="s">
        <v>3395</v>
      </c>
      <c r="AD535" s="21">
        <f>1/B535</f>
        <v>9.433962264150943E-3</v>
      </c>
      <c r="AE535" s="21" t="s">
        <v>3952</v>
      </c>
      <c r="AF535" s="21">
        <f>1/B535</f>
        <v>9.433962264150943E-3</v>
      </c>
      <c r="AG535" s="21" t="s">
        <v>987</v>
      </c>
      <c r="AH535" s="21">
        <f>7/B535</f>
        <v>6.6037735849056603E-2</v>
      </c>
      <c r="AI535" s="21" t="s">
        <v>2849</v>
      </c>
      <c r="AJ535" s="21">
        <f>4/B535</f>
        <v>3.7735849056603772E-2</v>
      </c>
      <c r="AK535" s="21" t="s">
        <v>4791</v>
      </c>
      <c r="AL535" s="21">
        <f>1/B535</f>
        <v>9.433962264150943E-3</v>
      </c>
      <c r="AM535" s="21" t="s">
        <v>2759</v>
      </c>
      <c r="AN535" s="21">
        <f>1/B535</f>
        <v>9.433962264150943E-3</v>
      </c>
      <c r="AO535" s="21" t="s">
        <v>1083</v>
      </c>
      <c r="AP535" s="21">
        <f>5/B535</f>
        <v>4.716981132075472E-2</v>
      </c>
      <c r="AQ535" s="21" t="s">
        <v>1044</v>
      </c>
      <c r="AR535" s="21">
        <f>1/B535</f>
        <v>9.433962264150943E-3</v>
      </c>
    </row>
    <row r="536" spans="1:98" x14ac:dyDescent="0.25">
      <c r="A536" s="20" t="s">
        <v>530</v>
      </c>
      <c r="B536" s="24">
        <v>108</v>
      </c>
      <c r="C536" s="21">
        <f>57/B536</f>
        <v>0.52777777777777779</v>
      </c>
      <c r="E536" s="21" t="s">
        <v>950</v>
      </c>
      <c r="F536" s="21">
        <f>1/B536</f>
        <v>9.2592592592592587E-3</v>
      </c>
      <c r="G536" s="21" t="s">
        <v>2115</v>
      </c>
      <c r="H536" s="21">
        <f t="shared" si="80"/>
        <v>9.2592592592592587E-3</v>
      </c>
      <c r="I536" s="21" t="s">
        <v>1246</v>
      </c>
      <c r="J536" s="21">
        <f t="shared" si="81"/>
        <v>9.2592592592592587E-3</v>
      </c>
      <c r="K536" s="21" t="s">
        <v>2521</v>
      </c>
      <c r="L536" s="21">
        <f t="shared" si="82"/>
        <v>9.2592592592592587E-3</v>
      </c>
      <c r="M536" s="21" t="s">
        <v>888</v>
      </c>
      <c r="N536" s="21">
        <f>4/B536</f>
        <v>3.7037037037037035E-2</v>
      </c>
      <c r="O536" s="21" t="s">
        <v>981</v>
      </c>
      <c r="P536" s="21">
        <f>1/B536</f>
        <v>9.2592592592592587E-3</v>
      </c>
      <c r="Q536" s="21" t="s">
        <v>2053</v>
      </c>
      <c r="R536" s="21">
        <f>2/B536</f>
        <v>1.8518518518518517E-2</v>
      </c>
      <c r="S536" s="21" t="s">
        <v>952</v>
      </c>
      <c r="T536" s="21">
        <f>1/B536</f>
        <v>9.2592592592592587E-3</v>
      </c>
      <c r="U536" s="21" t="s">
        <v>1440</v>
      </c>
      <c r="V536" s="21">
        <f>2/B536</f>
        <v>1.8518518518518517E-2</v>
      </c>
      <c r="W536" s="21" t="s">
        <v>2019</v>
      </c>
      <c r="X536" s="21">
        <f>1/B536</f>
        <v>9.2592592592592587E-3</v>
      </c>
      <c r="Y536" s="21" t="s">
        <v>3116</v>
      </c>
      <c r="Z536" s="21">
        <f>1/B536</f>
        <v>9.2592592592592587E-3</v>
      </c>
      <c r="AA536" s="21" t="s">
        <v>987</v>
      </c>
      <c r="AB536" s="21">
        <f>30/B536</f>
        <v>0.27777777777777779</v>
      </c>
      <c r="AC536" s="21" t="s">
        <v>2263</v>
      </c>
      <c r="AD536" s="21">
        <f>1/B536</f>
        <v>9.2592592592592587E-3</v>
      </c>
      <c r="AE536" s="21" t="s">
        <v>1233</v>
      </c>
      <c r="AF536" s="21">
        <f>3/B536</f>
        <v>2.7777777777777776E-2</v>
      </c>
      <c r="AG536" s="21" t="s">
        <v>4088</v>
      </c>
      <c r="AH536" s="21">
        <f>1/B536</f>
        <v>9.2592592592592587E-3</v>
      </c>
    </row>
    <row r="537" spans="1:98" x14ac:dyDescent="0.25">
      <c r="A537" s="20" t="s">
        <v>531</v>
      </c>
      <c r="B537" s="24">
        <v>104</v>
      </c>
      <c r="C537" s="21">
        <f>85/B537</f>
        <v>0.81730769230769229</v>
      </c>
      <c r="E537" s="21" t="s">
        <v>1711</v>
      </c>
      <c r="F537" s="21">
        <f>2/B537</f>
        <v>1.9230769230769232E-2</v>
      </c>
      <c r="G537" s="21" t="s">
        <v>1093</v>
      </c>
      <c r="H537" s="21">
        <f t="shared" si="80"/>
        <v>9.6153846153846159E-3</v>
      </c>
      <c r="I537" s="21" t="s">
        <v>1250</v>
      </c>
      <c r="J537" s="21">
        <f t="shared" si="81"/>
        <v>9.6153846153846159E-3</v>
      </c>
      <c r="K537" s="21" t="s">
        <v>952</v>
      </c>
      <c r="L537" s="21">
        <f t="shared" si="82"/>
        <v>9.6153846153846159E-3</v>
      </c>
      <c r="M537" s="21" t="s">
        <v>1695</v>
      </c>
      <c r="N537" s="21">
        <f>1/B537</f>
        <v>9.6153846153846159E-3</v>
      </c>
      <c r="O537" s="21" t="s">
        <v>1413</v>
      </c>
      <c r="P537" s="21">
        <f>1/B537</f>
        <v>9.6153846153846159E-3</v>
      </c>
      <c r="Q537" s="21" t="s">
        <v>1712</v>
      </c>
      <c r="R537" s="21">
        <f>1/B537</f>
        <v>9.6153846153846159E-3</v>
      </c>
      <c r="S537" s="21" t="s">
        <v>1710</v>
      </c>
      <c r="T537" s="21">
        <f>9/B537</f>
        <v>8.6538461538461536E-2</v>
      </c>
      <c r="U537" s="21" t="s">
        <v>1898</v>
      </c>
      <c r="V537" s="21">
        <f>1/B537</f>
        <v>9.6153846153846159E-3</v>
      </c>
      <c r="W537" s="21" t="s">
        <v>1709</v>
      </c>
      <c r="X537" s="21">
        <f>1/B537</f>
        <v>9.6153846153846159E-3</v>
      </c>
    </row>
    <row r="538" spans="1:98" x14ac:dyDescent="0.25">
      <c r="A538" s="20" t="s">
        <v>532</v>
      </c>
      <c r="B538" s="24">
        <v>103</v>
      </c>
      <c r="C538" s="21">
        <f>89/B538</f>
        <v>0.86407766990291257</v>
      </c>
      <c r="E538" s="21" t="s">
        <v>1229</v>
      </c>
      <c r="F538" s="21">
        <f>1/B538</f>
        <v>9.7087378640776691E-3</v>
      </c>
      <c r="G538" s="21" t="s">
        <v>1815</v>
      </c>
      <c r="H538" s="21">
        <f t="shared" si="80"/>
        <v>9.7087378640776691E-3</v>
      </c>
      <c r="I538" s="21" t="s">
        <v>932</v>
      </c>
      <c r="J538" s="21">
        <f t="shared" si="81"/>
        <v>9.7087378640776691E-3</v>
      </c>
      <c r="K538" s="21" t="s">
        <v>1813</v>
      </c>
      <c r="L538" s="21">
        <f t="shared" si="82"/>
        <v>9.7087378640776691E-3</v>
      </c>
      <c r="M538" s="21" t="s">
        <v>2203</v>
      </c>
      <c r="N538" s="21">
        <f>1/B538</f>
        <v>9.7087378640776691E-3</v>
      </c>
      <c r="O538" s="21" t="s">
        <v>1339</v>
      </c>
      <c r="P538" s="21">
        <f>2/B538</f>
        <v>1.9417475728155338E-2</v>
      </c>
      <c r="Q538" s="21" t="s">
        <v>1814</v>
      </c>
      <c r="R538" s="21">
        <f>1/B538</f>
        <v>9.7087378640776691E-3</v>
      </c>
      <c r="S538" s="21" t="s">
        <v>2145</v>
      </c>
      <c r="T538" s="21">
        <f>1/B538</f>
        <v>9.7087378640776691E-3</v>
      </c>
      <c r="U538" s="21" t="s">
        <v>2272</v>
      </c>
      <c r="V538" s="21">
        <f>1/B538</f>
        <v>9.7087378640776691E-3</v>
      </c>
      <c r="W538" s="21" t="s">
        <v>1680</v>
      </c>
      <c r="X538" s="21">
        <f>3/B538</f>
        <v>2.9126213592233011E-2</v>
      </c>
      <c r="Y538" s="21" t="s">
        <v>1780</v>
      </c>
      <c r="Z538" s="21">
        <f>1/B538</f>
        <v>9.7087378640776691E-3</v>
      </c>
    </row>
    <row r="539" spans="1:98" x14ac:dyDescent="0.25">
      <c r="A539" s="20" t="s">
        <v>533</v>
      </c>
      <c r="B539" s="24">
        <v>108</v>
      </c>
      <c r="C539" s="21">
        <f>38/B539</f>
        <v>0.35185185185185186</v>
      </c>
      <c r="E539" s="21" t="s">
        <v>3922</v>
      </c>
      <c r="F539" s="21">
        <f>1/B539</f>
        <v>9.2592592592592587E-3</v>
      </c>
      <c r="G539" s="21" t="s">
        <v>5106</v>
      </c>
      <c r="H539" s="21">
        <f t="shared" si="80"/>
        <v>9.2592592592592587E-3</v>
      </c>
      <c r="I539" s="21" t="s">
        <v>1766</v>
      </c>
      <c r="J539" s="21">
        <f t="shared" si="81"/>
        <v>9.2592592592592587E-3</v>
      </c>
      <c r="K539" s="21" t="s">
        <v>1361</v>
      </c>
      <c r="L539" s="21">
        <f t="shared" si="82"/>
        <v>9.2592592592592587E-3</v>
      </c>
      <c r="M539" s="21" t="s">
        <v>1905</v>
      </c>
      <c r="N539" s="21">
        <f>1/B539</f>
        <v>9.2592592592592587E-3</v>
      </c>
      <c r="O539" s="21" t="s">
        <v>1013</v>
      </c>
      <c r="P539" s="21">
        <f>1/B539</f>
        <v>9.2592592592592587E-3</v>
      </c>
      <c r="Q539" s="21" t="s">
        <v>974</v>
      </c>
      <c r="R539" s="21">
        <f>13/B539</f>
        <v>0.12037037037037036</v>
      </c>
      <c r="S539" s="21" t="s">
        <v>907</v>
      </c>
      <c r="T539" s="21">
        <f>1/B539</f>
        <v>9.2592592592592587E-3</v>
      </c>
      <c r="U539" s="21" t="s">
        <v>878</v>
      </c>
      <c r="V539" s="21">
        <f>1/B539</f>
        <v>9.2592592592592587E-3</v>
      </c>
      <c r="W539" s="21" t="s">
        <v>1402</v>
      </c>
      <c r="X539" s="21">
        <f>14/B539</f>
        <v>0.12962962962962962</v>
      </c>
      <c r="Y539" s="21" t="s">
        <v>3923</v>
      </c>
      <c r="Z539" s="21">
        <f>1/B539</f>
        <v>9.2592592592592587E-3</v>
      </c>
      <c r="AA539" s="21" t="s">
        <v>2488</v>
      </c>
      <c r="AB539" s="21">
        <f>2/B539</f>
        <v>1.8518518518518517E-2</v>
      </c>
      <c r="AC539" s="21" t="s">
        <v>2508</v>
      </c>
      <c r="AD539" s="21">
        <f>1/B539</f>
        <v>9.2592592592592587E-3</v>
      </c>
      <c r="AE539" s="21" t="s">
        <v>987</v>
      </c>
      <c r="AF539" s="21">
        <f>1/B539</f>
        <v>9.2592592592592587E-3</v>
      </c>
      <c r="AG539" s="21" t="s">
        <v>1726</v>
      </c>
      <c r="AH539" s="21">
        <f>20/B539</f>
        <v>0.18518518518518517</v>
      </c>
      <c r="AI539" s="21" t="s">
        <v>3924</v>
      </c>
      <c r="AJ539" s="21">
        <f>1/B539</f>
        <v>9.2592592592592587E-3</v>
      </c>
      <c r="AK539" s="21" t="s">
        <v>2495</v>
      </c>
      <c r="AL539" s="21">
        <f>1/B539</f>
        <v>9.2592592592592587E-3</v>
      </c>
      <c r="AM539" s="21" t="s">
        <v>3748</v>
      </c>
      <c r="AN539" s="21">
        <f>1/B539</f>
        <v>9.2592592592592587E-3</v>
      </c>
      <c r="AO539" s="21" t="s">
        <v>3925</v>
      </c>
      <c r="AP539" s="21">
        <f>1/B539</f>
        <v>9.2592592592592587E-3</v>
      </c>
      <c r="AQ539" s="21" t="s">
        <v>3416</v>
      </c>
      <c r="AR539" s="21">
        <f>3/B539</f>
        <v>2.7777777777777776E-2</v>
      </c>
      <c r="AS539" s="21" t="s">
        <v>2396</v>
      </c>
      <c r="AT539" s="21">
        <f>1/B539</f>
        <v>9.2592592592592587E-3</v>
      </c>
      <c r="AU539" s="21" t="s">
        <v>2330</v>
      </c>
      <c r="AV539" s="21">
        <f>2/B539</f>
        <v>1.8518518518518517E-2</v>
      </c>
    </row>
    <row r="540" spans="1:98" x14ac:dyDescent="0.25">
      <c r="A540" s="20" t="s">
        <v>534</v>
      </c>
      <c r="B540" s="24">
        <v>104</v>
      </c>
      <c r="C540" s="21">
        <f>2/B540</f>
        <v>1.9230769230769232E-2</v>
      </c>
      <c r="E540" s="21" t="s">
        <v>1971</v>
      </c>
      <c r="F540" s="21">
        <f>1/B540</f>
        <v>9.6153846153846159E-3</v>
      </c>
      <c r="G540" s="21" t="s">
        <v>1020</v>
      </c>
      <c r="H540" s="21">
        <f>5/B540</f>
        <v>4.807692307692308E-2</v>
      </c>
      <c r="I540" s="21" t="s">
        <v>1684</v>
      </c>
      <c r="J540" s="21">
        <f t="shared" si="81"/>
        <v>9.6153846153846159E-3</v>
      </c>
      <c r="K540" s="21" t="s">
        <v>1303</v>
      </c>
      <c r="L540" s="21">
        <f t="shared" si="82"/>
        <v>9.6153846153846159E-3</v>
      </c>
      <c r="M540" s="21" t="s">
        <v>1266</v>
      </c>
      <c r="N540" s="21">
        <f>1/B540</f>
        <v>9.6153846153846159E-3</v>
      </c>
      <c r="O540" s="21" t="s">
        <v>1638</v>
      </c>
      <c r="P540" s="21">
        <f>2/B540</f>
        <v>1.9230769230769232E-2</v>
      </c>
      <c r="Q540" s="21" t="s">
        <v>3224</v>
      </c>
      <c r="R540" s="21">
        <f>1/B540</f>
        <v>9.6153846153846159E-3</v>
      </c>
      <c r="S540" s="21" t="s">
        <v>1904</v>
      </c>
      <c r="T540" s="21">
        <f>2/B540</f>
        <v>1.9230769230769232E-2</v>
      </c>
      <c r="U540" s="21" t="s">
        <v>1354</v>
      </c>
      <c r="V540" s="21">
        <f>1/B540</f>
        <v>9.6153846153846159E-3</v>
      </c>
      <c r="W540" s="21" t="s">
        <v>1906</v>
      </c>
      <c r="X540" s="21">
        <f>2/B540</f>
        <v>1.9230769230769232E-2</v>
      </c>
      <c r="Y540" s="21" t="s">
        <v>3102</v>
      </c>
      <c r="Z540" s="21">
        <f>1/B540</f>
        <v>9.6153846153846159E-3</v>
      </c>
      <c r="AA540" s="21" t="s">
        <v>2922</v>
      </c>
      <c r="AB540" s="21">
        <f>1/B540</f>
        <v>9.6153846153846159E-3</v>
      </c>
      <c r="AC540" s="21" t="s">
        <v>1905</v>
      </c>
      <c r="AD540" s="21">
        <f>2/B540</f>
        <v>1.9230769230769232E-2</v>
      </c>
      <c r="AE540" s="21" t="s">
        <v>1579</v>
      </c>
      <c r="AF540" s="21">
        <f>1/B540</f>
        <v>9.6153846153846159E-3</v>
      </c>
      <c r="AG540" s="21" t="s">
        <v>1301</v>
      </c>
      <c r="AH540" s="21">
        <f>3/B540</f>
        <v>2.8846153846153848E-2</v>
      </c>
      <c r="AI540" s="21" t="s">
        <v>1900</v>
      </c>
      <c r="AJ540" s="21">
        <f>4/B540</f>
        <v>3.8461538461538464E-2</v>
      </c>
      <c r="AK540" s="21" t="s">
        <v>1255</v>
      </c>
      <c r="AL540" s="21">
        <f>1/B540</f>
        <v>9.6153846153846159E-3</v>
      </c>
      <c r="AM540" s="21" t="s">
        <v>952</v>
      </c>
      <c r="AN540" s="21">
        <f>8/B540</f>
        <v>7.6923076923076927E-2</v>
      </c>
      <c r="AO540" s="21" t="s">
        <v>3433</v>
      </c>
      <c r="AP540" s="21">
        <f>1/B540</f>
        <v>9.6153846153846159E-3</v>
      </c>
      <c r="AQ540" s="21" t="s">
        <v>1317</v>
      </c>
      <c r="AR540" s="21">
        <f>1/B540</f>
        <v>9.6153846153846159E-3</v>
      </c>
      <c r="AS540" s="21" t="s">
        <v>1879</v>
      </c>
      <c r="AT540" s="21">
        <f>1/B540</f>
        <v>9.6153846153846159E-3</v>
      </c>
      <c r="AU540" s="21" t="s">
        <v>1813</v>
      </c>
      <c r="AV540" s="21">
        <f>1/B540</f>
        <v>9.6153846153846159E-3</v>
      </c>
      <c r="AW540" s="21" t="s">
        <v>4906</v>
      </c>
      <c r="AX540" s="21">
        <f>1/B540</f>
        <v>9.6153846153846159E-3</v>
      </c>
      <c r="AY540" s="21" t="s">
        <v>1042</v>
      </c>
      <c r="AZ540" s="21">
        <f>4/B540</f>
        <v>3.8461538461538464E-2</v>
      </c>
      <c r="BA540" s="21" t="s">
        <v>977</v>
      </c>
      <c r="BB540" s="21">
        <f>5/B540</f>
        <v>4.807692307692308E-2</v>
      </c>
      <c r="BC540" s="21" t="s">
        <v>1537</v>
      </c>
      <c r="BD540" s="21">
        <f>1/B540</f>
        <v>9.6153846153846159E-3</v>
      </c>
      <c r="BE540" s="21" t="s">
        <v>1902</v>
      </c>
      <c r="BF540" s="21">
        <f>1/B540</f>
        <v>9.6153846153846159E-3</v>
      </c>
      <c r="BG540" s="21" t="s">
        <v>1643</v>
      </c>
      <c r="BH540" s="21">
        <f>8/B540</f>
        <v>7.6923076923076927E-2</v>
      </c>
      <c r="BI540" s="21" t="s">
        <v>1269</v>
      </c>
      <c r="BJ540" s="21">
        <f>1/B540</f>
        <v>9.6153846153846159E-3</v>
      </c>
      <c r="BK540" s="21" t="s">
        <v>2567</v>
      </c>
      <c r="BL540" s="21">
        <f>1/B540</f>
        <v>9.6153846153846159E-3</v>
      </c>
      <c r="BM540" s="21" t="s">
        <v>1907</v>
      </c>
      <c r="BN540" s="21">
        <f>1/B540</f>
        <v>9.6153846153846159E-3</v>
      </c>
      <c r="BO540" s="21" t="s">
        <v>1531</v>
      </c>
      <c r="BP540" s="21">
        <f>1/B540</f>
        <v>9.6153846153846159E-3</v>
      </c>
      <c r="BQ540" s="21" t="s">
        <v>1441</v>
      </c>
      <c r="BR540" s="21">
        <f>2/B540</f>
        <v>1.9230769230769232E-2</v>
      </c>
      <c r="BS540" s="21" t="s">
        <v>1504</v>
      </c>
      <c r="BT540" s="21">
        <f>1/B540</f>
        <v>9.6153846153846159E-3</v>
      </c>
      <c r="BU540" s="21" t="s">
        <v>1034</v>
      </c>
      <c r="BV540" s="21">
        <f>5/B540</f>
        <v>4.807692307692308E-2</v>
      </c>
      <c r="BW540" s="21" t="s">
        <v>1438</v>
      </c>
      <c r="BX540" s="21">
        <f>1/B540</f>
        <v>9.6153846153846159E-3</v>
      </c>
      <c r="BY540" s="21" t="s">
        <v>1270</v>
      </c>
      <c r="BZ540" s="21">
        <f>2/B540</f>
        <v>1.9230769230769232E-2</v>
      </c>
      <c r="CA540" s="21" t="s">
        <v>1355</v>
      </c>
      <c r="CB540" s="21">
        <f>1/B540</f>
        <v>9.6153846153846159E-3</v>
      </c>
      <c r="CC540" s="21" t="s">
        <v>1356</v>
      </c>
      <c r="CD540" s="21">
        <f>1/B540</f>
        <v>9.6153846153846159E-3</v>
      </c>
      <c r="CE540" s="21" t="s">
        <v>1435</v>
      </c>
      <c r="CF540" s="21">
        <f>1/B540</f>
        <v>9.6153846153846159E-3</v>
      </c>
      <c r="CG540" s="21" t="s">
        <v>1901</v>
      </c>
      <c r="CH540" s="21">
        <f>11/B540</f>
        <v>0.10576923076923077</v>
      </c>
      <c r="CI540" s="21" t="s">
        <v>927</v>
      </c>
      <c r="CJ540" s="21">
        <f>2/B540</f>
        <v>1.9230769230769232E-2</v>
      </c>
      <c r="CK540" s="21" t="s">
        <v>1370</v>
      </c>
      <c r="CL540" s="21">
        <f>1/B540</f>
        <v>9.6153846153846159E-3</v>
      </c>
      <c r="CM540" s="21" t="s">
        <v>1903</v>
      </c>
      <c r="CN540" s="21">
        <f>1/B540</f>
        <v>9.6153846153846159E-3</v>
      </c>
      <c r="CO540" s="21" t="s">
        <v>4735</v>
      </c>
      <c r="CP540" s="21">
        <f>1/B540</f>
        <v>9.6153846153846159E-3</v>
      </c>
      <c r="CQ540" s="21" t="s">
        <v>1228</v>
      </c>
      <c r="CR540" s="21">
        <f>1/B540</f>
        <v>9.6153846153846159E-3</v>
      </c>
      <c r="CS540" s="21" t="s">
        <v>1044</v>
      </c>
      <c r="CT540" s="21">
        <f>5/B540</f>
        <v>4.807692307692308E-2</v>
      </c>
    </row>
    <row r="541" spans="1:98" x14ac:dyDescent="0.25">
      <c r="A541" s="20" t="s">
        <v>535</v>
      </c>
      <c r="B541" s="24">
        <v>110</v>
      </c>
      <c r="C541" s="21">
        <f>10/B541</f>
        <v>9.0909090909090912E-2</v>
      </c>
      <c r="E541" s="21" t="s">
        <v>2476</v>
      </c>
      <c r="F541" s="21">
        <f>1/B541</f>
        <v>9.0909090909090905E-3</v>
      </c>
      <c r="G541" s="21" t="s">
        <v>2475</v>
      </c>
      <c r="H541" s="21">
        <f>1/B541</f>
        <v>9.0909090909090905E-3</v>
      </c>
      <c r="I541" s="21" t="s">
        <v>1982</v>
      </c>
      <c r="J541" s="21">
        <f t="shared" si="81"/>
        <v>9.0909090909090905E-3</v>
      </c>
      <c r="K541" s="21" t="s">
        <v>4009</v>
      </c>
      <c r="L541" s="21">
        <f t="shared" si="82"/>
        <v>9.0909090909090905E-3</v>
      </c>
      <c r="M541" s="21" t="s">
        <v>2067</v>
      </c>
      <c r="N541" s="21">
        <f>36/B541</f>
        <v>0.32727272727272727</v>
      </c>
      <c r="O541" s="21" t="s">
        <v>2473</v>
      </c>
      <c r="P541" s="21">
        <f>4/B541</f>
        <v>3.6363636363636362E-2</v>
      </c>
      <c r="Q541" s="21" t="s">
        <v>2474</v>
      </c>
      <c r="R541" s="21">
        <f>3/B541</f>
        <v>2.7272727272727271E-2</v>
      </c>
      <c r="S541" s="21" t="s">
        <v>1685</v>
      </c>
      <c r="T541" s="21">
        <f>1/B541</f>
        <v>9.0909090909090905E-3</v>
      </c>
      <c r="U541" s="21" t="s">
        <v>2477</v>
      </c>
      <c r="V541" s="21">
        <f>4/B541</f>
        <v>3.6363636363636362E-2</v>
      </c>
      <c r="W541" s="21" t="s">
        <v>4010</v>
      </c>
      <c r="X541" s="21">
        <f>1/B541</f>
        <v>9.0909090909090905E-3</v>
      </c>
      <c r="Y541" s="21" t="s">
        <v>2472</v>
      </c>
      <c r="Z541" s="21">
        <f>2/B541</f>
        <v>1.8181818181818181E-2</v>
      </c>
      <c r="AA541" s="21" t="s">
        <v>3784</v>
      </c>
      <c r="AB541" s="21">
        <f>1/B541</f>
        <v>9.0909090909090905E-3</v>
      </c>
      <c r="AC541" s="21" t="s">
        <v>3037</v>
      </c>
      <c r="AD541" s="21">
        <f>1/B541</f>
        <v>9.0909090909090905E-3</v>
      </c>
      <c r="AE541" s="21" t="s">
        <v>1827</v>
      </c>
      <c r="AF541" s="21">
        <f>38/B541</f>
        <v>0.34545454545454546</v>
      </c>
      <c r="AG541" s="21" t="s">
        <v>1600</v>
      </c>
      <c r="AH541" s="21">
        <f>1/B541</f>
        <v>9.0909090909090905E-3</v>
      </c>
      <c r="AI541" s="21" t="s">
        <v>4011</v>
      </c>
      <c r="AJ541" s="21">
        <f>1/B541</f>
        <v>9.0909090909090905E-3</v>
      </c>
      <c r="AK541" s="21" t="s">
        <v>3990</v>
      </c>
      <c r="AL541" s="21">
        <f>1/B541</f>
        <v>9.0909090909090905E-3</v>
      </c>
      <c r="AM541" s="21" t="s">
        <v>2069</v>
      </c>
      <c r="AN541" s="21">
        <f>1/B541</f>
        <v>9.0909090909090905E-3</v>
      </c>
      <c r="AO541" s="21" t="s">
        <v>2176</v>
      </c>
      <c r="AP541" s="21">
        <f>1/B541</f>
        <v>9.0909090909090905E-3</v>
      </c>
    </row>
    <row r="542" spans="1:98" x14ac:dyDescent="0.25">
      <c r="A542" s="20" t="s">
        <v>536</v>
      </c>
      <c r="B542" s="24">
        <v>105</v>
      </c>
      <c r="C542" s="21">
        <f>15/B542</f>
        <v>0.14285714285714285</v>
      </c>
      <c r="E542" s="21" t="s">
        <v>4519</v>
      </c>
      <c r="F542" s="21">
        <f>8/B542</f>
        <v>7.6190476190476197E-2</v>
      </c>
      <c r="G542" s="21" t="s">
        <v>1265</v>
      </c>
      <c r="H542" s="21">
        <f>12/B542</f>
        <v>0.11428571428571428</v>
      </c>
      <c r="I542" s="21" t="s">
        <v>1052</v>
      </c>
      <c r="J542" s="21">
        <f t="shared" si="81"/>
        <v>9.5238095238095247E-3</v>
      </c>
      <c r="K542" s="21" t="s">
        <v>2074</v>
      </c>
      <c r="L542" s="21">
        <f t="shared" si="82"/>
        <v>9.5238095238095247E-3</v>
      </c>
      <c r="M542" s="21" t="s">
        <v>1873</v>
      </c>
      <c r="N542" s="21">
        <f>1/B542</f>
        <v>9.5238095238095247E-3</v>
      </c>
      <c r="O542" s="21" t="s">
        <v>1638</v>
      </c>
      <c r="P542" s="21">
        <f>1/B542</f>
        <v>9.5238095238095247E-3</v>
      </c>
      <c r="Q542" s="21" t="s">
        <v>1122</v>
      </c>
      <c r="R542" s="21">
        <f>2/B542</f>
        <v>1.9047619047619049E-2</v>
      </c>
      <c r="S542" s="21" t="s">
        <v>1613</v>
      </c>
      <c r="T542" s="21">
        <f>19/B542</f>
        <v>0.18095238095238095</v>
      </c>
      <c r="U542" s="21" t="s">
        <v>2123</v>
      </c>
      <c r="V542" s="21">
        <f>1/B542</f>
        <v>9.5238095238095247E-3</v>
      </c>
      <c r="W542" s="21" t="s">
        <v>1101</v>
      </c>
      <c r="X542" s="21">
        <f>1/B542</f>
        <v>9.5238095238095247E-3</v>
      </c>
      <c r="Y542" s="21" t="s">
        <v>1081</v>
      </c>
      <c r="Z542" s="21">
        <f>13/B542</f>
        <v>0.12380952380952381</v>
      </c>
      <c r="AA542" s="21" t="s">
        <v>972</v>
      </c>
      <c r="AB542" s="21">
        <f>1/B542</f>
        <v>9.5238095238095247E-3</v>
      </c>
      <c r="AC542" s="21" t="s">
        <v>1658</v>
      </c>
      <c r="AD542" s="21">
        <f>2/B542</f>
        <v>1.9047619047619049E-2</v>
      </c>
      <c r="AE542" s="21" t="s">
        <v>1643</v>
      </c>
      <c r="AF542" s="21">
        <f>2/B542</f>
        <v>1.9047619047619049E-2</v>
      </c>
      <c r="AG542" s="21" t="s">
        <v>1399</v>
      </c>
      <c r="AH542" s="21">
        <f>2/B542</f>
        <v>1.9047619047619049E-2</v>
      </c>
      <c r="AI542" s="21" t="s">
        <v>1119</v>
      </c>
      <c r="AJ542" s="21">
        <f>1/B542</f>
        <v>9.5238095238095247E-3</v>
      </c>
      <c r="AK542" s="21" t="s">
        <v>890</v>
      </c>
      <c r="AL542" s="21">
        <f>1/B542</f>
        <v>9.5238095238095247E-3</v>
      </c>
      <c r="AM542" s="21" t="s">
        <v>2817</v>
      </c>
      <c r="AN542" s="21">
        <f>1/B542</f>
        <v>9.5238095238095247E-3</v>
      </c>
      <c r="AO542" s="21" t="s">
        <v>1710</v>
      </c>
      <c r="AP542" s="21">
        <f>6/B542</f>
        <v>5.7142857142857141E-2</v>
      </c>
      <c r="AQ542" s="21" t="s">
        <v>2415</v>
      </c>
      <c r="AR542" s="21">
        <f>3/B542</f>
        <v>2.8571428571428571E-2</v>
      </c>
      <c r="AS542" s="21" t="s">
        <v>1708</v>
      </c>
      <c r="AT542" s="21">
        <f>1/B542</f>
        <v>9.5238095238095247E-3</v>
      </c>
      <c r="AU542" s="21" t="s">
        <v>1898</v>
      </c>
      <c r="AV542" s="21">
        <f>1/B542</f>
        <v>9.5238095238095247E-3</v>
      </c>
      <c r="AW542" s="21" t="s">
        <v>2569</v>
      </c>
      <c r="AX542" s="21">
        <f>5/B542</f>
        <v>4.7619047619047616E-2</v>
      </c>
      <c r="AY542" s="21" t="s">
        <v>1398</v>
      </c>
      <c r="AZ542" s="21">
        <f>4/B542</f>
        <v>3.8095238095238099E-2</v>
      </c>
    </row>
    <row r="543" spans="1:98" x14ac:dyDescent="0.25">
      <c r="A543" s="20" t="s">
        <v>1706</v>
      </c>
      <c r="B543" s="24">
        <v>107</v>
      </c>
      <c r="C543" s="21">
        <f>93/B543</f>
        <v>0.86915887850467288</v>
      </c>
      <c r="E543" s="21" t="s">
        <v>1099</v>
      </c>
      <c r="F543" s="21">
        <f>1/B543</f>
        <v>9.3457943925233638E-3</v>
      </c>
      <c r="G543" s="21" t="s">
        <v>1096</v>
      </c>
      <c r="H543" s="21">
        <f>6/B543</f>
        <v>5.6074766355140186E-2</v>
      </c>
      <c r="I543" s="21" t="s">
        <v>4241</v>
      </c>
      <c r="J543" s="21">
        <f t="shared" si="81"/>
        <v>9.3457943925233638E-3</v>
      </c>
      <c r="K543" s="21" t="s">
        <v>1707</v>
      </c>
      <c r="L543" s="21">
        <f t="shared" si="82"/>
        <v>9.3457943925233638E-3</v>
      </c>
      <c r="M543" s="21" t="s">
        <v>1413</v>
      </c>
      <c r="N543" s="21">
        <f>1/B543</f>
        <v>9.3457943925233638E-3</v>
      </c>
      <c r="O543" s="21" t="s">
        <v>1643</v>
      </c>
      <c r="P543" s="21">
        <f>1/B543</f>
        <v>9.3457943925233638E-3</v>
      </c>
      <c r="Q543" s="21" t="s">
        <v>1710</v>
      </c>
      <c r="R543" s="21">
        <f>1/B543</f>
        <v>9.3457943925233638E-3</v>
      </c>
      <c r="S543" s="21" t="s">
        <v>1708</v>
      </c>
      <c r="T543" s="21">
        <f>1/B543</f>
        <v>9.3457943925233638E-3</v>
      </c>
      <c r="U543" s="21" t="s">
        <v>1050</v>
      </c>
      <c r="V543" s="21">
        <f>1/B543</f>
        <v>9.3457943925233638E-3</v>
      </c>
    </row>
    <row r="544" spans="1:98" x14ac:dyDescent="0.25">
      <c r="A544" s="20" t="s">
        <v>538</v>
      </c>
      <c r="B544" s="24">
        <v>108</v>
      </c>
      <c r="C544" s="21">
        <f>53/B544</f>
        <v>0.49074074074074076</v>
      </c>
      <c r="E544" s="21" t="s">
        <v>1866</v>
      </c>
      <c r="F544" s="21">
        <f>1/B544</f>
        <v>9.2592592592592587E-3</v>
      </c>
      <c r="G544" s="21" t="s">
        <v>2102</v>
      </c>
      <c r="H544" s="21">
        <f>2/B544</f>
        <v>1.8518518518518517E-2</v>
      </c>
      <c r="I544" s="21" t="s">
        <v>2154</v>
      </c>
      <c r="J544" s="21">
        <f t="shared" si="81"/>
        <v>9.2592592592592587E-3</v>
      </c>
      <c r="K544" s="21" t="s">
        <v>1527</v>
      </c>
      <c r="L544" s="21">
        <f>38/B544</f>
        <v>0.35185185185185186</v>
      </c>
      <c r="M544" s="21" t="s">
        <v>1742</v>
      </c>
      <c r="N544" s="21">
        <f>6/B544</f>
        <v>5.5555555555555552E-2</v>
      </c>
      <c r="O544" s="21" t="s">
        <v>1217</v>
      </c>
      <c r="P544" s="21">
        <f>1/B544</f>
        <v>9.2592592592592587E-3</v>
      </c>
      <c r="Q544" s="21" t="s">
        <v>4788</v>
      </c>
      <c r="R544" s="21">
        <f>1/B544</f>
        <v>9.2592592592592587E-3</v>
      </c>
      <c r="S544" s="21" t="s">
        <v>1712</v>
      </c>
      <c r="T544" s="21">
        <f>1/B544</f>
        <v>9.2592592592592587E-3</v>
      </c>
      <c r="U544" s="21" t="s">
        <v>1397</v>
      </c>
      <c r="V544" s="21">
        <f>2/B544</f>
        <v>1.8518518518518517E-2</v>
      </c>
      <c r="W544" s="21" t="s">
        <v>1054</v>
      </c>
      <c r="X544" s="21">
        <f>1/B544</f>
        <v>9.2592592592592587E-3</v>
      </c>
      <c r="Y544" s="21" t="s">
        <v>2155</v>
      </c>
      <c r="Z544" s="21">
        <f>1/B544</f>
        <v>9.2592592592592587E-3</v>
      </c>
    </row>
    <row r="545" spans="1:112" x14ac:dyDescent="0.25">
      <c r="A545" s="20" t="s">
        <v>3007</v>
      </c>
      <c r="B545" s="24">
        <v>111</v>
      </c>
      <c r="C545" s="21">
        <f>77/B545</f>
        <v>0.69369369369369371</v>
      </c>
      <c r="E545" s="21" t="s">
        <v>1738</v>
      </c>
      <c r="F545" s="21">
        <f>1/B545</f>
        <v>9.0090090090090089E-3</v>
      </c>
      <c r="G545" s="21" t="s">
        <v>1539</v>
      </c>
      <c r="H545" s="21">
        <f>1/B545</f>
        <v>9.0090090090090089E-3</v>
      </c>
      <c r="I545" s="21" t="s">
        <v>4087</v>
      </c>
      <c r="J545" s="21">
        <f t="shared" si="81"/>
        <v>9.0090090090090089E-3</v>
      </c>
      <c r="K545" s="21" t="s">
        <v>2098</v>
      </c>
      <c r="L545" s="21">
        <f>1/B545</f>
        <v>9.0090090090090089E-3</v>
      </c>
      <c r="M545" s="21" t="s">
        <v>1101</v>
      </c>
      <c r="N545" s="21">
        <f>4/B545</f>
        <v>3.6036036036036036E-2</v>
      </c>
      <c r="O545" s="21" t="s">
        <v>3008</v>
      </c>
      <c r="P545" s="21">
        <f>10/B545</f>
        <v>9.0090090090090086E-2</v>
      </c>
      <c r="Q545" s="21" t="s">
        <v>935</v>
      </c>
      <c r="R545" s="21">
        <f>5/B545</f>
        <v>4.5045045045045043E-2</v>
      </c>
      <c r="S545" s="21" t="s">
        <v>3009</v>
      </c>
      <c r="T545" s="21">
        <f>1/B545</f>
        <v>9.0090090090090089E-3</v>
      </c>
      <c r="U545" s="21" t="s">
        <v>1696</v>
      </c>
      <c r="V545" s="21">
        <f>3/B545</f>
        <v>2.7027027027027029E-2</v>
      </c>
      <c r="W545" s="21" t="s">
        <v>4086</v>
      </c>
      <c r="X545" s="21">
        <f>1/B545</f>
        <v>9.0090090090090089E-3</v>
      </c>
      <c r="Y545" s="21" t="s">
        <v>1257</v>
      </c>
      <c r="Z545" s="21">
        <f>1/B545</f>
        <v>9.0090090090090089E-3</v>
      </c>
      <c r="AA545" s="21" t="s">
        <v>2129</v>
      </c>
      <c r="AB545" s="21">
        <f>1/B545</f>
        <v>9.0090090090090089E-3</v>
      </c>
      <c r="AC545" s="21" t="s">
        <v>1656</v>
      </c>
      <c r="AD545" s="21">
        <f>1/B545</f>
        <v>9.0090090090090089E-3</v>
      </c>
      <c r="AE545" s="21" t="s">
        <v>1901</v>
      </c>
      <c r="AF545" s="21">
        <f>1/B545</f>
        <v>9.0090090090090089E-3</v>
      </c>
      <c r="AG545" s="21" t="s">
        <v>3010</v>
      </c>
      <c r="AH545" s="21">
        <f>1/B545</f>
        <v>9.0090090090090089E-3</v>
      </c>
    </row>
    <row r="546" spans="1:112" x14ac:dyDescent="0.25">
      <c r="A546" s="20" t="s">
        <v>540</v>
      </c>
      <c r="B546" s="24">
        <v>107</v>
      </c>
      <c r="C546" s="21">
        <f>50/B546</f>
        <v>0.46728971962616822</v>
      </c>
      <c r="E546" s="21" t="s">
        <v>967</v>
      </c>
      <c r="F546" s="21">
        <f>1/B546</f>
        <v>9.3457943925233638E-3</v>
      </c>
      <c r="G546" s="21" t="s">
        <v>1593</v>
      </c>
      <c r="H546" s="21">
        <f>2/B546</f>
        <v>1.8691588785046728E-2</v>
      </c>
      <c r="I546" s="21" t="s">
        <v>1026</v>
      </c>
      <c r="J546" s="21">
        <f t="shared" si="81"/>
        <v>9.3457943925233638E-3</v>
      </c>
      <c r="K546" s="21" t="s">
        <v>5103</v>
      </c>
      <c r="L546" s="21">
        <f>1/B546</f>
        <v>9.3457943925233638E-3</v>
      </c>
      <c r="M546" s="21" t="s">
        <v>1826</v>
      </c>
      <c r="N546" s="21">
        <f>1/B546</f>
        <v>9.3457943925233638E-3</v>
      </c>
      <c r="O546" s="21" t="s">
        <v>1827</v>
      </c>
      <c r="P546" s="21">
        <f>2/B546</f>
        <v>1.8691588785046728E-2</v>
      </c>
      <c r="Q546" s="21" t="s">
        <v>1000</v>
      </c>
      <c r="R546" s="21">
        <f>2/B546</f>
        <v>1.8691588785046728E-2</v>
      </c>
      <c r="S546" s="21" t="s">
        <v>1754</v>
      </c>
      <c r="T546" s="21">
        <f>47/B546</f>
        <v>0.43925233644859812</v>
      </c>
    </row>
    <row r="547" spans="1:112" x14ac:dyDescent="0.25">
      <c r="A547" s="20" t="s">
        <v>541</v>
      </c>
      <c r="B547" s="24">
        <v>102</v>
      </c>
      <c r="C547" s="21">
        <f>0/B547</f>
        <v>0</v>
      </c>
      <c r="E547" s="21" t="s">
        <v>4577</v>
      </c>
      <c r="F547" s="21">
        <f>5/B547</f>
        <v>4.9019607843137254E-2</v>
      </c>
      <c r="G547" s="21" t="s">
        <v>3542</v>
      </c>
      <c r="H547" s="21">
        <f>6/B547</f>
        <v>5.8823529411764705E-2</v>
      </c>
      <c r="I547" s="21" t="s">
        <v>4576</v>
      </c>
      <c r="J547" s="21">
        <f t="shared" si="81"/>
        <v>9.8039215686274508E-3</v>
      </c>
      <c r="K547" s="21" t="s">
        <v>1039</v>
      </c>
      <c r="L547" s="21">
        <f>1/B547</f>
        <v>9.8039215686274508E-3</v>
      </c>
      <c r="M547" s="21" t="s">
        <v>893</v>
      </c>
      <c r="N547" s="21">
        <f>1/B547</f>
        <v>9.8039215686274508E-3</v>
      </c>
      <c r="O547" s="21" t="s">
        <v>3543</v>
      </c>
      <c r="P547" s="21">
        <f>1/B547</f>
        <v>9.8039215686274508E-3</v>
      </c>
      <c r="Q547" s="21" t="s">
        <v>1020</v>
      </c>
      <c r="R547" s="21">
        <f>2/B547</f>
        <v>1.9607843137254902E-2</v>
      </c>
      <c r="S547" s="21" t="s">
        <v>896</v>
      </c>
      <c r="T547" s="21">
        <f>3/B547</f>
        <v>2.9411764705882353E-2</v>
      </c>
      <c r="U547" s="21" t="s">
        <v>950</v>
      </c>
      <c r="V547" s="21">
        <f>2/B547</f>
        <v>1.9607843137254902E-2</v>
      </c>
      <c r="W547" s="21" t="s">
        <v>967</v>
      </c>
      <c r="X547" s="21">
        <f>2/B547</f>
        <v>1.9607843137254902E-2</v>
      </c>
      <c r="Y547" s="21" t="s">
        <v>1593</v>
      </c>
      <c r="Z547" s="21">
        <f>1/B547</f>
        <v>9.8039215686274508E-3</v>
      </c>
      <c r="AA547" s="21" t="s">
        <v>1026</v>
      </c>
      <c r="AB547" s="21">
        <f>6/B547</f>
        <v>5.8823529411764705E-2</v>
      </c>
      <c r="AC547" s="21" t="s">
        <v>3534</v>
      </c>
      <c r="AD547" s="21">
        <f>1/B547</f>
        <v>9.8039215686274508E-3</v>
      </c>
      <c r="AE547" s="21" t="s">
        <v>1991</v>
      </c>
      <c r="AF547" s="21">
        <f>1/B547</f>
        <v>9.8039215686274508E-3</v>
      </c>
      <c r="AG547" s="21" t="s">
        <v>1123</v>
      </c>
      <c r="AH547" s="21">
        <f>1/B547</f>
        <v>9.8039215686274508E-3</v>
      </c>
      <c r="AI547" s="21" t="s">
        <v>1905</v>
      </c>
      <c r="AJ547" s="21">
        <f>1/B547</f>
        <v>9.8039215686274508E-3</v>
      </c>
      <c r="AK547" s="21" t="s">
        <v>1237</v>
      </c>
      <c r="AL547" s="21">
        <f>1/B547</f>
        <v>9.8039215686274508E-3</v>
      </c>
      <c r="AM547" s="21" t="s">
        <v>1239</v>
      </c>
      <c r="AN547" s="21">
        <f>1/B547</f>
        <v>9.8039215686274508E-3</v>
      </c>
      <c r="AO547" s="21" t="s">
        <v>3292</v>
      </c>
      <c r="AP547" s="21">
        <f>1/B547</f>
        <v>9.8039215686274508E-3</v>
      </c>
      <c r="AQ547" s="21" t="s">
        <v>888</v>
      </c>
      <c r="AR547" s="21">
        <f>3/B547</f>
        <v>2.9411764705882353E-2</v>
      </c>
      <c r="AS547" s="21" t="s">
        <v>3319</v>
      </c>
      <c r="AT547" s="21">
        <f>1/B547</f>
        <v>9.8039215686274508E-3</v>
      </c>
      <c r="AU547" s="21" t="s">
        <v>1013</v>
      </c>
      <c r="AV547" s="21">
        <f>2/B547</f>
        <v>1.9607843137254902E-2</v>
      </c>
      <c r="AW547" s="21" t="s">
        <v>1012</v>
      </c>
      <c r="AX547" s="21">
        <f>1/B547</f>
        <v>9.8039215686274508E-3</v>
      </c>
      <c r="AY547" s="21" t="s">
        <v>3487</v>
      </c>
      <c r="AZ547" s="21">
        <f>1/B547</f>
        <v>9.8039215686274508E-3</v>
      </c>
      <c r="BA547" s="21" t="s">
        <v>959</v>
      </c>
      <c r="BB547" s="21">
        <f>2/B547</f>
        <v>1.9607843137254902E-2</v>
      </c>
      <c r="BC547" s="21" t="s">
        <v>3761</v>
      </c>
      <c r="BD547" s="21">
        <f>4/B547</f>
        <v>3.9215686274509803E-2</v>
      </c>
      <c r="BE547" s="21" t="s">
        <v>4575</v>
      </c>
      <c r="BF547" s="21">
        <f>1/B547</f>
        <v>9.8039215686274508E-3</v>
      </c>
      <c r="BG547" s="21" t="s">
        <v>1217</v>
      </c>
      <c r="BH547" s="21">
        <f>2/B547</f>
        <v>1.9607843137254902E-2</v>
      </c>
      <c r="BI547" s="21" t="s">
        <v>4574</v>
      </c>
      <c r="BJ547" s="21">
        <f>2/B547</f>
        <v>1.9607843137254902E-2</v>
      </c>
      <c r="BK547" s="21" t="s">
        <v>907</v>
      </c>
      <c r="BL547" s="21">
        <f>1/B547</f>
        <v>9.8039215686274508E-3</v>
      </c>
      <c r="BM547" s="21" t="s">
        <v>3544</v>
      </c>
      <c r="BN547" s="21">
        <f>1/B547</f>
        <v>9.8039215686274508E-3</v>
      </c>
      <c r="BO547" s="21" t="s">
        <v>2036</v>
      </c>
      <c r="BP547" s="21">
        <f>1/B547</f>
        <v>9.8039215686274508E-3</v>
      </c>
      <c r="BQ547" s="21" t="s">
        <v>977</v>
      </c>
      <c r="BR547" s="21">
        <f>8/B547</f>
        <v>7.8431372549019607E-2</v>
      </c>
      <c r="BS547" s="21" t="s">
        <v>1048</v>
      </c>
      <c r="BT547" s="21">
        <f>1/B547</f>
        <v>9.8039215686274508E-3</v>
      </c>
      <c r="BU547" s="21" t="s">
        <v>1245</v>
      </c>
      <c r="BV547" s="21">
        <f>1/B547</f>
        <v>9.8039215686274508E-3</v>
      </c>
      <c r="BW547" s="21" t="s">
        <v>1232</v>
      </c>
      <c r="BX547" s="21">
        <f>1/B547</f>
        <v>9.8039215686274508E-3</v>
      </c>
      <c r="BY547" s="21" t="s">
        <v>1241</v>
      </c>
      <c r="BZ547" s="21">
        <f>1/B547</f>
        <v>9.8039215686274508E-3</v>
      </c>
      <c r="CA547" s="21" t="s">
        <v>878</v>
      </c>
      <c r="CB547" s="21">
        <f>1/B547</f>
        <v>9.8039215686274508E-3</v>
      </c>
      <c r="CC547" s="21" t="s">
        <v>1698</v>
      </c>
      <c r="CD547" s="21">
        <f>1/B547</f>
        <v>9.8039215686274508E-3</v>
      </c>
      <c r="CE547" s="21" t="s">
        <v>3545</v>
      </c>
      <c r="CF547" s="21">
        <f>1/B547</f>
        <v>9.8039215686274508E-3</v>
      </c>
      <c r="CG547" s="21" t="s">
        <v>1339</v>
      </c>
      <c r="CH547" s="21">
        <f>4/B547</f>
        <v>3.9215686274509803E-2</v>
      </c>
      <c r="CI547" s="21" t="s">
        <v>3546</v>
      </c>
      <c r="CJ547" s="21">
        <f>1/B547</f>
        <v>9.8039215686274508E-3</v>
      </c>
      <c r="CK547" s="21" t="s">
        <v>1753</v>
      </c>
      <c r="CL547" s="21">
        <f>1/B547</f>
        <v>9.8039215686274508E-3</v>
      </c>
      <c r="CM547" s="21" t="s">
        <v>4573</v>
      </c>
      <c r="CN547" s="21">
        <f>1/B547</f>
        <v>9.8039215686274508E-3</v>
      </c>
      <c r="CO547" s="21" t="s">
        <v>4572</v>
      </c>
      <c r="CP547" s="21">
        <f>1/B547</f>
        <v>9.8039215686274508E-3</v>
      </c>
      <c r="CQ547" s="21" t="s">
        <v>1656</v>
      </c>
      <c r="CR547" s="21">
        <f>2/B547</f>
        <v>1.9607843137254902E-2</v>
      </c>
      <c r="CS547" s="21" t="s">
        <v>2495</v>
      </c>
      <c r="CT547" s="21">
        <f>1/B547</f>
        <v>9.8039215686274508E-3</v>
      </c>
      <c r="CU547" s="21" t="s">
        <v>1283</v>
      </c>
      <c r="CV547" s="21">
        <f>1/B547</f>
        <v>9.8039215686274508E-3</v>
      </c>
      <c r="CW547" s="21" t="s">
        <v>1108</v>
      </c>
      <c r="CX547" s="21">
        <f>9/B547</f>
        <v>8.8235294117647065E-2</v>
      </c>
      <c r="CY547" s="21" t="s">
        <v>3114</v>
      </c>
      <c r="CZ547" s="21">
        <f>1/B547</f>
        <v>9.8039215686274508E-3</v>
      </c>
      <c r="DA547" s="21" t="s">
        <v>1107</v>
      </c>
      <c r="DB547" s="21">
        <f>1/B547</f>
        <v>9.8039215686274508E-3</v>
      </c>
      <c r="DC547" s="21" t="s">
        <v>2105</v>
      </c>
      <c r="DD547" s="21">
        <f>1/B547</f>
        <v>9.8039215686274508E-3</v>
      </c>
      <c r="DE547" s="21" t="s">
        <v>1599</v>
      </c>
      <c r="DF547" s="21">
        <f>2/B547</f>
        <v>1.9607843137254902E-2</v>
      </c>
      <c r="DG547" s="21" t="s">
        <v>1181</v>
      </c>
      <c r="DH547" s="21">
        <f>1/B547</f>
        <v>9.8039215686274508E-3</v>
      </c>
    </row>
    <row r="548" spans="1:112" x14ac:dyDescent="0.25">
      <c r="A548" s="20" t="s">
        <v>542</v>
      </c>
      <c r="B548" s="24">
        <v>107</v>
      </c>
      <c r="C548" s="21">
        <f>83/B548</f>
        <v>0.77570093457943923</v>
      </c>
      <c r="E548" s="21" t="s">
        <v>1415</v>
      </c>
      <c r="F548" s="21">
        <f>3/B548</f>
        <v>2.8037383177570093E-2</v>
      </c>
      <c r="G548" s="21" t="s">
        <v>1041</v>
      </c>
      <c r="H548" s="21">
        <f>1/B548</f>
        <v>9.3457943925233638E-3</v>
      </c>
      <c r="I548" s="21" t="s">
        <v>1526</v>
      </c>
      <c r="J548" s="21">
        <f>6/B548</f>
        <v>5.6074766355140186E-2</v>
      </c>
      <c r="K548" s="21" t="s">
        <v>2092</v>
      </c>
      <c r="L548" s="21">
        <f>1/B548</f>
        <v>9.3457943925233638E-3</v>
      </c>
      <c r="M548" s="21" t="s">
        <v>1312</v>
      </c>
      <c r="N548" s="21">
        <f>1/B548</f>
        <v>9.3457943925233638E-3</v>
      </c>
      <c r="O548" s="21" t="s">
        <v>2552</v>
      </c>
      <c r="P548" s="21">
        <f>1/B548</f>
        <v>9.3457943925233638E-3</v>
      </c>
      <c r="Q548" s="21" t="s">
        <v>1372</v>
      </c>
      <c r="R548" s="21">
        <f>2/B548</f>
        <v>1.8691588785046728E-2</v>
      </c>
      <c r="S548" s="21" t="s">
        <v>2089</v>
      </c>
      <c r="T548" s="21">
        <f>1/B548</f>
        <v>9.3457943925233638E-3</v>
      </c>
      <c r="U548" s="21" t="s">
        <v>2090</v>
      </c>
      <c r="V548" s="21">
        <f>1/B548</f>
        <v>9.3457943925233638E-3</v>
      </c>
      <c r="W548" s="21" t="s">
        <v>1050</v>
      </c>
      <c r="X548" s="21">
        <f>1/B548</f>
        <v>9.3457943925233638E-3</v>
      </c>
      <c r="Y548" s="21" t="s">
        <v>1680</v>
      </c>
      <c r="Z548" s="21">
        <f>1/B548</f>
        <v>9.3457943925233638E-3</v>
      </c>
      <c r="AA548" s="21" t="s">
        <v>2091</v>
      </c>
      <c r="AB548" s="21">
        <f>2/B548</f>
        <v>1.8691588785046728E-2</v>
      </c>
      <c r="AC548" s="21" t="s">
        <v>902</v>
      </c>
      <c r="AD548" s="21">
        <f>2/B548</f>
        <v>1.8691588785046728E-2</v>
      </c>
      <c r="AE548" s="21" t="s">
        <v>4936</v>
      </c>
      <c r="AF548" s="21">
        <f>1/B548</f>
        <v>9.3457943925233638E-3</v>
      </c>
    </row>
    <row r="549" spans="1:112" x14ac:dyDescent="0.25">
      <c r="A549" s="20" t="s">
        <v>1967</v>
      </c>
      <c r="B549" s="24">
        <v>104</v>
      </c>
      <c r="C549" s="21">
        <f>94/B549</f>
        <v>0.90384615384615385</v>
      </c>
      <c r="E549" s="21" t="s">
        <v>1009</v>
      </c>
      <c r="F549" s="21">
        <f t="shared" ref="F549:F554" si="83">1/B549</f>
        <v>9.6153846153846159E-3</v>
      </c>
      <c r="G549" s="21" t="s">
        <v>1425</v>
      </c>
      <c r="H549" s="21">
        <f>1/B549</f>
        <v>9.6153846153846159E-3</v>
      </c>
      <c r="I549" s="21" t="s">
        <v>1377</v>
      </c>
      <c r="J549" s="21">
        <f>1/B549</f>
        <v>9.6153846153846159E-3</v>
      </c>
      <c r="K549" s="21" t="s">
        <v>1220</v>
      </c>
      <c r="L549" s="21">
        <f>1/B549</f>
        <v>9.6153846153846159E-3</v>
      </c>
      <c r="M549" s="21" t="s">
        <v>1154</v>
      </c>
      <c r="N549" s="21">
        <f>1/B549</f>
        <v>9.6153846153846159E-3</v>
      </c>
      <c r="O549" s="21" t="s">
        <v>1374</v>
      </c>
      <c r="P549" s="21">
        <f>1/B549</f>
        <v>9.6153846153846159E-3</v>
      </c>
      <c r="Q549" s="21" t="s">
        <v>1474</v>
      </c>
      <c r="R549" s="21">
        <f>2/B549</f>
        <v>1.9230769230769232E-2</v>
      </c>
      <c r="S549" s="21" t="s">
        <v>879</v>
      </c>
      <c r="T549" s="21">
        <f>1/B549</f>
        <v>9.6153846153846159E-3</v>
      </c>
      <c r="U549" s="21" t="s">
        <v>1370</v>
      </c>
      <c r="V549" s="21">
        <f>1/B549</f>
        <v>9.6153846153846159E-3</v>
      </c>
    </row>
    <row r="550" spans="1:112" x14ac:dyDescent="0.25">
      <c r="A550" s="20" t="s">
        <v>544</v>
      </c>
      <c r="B550" s="24">
        <v>109</v>
      </c>
      <c r="C550" s="21">
        <f>107/B550</f>
        <v>0.98165137614678899</v>
      </c>
      <c r="E550" s="21" t="s">
        <v>1687</v>
      </c>
      <c r="F550" s="21">
        <f t="shared" si="83"/>
        <v>9.1743119266055051E-3</v>
      </c>
      <c r="G550" s="21" t="s">
        <v>1372</v>
      </c>
      <c r="H550" s="21">
        <f>1/B550</f>
        <v>9.1743119266055051E-3</v>
      </c>
    </row>
    <row r="551" spans="1:112" x14ac:dyDescent="0.25">
      <c r="A551" s="20" t="s">
        <v>545</v>
      </c>
      <c r="B551" s="24">
        <v>110</v>
      </c>
      <c r="C551" s="21">
        <f>98/B551</f>
        <v>0.89090909090909087</v>
      </c>
      <c r="E551" s="21" t="s">
        <v>1579</v>
      </c>
      <c r="F551" s="21">
        <f t="shared" si="83"/>
        <v>9.0909090909090905E-3</v>
      </c>
      <c r="G551" s="21" t="s">
        <v>2419</v>
      </c>
      <c r="H551" s="21">
        <f>1/B551</f>
        <v>9.0909090909090905E-3</v>
      </c>
      <c r="I551" s="21" t="s">
        <v>4143</v>
      </c>
      <c r="J551" s="21">
        <f>1/B551</f>
        <v>9.0909090909090905E-3</v>
      </c>
      <c r="K551" s="21" t="s">
        <v>1232</v>
      </c>
      <c r="L551" s="21">
        <f>1/B551</f>
        <v>9.0909090909090905E-3</v>
      </c>
      <c r="M551" s="21" t="s">
        <v>1273</v>
      </c>
      <c r="N551" s="21">
        <f>2/B551</f>
        <v>1.8181818181818181E-2</v>
      </c>
      <c r="O551" s="21" t="s">
        <v>1907</v>
      </c>
      <c r="P551" s="21">
        <f>1/B551</f>
        <v>9.0909090909090905E-3</v>
      </c>
      <c r="Q551" s="21" t="s">
        <v>2131</v>
      </c>
      <c r="R551" s="21">
        <f>1/B551</f>
        <v>9.0909090909090905E-3</v>
      </c>
      <c r="S551" s="21" t="s">
        <v>4142</v>
      </c>
      <c r="T551" s="21">
        <f>2/B551</f>
        <v>1.8181818181818181E-2</v>
      </c>
      <c r="U551" s="21" t="s">
        <v>2227</v>
      </c>
      <c r="V551" s="21">
        <f>1/B551</f>
        <v>9.0909090909090905E-3</v>
      </c>
      <c r="W551" s="21" t="s">
        <v>1563</v>
      </c>
      <c r="X551" s="21">
        <f>1/B551</f>
        <v>9.0909090909090905E-3</v>
      </c>
    </row>
    <row r="552" spans="1:112" x14ac:dyDescent="0.25">
      <c r="A552" s="20" t="s">
        <v>546</v>
      </c>
      <c r="B552" s="24">
        <v>108</v>
      </c>
      <c r="C552" s="21">
        <f>72/B552</f>
        <v>0.66666666666666663</v>
      </c>
      <c r="E552" s="21" t="s">
        <v>2119</v>
      </c>
      <c r="F552" s="21">
        <f t="shared" si="83"/>
        <v>9.2592592592592587E-3</v>
      </c>
      <c r="G552" s="21" t="s">
        <v>3751</v>
      </c>
      <c r="H552" s="21">
        <f>9/B552</f>
        <v>8.3333333333333329E-2</v>
      </c>
      <c r="I552" s="21" t="s">
        <v>1093</v>
      </c>
      <c r="J552" s="21">
        <f>1/B552</f>
        <v>9.2592592592592587E-3</v>
      </c>
      <c r="K552" s="21" t="s">
        <v>1585</v>
      </c>
      <c r="L552" s="21">
        <f>3/B552</f>
        <v>2.7777777777777776E-2</v>
      </c>
      <c r="M552" s="21" t="s">
        <v>3752</v>
      </c>
      <c r="N552" s="21">
        <f>3/B552</f>
        <v>2.7777777777777776E-2</v>
      </c>
      <c r="O552" s="21" t="s">
        <v>3753</v>
      </c>
      <c r="P552" s="21">
        <f>1/B552</f>
        <v>9.2592592592592587E-3</v>
      </c>
      <c r="Q552" s="21" t="s">
        <v>3754</v>
      </c>
      <c r="R552" s="21">
        <f>1/B552</f>
        <v>9.2592592592592587E-3</v>
      </c>
      <c r="S552" s="21" t="s">
        <v>3304</v>
      </c>
      <c r="T552" s="21">
        <f>1/B552</f>
        <v>9.2592592592592587E-3</v>
      </c>
      <c r="U552" s="21" t="s">
        <v>1109</v>
      </c>
      <c r="V552" s="21">
        <f>2/B552</f>
        <v>1.8518518518518517E-2</v>
      </c>
      <c r="W552" s="21" t="s">
        <v>1643</v>
      </c>
      <c r="X552" s="21">
        <f>1/B552</f>
        <v>9.2592592592592587E-3</v>
      </c>
      <c r="Y552" s="21" t="s">
        <v>1117</v>
      </c>
      <c r="Z552" s="21">
        <f>2/B552</f>
        <v>1.8518518518518517E-2</v>
      </c>
      <c r="AA552" s="21" t="s">
        <v>1634</v>
      </c>
      <c r="AB552" s="21">
        <f>1/B552</f>
        <v>9.2592592592592587E-3</v>
      </c>
      <c r="AC552" s="21" t="s">
        <v>4044</v>
      </c>
      <c r="AD552" s="21">
        <f>1/B552</f>
        <v>9.2592592592592587E-3</v>
      </c>
      <c r="AE552" s="21" t="s">
        <v>1402</v>
      </c>
      <c r="AF552" s="21">
        <f>1/B552</f>
        <v>9.2592592592592587E-3</v>
      </c>
      <c r="AG552" s="21" t="s">
        <v>3755</v>
      </c>
      <c r="AH552" s="21">
        <f>1/B552</f>
        <v>9.2592592592592587E-3</v>
      </c>
      <c r="AI552" s="21" t="s">
        <v>2865</v>
      </c>
      <c r="AJ552" s="21">
        <f>1/B552</f>
        <v>9.2592592592592587E-3</v>
      </c>
      <c r="AK552" s="21" t="s">
        <v>2111</v>
      </c>
      <c r="AL552" s="21">
        <f>1/B552</f>
        <v>9.2592592592592587E-3</v>
      </c>
      <c r="AM552" s="21" t="s">
        <v>3756</v>
      </c>
      <c r="AN552" s="21">
        <f>2/B552</f>
        <v>1.8518518518518517E-2</v>
      </c>
      <c r="AO552" s="21" t="s">
        <v>1044</v>
      </c>
      <c r="AP552" s="21">
        <f>3/B552</f>
        <v>2.7777777777777776E-2</v>
      </c>
    </row>
    <row r="553" spans="1:112" x14ac:dyDescent="0.25">
      <c r="A553" s="20" t="s">
        <v>547</v>
      </c>
      <c r="B553" s="24">
        <v>105</v>
      </c>
      <c r="C553" s="21">
        <f>42/B553</f>
        <v>0.4</v>
      </c>
      <c r="E553" s="21" t="s">
        <v>1582</v>
      </c>
      <c r="F553" s="21">
        <f t="shared" si="83"/>
        <v>9.5238095238095247E-3</v>
      </c>
      <c r="G553" s="21" t="s">
        <v>1684</v>
      </c>
      <c r="H553" s="21">
        <f>4/B553</f>
        <v>3.8095238095238099E-2</v>
      </c>
      <c r="I553" s="21" t="s">
        <v>1084</v>
      </c>
      <c r="J553" s="21">
        <f>1/B553</f>
        <v>9.5238095238095247E-3</v>
      </c>
      <c r="K553" s="21" t="s">
        <v>1578</v>
      </c>
      <c r="L553" s="21">
        <f>1/B553</f>
        <v>9.5238095238095247E-3</v>
      </c>
      <c r="M553" s="21" t="s">
        <v>1740</v>
      </c>
      <c r="N553" s="21">
        <f>1/B553</f>
        <v>9.5238095238095247E-3</v>
      </c>
      <c r="O553" s="21" t="s">
        <v>1246</v>
      </c>
      <c r="P553" s="21">
        <f>10/B553</f>
        <v>9.5238095238095233E-2</v>
      </c>
      <c r="Q553" s="21" t="s">
        <v>972</v>
      </c>
      <c r="R553" s="21">
        <f>7/B553</f>
        <v>6.6666666666666666E-2</v>
      </c>
      <c r="S553" s="21" t="s">
        <v>1826</v>
      </c>
      <c r="T553" s="21">
        <f>1/B553</f>
        <v>9.5238095238095247E-3</v>
      </c>
      <c r="U553" s="21" t="s">
        <v>1683</v>
      </c>
      <c r="V553" s="21">
        <f>1/B553</f>
        <v>9.5238095238095247E-3</v>
      </c>
      <c r="W553" s="21" t="s">
        <v>1901</v>
      </c>
      <c r="X553" s="21">
        <f>1/B553</f>
        <v>9.5238095238095247E-3</v>
      </c>
      <c r="Y553" s="21" t="s">
        <v>879</v>
      </c>
      <c r="Z553" s="21">
        <f>1/B553</f>
        <v>9.5238095238095247E-3</v>
      </c>
      <c r="AA553" s="21" t="s">
        <v>2016</v>
      </c>
      <c r="AB553" s="21">
        <f>2/B553</f>
        <v>1.9047619047619049E-2</v>
      </c>
      <c r="AC553" s="21" t="s">
        <v>1228</v>
      </c>
      <c r="AD553" s="21">
        <f>24/B553</f>
        <v>0.22857142857142856</v>
      </c>
      <c r="AE553" s="21" t="s">
        <v>897</v>
      </c>
      <c r="AF553" s="21">
        <f>8/B553</f>
        <v>7.6190476190476197E-2</v>
      </c>
    </row>
    <row r="554" spans="1:112" x14ac:dyDescent="0.25">
      <c r="A554" s="20" t="s">
        <v>548</v>
      </c>
      <c r="B554" s="24">
        <v>111</v>
      </c>
      <c r="C554" s="21">
        <f>94/B554</f>
        <v>0.84684684684684686</v>
      </c>
      <c r="E554" s="21" t="s">
        <v>3040</v>
      </c>
      <c r="F554" s="21">
        <f t="shared" si="83"/>
        <v>9.0090090090090089E-3</v>
      </c>
      <c r="G554" s="21" t="s">
        <v>1539</v>
      </c>
      <c r="H554" s="21">
        <f>1/B554</f>
        <v>9.0090090090090089E-3</v>
      </c>
      <c r="I554" s="21" t="s">
        <v>1301</v>
      </c>
      <c r="J554" s="21">
        <f>1/B554</f>
        <v>9.0090090090090089E-3</v>
      </c>
      <c r="K554" s="21" t="s">
        <v>1542</v>
      </c>
      <c r="L554" s="21">
        <f>3/B554</f>
        <v>2.7027027027027029E-2</v>
      </c>
      <c r="M554" s="21" t="s">
        <v>1269</v>
      </c>
      <c r="N554" s="21">
        <f>1/B554</f>
        <v>9.0090090090090089E-3</v>
      </c>
      <c r="O554" s="21" t="s">
        <v>1541</v>
      </c>
      <c r="P554" s="21">
        <f>2/B554</f>
        <v>1.8018018018018018E-2</v>
      </c>
      <c r="Q554" s="21" t="s">
        <v>949</v>
      </c>
      <c r="R554" s="21">
        <f>8/B554</f>
        <v>7.2072072072072071E-2</v>
      </c>
    </row>
    <row r="555" spans="1:112" x14ac:dyDescent="0.25">
      <c r="A555" s="20" t="s">
        <v>549</v>
      </c>
      <c r="B555" s="24">
        <v>110</v>
      </c>
      <c r="C555" s="21">
        <f>107/B555</f>
        <v>0.97272727272727277</v>
      </c>
      <c r="E555" s="21" t="s">
        <v>1377</v>
      </c>
      <c r="F555" s="21">
        <f>2/B555</f>
        <v>1.8181818181818181E-2</v>
      </c>
      <c r="G555" s="21" t="s">
        <v>2442</v>
      </c>
      <c r="H555" s="21">
        <f>1/B555</f>
        <v>9.0909090909090905E-3</v>
      </c>
    </row>
    <row r="556" spans="1:112" x14ac:dyDescent="0.25">
      <c r="A556" s="20" t="s">
        <v>550</v>
      </c>
      <c r="B556" s="24">
        <v>110</v>
      </c>
      <c r="C556" s="21">
        <f>1/B556</f>
        <v>9.0909090909090905E-3</v>
      </c>
      <c r="E556" s="21" t="s">
        <v>1039</v>
      </c>
      <c r="F556" s="21">
        <f>1/B556</f>
        <v>9.0909090909090905E-3</v>
      </c>
      <c r="G556" s="21" t="s">
        <v>1020</v>
      </c>
      <c r="H556" s="21">
        <f>28/B556</f>
        <v>0.25454545454545452</v>
      </c>
      <c r="I556" s="21" t="s">
        <v>1939</v>
      </c>
      <c r="J556" s="21">
        <f>1/B556</f>
        <v>9.0909090909090905E-3</v>
      </c>
      <c r="K556" s="21" t="s">
        <v>2816</v>
      </c>
      <c r="L556" s="21">
        <f>1/B556</f>
        <v>9.0909090909090905E-3</v>
      </c>
      <c r="M556" s="21" t="s">
        <v>1684</v>
      </c>
      <c r="N556" s="21">
        <f t="shared" ref="N556:N561" si="84">1/B556</f>
        <v>9.0909090909090905E-3</v>
      </c>
      <c r="O556" s="21" t="s">
        <v>1094</v>
      </c>
      <c r="P556" s="21">
        <f>1/B556</f>
        <v>9.0909090909090905E-3</v>
      </c>
      <c r="Q556" s="21" t="s">
        <v>1540</v>
      </c>
      <c r="R556" s="21">
        <f>6/B556</f>
        <v>5.4545454545454543E-2</v>
      </c>
      <c r="S556" s="21" t="s">
        <v>1543</v>
      </c>
      <c r="T556" s="21">
        <f>3/B556</f>
        <v>2.7272727272727271E-2</v>
      </c>
      <c r="U556" s="21" t="s">
        <v>1539</v>
      </c>
      <c r="V556" s="21">
        <f>1/B556</f>
        <v>9.0909090909090905E-3</v>
      </c>
      <c r="W556" s="21" t="s">
        <v>2815</v>
      </c>
      <c r="X556" s="21">
        <f>1/B556</f>
        <v>9.0909090909090905E-3</v>
      </c>
      <c r="Y556" s="21" t="s">
        <v>983</v>
      </c>
      <c r="Z556" s="21">
        <f>1/B556</f>
        <v>9.0909090909090905E-3</v>
      </c>
      <c r="AA556" s="21" t="s">
        <v>2814</v>
      </c>
      <c r="AB556" s="21">
        <f>3/B556</f>
        <v>2.7272727272727271E-2</v>
      </c>
      <c r="AC556" s="21" t="s">
        <v>1301</v>
      </c>
      <c r="AD556" s="21">
        <f>7/B556</f>
        <v>6.363636363636363E-2</v>
      </c>
      <c r="AE556" s="21" t="s">
        <v>1082</v>
      </c>
      <c r="AF556" s="21">
        <f>6/B556</f>
        <v>5.4545454545454543E-2</v>
      </c>
      <c r="AG556" s="21" t="s">
        <v>1704</v>
      </c>
      <c r="AH556" s="21">
        <f>1/B556</f>
        <v>9.0909090909090905E-3</v>
      </c>
      <c r="AI556" s="21" t="s">
        <v>984</v>
      </c>
      <c r="AJ556" s="21">
        <f>4/B556</f>
        <v>3.6363636363636362E-2</v>
      </c>
      <c r="AK556" s="21" t="s">
        <v>952</v>
      </c>
      <c r="AL556" s="21">
        <f>2/B556</f>
        <v>1.8181818181818181E-2</v>
      </c>
      <c r="AM556" s="21" t="s">
        <v>1535</v>
      </c>
      <c r="AN556" s="21">
        <f>1/B556</f>
        <v>9.0909090909090905E-3</v>
      </c>
      <c r="AO556" s="21" t="s">
        <v>907</v>
      </c>
      <c r="AP556" s="21">
        <f>1/B556</f>
        <v>9.0909090909090905E-3</v>
      </c>
      <c r="AQ556" s="21" t="s">
        <v>1542</v>
      </c>
      <c r="AR556" s="21">
        <f>2/B556</f>
        <v>1.8181818181818181E-2</v>
      </c>
      <c r="AS556" s="21" t="s">
        <v>1537</v>
      </c>
      <c r="AT556" s="21">
        <f>3/B556</f>
        <v>2.7272727272727271E-2</v>
      </c>
      <c r="AU556" s="21" t="s">
        <v>3305</v>
      </c>
      <c r="AV556" s="21">
        <f>1/B556</f>
        <v>9.0909090909090905E-3</v>
      </c>
      <c r="AW556" s="21" t="s">
        <v>1358</v>
      </c>
      <c r="AX556" s="21">
        <f>6/B556</f>
        <v>5.4545454545454543E-2</v>
      </c>
      <c r="AY556" s="21" t="s">
        <v>1441</v>
      </c>
      <c r="AZ556" s="21">
        <f>5/B556</f>
        <v>4.5454545454545456E-2</v>
      </c>
      <c r="BA556" s="21" t="s">
        <v>1870</v>
      </c>
      <c r="BB556" s="21">
        <f>4/B556</f>
        <v>3.6363636363636362E-2</v>
      </c>
      <c r="BC556" s="21" t="s">
        <v>5011</v>
      </c>
      <c r="BD556" s="21">
        <f>1/B556</f>
        <v>9.0909090909090905E-3</v>
      </c>
      <c r="BE556" s="21" t="s">
        <v>5010</v>
      </c>
      <c r="BF556" s="21">
        <f>1/B556</f>
        <v>9.0909090909090905E-3</v>
      </c>
      <c r="BG556" s="21" t="s">
        <v>1228</v>
      </c>
      <c r="BH556" s="21">
        <f>16/B556</f>
        <v>0.14545454545454545</v>
      </c>
    </row>
    <row r="557" spans="1:112" x14ac:dyDescent="0.25">
      <c r="A557" s="20" t="s">
        <v>551</v>
      </c>
      <c r="B557" s="24">
        <v>108</v>
      </c>
      <c r="C557" s="21">
        <f>88/B557</f>
        <v>0.81481481481481477</v>
      </c>
      <c r="E557" s="21" t="s">
        <v>876</v>
      </c>
      <c r="F557" s="21">
        <f>2/B557</f>
        <v>1.8518518518518517E-2</v>
      </c>
      <c r="G557" s="21" t="s">
        <v>1430</v>
      </c>
      <c r="H557" s="21">
        <f>1/B557</f>
        <v>9.2592592592592587E-3</v>
      </c>
      <c r="I557" s="21" t="s">
        <v>1301</v>
      </c>
      <c r="J557" s="21">
        <f>3/B557</f>
        <v>2.7777777777777776E-2</v>
      </c>
      <c r="K557" s="21" t="s">
        <v>1377</v>
      </c>
      <c r="L557" s="21">
        <f>12/B557</f>
        <v>0.1111111111111111</v>
      </c>
      <c r="M557" s="21" t="s">
        <v>2619</v>
      </c>
      <c r="N557" s="21">
        <f t="shared" si="84"/>
        <v>9.2592592592592587E-3</v>
      </c>
      <c r="O557" s="21" t="s">
        <v>4895</v>
      </c>
      <c r="P557" s="21">
        <f>1/B557</f>
        <v>9.2592592592592587E-3</v>
      </c>
    </row>
    <row r="558" spans="1:112" x14ac:dyDescent="0.25">
      <c r="A558" s="20" t="s">
        <v>552</v>
      </c>
      <c r="B558" s="24">
        <v>108</v>
      </c>
      <c r="C558" s="21">
        <f>7/B558</f>
        <v>6.4814814814814811E-2</v>
      </c>
      <c r="E558" s="21" t="s">
        <v>2827</v>
      </c>
      <c r="F558" s="21">
        <f>1/B558</f>
        <v>9.2592592592592587E-3</v>
      </c>
      <c r="G558" s="21" t="s">
        <v>893</v>
      </c>
      <c r="H558" s="21">
        <f>1/B558</f>
        <v>9.2592592592592587E-3</v>
      </c>
      <c r="I558" s="21" t="s">
        <v>1020</v>
      </c>
      <c r="J558" s="21">
        <f>10/B558</f>
        <v>9.2592592592592587E-2</v>
      </c>
      <c r="K558" s="21" t="s">
        <v>2126</v>
      </c>
      <c r="L558" s="21">
        <f>1/B558</f>
        <v>9.2592592592592587E-3</v>
      </c>
      <c r="M558" s="21" t="s">
        <v>1738</v>
      </c>
      <c r="N558" s="21">
        <f t="shared" si="84"/>
        <v>9.2592592592592587E-3</v>
      </c>
      <c r="O558" s="21" t="s">
        <v>1724</v>
      </c>
      <c r="P558" s="21">
        <f>1/B558</f>
        <v>9.2592592592592587E-3</v>
      </c>
      <c r="Q558" s="21" t="s">
        <v>1878</v>
      </c>
      <c r="R558" s="21">
        <f>1/B558</f>
        <v>9.2592592592592587E-3</v>
      </c>
      <c r="S558" s="21" t="s">
        <v>2778</v>
      </c>
      <c r="T558" s="21">
        <f>1/B558</f>
        <v>9.2592592592592587E-3</v>
      </c>
      <c r="U558" s="21" t="s">
        <v>983</v>
      </c>
      <c r="V558" s="21">
        <f>2/B558</f>
        <v>1.8518518518518517E-2</v>
      </c>
      <c r="W558" s="21" t="s">
        <v>908</v>
      </c>
      <c r="X558" s="21">
        <f>1/B558</f>
        <v>9.2592592592592587E-3</v>
      </c>
      <c r="Y558" s="21" t="s">
        <v>1394</v>
      </c>
      <c r="Z558" s="21">
        <f>1/B558</f>
        <v>9.2592592592592587E-3</v>
      </c>
      <c r="AA558" s="21" t="s">
        <v>1301</v>
      </c>
      <c r="AB558" s="21">
        <f>4/B558</f>
        <v>3.7037037037037035E-2</v>
      </c>
      <c r="AC558" s="21" t="s">
        <v>1082</v>
      </c>
      <c r="AD558" s="21">
        <f>17/B558</f>
        <v>0.15740740740740741</v>
      </c>
      <c r="AE558" s="21" t="s">
        <v>1704</v>
      </c>
      <c r="AF558" s="21">
        <f>1/B558</f>
        <v>9.2592592592592587E-3</v>
      </c>
      <c r="AG558" s="21" t="s">
        <v>1081</v>
      </c>
      <c r="AH558" s="21">
        <f>3/B558</f>
        <v>2.7777777777777776E-2</v>
      </c>
      <c r="AI558" s="21" t="s">
        <v>952</v>
      </c>
      <c r="AJ558" s="21">
        <f>1/B558</f>
        <v>9.2592592592592587E-3</v>
      </c>
      <c r="AK558" s="21" t="s">
        <v>2127</v>
      </c>
      <c r="AL558" s="21">
        <f>1/B558</f>
        <v>9.2592592592592587E-3</v>
      </c>
      <c r="AM558" s="21" t="s">
        <v>1217</v>
      </c>
      <c r="AN558" s="21">
        <f>3/B558</f>
        <v>2.7777777777777776E-2</v>
      </c>
      <c r="AO558" s="21" t="s">
        <v>974</v>
      </c>
      <c r="AP558" s="21">
        <f>1/B558</f>
        <v>9.2592592592592587E-3</v>
      </c>
      <c r="AQ558" s="21" t="s">
        <v>4444</v>
      </c>
      <c r="AR558" s="21">
        <f>1/B558</f>
        <v>9.2592592592592587E-3</v>
      </c>
      <c r="AS558" s="21" t="s">
        <v>1537</v>
      </c>
      <c r="AT558" s="21">
        <f>2/B558</f>
        <v>1.8518518518518517E-2</v>
      </c>
      <c r="AU558" s="21" t="s">
        <v>1277</v>
      </c>
      <c r="AV558" s="21">
        <f>1/B558</f>
        <v>9.2592592592592587E-3</v>
      </c>
      <c r="AW558" s="21" t="s">
        <v>2003</v>
      </c>
      <c r="AX558" s="21">
        <f>5/B558</f>
        <v>4.6296296296296294E-2</v>
      </c>
      <c r="AY558" s="21" t="s">
        <v>3305</v>
      </c>
      <c r="AZ558" s="21">
        <f>3/B558</f>
        <v>2.7777777777777776E-2</v>
      </c>
      <c r="BA558" s="21" t="s">
        <v>3265</v>
      </c>
      <c r="BB558" s="21">
        <f>1/B558</f>
        <v>9.2592592592592587E-3</v>
      </c>
      <c r="BC558" s="21" t="s">
        <v>1106</v>
      </c>
      <c r="BD558" s="21">
        <f>1/B558</f>
        <v>9.2592592592592587E-3</v>
      </c>
      <c r="BE558" s="21" t="s">
        <v>891</v>
      </c>
      <c r="BF558" s="21">
        <f>1/B558</f>
        <v>9.2592592592592587E-3</v>
      </c>
      <c r="BG558" s="21" t="s">
        <v>1066</v>
      </c>
      <c r="BH558" s="21">
        <f>1/B558</f>
        <v>9.2592592592592587E-3</v>
      </c>
      <c r="BI558" s="21" t="s">
        <v>3595</v>
      </c>
      <c r="BJ558" s="21">
        <f>1/B558</f>
        <v>9.2592592592592587E-3</v>
      </c>
      <c r="BK558" s="21" t="s">
        <v>1358</v>
      </c>
      <c r="BL558" s="21">
        <f>9/B558</f>
        <v>8.3333333333333329E-2</v>
      </c>
      <c r="BM558" s="21" t="s">
        <v>1208</v>
      </c>
      <c r="BN558" s="21">
        <f>4/B558</f>
        <v>3.7037037037037035E-2</v>
      </c>
      <c r="BO558" s="21" t="s">
        <v>2164</v>
      </c>
      <c r="BP558" s="21">
        <f>1/B558</f>
        <v>9.2592592592592587E-3</v>
      </c>
      <c r="BQ558" s="21" t="s">
        <v>1541</v>
      </c>
      <c r="BR558" s="21">
        <f>1/B558</f>
        <v>9.2592592592592587E-3</v>
      </c>
      <c r="BS558" s="21" t="s">
        <v>1752</v>
      </c>
      <c r="BT558" s="21">
        <f>1/B558</f>
        <v>9.2592592592592587E-3</v>
      </c>
      <c r="BU558" s="21" t="s">
        <v>1515</v>
      </c>
      <c r="BV558" s="21">
        <f>2/B558</f>
        <v>1.8518518518518517E-2</v>
      </c>
      <c r="BW558" s="21" t="s">
        <v>1228</v>
      </c>
      <c r="BX558" s="21">
        <f>7/B558</f>
        <v>6.4814814814814811E-2</v>
      </c>
      <c r="BY558" s="21" t="s">
        <v>1044</v>
      </c>
      <c r="BZ558" s="21">
        <f>7/B558</f>
        <v>6.4814814814814811E-2</v>
      </c>
    </row>
    <row r="559" spans="1:112" x14ac:dyDescent="0.25">
      <c r="A559" s="20" t="s">
        <v>553</v>
      </c>
      <c r="B559" s="24">
        <v>110</v>
      </c>
      <c r="C559" s="21">
        <f>7/B559</f>
        <v>6.363636363636363E-2</v>
      </c>
      <c r="E559" s="21" t="s">
        <v>893</v>
      </c>
      <c r="F559" s="21">
        <f>2/B559</f>
        <v>1.8181818181818181E-2</v>
      </c>
      <c r="G559" s="21" t="s">
        <v>1020</v>
      </c>
      <c r="H559" s="21">
        <f>16/B559</f>
        <v>0.14545454545454545</v>
      </c>
      <c r="I559" s="21" t="s">
        <v>2576</v>
      </c>
      <c r="J559" s="21">
        <f>1/B559</f>
        <v>9.0909090909090905E-3</v>
      </c>
      <c r="K559" s="21" t="s">
        <v>1700</v>
      </c>
      <c r="L559" s="21">
        <f>1/B559</f>
        <v>9.0909090909090905E-3</v>
      </c>
      <c r="M559" s="21" t="s">
        <v>1265</v>
      </c>
      <c r="N559" s="21">
        <f t="shared" si="84"/>
        <v>9.0909090909090905E-3</v>
      </c>
      <c r="O559" s="21" t="s">
        <v>1724</v>
      </c>
      <c r="P559" s="21">
        <f>2/B559</f>
        <v>1.8181818181818181E-2</v>
      </c>
      <c r="Q559" s="21" t="s">
        <v>1684</v>
      </c>
      <c r="R559" s="21">
        <f>1/B559</f>
        <v>9.0909090909090905E-3</v>
      </c>
      <c r="S559" s="21" t="s">
        <v>1094</v>
      </c>
      <c r="T559" s="21">
        <f>2/B559</f>
        <v>1.8181818181818181E-2</v>
      </c>
      <c r="U559" s="21" t="s">
        <v>1538</v>
      </c>
      <c r="V559" s="21">
        <f>3/B559</f>
        <v>2.7272727272727271E-2</v>
      </c>
      <c r="W559" s="21" t="s">
        <v>1540</v>
      </c>
      <c r="X559" s="21">
        <f>2/B559</f>
        <v>1.8181818181818181E-2</v>
      </c>
      <c r="Y559" s="21" t="s">
        <v>4462</v>
      </c>
      <c r="Z559" s="21">
        <f>1/B559</f>
        <v>9.0909090909090905E-3</v>
      </c>
      <c r="AA559" s="21" t="s">
        <v>3221</v>
      </c>
      <c r="AB559" s="21">
        <f>1/B559</f>
        <v>9.0909090909090905E-3</v>
      </c>
      <c r="AC559" s="21" t="s">
        <v>3123</v>
      </c>
      <c r="AD559" s="21">
        <f>1/B559</f>
        <v>9.0909090909090905E-3</v>
      </c>
      <c r="AE559" s="21" t="s">
        <v>1543</v>
      </c>
      <c r="AF559" s="21">
        <f>2/B559</f>
        <v>1.8181818181818181E-2</v>
      </c>
      <c r="AG559" s="21" t="s">
        <v>3519</v>
      </c>
      <c r="AH559" s="21">
        <f>1/B559</f>
        <v>9.0909090909090905E-3</v>
      </c>
      <c r="AI559" s="21" t="s">
        <v>1539</v>
      </c>
      <c r="AJ559" s="21">
        <f>1/B559</f>
        <v>9.0909090909090905E-3</v>
      </c>
      <c r="AK559" s="21" t="s">
        <v>983</v>
      </c>
      <c r="AL559" s="21">
        <f>1/B559</f>
        <v>9.0909090909090905E-3</v>
      </c>
      <c r="AM559" s="21" t="s">
        <v>1123</v>
      </c>
      <c r="AN559" s="21">
        <f>1/B559</f>
        <v>9.0909090909090905E-3</v>
      </c>
      <c r="AO559" s="21" t="s">
        <v>2814</v>
      </c>
      <c r="AP559" s="21">
        <f>3/B559</f>
        <v>2.7272727272727271E-2</v>
      </c>
      <c r="AQ559" s="21" t="s">
        <v>1301</v>
      </c>
      <c r="AR559" s="21">
        <f>7/B559</f>
        <v>6.363636363636363E-2</v>
      </c>
      <c r="AS559" s="21" t="s">
        <v>1840</v>
      </c>
      <c r="AT559" s="21">
        <f>1/B559</f>
        <v>9.0909090909090905E-3</v>
      </c>
      <c r="AU559" s="21" t="s">
        <v>3520</v>
      </c>
      <c r="AV559" s="21">
        <f>1/B559</f>
        <v>9.0909090909090905E-3</v>
      </c>
      <c r="AW559" s="21" t="s">
        <v>1082</v>
      </c>
      <c r="AX559" s="21">
        <f>3/B559</f>
        <v>2.7272727272727271E-2</v>
      </c>
      <c r="AY559" s="21" t="s">
        <v>1631</v>
      </c>
      <c r="AZ559" s="21">
        <f>1/B559</f>
        <v>9.0909090909090905E-3</v>
      </c>
      <c r="BA559" s="21" t="s">
        <v>1704</v>
      </c>
      <c r="BB559" s="21">
        <f>1/B559</f>
        <v>9.0909090909090905E-3</v>
      </c>
      <c r="BC559" s="21" t="s">
        <v>952</v>
      </c>
      <c r="BD559" s="21">
        <f>1/B559</f>
        <v>9.0909090909090905E-3</v>
      </c>
      <c r="BE559" s="21" t="s">
        <v>1535</v>
      </c>
      <c r="BF559" s="21">
        <f>1/B559</f>
        <v>9.0909090909090905E-3</v>
      </c>
      <c r="BG559" s="21" t="s">
        <v>1534</v>
      </c>
      <c r="BH559" s="21">
        <f>1/B559</f>
        <v>9.0909090909090905E-3</v>
      </c>
      <c r="BI559" s="21" t="s">
        <v>1542</v>
      </c>
      <c r="BJ559" s="21">
        <f>3/B559</f>
        <v>2.7272727272727271E-2</v>
      </c>
      <c r="BK559" s="21" t="s">
        <v>1537</v>
      </c>
      <c r="BL559" s="21">
        <f>5/B559</f>
        <v>4.5454545454545456E-2</v>
      </c>
      <c r="BM559" s="21" t="s">
        <v>1358</v>
      </c>
      <c r="BN559" s="21">
        <f>5/B559</f>
        <v>4.5454545454545456E-2</v>
      </c>
      <c r="BO559" s="21" t="s">
        <v>1441</v>
      </c>
      <c r="BP559" s="21">
        <f>6/B559</f>
        <v>5.4545454545454543E-2</v>
      </c>
      <c r="BQ559" s="21" t="s">
        <v>1870</v>
      </c>
      <c r="BR559" s="21">
        <f>2/B559</f>
        <v>1.8181818181818181E-2</v>
      </c>
      <c r="BS559" s="21" t="s">
        <v>3521</v>
      </c>
      <c r="BT559" s="21">
        <f>2/B559</f>
        <v>1.8181818181818181E-2</v>
      </c>
      <c r="BU559" s="21" t="s">
        <v>4973</v>
      </c>
      <c r="BV559" s="21">
        <f>1/B559</f>
        <v>9.0909090909090905E-3</v>
      </c>
      <c r="BW559" s="21" t="s">
        <v>2164</v>
      </c>
      <c r="BX559" s="21">
        <f>1/B559</f>
        <v>9.0909090909090905E-3</v>
      </c>
      <c r="BY559" s="21" t="s">
        <v>1901</v>
      </c>
      <c r="BZ559" s="21">
        <f>2/B559</f>
        <v>1.8181818181818181E-2</v>
      </c>
      <c r="CA559" s="21" t="s">
        <v>1541</v>
      </c>
      <c r="CB559" s="21">
        <f>2/B559</f>
        <v>1.8181818181818181E-2</v>
      </c>
      <c r="CC559" s="21" t="s">
        <v>4972</v>
      </c>
      <c r="CD559" s="21">
        <f>1/B559</f>
        <v>9.0909090909090905E-3</v>
      </c>
      <c r="CE559" s="21" t="s">
        <v>1228</v>
      </c>
      <c r="CF559" s="21">
        <f>13/B559</f>
        <v>0.11818181818181818</v>
      </c>
    </row>
    <row r="560" spans="1:112" x14ac:dyDescent="0.25">
      <c r="A560" s="20" t="s">
        <v>554</v>
      </c>
      <c r="B560" s="24">
        <v>107</v>
      </c>
      <c r="C560" s="21">
        <f>4/B560</f>
        <v>3.7383177570093455E-2</v>
      </c>
      <c r="E560" s="21" t="s">
        <v>1020</v>
      </c>
      <c r="F560" s="21">
        <f>19/B560</f>
        <v>0.17757009345794392</v>
      </c>
      <c r="G560" s="21" t="s">
        <v>1724</v>
      </c>
      <c r="H560" s="21">
        <f>1/B560</f>
        <v>9.3457943925233638E-3</v>
      </c>
      <c r="I560" s="21" t="s">
        <v>1684</v>
      </c>
      <c r="J560" s="21">
        <f>2/B560</f>
        <v>1.8691588785046728E-2</v>
      </c>
      <c r="K560" s="21" t="s">
        <v>1538</v>
      </c>
      <c r="L560" s="21">
        <f>2/B560</f>
        <v>1.8691588785046728E-2</v>
      </c>
      <c r="M560" s="21" t="s">
        <v>1080</v>
      </c>
      <c r="N560" s="21">
        <f t="shared" si="84"/>
        <v>9.3457943925233638E-3</v>
      </c>
      <c r="O560" s="21" t="s">
        <v>3221</v>
      </c>
      <c r="P560" s="21">
        <f>2/B560</f>
        <v>1.8691588785046728E-2</v>
      </c>
      <c r="Q560" s="21" t="s">
        <v>3123</v>
      </c>
      <c r="R560" s="21">
        <f>1/B560</f>
        <v>9.3457943925233638E-3</v>
      </c>
      <c r="S560" s="21" t="s">
        <v>1038</v>
      </c>
      <c r="T560" s="21">
        <f>1/B560</f>
        <v>9.3457943925233638E-3</v>
      </c>
      <c r="U560" s="21" t="s">
        <v>1543</v>
      </c>
      <c r="V560" s="21">
        <f>2/B560</f>
        <v>1.8691588785046728E-2</v>
      </c>
      <c r="W560" s="21" t="s">
        <v>3851</v>
      </c>
      <c r="X560" s="21">
        <f>1/B560</f>
        <v>9.3457943925233638E-3</v>
      </c>
      <c r="Y560" s="21" t="s">
        <v>1539</v>
      </c>
      <c r="Z560" s="21">
        <f>3/B560</f>
        <v>2.8037383177570093E-2</v>
      </c>
      <c r="AA560" s="21" t="s">
        <v>1123</v>
      </c>
      <c r="AB560" s="21">
        <f>1/B560</f>
        <v>9.3457943925233638E-3</v>
      </c>
      <c r="AC560" s="21" t="s">
        <v>1246</v>
      </c>
      <c r="AD560" s="21">
        <f>1/B560</f>
        <v>9.3457943925233638E-3</v>
      </c>
      <c r="AE560" s="21" t="s">
        <v>1572</v>
      </c>
      <c r="AF560" s="21">
        <f>1/B560</f>
        <v>9.3457943925233638E-3</v>
      </c>
      <c r="AG560" s="21" t="s">
        <v>1301</v>
      </c>
      <c r="AH560" s="21">
        <f>4/B560</f>
        <v>3.7383177570093455E-2</v>
      </c>
      <c r="AI560" s="21" t="s">
        <v>1276</v>
      </c>
      <c r="AJ560" s="21">
        <f>1/B560</f>
        <v>9.3457943925233638E-3</v>
      </c>
      <c r="AK560" s="21" t="s">
        <v>1840</v>
      </c>
      <c r="AL560" s="21">
        <f>1/B560</f>
        <v>9.3457943925233638E-3</v>
      </c>
      <c r="AM560" s="21" t="s">
        <v>1082</v>
      </c>
      <c r="AN560" s="21">
        <f>5/B560</f>
        <v>4.6728971962616821E-2</v>
      </c>
      <c r="AO560" s="21" t="s">
        <v>984</v>
      </c>
      <c r="AP560" s="21">
        <f>2/B560</f>
        <v>1.8691588785046728E-2</v>
      </c>
      <c r="AQ560" s="21" t="s">
        <v>952</v>
      </c>
      <c r="AR560" s="21">
        <f>1/B560</f>
        <v>9.3457943925233638E-3</v>
      </c>
      <c r="AS560" s="21" t="s">
        <v>4215</v>
      </c>
      <c r="AT560" s="21">
        <f>1/B560</f>
        <v>9.3457943925233638E-3</v>
      </c>
      <c r="AU560" s="21" t="s">
        <v>1534</v>
      </c>
      <c r="AV560" s="21">
        <f>1/B560</f>
        <v>9.3457943925233638E-3</v>
      </c>
      <c r="AW560" s="21" t="s">
        <v>1542</v>
      </c>
      <c r="AX560" s="21">
        <f>7/B560</f>
        <v>6.5420560747663545E-2</v>
      </c>
      <c r="AY560" s="21" t="s">
        <v>1537</v>
      </c>
      <c r="AZ560" s="21">
        <f>8/B560</f>
        <v>7.476635514018691E-2</v>
      </c>
      <c r="BA560" s="21" t="s">
        <v>4345</v>
      </c>
      <c r="BB560" s="21">
        <f>1/B560</f>
        <v>9.3457943925233638E-3</v>
      </c>
      <c r="BC560" s="21" t="s">
        <v>3222</v>
      </c>
      <c r="BD560" s="21">
        <f>1/B560</f>
        <v>9.3457943925233638E-3</v>
      </c>
      <c r="BE560" s="21" t="s">
        <v>1358</v>
      </c>
      <c r="BF560" s="21">
        <f>4/B560</f>
        <v>3.7383177570093455E-2</v>
      </c>
      <c r="BG560" s="21" t="s">
        <v>3750</v>
      </c>
      <c r="BH560" s="21">
        <f>1/B560</f>
        <v>9.3457943925233638E-3</v>
      </c>
      <c r="BI560" s="21" t="s">
        <v>1441</v>
      </c>
      <c r="BJ560" s="21">
        <f>6/B560</f>
        <v>5.6074766355140186E-2</v>
      </c>
      <c r="BK560" s="21" t="s">
        <v>890</v>
      </c>
      <c r="BL560" s="21">
        <f>1/B560</f>
        <v>9.3457943925233638E-3</v>
      </c>
      <c r="BM560" s="21" t="s">
        <v>1870</v>
      </c>
      <c r="BN560" s="21">
        <f>1/B560</f>
        <v>9.3457943925233638E-3</v>
      </c>
      <c r="BO560" s="21" t="s">
        <v>2164</v>
      </c>
      <c r="BP560" s="21">
        <f>2/B560</f>
        <v>1.8691588785046728E-2</v>
      </c>
      <c r="BQ560" s="21" t="s">
        <v>3117</v>
      </c>
      <c r="BR560" s="21">
        <f>1/B560</f>
        <v>9.3457943925233638E-3</v>
      </c>
      <c r="BS560" s="21" t="s">
        <v>1541</v>
      </c>
      <c r="BT560" s="21">
        <f>4/B560</f>
        <v>3.7383177570093455E-2</v>
      </c>
      <c r="BU560" s="21" t="s">
        <v>1880</v>
      </c>
      <c r="BV560" s="21">
        <f>1/B560</f>
        <v>9.3457943925233638E-3</v>
      </c>
      <c r="BW560" s="21" t="s">
        <v>1228</v>
      </c>
      <c r="BX560" s="21">
        <f>1/B560</f>
        <v>9.3457943925233638E-3</v>
      </c>
    </row>
    <row r="561" spans="1:88" x14ac:dyDescent="0.25">
      <c r="A561" s="20" t="s">
        <v>555</v>
      </c>
      <c r="B561" s="24">
        <v>107</v>
      </c>
      <c r="C561" s="21">
        <f>5/B561</f>
        <v>4.6728971962616821E-2</v>
      </c>
      <c r="E561" s="21" t="s">
        <v>1020</v>
      </c>
      <c r="F561" s="21">
        <f>15/B561</f>
        <v>0.14018691588785046</v>
      </c>
      <c r="G561" s="21" t="s">
        <v>1582</v>
      </c>
      <c r="H561" s="21">
        <f>1/B561</f>
        <v>9.3457943925233638E-3</v>
      </c>
      <c r="I561" s="21" t="s">
        <v>3012</v>
      </c>
      <c r="J561" s="21">
        <f>1/B561</f>
        <v>9.3457943925233638E-3</v>
      </c>
      <c r="K561" s="21" t="s">
        <v>1724</v>
      </c>
      <c r="L561" s="21">
        <f>1/B561</f>
        <v>9.3457943925233638E-3</v>
      </c>
      <c r="M561" s="21" t="s">
        <v>3345</v>
      </c>
      <c r="N561" s="21">
        <f t="shared" si="84"/>
        <v>9.3457943925233638E-3</v>
      </c>
      <c r="O561" s="21" t="s">
        <v>1684</v>
      </c>
      <c r="P561" s="21">
        <f>2/B561</f>
        <v>1.8691588785046728E-2</v>
      </c>
      <c r="Q561" s="21" t="s">
        <v>1094</v>
      </c>
      <c r="R561" s="21">
        <f>3/B561</f>
        <v>2.8037383177570093E-2</v>
      </c>
      <c r="S561" s="21" t="s">
        <v>1538</v>
      </c>
      <c r="T561" s="21">
        <f>1/B561</f>
        <v>9.3457943925233638E-3</v>
      </c>
      <c r="U561" s="21" t="s">
        <v>3221</v>
      </c>
      <c r="V561" s="21">
        <f>1/B561</f>
        <v>9.3457943925233638E-3</v>
      </c>
      <c r="W561" s="21" t="s">
        <v>3123</v>
      </c>
      <c r="X561" s="21">
        <f>1/B561</f>
        <v>9.3457943925233638E-3</v>
      </c>
      <c r="Y561" s="21" t="s">
        <v>1038</v>
      </c>
      <c r="Z561" s="21">
        <f>2/B561</f>
        <v>1.8691588785046728E-2</v>
      </c>
      <c r="AA561" s="21" t="s">
        <v>3863</v>
      </c>
      <c r="AB561" s="21">
        <f>1/B561</f>
        <v>9.3457943925233638E-3</v>
      </c>
      <c r="AC561" s="21" t="s">
        <v>2357</v>
      </c>
      <c r="AD561" s="21">
        <f>1/B561</f>
        <v>9.3457943925233638E-3</v>
      </c>
      <c r="AE561" s="21" t="s">
        <v>1539</v>
      </c>
      <c r="AF561" s="21">
        <f>4/B561</f>
        <v>3.7383177570093455E-2</v>
      </c>
      <c r="AG561" s="21" t="s">
        <v>1123</v>
      </c>
      <c r="AH561" s="21">
        <f>1/B561</f>
        <v>9.3457943925233638E-3</v>
      </c>
      <c r="AI561" s="21" t="s">
        <v>2814</v>
      </c>
      <c r="AJ561" s="21">
        <f>2/B561</f>
        <v>1.8691588785046728E-2</v>
      </c>
      <c r="AK561" s="21" t="s">
        <v>1301</v>
      </c>
      <c r="AL561" s="21">
        <f>3/B561</f>
        <v>2.8037383177570093E-2</v>
      </c>
      <c r="AM561" s="21" t="s">
        <v>1443</v>
      </c>
      <c r="AN561" s="21">
        <f>1/B561</f>
        <v>9.3457943925233638E-3</v>
      </c>
      <c r="AO561" s="21" t="s">
        <v>1560</v>
      </c>
      <c r="AP561" s="21">
        <f>1/B561</f>
        <v>9.3457943925233638E-3</v>
      </c>
      <c r="AQ561" s="21" t="s">
        <v>1082</v>
      </c>
      <c r="AR561" s="21">
        <f>4/B561</f>
        <v>3.7383177570093455E-2</v>
      </c>
      <c r="AS561" s="21" t="s">
        <v>984</v>
      </c>
      <c r="AT561" s="21">
        <f>1/B561</f>
        <v>9.3457943925233638E-3</v>
      </c>
      <c r="AU561" s="21" t="s">
        <v>952</v>
      </c>
      <c r="AV561" s="21">
        <f>1/B561</f>
        <v>9.3457943925233638E-3</v>
      </c>
      <c r="AW561" s="21" t="s">
        <v>1535</v>
      </c>
      <c r="AX561" s="21">
        <f>12/B561</f>
        <v>0.11214953271028037</v>
      </c>
      <c r="AY561" s="21" t="s">
        <v>1537</v>
      </c>
      <c r="AZ561" s="21">
        <f>3/B561</f>
        <v>2.8037383177570093E-2</v>
      </c>
      <c r="BA561" s="21" t="s">
        <v>4220</v>
      </c>
      <c r="BB561" s="21">
        <f>1/B561</f>
        <v>9.3457943925233638E-3</v>
      </c>
      <c r="BC561" s="21" t="s">
        <v>3305</v>
      </c>
      <c r="BD561" s="21">
        <f>1/B561</f>
        <v>9.3457943925233638E-3</v>
      </c>
      <c r="BE561" s="21" t="s">
        <v>4870</v>
      </c>
      <c r="BF561" s="21">
        <f>1/B561</f>
        <v>9.3457943925233638E-3</v>
      </c>
      <c r="BG561" s="21" t="s">
        <v>1653</v>
      </c>
      <c r="BH561" s="21">
        <f>1/B561</f>
        <v>9.3457943925233638E-3</v>
      </c>
      <c r="BI561" s="21" t="s">
        <v>1358</v>
      </c>
      <c r="BJ561" s="21">
        <f>6/B561</f>
        <v>5.6074766355140186E-2</v>
      </c>
      <c r="BK561" s="21" t="s">
        <v>1441</v>
      </c>
      <c r="BL561" s="21">
        <f>5/B561</f>
        <v>4.6728971962616821E-2</v>
      </c>
      <c r="BM561" s="21" t="s">
        <v>1870</v>
      </c>
      <c r="BN561" s="21">
        <f>3/B561</f>
        <v>2.8037383177570093E-2</v>
      </c>
      <c r="BO561" s="21" t="s">
        <v>2164</v>
      </c>
      <c r="BP561" s="21">
        <f>2/B561</f>
        <v>1.8691588785046728E-2</v>
      </c>
      <c r="BQ561" s="21" t="s">
        <v>3117</v>
      </c>
      <c r="BR561" s="21">
        <f>1/B561</f>
        <v>9.3457943925233638E-3</v>
      </c>
      <c r="BS561" s="21" t="s">
        <v>1541</v>
      </c>
      <c r="BT561" s="21">
        <f>3/B561</f>
        <v>2.8037383177570093E-2</v>
      </c>
      <c r="BU561" s="21" t="s">
        <v>1606</v>
      </c>
      <c r="BV561" s="21">
        <f>2/B561</f>
        <v>1.8691588785046728E-2</v>
      </c>
      <c r="BW561" s="21" t="s">
        <v>1228</v>
      </c>
      <c r="BX561" s="21">
        <f>12/B561</f>
        <v>0.11214953271028037</v>
      </c>
    </row>
    <row r="562" spans="1:88" x14ac:dyDescent="0.25">
      <c r="A562" s="20" t="s">
        <v>556</v>
      </c>
      <c r="B562" s="24">
        <v>106</v>
      </c>
      <c r="C562" s="21">
        <f>100/B562</f>
        <v>0.94339622641509435</v>
      </c>
      <c r="E562" s="21" t="s">
        <v>4748</v>
      </c>
      <c r="F562" s="21">
        <f>2/B562</f>
        <v>1.8867924528301886E-2</v>
      </c>
      <c r="G562" s="21" t="s">
        <v>1301</v>
      </c>
      <c r="H562" s="21">
        <f>1/B562</f>
        <v>9.433962264150943E-3</v>
      </c>
      <c r="I562" s="21" t="s">
        <v>1541</v>
      </c>
      <c r="J562" s="21">
        <f>1/B562</f>
        <v>9.433962264150943E-3</v>
      </c>
      <c r="K562" s="21" t="s">
        <v>1228</v>
      </c>
      <c r="L562" s="21">
        <f>2/B562</f>
        <v>1.8867924528301886E-2</v>
      </c>
    </row>
    <row r="563" spans="1:88" x14ac:dyDescent="0.25">
      <c r="A563" s="20" t="s">
        <v>557</v>
      </c>
      <c r="B563" s="24">
        <v>103</v>
      </c>
      <c r="C563" s="21">
        <f>4/B563</f>
        <v>3.8834951456310676E-2</v>
      </c>
      <c r="E563" s="21" t="s">
        <v>1020</v>
      </c>
      <c r="F563" s="21">
        <f>18/B563</f>
        <v>0.17475728155339806</v>
      </c>
      <c r="G563" s="21" t="s">
        <v>1724</v>
      </c>
      <c r="H563" s="21">
        <f>1/B563</f>
        <v>9.7087378640776691E-3</v>
      </c>
      <c r="I563" s="21" t="s">
        <v>3345</v>
      </c>
      <c r="J563" s="21">
        <f>1/B563</f>
        <v>9.7087378640776691E-3</v>
      </c>
      <c r="K563" s="21" t="s">
        <v>1684</v>
      </c>
      <c r="L563" s="21">
        <f>2/B563</f>
        <v>1.9417475728155338E-2</v>
      </c>
      <c r="M563" s="21" t="s">
        <v>1094</v>
      </c>
      <c r="N563" s="21">
        <f>3/B563</f>
        <v>2.9126213592233011E-2</v>
      </c>
      <c r="O563" s="21" t="s">
        <v>1538</v>
      </c>
      <c r="P563" s="21">
        <f>2/B563</f>
        <v>1.9417475728155338E-2</v>
      </c>
      <c r="Q563" s="21" t="s">
        <v>1540</v>
      </c>
      <c r="R563" s="21">
        <f>1/B563</f>
        <v>9.7087378640776691E-3</v>
      </c>
      <c r="S563" s="21" t="s">
        <v>4462</v>
      </c>
      <c r="T563" s="21">
        <f>1/B563</f>
        <v>9.7087378640776691E-3</v>
      </c>
      <c r="U563" s="21" t="s">
        <v>3221</v>
      </c>
      <c r="V563" s="21">
        <f>1/B563</f>
        <v>9.7087378640776691E-3</v>
      </c>
      <c r="W563" s="21" t="s">
        <v>1038</v>
      </c>
      <c r="X563" s="21">
        <f>1/B563</f>
        <v>9.7087378640776691E-3</v>
      </c>
      <c r="Y563" s="21" t="s">
        <v>1543</v>
      </c>
      <c r="Z563" s="21">
        <f>2/B563</f>
        <v>1.9417475728155338E-2</v>
      </c>
      <c r="AA563" s="21" t="s">
        <v>1539</v>
      </c>
      <c r="AB563" s="21">
        <f>1/B563</f>
        <v>9.7087378640776691E-3</v>
      </c>
      <c r="AC563" s="21" t="s">
        <v>983</v>
      </c>
      <c r="AD563" s="21">
        <f>2/B563</f>
        <v>1.9417475728155338E-2</v>
      </c>
      <c r="AE563" s="21" t="s">
        <v>1123</v>
      </c>
      <c r="AF563" s="21">
        <f>1/B563</f>
        <v>9.7087378640776691E-3</v>
      </c>
      <c r="AG563" s="21" t="s">
        <v>1246</v>
      </c>
      <c r="AH563" s="21">
        <f>3/B563</f>
        <v>2.9126213592233011E-2</v>
      </c>
      <c r="AI563" s="21" t="s">
        <v>2814</v>
      </c>
      <c r="AJ563" s="21">
        <f>2/B563</f>
        <v>1.9417475728155338E-2</v>
      </c>
      <c r="AK563" s="21" t="s">
        <v>1301</v>
      </c>
      <c r="AL563" s="21">
        <f>6/B563</f>
        <v>5.8252427184466021E-2</v>
      </c>
      <c r="AM563" s="21" t="s">
        <v>1847</v>
      </c>
      <c r="AN563" s="21">
        <f>1/B563</f>
        <v>9.7087378640776691E-3</v>
      </c>
      <c r="AO563" s="21" t="s">
        <v>1082</v>
      </c>
      <c r="AP563" s="21">
        <f>4/B563</f>
        <v>3.8834951456310676E-2</v>
      </c>
      <c r="AQ563" s="21" t="s">
        <v>984</v>
      </c>
      <c r="AR563" s="21">
        <f>4/B563</f>
        <v>3.8834951456310676E-2</v>
      </c>
      <c r="AS563" s="21" t="s">
        <v>1535</v>
      </c>
      <c r="AT563" s="21">
        <f>3/B563</f>
        <v>2.9126213592233011E-2</v>
      </c>
      <c r="AU563" s="21" t="s">
        <v>1544</v>
      </c>
      <c r="AV563" s="21">
        <f>1/B563</f>
        <v>9.7087378640776691E-3</v>
      </c>
      <c r="AW563" s="21" t="s">
        <v>1536</v>
      </c>
      <c r="AX563" s="21">
        <f>1/B563</f>
        <v>9.7087378640776691E-3</v>
      </c>
      <c r="AY563" s="21" t="s">
        <v>1534</v>
      </c>
      <c r="AZ563" s="21">
        <f>1/B563</f>
        <v>9.7087378640776691E-3</v>
      </c>
      <c r="BA563" s="21" t="s">
        <v>1542</v>
      </c>
      <c r="BB563" s="21">
        <f>3/B563</f>
        <v>2.9126213592233011E-2</v>
      </c>
      <c r="BC563" s="21" t="s">
        <v>1537</v>
      </c>
      <c r="BD563" s="21">
        <f>1/B563</f>
        <v>9.7087378640776691E-3</v>
      </c>
      <c r="BE563" s="21" t="s">
        <v>1402</v>
      </c>
      <c r="BF563" s="21">
        <f>1/B563</f>
        <v>9.7087378640776691E-3</v>
      </c>
      <c r="BG563" s="21" t="s">
        <v>1358</v>
      </c>
      <c r="BH563" s="21">
        <f>13/B563</f>
        <v>0.12621359223300971</v>
      </c>
      <c r="BI563" s="21" t="s">
        <v>1441</v>
      </c>
      <c r="BJ563" s="21">
        <f>4/B563</f>
        <v>3.8834951456310676E-2</v>
      </c>
      <c r="BK563" s="21" t="s">
        <v>1541</v>
      </c>
      <c r="BL563" s="21">
        <f>3/B563</f>
        <v>2.9126213592233011E-2</v>
      </c>
      <c r="BM563" s="21" t="s">
        <v>1228</v>
      </c>
      <c r="BN563" s="21">
        <f>12/B563</f>
        <v>0.11650485436893204</v>
      </c>
    </row>
    <row r="564" spans="1:88" x14ac:dyDescent="0.25">
      <c r="A564" s="20" t="s">
        <v>2706</v>
      </c>
      <c r="B564" s="24">
        <v>108</v>
      </c>
      <c r="C564" s="21">
        <f>76/B564</f>
        <v>0.70370370370370372</v>
      </c>
      <c r="E564" s="21" t="s">
        <v>4830</v>
      </c>
      <c r="F564" s="21">
        <f>2/B564</f>
        <v>1.8518518518518517E-2</v>
      </c>
      <c r="G564" s="21" t="s">
        <v>2107</v>
      </c>
      <c r="H564" s="21">
        <f>3/B564</f>
        <v>2.7777777777777776E-2</v>
      </c>
      <c r="I564" s="21" t="s">
        <v>935</v>
      </c>
      <c r="J564" s="21">
        <f>22/B564</f>
        <v>0.20370370370370369</v>
      </c>
      <c r="K564" s="21" t="s">
        <v>2107</v>
      </c>
      <c r="L564" s="21">
        <f>2/B564</f>
        <v>1.8518518518518517E-2</v>
      </c>
      <c r="M564" s="21" t="s">
        <v>1457</v>
      </c>
      <c r="N564" s="21">
        <f>1/B564</f>
        <v>9.2592592592592587E-3</v>
      </c>
      <c r="O564" s="21" t="s">
        <v>2707</v>
      </c>
      <c r="P564" s="21">
        <f>1/B564</f>
        <v>9.2592592592592587E-3</v>
      </c>
      <c r="Q564" s="21" t="s">
        <v>976</v>
      </c>
      <c r="R564" s="21">
        <f>1/B564</f>
        <v>9.2592592592592587E-3</v>
      </c>
    </row>
    <row r="565" spans="1:88" x14ac:dyDescent="0.25">
      <c r="A565" s="20" t="s">
        <v>559</v>
      </c>
      <c r="B565" s="24">
        <v>107</v>
      </c>
      <c r="C565" s="21">
        <f>103/B565</f>
        <v>0.96261682242990654</v>
      </c>
      <c r="E565" s="21" t="s">
        <v>1328</v>
      </c>
      <c r="F565" s="21">
        <f>1/B565</f>
        <v>9.3457943925233638E-3</v>
      </c>
      <c r="G565" s="21" t="s">
        <v>2712</v>
      </c>
      <c r="H565" s="21">
        <f t="shared" ref="H565:H570" si="85">1/B565</f>
        <v>9.3457943925233638E-3</v>
      </c>
      <c r="I565" s="21" t="s">
        <v>4992</v>
      </c>
      <c r="J565" s="21">
        <f>2/B565</f>
        <v>1.8691588785046728E-2</v>
      </c>
    </row>
    <row r="566" spans="1:88" x14ac:dyDescent="0.25">
      <c r="A566" s="20" t="s">
        <v>560</v>
      </c>
      <c r="B566" s="24">
        <v>109</v>
      </c>
      <c r="C566" s="21">
        <f>75/B566</f>
        <v>0.68807339449541283</v>
      </c>
      <c r="E566" s="21" t="s">
        <v>2827</v>
      </c>
      <c r="F566" s="21">
        <f>1/B566</f>
        <v>9.1743119266055051E-3</v>
      </c>
      <c r="G566" s="21" t="s">
        <v>2455</v>
      </c>
      <c r="H566" s="21">
        <f t="shared" si="85"/>
        <v>9.1743119266055051E-3</v>
      </c>
      <c r="I566" s="21" t="s">
        <v>1724</v>
      </c>
      <c r="J566" s="21">
        <f>1/B566</f>
        <v>9.1743119266055051E-3</v>
      </c>
      <c r="K566" s="21" t="s">
        <v>4833</v>
      </c>
      <c r="L566" s="21">
        <f>1/B566</f>
        <v>9.1743119266055051E-3</v>
      </c>
      <c r="M566" s="21" t="s">
        <v>2593</v>
      </c>
      <c r="N566" s="21">
        <f>4/B566</f>
        <v>3.669724770642202E-2</v>
      </c>
      <c r="O566" s="21" t="s">
        <v>3342</v>
      </c>
      <c r="P566" s="21">
        <f>1/B566</f>
        <v>9.1743119266055051E-3</v>
      </c>
      <c r="Q566" s="21" t="s">
        <v>4832</v>
      </c>
      <c r="R566" s="21">
        <f>1/B566</f>
        <v>9.1743119266055051E-3</v>
      </c>
      <c r="S566" s="21" t="s">
        <v>1425</v>
      </c>
      <c r="T566" s="21">
        <f>1/B566</f>
        <v>9.1743119266055051E-3</v>
      </c>
      <c r="U566" s="21" t="s">
        <v>1055</v>
      </c>
      <c r="V566" s="21">
        <f>4/B566</f>
        <v>3.669724770642202E-2</v>
      </c>
      <c r="W566" s="21" t="s">
        <v>3343</v>
      </c>
      <c r="X566" s="21">
        <f>2/B566</f>
        <v>1.834862385321101E-2</v>
      </c>
      <c r="Y566" s="31" t="s">
        <v>1045</v>
      </c>
      <c r="Z566" s="21">
        <f>6/B566</f>
        <v>5.5045871559633031E-2</v>
      </c>
      <c r="AA566" s="21" t="s">
        <v>977</v>
      </c>
      <c r="AB566" s="21">
        <f>2/B566</f>
        <v>1.834862385321101E-2</v>
      </c>
      <c r="AC566" s="21" t="s">
        <v>3344</v>
      </c>
      <c r="AD566" s="21">
        <f>2/B566</f>
        <v>1.834862385321101E-2</v>
      </c>
      <c r="AE566" s="21" t="s">
        <v>1698</v>
      </c>
      <c r="AF566" s="21">
        <f>2/B566</f>
        <v>1.834862385321101E-2</v>
      </c>
      <c r="AG566" s="21" t="s">
        <v>1388</v>
      </c>
      <c r="AH566" s="21">
        <f>1/B566</f>
        <v>9.1743119266055051E-3</v>
      </c>
      <c r="AI566" s="21" t="s">
        <v>4831</v>
      </c>
      <c r="AJ566" s="21">
        <f>1/B566</f>
        <v>9.1743119266055051E-3</v>
      </c>
      <c r="AK566" s="21" t="s">
        <v>2711</v>
      </c>
      <c r="AL566" s="21">
        <f>2/B566</f>
        <v>1.834862385321101E-2</v>
      </c>
      <c r="AM566" s="21" t="s">
        <v>1412</v>
      </c>
      <c r="AN566" s="21">
        <f>1/B566</f>
        <v>9.1743119266055051E-3</v>
      </c>
    </row>
    <row r="567" spans="1:88" x14ac:dyDescent="0.25">
      <c r="A567" s="20" t="s">
        <v>561</v>
      </c>
      <c r="B567" s="24">
        <v>108</v>
      </c>
      <c r="C567" s="21">
        <f>2/B567</f>
        <v>1.8518518518518517E-2</v>
      </c>
      <c r="E567" s="21" t="s">
        <v>2455</v>
      </c>
      <c r="F567" s="21">
        <f>1/B567</f>
        <v>9.2592592592592587E-3</v>
      </c>
      <c r="G567" s="21" t="s">
        <v>2456</v>
      </c>
      <c r="H567" s="21">
        <f t="shared" si="85"/>
        <v>9.2592592592592587E-3</v>
      </c>
      <c r="I567" s="21" t="s">
        <v>939</v>
      </c>
      <c r="J567" s="21">
        <f>69/B567</f>
        <v>0.63888888888888884</v>
      </c>
      <c r="K567" s="21" t="s">
        <v>2593</v>
      </c>
      <c r="L567" s="21">
        <f>2/B567</f>
        <v>1.8518518518518517E-2</v>
      </c>
      <c r="M567" s="21" t="s">
        <v>3590</v>
      </c>
      <c r="N567" s="21">
        <f>1/B567</f>
        <v>9.2592592592592587E-3</v>
      </c>
      <c r="O567" s="21" t="s">
        <v>1497</v>
      </c>
      <c r="P567" s="21">
        <f>1/B567</f>
        <v>9.2592592592592587E-3</v>
      </c>
      <c r="Q567" s="21" t="s">
        <v>2454</v>
      </c>
      <c r="R567" s="21">
        <f>1/B567</f>
        <v>9.2592592592592587E-3</v>
      </c>
      <c r="S567" s="21" t="s">
        <v>2452</v>
      </c>
      <c r="T567" s="21">
        <f>1/B567</f>
        <v>9.2592592592592587E-3</v>
      </c>
      <c r="U567" s="21" t="s">
        <v>2453</v>
      </c>
      <c r="V567" s="21">
        <f>1/B567</f>
        <v>9.2592592592592587E-3</v>
      </c>
      <c r="W567" s="21" t="s">
        <v>1369</v>
      </c>
      <c r="X567" s="21">
        <f>2/B567</f>
        <v>1.8518518518518517E-2</v>
      </c>
      <c r="Y567" s="21" t="s">
        <v>1055</v>
      </c>
      <c r="Z567" s="21">
        <f>3/B567</f>
        <v>2.7777777777777776E-2</v>
      </c>
      <c r="AA567" s="21" t="s">
        <v>1045</v>
      </c>
      <c r="AB567" s="21">
        <f>10/B567</f>
        <v>9.2592592592592587E-2</v>
      </c>
      <c r="AC567" s="21" t="s">
        <v>977</v>
      </c>
      <c r="AD567" s="21">
        <f>2/B567</f>
        <v>1.8518518518518517E-2</v>
      </c>
      <c r="AE567" s="21" t="s">
        <v>2450</v>
      </c>
      <c r="AF567" s="21">
        <f>1/B567</f>
        <v>9.2592592592592587E-3</v>
      </c>
      <c r="AG567" s="21" t="s">
        <v>1698</v>
      </c>
      <c r="AH567" s="21">
        <f>4/B567</f>
        <v>3.7037037037037035E-2</v>
      </c>
      <c r="AI567" s="21" t="s">
        <v>1115</v>
      </c>
      <c r="AJ567" s="21">
        <f>1/B567</f>
        <v>9.2592592592592587E-3</v>
      </c>
      <c r="AK567" s="21" t="s">
        <v>2451</v>
      </c>
      <c r="AL567" s="21">
        <f>1/B567</f>
        <v>9.2592592592592587E-3</v>
      </c>
      <c r="AM567" s="21" t="s">
        <v>1270</v>
      </c>
      <c r="AN567" s="21">
        <f>1/B567</f>
        <v>9.2592592592592587E-3</v>
      </c>
      <c r="AO567" s="21" t="s">
        <v>4860</v>
      </c>
      <c r="AP567" s="21">
        <f>1/B567</f>
        <v>9.2592592592592587E-3</v>
      </c>
      <c r="AQ567" s="21" t="s">
        <v>1108</v>
      </c>
      <c r="AR567" s="21">
        <f>1/B567</f>
        <v>9.2592592592592587E-3</v>
      </c>
      <c r="AS567" s="21" t="s">
        <v>1044</v>
      </c>
      <c r="AT567" s="21">
        <f>1/B567</f>
        <v>9.2592592592592587E-3</v>
      </c>
    </row>
    <row r="568" spans="1:88" x14ac:dyDescent="0.25">
      <c r="A568" s="20" t="s">
        <v>562</v>
      </c>
      <c r="B568" s="24">
        <v>106</v>
      </c>
      <c r="C568" s="21">
        <f>83/B568</f>
        <v>0.78301886792452835</v>
      </c>
      <c r="E568" s="21" t="s">
        <v>2699</v>
      </c>
      <c r="F568" s="21">
        <f>1/B568</f>
        <v>9.433962264150943E-3</v>
      </c>
      <c r="G568" s="21" t="s">
        <v>1571</v>
      </c>
      <c r="H568" s="21">
        <f t="shared" si="85"/>
        <v>9.433962264150943E-3</v>
      </c>
      <c r="I568" s="21" t="s">
        <v>3221</v>
      </c>
      <c r="J568" s="21">
        <f>1/B568</f>
        <v>9.433962264150943E-3</v>
      </c>
      <c r="K568" s="21" t="s">
        <v>888</v>
      </c>
      <c r="L568" s="21">
        <f>1/B568</f>
        <v>9.433962264150943E-3</v>
      </c>
      <c r="M568" s="21" t="s">
        <v>1276</v>
      </c>
      <c r="N568" s="21">
        <f>1/B568</f>
        <v>9.433962264150943E-3</v>
      </c>
      <c r="O568" s="21" t="s">
        <v>1704</v>
      </c>
      <c r="P568" s="21">
        <f>1/B568</f>
        <v>9.433962264150943E-3</v>
      </c>
      <c r="Q568" s="21" t="s">
        <v>2273</v>
      </c>
      <c r="R568" s="21">
        <f>1/B568</f>
        <v>9.433962264150943E-3</v>
      </c>
      <c r="S568" s="21" t="s">
        <v>972</v>
      </c>
      <c r="T568" s="21">
        <f>5/B568</f>
        <v>4.716981132075472E-2</v>
      </c>
      <c r="U568" s="21" t="s">
        <v>974</v>
      </c>
      <c r="V568" s="21">
        <f>1/B568</f>
        <v>9.433962264150943E-3</v>
      </c>
      <c r="W568" s="21" t="s">
        <v>1537</v>
      </c>
      <c r="X568" s="21">
        <f>1/B568</f>
        <v>9.433962264150943E-3</v>
      </c>
      <c r="Y568" s="21" t="s">
        <v>1790</v>
      </c>
      <c r="Z568" s="21">
        <f>2/B568</f>
        <v>1.8867924528301886E-2</v>
      </c>
      <c r="AA568" s="21" t="s">
        <v>1439</v>
      </c>
      <c r="AB568" s="21">
        <f>1/B568</f>
        <v>9.433962264150943E-3</v>
      </c>
      <c r="AC568" s="21" t="s">
        <v>3749</v>
      </c>
      <c r="AD568" s="21">
        <f>1/B568</f>
        <v>9.433962264150943E-3</v>
      </c>
      <c r="AE568" s="21" t="s">
        <v>3750</v>
      </c>
      <c r="AF568" s="21">
        <f>1/B568</f>
        <v>9.433962264150943E-3</v>
      </c>
      <c r="AG568" s="21" t="s">
        <v>1901</v>
      </c>
      <c r="AH568" s="21">
        <f>1/B568</f>
        <v>9.433962264150943E-3</v>
      </c>
      <c r="AI568" s="21" t="s">
        <v>1624</v>
      </c>
      <c r="AJ568" s="21">
        <f>1/B568</f>
        <v>9.433962264150943E-3</v>
      </c>
      <c r="AK568" s="21" t="s">
        <v>2872</v>
      </c>
      <c r="AL568" s="21">
        <f>1/B568</f>
        <v>9.433962264150943E-3</v>
      </c>
      <c r="AM568" s="21" t="s">
        <v>5199</v>
      </c>
      <c r="AN568" s="21">
        <f>1/B568</f>
        <v>9.433962264150943E-3</v>
      </c>
    </row>
    <row r="569" spans="1:88" x14ac:dyDescent="0.25">
      <c r="A569" s="20" t="s">
        <v>563</v>
      </c>
      <c r="B569" s="24">
        <v>103</v>
      </c>
      <c r="C569" s="21">
        <f>7/B569</f>
        <v>6.7961165048543687E-2</v>
      </c>
      <c r="E569" s="21" t="s">
        <v>1408</v>
      </c>
      <c r="F569" s="21">
        <f>1/B569</f>
        <v>9.7087378640776691E-3</v>
      </c>
      <c r="G569" s="21" t="s">
        <v>2933</v>
      </c>
      <c r="H569" s="21">
        <f t="shared" si="85"/>
        <v>9.7087378640776691E-3</v>
      </c>
      <c r="I569" s="21" t="s">
        <v>1052</v>
      </c>
      <c r="J569" s="21">
        <f>31/B569</f>
        <v>0.30097087378640774</v>
      </c>
      <c r="K569" s="21" t="s">
        <v>1524</v>
      </c>
      <c r="L569" s="21">
        <f>2/B569</f>
        <v>1.9417475728155338E-2</v>
      </c>
      <c r="M569" s="21" t="s">
        <v>3348</v>
      </c>
      <c r="N569" s="21">
        <f>1/B569</f>
        <v>9.7087378640776691E-3</v>
      </c>
      <c r="O569" s="21" t="s">
        <v>1082</v>
      </c>
      <c r="P569" s="21">
        <f>4/B569</f>
        <v>3.8834951456310676E-2</v>
      </c>
      <c r="Q569" s="21" t="s">
        <v>917</v>
      </c>
      <c r="R569" s="21">
        <f>1/B569</f>
        <v>9.7087378640776691E-3</v>
      </c>
      <c r="S569" s="21" t="s">
        <v>1527</v>
      </c>
      <c r="T569" s="21">
        <f>19/B569</f>
        <v>0.18446601941747573</v>
      </c>
      <c r="U569" s="21" t="s">
        <v>952</v>
      </c>
      <c r="V569" s="21">
        <f>5/B569</f>
        <v>4.8543689320388349E-2</v>
      </c>
      <c r="W569" s="21" t="s">
        <v>1643</v>
      </c>
      <c r="X569" s="21">
        <f>1/B569</f>
        <v>9.7087378640776691E-3</v>
      </c>
      <c r="Y569" s="21" t="s">
        <v>1114</v>
      </c>
      <c r="Z569" s="21">
        <f>11/B569</f>
        <v>0.10679611650485436</v>
      </c>
      <c r="AA569" s="21" t="s">
        <v>1119</v>
      </c>
      <c r="AB569" s="21">
        <f>1/B569</f>
        <v>9.7087378640776691E-3</v>
      </c>
      <c r="AC569" s="21" t="s">
        <v>1767</v>
      </c>
      <c r="AD569" s="21">
        <f>1/B569</f>
        <v>9.7087378640776691E-3</v>
      </c>
      <c r="AE569" s="21" t="s">
        <v>2712</v>
      </c>
      <c r="AF569" s="21">
        <f>1/B569</f>
        <v>9.7087378640776691E-3</v>
      </c>
      <c r="AG569" s="21" t="s">
        <v>3768</v>
      </c>
      <c r="AH569" s="21">
        <f>1/B569</f>
        <v>9.7087378640776691E-3</v>
      </c>
      <c r="AI569" s="21" t="s">
        <v>1525</v>
      </c>
      <c r="AJ569" s="21">
        <f>15/B569</f>
        <v>0.14563106796116504</v>
      </c>
    </row>
    <row r="570" spans="1:88" x14ac:dyDescent="0.25">
      <c r="A570" s="20" t="s">
        <v>564</v>
      </c>
      <c r="B570" s="24">
        <v>105</v>
      </c>
      <c r="C570" s="21">
        <f>84/B570</f>
        <v>0.8</v>
      </c>
      <c r="E570" s="21" t="s">
        <v>1035</v>
      </c>
      <c r="F570" s="21">
        <f>2/B570</f>
        <v>1.9047619047619049E-2</v>
      </c>
      <c r="G570" s="21" t="s">
        <v>2047</v>
      </c>
      <c r="H570" s="21">
        <f t="shared" si="85"/>
        <v>9.5238095238095247E-3</v>
      </c>
      <c r="I570" s="21" t="s">
        <v>1301</v>
      </c>
      <c r="J570" s="21">
        <f>5/B570</f>
        <v>4.7619047619047616E-2</v>
      </c>
      <c r="K570" s="21" t="s">
        <v>2409</v>
      </c>
      <c r="L570" s="21">
        <f>4/B570</f>
        <v>3.8095238095238099E-2</v>
      </c>
      <c r="M570" s="21" t="s">
        <v>2056</v>
      </c>
      <c r="N570" s="21">
        <f>1/B570</f>
        <v>9.5238095238095247E-3</v>
      </c>
      <c r="O570" s="21" t="s">
        <v>3821</v>
      </c>
      <c r="P570" s="21">
        <f>6/B570</f>
        <v>5.7142857142857141E-2</v>
      </c>
      <c r="Q570" s="21" t="s">
        <v>1372</v>
      </c>
      <c r="R570" s="21">
        <f>1/B570</f>
        <v>9.5238095238095247E-3</v>
      </c>
      <c r="S570" s="21" t="s">
        <v>1108</v>
      </c>
      <c r="T570" s="21">
        <f>1/B570</f>
        <v>9.5238095238095247E-3</v>
      </c>
    </row>
    <row r="571" spans="1:88" x14ac:dyDescent="0.25">
      <c r="A571" s="20" t="s">
        <v>565</v>
      </c>
      <c r="B571" s="24">
        <v>108</v>
      </c>
      <c r="C571" s="21">
        <f>0/B571</f>
        <v>0</v>
      </c>
      <c r="E571" s="21" t="s">
        <v>2166</v>
      </c>
      <c r="F571" s="21">
        <f>5/B571</f>
        <v>4.6296296296296294E-2</v>
      </c>
      <c r="G571" s="21" t="s">
        <v>1866</v>
      </c>
      <c r="H571" s="21">
        <f>5/B571</f>
        <v>4.6296296296296294E-2</v>
      </c>
      <c r="I571" s="21" t="s">
        <v>1571</v>
      </c>
      <c r="J571" s="21">
        <f>20/B571</f>
        <v>0.18518518518518517</v>
      </c>
      <c r="K571" s="21" t="s">
        <v>950</v>
      </c>
      <c r="L571" s="21">
        <f>1/B571</f>
        <v>9.2592592592592587E-3</v>
      </c>
      <c r="M571" s="21" t="s">
        <v>1084</v>
      </c>
      <c r="N571" s="21">
        <f>2/B571</f>
        <v>1.8518518518518517E-2</v>
      </c>
      <c r="O571" s="21" t="s">
        <v>1038</v>
      </c>
      <c r="P571" s="21">
        <f>1/B571</f>
        <v>9.2592592592592587E-3</v>
      </c>
      <c r="Q571" s="21" t="s">
        <v>2168</v>
      </c>
      <c r="R571" s="21">
        <f>2/B571</f>
        <v>1.8518518518518517E-2</v>
      </c>
      <c r="S571" s="21" t="s">
        <v>1511</v>
      </c>
      <c r="T571" s="21">
        <f>2/B571</f>
        <v>1.8518518518518517E-2</v>
      </c>
      <c r="U571" s="21" t="s">
        <v>2170</v>
      </c>
      <c r="V571" s="21">
        <f>1/B571</f>
        <v>9.2592592592592587E-3</v>
      </c>
      <c r="W571" s="21" t="s">
        <v>2165</v>
      </c>
      <c r="X571" s="21">
        <f>1/B571</f>
        <v>9.2592592592592587E-3</v>
      </c>
      <c r="Y571" s="21" t="s">
        <v>1035</v>
      </c>
      <c r="Z571" s="21">
        <f>6/B571</f>
        <v>5.5555555555555552E-2</v>
      </c>
      <c r="AA571" s="21" t="s">
        <v>2169</v>
      </c>
      <c r="AB571" s="21">
        <f>1/B571</f>
        <v>9.2592592592592587E-3</v>
      </c>
      <c r="AC571" s="21" t="s">
        <v>1572</v>
      </c>
      <c r="AD571" s="21">
        <f>2/B571</f>
        <v>1.8518518518518517E-2</v>
      </c>
      <c r="AE571" s="21" t="s">
        <v>1101</v>
      </c>
      <c r="AF571" s="21">
        <f>1/B571</f>
        <v>9.2592592592592587E-3</v>
      </c>
      <c r="AG571" s="21" t="s">
        <v>1013</v>
      </c>
      <c r="AH571" s="21">
        <f>1/B571</f>
        <v>9.2592592592592587E-3</v>
      </c>
      <c r="AI571" s="21" t="s">
        <v>4691</v>
      </c>
      <c r="AJ571" s="21">
        <f>1/B571</f>
        <v>9.2592592592592587E-3</v>
      </c>
      <c r="AK571" s="21" t="s">
        <v>2161</v>
      </c>
      <c r="AL571" s="21">
        <f>1/B571</f>
        <v>9.2592592592592587E-3</v>
      </c>
      <c r="AM571" s="21" t="s">
        <v>1616</v>
      </c>
      <c r="AN571" s="21">
        <f>2/B571</f>
        <v>1.8518518518518517E-2</v>
      </c>
      <c r="AO571" s="21" t="s">
        <v>1614</v>
      </c>
      <c r="AP571" s="21">
        <f>4/B571</f>
        <v>3.7037037037037035E-2</v>
      </c>
      <c r="AQ571" s="21" t="s">
        <v>2167</v>
      </c>
      <c r="AR571" s="21">
        <f>1/B571</f>
        <v>9.2592592592592587E-3</v>
      </c>
      <c r="AS571" s="21" t="s">
        <v>4160</v>
      </c>
      <c r="AT571" s="21">
        <f>1/B571</f>
        <v>9.2592592592592587E-3</v>
      </c>
      <c r="AU571" s="21" t="s">
        <v>4690</v>
      </c>
      <c r="AV571" s="21">
        <f>1/B571</f>
        <v>9.2592592592592587E-3</v>
      </c>
      <c r="AW571" s="21" t="s">
        <v>2171</v>
      </c>
      <c r="AX571" s="21">
        <f>1/B571</f>
        <v>9.2592592592592587E-3</v>
      </c>
      <c r="AY571" s="21" t="s">
        <v>993</v>
      </c>
      <c r="AZ571" s="21">
        <f>1/B571</f>
        <v>9.2592592592592587E-3</v>
      </c>
      <c r="BA571" s="21" t="s">
        <v>1241</v>
      </c>
      <c r="BB571" s="21">
        <f>9/B571</f>
        <v>8.3333333333333329E-2</v>
      </c>
      <c r="BC571" s="21" t="s">
        <v>1087</v>
      </c>
      <c r="BD571" s="21">
        <f>1/B571</f>
        <v>9.2592592592592587E-3</v>
      </c>
      <c r="BE571" s="21" t="s">
        <v>4689</v>
      </c>
      <c r="BF571" s="21">
        <f>1/B571</f>
        <v>9.2592592592592587E-3</v>
      </c>
      <c r="BG571" s="21" t="s">
        <v>968</v>
      </c>
      <c r="BH571" s="21">
        <f>1/B571</f>
        <v>9.2592592592592587E-3</v>
      </c>
      <c r="BI571" s="21" t="s">
        <v>2162</v>
      </c>
      <c r="BJ571" s="21">
        <f>1/B571</f>
        <v>9.2592592592592587E-3</v>
      </c>
      <c r="BK571" s="21" t="s">
        <v>4688</v>
      </c>
      <c r="BL571" s="21">
        <f>1/B571</f>
        <v>9.2592592592592587E-3</v>
      </c>
      <c r="BM571" s="21" t="s">
        <v>2164</v>
      </c>
      <c r="BN571" s="21">
        <f>1/B571</f>
        <v>9.2592592592592587E-3</v>
      </c>
      <c r="BO571" s="21" t="s">
        <v>2790</v>
      </c>
      <c r="BP571" s="21">
        <f>1/B571</f>
        <v>9.2592592592592587E-3</v>
      </c>
      <c r="BQ571" s="21" t="s">
        <v>1338</v>
      </c>
      <c r="BR571" s="21">
        <f>1/B571</f>
        <v>9.2592592592592587E-3</v>
      </c>
      <c r="BS571" s="21" t="s">
        <v>1248</v>
      </c>
      <c r="BT571" s="21">
        <f>1/B571</f>
        <v>9.2592592592592587E-3</v>
      </c>
      <c r="BU571" s="21" t="s">
        <v>1283</v>
      </c>
      <c r="BV571" s="21">
        <f>4/B571</f>
        <v>3.7037037037037035E-2</v>
      </c>
      <c r="BW571" s="21" t="s">
        <v>1108</v>
      </c>
      <c r="BX571" s="21">
        <f>2/B571</f>
        <v>1.8518518518518517E-2</v>
      </c>
      <c r="BY571" s="21" t="s">
        <v>2159</v>
      </c>
      <c r="BZ571" s="21">
        <f>1/B571</f>
        <v>9.2592592592592587E-3</v>
      </c>
      <c r="CA571" s="21" t="s">
        <v>1606</v>
      </c>
      <c r="CB571" s="21">
        <f>2/B571</f>
        <v>1.8518518518518517E-2</v>
      </c>
      <c r="CC571" s="21" t="s">
        <v>4687</v>
      </c>
      <c r="CD571" s="21">
        <f>1/B571</f>
        <v>9.2592592592592587E-3</v>
      </c>
      <c r="CE571" s="21" t="s">
        <v>2160</v>
      </c>
      <c r="CF571" s="21">
        <f>11/B571</f>
        <v>0.10185185185185185</v>
      </c>
      <c r="CG571" s="21" t="s">
        <v>1044</v>
      </c>
      <c r="CH571" s="21">
        <f>4/B571</f>
        <v>3.7037037037037035E-2</v>
      </c>
      <c r="CI571" s="21" t="s">
        <v>2163</v>
      </c>
      <c r="CJ571" s="21">
        <f>1/B571</f>
        <v>9.2592592592592587E-3</v>
      </c>
    </row>
    <row r="572" spans="1:88" x14ac:dyDescent="0.25">
      <c r="A572" s="20" t="s">
        <v>566</v>
      </c>
      <c r="B572" s="24">
        <v>104</v>
      </c>
      <c r="C572" s="21">
        <f>19/B572</f>
        <v>0.18269230769230768</v>
      </c>
      <c r="E572" s="21" t="s">
        <v>1622</v>
      </c>
      <c r="F572" s="21">
        <f>25/B572</f>
        <v>0.24038461538461539</v>
      </c>
      <c r="G572" s="21" t="s">
        <v>900</v>
      </c>
      <c r="H572" s="21">
        <f>2/B572</f>
        <v>1.9230769230769232E-2</v>
      </c>
      <c r="I572" s="21" t="s">
        <v>1628</v>
      </c>
      <c r="J572" s="21">
        <f>2/B572</f>
        <v>1.9230769230769232E-2</v>
      </c>
      <c r="K572" s="21" t="s">
        <v>3651</v>
      </c>
      <c r="L572" s="21">
        <f>2/B572</f>
        <v>1.9230769230769232E-2</v>
      </c>
      <c r="M572" s="21" t="s">
        <v>1621</v>
      </c>
      <c r="N572" s="21">
        <f>7/B572</f>
        <v>6.7307692307692304E-2</v>
      </c>
      <c r="O572" s="21" t="s">
        <v>1511</v>
      </c>
      <c r="P572" s="21">
        <f>1/B572</f>
        <v>9.6153846153846159E-3</v>
      </c>
      <c r="Q572" s="21" t="s">
        <v>3600</v>
      </c>
      <c r="R572" s="21">
        <f>1/B572</f>
        <v>9.6153846153846159E-3</v>
      </c>
      <c r="S572" s="21" t="s">
        <v>4568</v>
      </c>
      <c r="T572" s="21">
        <f>1/B572</f>
        <v>9.6153846153846159E-3</v>
      </c>
      <c r="U572" s="21" t="s">
        <v>2000</v>
      </c>
      <c r="V572" s="21">
        <f>3/B572</f>
        <v>2.8846153846153848E-2</v>
      </c>
      <c r="W572" s="21" t="s">
        <v>901</v>
      </c>
      <c r="X572" s="21">
        <f>1/B572</f>
        <v>9.6153846153846159E-3</v>
      </c>
      <c r="Y572" s="21" t="s">
        <v>1120</v>
      </c>
      <c r="Z572" s="21">
        <f>1/B572</f>
        <v>9.6153846153846159E-3</v>
      </c>
      <c r="AA572" s="21" t="s">
        <v>1626</v>
      </c>
      <c r="AB572" s="21">
        <f>4/B572</f>
        <v>3.8461538461538464E-2</v>
      </c>
      <c r="AC572" s="21" t="s">
        <v>4567</v>
      </c>
      <c r="AD572" s="21">
        <f>1/B572</f>
        <v>9.6153846153846159E-3</v>
      </c>
      <c r="AE572" s="21" t="s">
        <v>888</v>
      </c>
      <c r="AF572" s="21">
        <f>2/B572</f>
        <v>1.9230769230769232E-2</v>
      </c>
      <c r="AG572" s="21" t="s">
        <v>2531</v>
      </c>
      <c r="AH572" s="21">
        <f>1/B572</f>
        <v>9.6153846153846159E-3</v>
      </c>
      <c r="AI572" s="21" t="s">
        <v>1623</v>
      </c>
      <c r="AJ572" s="21">
        <f>7/B572</f>
        <v>6.7307692307692304E-2</v>
      </c>
      <c r="AK572" s="21" t="s">
        <v>1631</v>
      </c>
      <c r="AL572" s="21">
        <f>1/B572</f>
        <v>9.6153846153846159E-3</v>
      </c>
      <c r="AM572" s="21" t="s">
        <v>1630</v>
      </c>
      <c r="AN572" s="21">
        <f>1/B572</f>
        <v>9.6153846153846159E-3</v>
      </c>
      <c r="AO572" s="21" t="s">
        <v>1869</v>
      </c>
      <c r="AP572" s="21">
        <f>1/B572</f>
        <v>9.6153846153846159E-3</v>
      </c>
      <c r="AQ572" s="21" t="s">
        <v>1629</v>
      </c>
      <c r="AR572" s="21">
        <f>2/B572</f>
        <v>1.9230769230769232E-2</v>
      </c>
      <c r="AS572" s="21" t="s">
        <v>1029</v>
      </c>
      <c r="AT572" s="21">
        <f>9/B572</f>
        <v>8.6538461538461536E-2</v>
      </c>
      <c r="AU572" s="21" t="s">
        <v>1609</v>
      </c>
      <c r="AV572" s="21">
        <f>1/B572</f>
        <v>9.6153846153846159E-3</v>
      </c>
      <c r="AW572" s="21" t="s">
        <v>1627</v>
      </c>
      <c r="AX572" s="21">
        <f>1/B572</f>
        <v>9.6153846153846159E-3</v>
      </c>
      <c r="AY572" s="21" t="s">
        <v>1624</v>
      </c>
      <c r="AZ572" s="21">
        <f>7/B572</f>
        <v>6.7307692307692304E-2</v>
      </c>
      <c r="BA572" s="21" t="s">
        <v>1625</v>
      </c>
      <c r="BB572" s="21">
        <f>1/B572</f>
        <v>9.6153846153846159E-3</v>
      </c>
    </row>
    <row r="573" spans="1:88" x14ac:dyDescent="0.25">
      <c r="A573" s="20" t="s">
        <v>567</v>
      </c>
      <c r="B573" s="24">
        <v>107</v>
      </c>
      <c r="C573" s="21">
        <f>32/B573</f>
        <v>0.29906542056074764</v>
      </c>
      <c r="E573" s="21" t="s">
        <v>1265</v>
      </c>
      <c r="F573" s="21">
        <f>16/B573</f>
        <v>0.14953271028037382</v>
      </c>
      <c r="G573" s="21" t="s">
        <v>1496</v>
      </c>
      <c r="H573" s="21">
        <f>1/B573</f>
        <v>9.3457943925233638E-3</v>
      </c>
      <c r="I573" s="21" t="s">
        <v>1571</v>
      </c>
      <c r="J573" s="21">
        <f>5/B573</f>
        <v>4.6728971962616821E-2</v>
      </c>
      <c r="K573" s="21" t="s">
        <v>1796</v>
      </c>
      <c r="L573" s="21">
        <f>2/B573</f>
        <v>1.8691588785046728E-2</v>
      </c>
      <c r="M573" s="21" t="s">
        <v>1263</v>
      </c>
      <c r="N573" s="21">
        <f>1/B573</f>
        <v>9.3457943925233638E-3</v>
      </c>
      <c r="O573" s="21" t="s">
        <v>1038</v>
      </c>
      <c r="P573" s="21">
        <f>1/B573</f>
        <v>9.3457943925233638E-3</v>
      </c>
      <c r="Q573" s="21" t="s">
        <v>1266</v>
      </c>
      <c r="R573" s="21">
        <f>1/B573</f>
        <v>9.3457943925233638E-3</v>
      </c>
      <c r="S573" s="21" t="s">
        <v>1026</v>
      </c>
      <c r="T573" s="21">
        <f>9/B573</f>
        <v>8.4112149532710276E-2</v>
      </c>
      <c r="U573" s="21" t="s">
        <v>3863</v>
      </c>
      <c r="V573" s="21">
        <f>1/B573</f>
        <v>9.3457943925233638E-3</v>
      </c>
      <c r="W573" s="21" t="s">
        <v>2740</v>
      </c>
      <c r="X573" s="21">
        <f>1/B573</f>
        <v>9.3457943925233638E-3</v>
      </c>
      <c r="Y573" s="21" t="s">
        <v>1812</v>
      </c>
      <c r="Z573" s="21">
        <f>1/B573</f>
        <v>9.3457943925233638E-3</v>
      </c>
      <c r="AA573" s="21" t="s">
        <v>931</v>
      </c>
      <c r="AB573" s="21">
        <f>1/B573</f>
        <v>9.3457943925233638E-3</v>
      </c>
      <c r="AC573" s="21" t="s">
        <v>888</v>
      </c>
      <c r="AD573" s="21">
        <f>1/B573</f>
        <v>9.3457943925233638E-3</v>
      </c>
      <c r="AE573" s="21" t="s">
        <v>917</v>
      </c>
      <c r="AF573" s="21">
        <f>1/B573</f>
        <v>9.3457943925233638E-3</v>
      </c>
      <c r="AG573" s="21" t="s">
        <v>1279</v>
      </c>
      <c r="AH573" s="21">
        <f>1/B573</f>
        <v>9.3457943925233638E-3</v>
      </c>
      <c r="AI573" s="21" t="s">
        <v>1013</v>
      </c>
      <c r="AJ573" s="21">
        <f>1/B573</f>
        <v>9.3457943925233638E-3</v>
      </c>
      <c r="AK573" s="21" t="s">
        <v>3695</v>
      </c>
      <c r="AL573" s="21">
        <f>1/B573</f>
        <v>9.3457943925233638E-3</v>
      </c>
      <c r="AM573" s="21" t="s">
        <v>1860</v>
      </c>
      <c r="AN573" s="21">
        <f>1/B573</f>
        <v>9.3457943925233638E-3</v>
      </c>
      <c r="AO573" s="21" t="s">
        <v>1635</v>
      </c>
      <c r="AP573" s="21">
        <f>1/B573</f>
        <v>9.3457943925233638E-3</v>
      </c>
      <c r="AQ573" s="21" t="s">
        <v>1938</v>
      </c>
      <c r="AR573" s="21">
        <f>1/B573</f>
        <v>9.3457943925233638E-3</v>
      </c>
      <c r="AS573" s="21" t="s">
        <v>1569</v>
      </c>
      <c r="AT573" s="21">
        <f>1/B573</f>
        <v>9.3457943925233638E-3</v>
      </c>
      <c r="AU573" s="21" t="s">
        <v>1901</v>
      </c>
      <c r="AV573" s="21">
        <f>2/B573</f>
        <v>1.8691588785046728E-2</v>
      </c>
      <c r="AW573" s="21" t="s">
        <v>1809</v>
      </c>
      <c r="AX573" s="21">
        <f>6/B573</f>
        <v>5.6074766355140186E-2</v>
      </c>
      <c r="AY573" s="21" t="s">
        <v>1810</v>
      </c>
      <c r="AZ573" s="21">
        <f>8/B573</f>
        <v>7.476635514018691E-2</v>
      </c>
      <c r="BA573" s="21" t="s">
        <v>1811</v>
      </c>
      <c r="BB573" s="21">
        <f>10/B573</f>
        <v>9.3457943925233641E-2</v>
      </c>
    </row>
    <row r="574" spans="1:88" x14ac:dyDescent="0.25">
      <c r="A574" s="20" t="s">
        <v>568</v>
      </c>
      <c r="B574" s="24">
        <v>111</v>
      </c>
      <c r="C574" s="21">
        <f>105/B574</f>
        <v>0.94594594594594594</v>
      </c>
      <c r="E574" s="21" t="s">
        <v>934</v>
      </c>
      <c r="F574" s="21">
        <f>1/B574</f>
        <v>9.0090090090090089E-3</v>
      </c>
      <c r="G574" s="21" t="s">
        <v>1134</v>
      </c>
      <c r="H574" s="21">
        <f>2/B574</f>
        <v>1.8018018018018018E-2</v>
      </c>
      <c r="I574" s="21" t="s">
        <v>3204</v>
      </c>
      <c r="J574" s="21">
        <f>1/B574</f>
        <v>9.0090090090090089E-3</v>
      </c>
      <c r="K574" s="21" t="s">
        <v>3432</v>
      </c>
      <c r="L574" s="21">
        <f>1/B574</f>
        <v>9.0090090090090089E-3</v>
      </c>
      <c r="M574" s="21" t="s">
        <v>4119</v>
      </c>
      <c r="N574" s="21">
        <f>1/B574</f>
        <v>9.0090090090090089E-3</v>
      </c>
    </row>
    <row r="575" spans="1:88" x14ac:dyDescent="0.25">
      <c r="A575" s="20" t="s">
        <v>569</v>
      </c>
      <c r="B575" s="24">
        <v>108</v>
      </c>
      <c r="C575" s="21">
        <f>107/B575</f>
        <v>0.9907407407407407</v>
      </c>
      <c r="E575" s="21" t="s">
        <v>957</v>
      </c>
      <c r="F575" s="21">
        <f>1/B575</f>
        <v>9.2592592592592587E-3</v>
      </c>
    </row>
    <row r="576" spans="1:88" x14ac:dyDescent="0.25">
      <c r="A576" s="20" t="s">
        <v>570</v>
      </c>
      <c r="B576" s="24">
        <v>110</v>
      </c>
      <c r="C576" s="21">
        <f>91/B576</f>
        <v>0.82727272727272727</v>
      </c>
      <c r="E576" s="21" t="s">
        <v>1447</v>
      </c>
      <c r="F576" s="21">
        <f>1/B576</f>
        <v>9.0909090909090905E-3</v>
      </c>
      <c r="G576" s="21" t="s">
        <v>1905</v>
      </c>
      <c r="H576" s="21">
        <f t="shared" ref="H576:H581" si="86">1/B576</f>
        <v>9.0909090909090905E-3</v>
      </c>
      <c r="I576" s="21" t="s">
        <v>1243</v>
      </c>
      <c r="J576" s="21">
        <f>1/B576</f>
        <v>9.0909090909090905E-3</v>
      </c>
      <c r="K576" s="21" t="s">
        <v>888</v>
      </c>
      <c r="L576" s="21">
        <f>1/B576</f>
        <v>9.0909090909090905E-3</v>
      </c>
      <c r="M576" s="21" t="s">
        <v>1101</v>
      </c>
      <c r="N576" s="21">
        <f>1/B576</f>
        <v>9.0909090909090905E-3</v>
      </c>
      <c r="O576" s="21" t="s">
        <v>952</v>
      </c>
      <c r="P576" s="21">
        <f>2/B576</f>
        <v>1.8181818181818181E-2</v>
      </c>
      <c r="Q576" s="21" t="s">
        <v>974</v>
      </c>
      <c r="R576" s="21">
        <f>9/B576</f>
        <v>8.1818181818181818E-2</v>
      </c>
      <c r="S576" s="21" t="s">
        <v>1342</v>
      </c>
      <c r="T576" s="21">
        <f>2/B576</f>
        <v>1.8181818181818181E-2</v>
      </c>
      <c r="U576" s="21" t="s">
        <v>1011</v>
      </c>
      <c r="V576" s="21">
        <f>1/B576</f>
        <v>9.0909090909090905E-3</v>
      </c>
    </row>
    <row r="577" spans="1:106" x14ac:dyDescent="0.25">
      <c r="A577" s="20" t="s">
        <v>571</v>
      </c>
      <c r="B577" s="24">
        <v>108</v>
      </c>
      <c r="C577" s="21">
        <f>89/B577</f>
        <v>0.82407407407407407</v>
      </c>
      <c r="E577" s="21" t="s">
        <v>950</v>
      </c>
      <c r="F577" s="21">
        <f>2/B577</f>
        <v>1.8518518518518517E-2</v>
      </c>
      <c r="G577" s="21" t="s">
        <v>3286</v>
      </c>
      <c r="H577" s="21">
        <f t="shared" si="86"/>
        <v>9.2592592592592587E-3</v>
      </c>
      <c r="I577" s="21" t="s">
        <v>3287</v>
      </c>
      <c r="J577" s="21">
        <f>1/B577</f>
        <v>9.2592592592592587E-3</v>
      </c>
      <c r="K577" s="21" t="s">
        <v>1246</v>
      </c>
      <c r="L577" s="21">
        <f>5/B577</f>
        <v>4.6296296296296294E-2</v>
      </c>
      <c r="M577" s="21" t="s">
        <v>2688</v>
      </c>
      <c r="N577" s="21">
        <f>1/B577</f>
        <v>9.2592592592592587E-3</v>
      </c>
      <c r="O577" s="21" t="s">
        <v>1243</v>
      </c>
      <c r="P577" s="21">
        <f>5/B577</f>
        <v>4.6296296296296294E-2</v>
      </c>
      <c r="Q577" s="21" t="s">
        <v>1328</v>
      </c>
      <c r="R577" s="21">
        <f>1/B577</f>
        <v>9.2592592592592587E-3</v>
      </c>
      <c r="S577" s="21" t="s">
        <v>3560</v>
      </c>
      <c r="T577" s="21">
        <f>1/B577</f>
        <v>9.2592592592592587E-3</v>
      </c>
      <c r="U577" s="21" t="s">
        <v>974</v>
      </c>
      <c r="V577" s="21">
        <f>1/B577</f>
        <v>9.2592592592592587E-3</v>
      </c>
      <c r="W577" s="21" t="s">
        <v>4484</v>
      </c>
      <c r="X577" s="21">
        <f>1/B577</f>
        <v>9.2592592592592587E-3</v>
      </c>
    </row>
    <row r="578" spans="1:106" x14ac:dyDescent="0.25">
      <c r="A578" s="20" t="s">
        <v>572</v>
      </c>
      <c r="B578" s="24">
        <v>108</v>
      </c>
      <c r="C578" s="21">
        <f>69/B578</f>
        <v>0.63888888888888884</v>
      </c>
      <c r="E578" s="21" t="s">
        <v>3439</v>
      </c>
      <c r="F578" s="21">
        <f>1/B578</f>
        <v>9.2592592592592587E-3</v>
      </c>
      <c r="G578" s="21" t="s">
        <v>4361</v>
      </c>
      <c r="H578" s="21">
        <f t="shared" si="86"/>
        <v>9.2592592592592587E-3</v>
      </c>
      <c r="I578" s="21" t="s">
        <v>3440</v>
      </c>
      <c r="J578" s="21">
        <f>1/B578</f>
        <v>9.2592592592592587E-3</v>
      </c>
      <c r="K578" s="21" t="s">
        <v>1246</v>
      </c>
      <c r="L578" s="21">
        <f>7/B578</f>
        <v>6.4814814814814811E-2</v>
      </c>
      <c r="M578" s="21" t="s">
        <v>1301</v>
      </c>
      <c r="N578" s="21">
        <f>4/B578</f>
        <v>3.7037037037037035E-2</v>
      </c>
      <c r="O578" s="21" t="s">
        <v>2350</v>
      </c>
      <c r="P578" s="21">
        <f>4/B578</f>
        <v>3.7037037037037035E-2</v>
      </c>
      <c r="Q578" s="21" t="s">
        <v>1478</v>
      </c>
      <c r="R578" s="21">
        <f>1/B578</f>
        <v>9.2592592592592587E-3</v>
      </c>
      <c r="S578" s="21" t="s">
        <v>1273</v>
      </c>
      <c r="T578" s="21">
        <f>3/B578</f>
        <v>2.7777777777777776E-2</v>
      </c>
      <c r="U578" s="21" t="s">
        <v>3441</v>
      </c>
      <c r="V578" s="21">
        <f>1/B578</f>
        <v>9.2592592592592587E-3</v>
      </c>
      <c r="W578" s="21" t="s">
        <v>2370</v>
      </c>
      <c r="X578" s="21">
        <f>1/B578</f>
        <v>9.2592592592592587E-3</v>
      </c>
      <c r="Y578" s="21" t="s">
        <v>4374</v>
      </c>
      <c r="Z578" s="21">
        <f>2/B578</f>
        <v>1.8518518518518517E-2</v>
      </c>
      <c r="AA578" s="21" t="s">
        <v>927</v>
      </c>
      <c r="AB578" s="21">
        <f>1/B578</f>
        <v>9.2592592592592587E-3</v>
      </c>
      <c r="AC578" s="21" t="s">
        <v>1228</v>
      </c>
      <c r="AD578" s="21">
        <f>11/B578</f>
        <v>0.10185185185185185</v>
      </c>
      <c r="AE578" s="21" t="s">
        <v>976</v>
      </c>
      <c r="AF578" s="21">
        <f>1/B578</f>
        <v>9.2592592592592587E-3</v>
      </c>
    </row>
    <row r="579" spans="1:106" x14ac:dyDescent="0.25">
      <c r="A579" s="20" t="s">
        <v>573</v>
      </c>
      <c r="B579" s="24">
        <v>109</v>
      </c>
      <c r="C579" s="21">
        <f>93/B579</f>
        <v>0.85321100917431192</v>
      </c>
      <c r="E579" s="21" t="s">
        <v>4994</v>
      </c>
      <c r="F579" s="21">
        <f>1/B579</f>
        <v>9.1743119266055051E-3</v>
      </c>
      <c r="G579" s="21" t="s">
        <v>4103</v>
      </c>
      <c r="H579" s="21">
        <f t="shared" si="86"/>
        <v>9.1743119266055051E-3</v>
      </c>
      <c r="I579" s="21" t="s">
        <v>2732</v>
      </c>
      <c r="J579" s="21">
        <f>12/B579</f>
        <v>0.11009174311926606</v>
      </c>
      <c r="K579" s="21" t="s">
        <v>1044</v>
      </c>
      <c r="L579" s="21">
        <f>2/B579</f>
        <v>1.834862385321101E-2</v>
      </c>
    </row>
    <row r="580" spans="1:106" x14ac:dyDescent="0.25">
      <c r="A580" s="20" t="s">
        <v>574</v>
      </c>
      <c r="B580" s="24">
        <v>108</v>
      </c>
      <c r="C580" s="21">
        <f>8/B580</f>
        <v>7.407407407407407E-2</v>
      </c>
      <c r="E580" s="21" t="s">
        <v>2247</v>
      </c>
      <c r="F580" s="21">
        <f>1/B580</f>
        <v>9.2592592592592587E-3</v>
      </c>
      <c r="G580" s="21" t="s">
        <v>3465</v>
      </c>
      <c r="H580" s="21">
        <f t="shared" si="86"/>
        <v>9.2592592592592587E-3</v>
      </c>
      <c r="I580" s="21" t="s">
        <v>4640</v>
      </c>
      <c r="J580" s="21">
        <f>1/B580</f>
        <v>9.2592592592592587E-3</v>
      </c>
      <c r="K580" s="21" t="s">
        <v>2405</v>
      </c>
      <c r="L580" s="21">
        <f>1/B580</f>
        <v>9.2592592592592587E-3</v>
      </c>
      <c r="M580" s="21" t="s">
        <v>2240</v>
      </c>
      <c r="N580" s="21">
        <f>6/B580</f>
        <v>5.5555555555555552E-2</v>
      </c>
      <c r="O580" s="21" t="s">
        <v>2119</v>
      </c>
      <c r="P580" s="21">
        <f>1/B580</f>
        <v>9.2592592592592587E-3</v>
      </c>
      <c r="Q580" s="21" t="s">
        <v>2244</v>
      </c>
      <c r="R580" s="21">
        <f>1/B580</f>
        <v>9.2592592592592587E-3</v>
      </c>
      <c r="S580" s="21" t="s">
        <v>2059</v>
      </c>
      <c r="T580" s="21">
        <f>2/B580</f>
        <v>1.8518518518518517E-2</v>
      </c>
      <c r="U580" s="21" t="s">
        <v>4639</v>
      </c>
      <c r="V580" s="21">
        <f t="shared" ref="V580:V585" si="87">1/B580</f>
        <v>9.2592592592592587E-3</v>
      </c>
      <c r="W580" s="21" t="s">
        <v>1111</v>
      </c>
      <c r="X580" s="21">
        <f>4/B580</f>
        <v>3.7037037037037035E-2</v>
      </c>
      <c r="Y580" s="21" t="s">
        <v>950</v>
      </c>
      <c r="Z580" s="21">
        <f t="shared" ref="Z580:Z585" si="88">1/B580</f>
        <v>9.2592592592592587E-3</v>
      </c>
      <c r="AA580" s="21" t="s">
        <v>2234</v>
      </c>
      <c r="AB580" s="21">
        <f>5/B580</f>
        <v>4.6296296296296294E-2</v>
      </c>
      <c r="AC580" s="21" t="s">
        <v>4638</v>
      </c>
      <c r="AD580" s="21">
        <f t="shared" ref="AD580:AD587" si="89">1/B580</f>
        <v>9.2592592592592587E-3</v>
      </c>
      <c r="AE580" s="21" t="s">
        <v>2245</v>
      </c>
      <c r="AF580" s="21">
        <f>2/B580</f>
        <v>1.8518518518518517E-2</v>
      </c>
      <c r="AG580" s="21" t="s">
        <v>2249</v>
      </c>
      <c r="AH580" s="21">
        <f>1/B580</f>
        <v>9.2592592592592587E-3</v>
      </c>
      <c r="AI580" s="21" t="s">
        <v>2392</v>
      </c>
      <c r="AJ580" s="21">
        <f>1/B580</f>
        <v>9.2592592592592587E-3</v>
      </c>
      <c r="AK580" s="21" t="s">
        <v>1524</v>
      </c>
      <c r="AL580" s="21">
        <f>7/B580</f>
        <v>6.4814814814814811E-2</v>
      </c>
      <c r="AM580" s="21" t="s">
        <v>1722</v>
      </c>
      <c r="AN580" s="21">
        <f>2/B580</f>
        <v>1.8518518518518517E-2</v>
      </c>
      <c r="AO580" s="21" t="s">
        <v>1009</v>
      </c>
      <c r="AP580" s="21">
        <f>2/B580</f>
        <v>1.8518518518518517E-2</v>
      </c>
      <c r="AQ580" s="21" t="s">
        <v>4637</v>
      </c>
      <c r="AR580" s="21">
        <f>1/B580</f>
        <v>9.2592592592592587E-3</v>
      </c>
      <c r="AS580" s="21" t="s">
        <v>2217</v>
      </c>
      <c r="AT580" s="21">
        <f>1/B580</f>
        <v>9.2592592592592587E-3</v>
      </c>
      <c r="AU580" s="21" t="s">
        <v>2022</v>
      </c>
      <c r="AV580" s="21">
        <f>1/B580</f>
        <v>9.2592592592592587E-3</v>
      </c>
      <c r="AW580" s="21" t="s">
        <v>2241</v>
      </c>
      <c r="AX580" s="21">
        <f>3/B580</f>
        <v>2.7777777777777776E-2</v>
      </c>
      <c r="AY580" s="21" t="s">
        <v>2485</v>
      </c>
      <c r="AZ580" s="21">
        <f>1/B580</f>
        <v>9.2592592592592587E-3</v>
      </c>
      <c r="BA580" s="21" t="s">
        <v>1081</v>
      </c>
      <c r="BB580" s="21">
        <f>1/B580</f>
        <v>9.2592592592592587E-3</v>
      </c>
      <c r="BC580" s="21" t="s">
        <v>952</v>
      </c>
      <c r="BD580" s="21">
        <f>1/B580</f>
        <v>9.2592592592592587E-3</v>
      </c>
      <c r="BE580" s="21" t="s">
        <v>2243</v>
      </c>
      <c r="BF580" s="21">
        <f>1/B580</f>
        <v>9.2592592592592587E-3</v>
      </c>
      <c r="BG580" s="21" t="s">
        <v>2218</v>
      </c>
      <c r="BH580" s="21">
        <f>1/B580</f>
        <v>9.2592592592592587E-3</v>
      </c>
      <c r="BI580" s="21" t="s">
        <v>1130</v>
      </c>
      <c r="BJ580" s="21">
        <f>1/B580</f>
        <v>9.2592592592592587E-3</v>
      </c>
      <c r="BK580" s="21" t="s">
        <v>1428</v>
      </c>
      <c r="BL580" s="21">
        <f>2/B580</f>
        <v>1.8518518518518517E-2</v>
      </c>
      <c r="BM580" s="21" t="s">
        <v>2233</v>
      </c>
      <c r="BN580" s="21">
        <f>2/B580</f>
        <v>1.8518518518518517E-2</v>
      </c>
      <c r="BO580" s="21" t="s">
        <v>2221</v>
      </c>
      <c r="BP580" s="21">
        <f>2/B580</f>
        <v>1.8518518518518517E-2</v>
      </c>
      <c r="BQ580" s="21" t="s">
        <v>2246</v>
      </c>
      <c r="BR580" s="21">
        <f>1/B580</f>
        <v>9.2592592592592587E-3</v>
      </c>
      <c r="BS580" s="21" t="s">
        <v>4636</v>
      </c>
      <c r="BT580" s="21">
        <f>1/B580</f>
        <v>9.2592592592592587E-3</v>
      </c>
      <c r="BU580" s="21" t="s">
        <v>4635</v>
      </c>
      <c r="BV580" s="21">
        <f>1/B580</f>
        <v>9.2592592592592587E-3</v>
      </c>
      <c r="BW580" s="21" t="s">
        <v>977</v>
      </c>
      <c r="BX580" s="21">
        <f>2/B580</f>
        <v>1.8518518518518517E-2</v>
      </c>
      <c r="BY580" s="21" t="s">
        <v>2238</v>
      </c>
      <c r="BZ580" s="21">
        <f>2/B580</f>
        <v>1.8518518518518517E-2</v>
      </c>
      <c r="CA580" s="21" t="s">
        <v>2237</v>
      </c>
      <c r="CB580" s="21">
        <f>8/B580</f>
        <v>7.407407407407407E-2</v>
      </c>
      <c r="CC580" s="21" t="s">
        <v>2239</v>
      </c>
      <c r="CD580" s="21">
        <f>6/B580</f>
        <v>5.5555555555555552E-2</v>
      </c>
      <c r="CE580" s="21" t="s">
        <v>4634</v>
      </c>
      <c r="CF580" s="21">
        <f>1/B580</f>
        <v>9.2592592592592587E-3</v>
      </c>
      <c r="CG580" s="21" t="s">
        <v>4633</v>
      </c>
      <c r="CH580" s="21">
        <f>1/B580</f>
        <v>9.2592592592592587E-3</v>
      </c>
      <c r="CI580" s="21" t="s">
        <v>2236</v>
      </c>
      <c r="CJ580" s="21">
        <f>4/B580</f>
        <v>3.7037037037037035E-2</v>
      </c>
      <c r="CK580" s="21" t="s">
        <v>2242</v>
      </c>
      <c r="CL580" s="21">
        <f>2/B580</f>
        <v>1.8518518518518517E-2</v>
      </c>
      <c r="CM580" s="21" t="s">
        <v>2235</v>
      </c>
      <c r="CN580" s="21">
        <f>2/B580</f>
        <v>1.8518518518518517E-2</v>
      </c>
      <c r="CO580" s="21" t="s">
        <v>1576</v>
      </c>
      <c r="CP580" s="21">
        <f>1/B580</f>
        <v>9.2592592592592587E-3</v>
      </c>
      <c r="CQ580" s="21" t="s">
        <v>1680</v>
      </c>
      <c r="CR580" s="21">
        <f>1/B580</f>
        <v>9.2592592592592587E-3</v>
      </c>
      <c r="CS580" s="21" t="s">
        <v>4632</v>
      </c>
      <c r="CT580" s="21">
        <f>1/B580</f>
        <v>9.2592592592592587E-3</v>
      </c>
      <c r="CU580" s="21" t="s">
        <v>2097</v>
      </c>
      <c r="CV580" s="21">
        <f>4/B580</f>
        <v>3.7037037037037035E-2</v>
      </c>
      <c r="CW580" s="21" t="s">
        <v>4631</v>
      </c>
      <c r="CX580" s="21">
        <f>1/B580</f>
        <v>9.2592592592592587E-3</v>
      </c>
      <c r="CY580" s="21" t="s">
        <v>3361</v>
      </c>
      <c r="CZ580" s="21">
        <f>1/B580</f>
        <v>9.2592592592592587E-3</v>
      </c>
      <c r="DA580" s="21" t="s">
        <v>2248</v>
      </c>
      <c r="DB580" s="21">
        <f>1/B580</f>
        <v>9.2592592592592587E-3</v>
      </c>
    </row>
    <row r="581" spans="1:106" x14ac:dyDescent="0.25">
      <c r="A581" s="20" t="s">
        <v>575</v>
      </c>
      <c r="B581" s="24">
        <v>111</v>
      </c>
      <c r="C581" s="21">
        <f>52/B581</f>
        <v>0.46846846846846846</v>
      </c>
      <c r="E581" s="21" t="s">
        <v>2837</v>
      </c>
      <c r="F581" s="21">
        <f>3/B581</f>
        <v>2.7027027027027029E-2</v>
      </c>
      <c r="G581" s="21" t="s">
        <v>2304</v>
      </c>
      <c r="H581" s="21">
        <f t="shared" si="86"/>
        <v>9.0090090090090089E-3</v>
      </c>
      <c r="I581" s="21" t="s">
        <v>2836</v>
      </c>
      <c r="J581" s="21">
        <f>2/B581</f>
        <v>1.8018018018018018E-2</v>
      </c>
      <c r="K581" s="21" t="s">
        <v>2842</v>
      </c>
      <c r="L581" s="21">
        <f>1/B581</f>
        <v>9.0090090090090089E-3</v>
      </c>
      <c r="M581" s="21" t="s">
        <v>1330</v>
      </c>
      <c r="N581" s="21">
        <f>1/B581</f>
        <v>9.0090090090090089E-3</v>
      </c>
      <c r="O581" s="21" t="s">
        <v>2381</v>
      </c>
      <c r="P581" s="21">
        <f>3/B581</f>
        <v>2.7027027027027029E-2</v>
      </c>
      <c r="Q581" s="21" t="s">
        <v>3403</v>
      </c>
      <c r="R581" s="21">
        <f>1/B581</f>
        <v>9.0090090090090089E-3</v>
      </c>
      <c r="S581" s="21" t="s">
        <v>888</v>
      </c>
      <c r="T581" s="21">
        <f>4/B581</f>
        <v>3.6036036036036036E-2</v>
      </c>
      <c r="U581" s="21" t="s">
        <v>1623</v>
      </c>
      <c r="V581" s="21">
        <f t="shared" si="87"/>
        <v>9.0090090090090089E-3</v>
      </c>
      <c r="W581" s="21" t="s">
        <v>2053</v>
      </c>
      <c r="X581" s="21">
        <f t="shared" ref="X581:X587" si="90">1/B581</f>
        <v>9.0090090090090089E-3</v>
      </c>
      <c r="Y581" s="21" t="s">
        <v>1942</v>
      </c>
      <c r="Z581" s="21">
        <f t="shared" si="88"/>
        <v>9.0090090090090089E-3</v>
      </c>
      <c r="AA581" s="21" t="s">
        <v>972</v>
      </c>
      <c r="AB581" s="21">
        <f>4/B581</f>
        <v>3.6036036036036036E-2</v>
      </c>
      <c r="AC581" s="21" t="s">
        <v>1743</v>
      </c>
      <c r="AD581" s="21">
        <f t="shared" si="89"/>
        <v>9.0090090090090089E-3</v>
      </c>
      <c r="AE581" s="21" t="s">
        <v>2840</v>
      </c>
      <c r="AF581" s="21">
        <f>3/B581</f>
        <v>2.7027027027027029E-2</v>
      </c>
      <c r="AG581" s="21" t="s">
        <v>1610</v>
      </c>
      <c r="AH581" s="21">
        <f>17/B581</f>
        <v>0.15315315315315314</v>
      </c>
      <c r="AI581" s="21" t="s">
        <v>2843</v>
      </c>
      <c r="AJ581" s="21">
        <f>1/B581</f>
        <v>9.0090090090090089E-3</v>
      </c>
      <c r="AK581" s="21" t="s">
        <v>2838</v>
      </c>
      <c r="AL581" s="21">
        <f>1/B581</f>
        <v>9.0090090090090089E-3</v>
      </c>
      <c r="AM581" s="21" t="s">
        <v>2841</v>
      </c>
      <c r="AN581" s="21">
        <f>1/B581</f>
        <v>9.0090090090090089E-3</v>
      </c>
      <c r="AO581" s="21" t="s">
        <v>1860</v>
      </c>
      <c r="AP581" s="21">
        <f>1/B581</f>
        <v>9.0090090090090089E-3</v>
      </c>
      <c r="AQ581" s="21" t="s">
        <v>1620</v>
      </c>
      <c r="AR581" s="21">
        <f>1/B581</f>
        <v>9.0090090090090089E-3</v>
      </c>
      <c r="AS581" s="21" t="s">
        <v>1029</v>
      </c>
      <c r="AT581" s="21">
        <f>1/B581</f>
        <v>9.0090090090090089E-3</v>
      </c>
      <c r="AU581" s="21" t="s">
        <v>993</v>
      </c>
      <c r="AV581" s="21">
        <f>1/B581</f>
        <v>9.0090090090090089E-3</v>
      </c>
      <c r="AW581" s="21" t="s">
        <v>5128</v>
      </c>
      <c r="AX581" s="21">
        <f>1/B581</f>
        <v>9.0090090090090089E-3</v>
      </c>
      <c r="AY581" s="21" t="s">
        <v>875</v>
      </c>
      <c r="AZ581" s="21">
        <f>1/B581</f>
        <v>9.0090090090090089E-3</v>
      </c>
      <c r="BA581" s="21" t="s">
        <v>895</v>
      </c>
      <c r="BB581" s="21">
        <f>1/B581</f>
        <v>9.0090090090090089E-3</v>
      </c>
      <c r="BC581" s="21" t="s">
        <v>1046</v>
      </c>
      <c r="BD581" s="21">
        <f>1/B581</f>
        <v>9.0090090090090089E-3</v>
      </c>
      <c r="BE581" s="21" t="s">
        <v>2202</v>
      </c>
      <c r="BF581" s="21">
        <f>2/B581</f>
        <v>1.8018018018018018E-2</v>
      </c>
      <c r="BG581" s="21" t="s">
        <v>2839</v>
      </c>
      <c r="BH581" s="21">
        <f>1/B581</f>
        <v>9.0090090090090089E-3</v>
      </c>
      <c r="BI581" s="21" t="s">
        <v>2267</v>
      </c>
      <c r="BJ581" s="21">
        <f>1/B581</f>
        <v>9.0090090090090089E-3</v>
      </c>
    </row>
    <row r="582" spans="1:106" x14ac:dyDescent="0.25">
      <c r="A582" s="20" t="s">
        <v>576</v>
      </c>
      <c r="B582" s="24">
        <v>106</v>
      </c>
      <c r="C582" s="21">
        <f>70/B582</f>
        <v>0.660377358490566</v>
      </c>
      <c r="E582" s="21" t="s">
        <v>2405</v>
      </c>
      <c r="F582" s="21">
        <f>1/B582</f>
        <v>9.433962264150943E-3</v>
      </c>
      <c r="G582" s="21" t="s">
        <v>1095</v>
      </c>
      <c r="H582" s="21">
        <f>3/B582</f>
        <v>2.8301886792452831E-2</v>
      </c>
      <c r="I582" s="21" t="s">
        <v>1265</v>
      </c>
      <c r="J582" s="21">
        <f>1/B582</f>
        <v>9.433962264150943E-3</v>
      </c>
      <c r="K582" s="21" t="s">
        <v>896</v>
      </c>
      <c r="L582" s="21">
        <f>1/B582</f>
        <v>9.433962264150943E-3</v>
      </c>
      <c r="M582" s="21" t="s">
        <v>1266</v>
      </c>
      <c r="N582" s="21">
        <f>1/B582</f>
        <v>9.433962264150943E-3</v>
      </c>
      <c r="O582" s="21" t="s">
        <v>1349</v>
      </c>
      <c r="P582" s="21">
        <f>7/B582</f>
        <v>6.6037735849056603E-2</v>
      </c>
      <c r="Q582" s="21" t="s">
        <v>888</v>
      </c>
      <c r="R582" s="21">
        <f>3/B582</f>
        <v>2.8301886792452831E-2</v>
      </c>
      <c r="S582" s="21" t="s">
        <v>2361</v>
      </c>
      <c r="T582" s="21">
        <f>2/B582</f>
        <v>1.8867924528301886E-2</v>
      </c>
      <c r="U582" s="21" t="s">
        <v>2092</v>
      </c>
      <c r="V582" s="21">
        <f t="shared" si="87"/>
        <v>9.433962264150943E-3</v>
      </c>
      <c r="W582" s="21" t="s">
        <v>3008</v>
      </c>
      <c r="X582" s="21">
        <f t="shared" si="90"/>
        <v>9.433962264150943E-3</v>
      </c>
      <c r="Y582" s="21" t="s">
        <v>1404</v>
      </c>
      <c r="Z582" s="21">
        <f t="shared" si="88"/>
        <v>9.433962264150943E-3</v>
      </c>
      <c r="AA582" s="21" t="s">
        <v>2230</v>
      </c>
      <c r="AB582" s="21">
        <f>8/B582</f>
        <v>7.5471698113207544E-2</v>
      </c>
      <c r="AC582" s="21" t="s">
        <v>1125</v>
      </c>
      <c r="AD582" s="21">
        <f t="shared" si="89"/>
        <v>9.433962264150943E-3</v>
      </c>
      <c r="AE582" s="21" t="s">
        <v>1042</v>
      </c>
      <c r="AF582" s="21">
        <f>1/B582</f>
        <v>9.433962264150943E-3</v>
      </c>
      <c r="AG582" s="21" t="s">
        <v>1342</v>
      </c>
      <c r="AH582" s="21">
        <f>1/B582</f>
        <v>9.433962264150943E-3</v>
      </c>
      <c r="AI582" s="21" t="s">
        <v>3015</v>
      </c>
      <c r="AJ582" s="21">
        <f>1/B582</f>
        <v>9.433962264150943E-3</v>
      </c>
      <c r="AK582" s="21" t="s">
        <v>1270</v>
      </c>
      <c r="AL582" s="21">
        <f>2/B582</f>
        <v>1.8867924528301886E-2</v>
      </c>
    </row>
    <row r="583" spans="1:106" x14ac:dyDescent="0.25">
      <c r="A583" s="20" t="s">
        <v>577</v>
      </c>
      <c r="B583" s="24">
        <v>108</v>
      </c>
      <c r="C583" s="21">
        <f>0/B583</f>
        <v>0</v>
      </c>
      <c r="E583" s="21" t="s">
        <v>3465</v>
      </c>
      <c r="F583" s="21">
        <f>1/B583</f>
        <v>9.2592592592592587E-3</v>
      </c>
      <c r="G583" s="21" t="s">
        <v>2240</v>
      </c>
      <c r="H583" s="21">
        <f>2/B583</f>
        <v>1.8518518518518517E-2</v>
      </c>
      <c r="I583" s="21" t="s">
        <v>2059</v>
      </c>
      <c r="J583" s="21">
        <f>2/B583</f>
        <v>1.8518518518518517E-2</v>
      </c>
      <c r="K583" s="21" t="s">
        <v>1111</v>
      </c>
      <c r="L583" s="21">
        <f>4/B583</f>
        <v>3.7037037037037035E-2</v>
      </c>
      <c r="M583" s="21" t="s">
        <v>2234</v>
      </c>
      <c r="N583" s="21">
        <f>13/B583</f>
        <v>0.12037037037037036</v>
      </c>
      <c r="O583" s="21" t="s">
        <v>2245</v>
      </c>
      <c r="P583" s="21">
        <f>1/B583</f>
        <v>9.2592592592592587E-3</v>
      </c>
      <c r="Q583" s="21" t="s">
        <v>2392</v>
      </c>
      <c r="R583" s="21">
        <f>1/B583</f>
        <v>9.2592592592592587E-3</v>
      </c>
      <c r="S583" s="21" t="s">
        <v>1524</v>
      </c>
      <c r="T583" s="21">
        <f>7/B583</f>
        <v>6.4814814814814811E-2</v>
      </c>
      <c r="U583" s="21" t="s">
        <v>2062</v>
      </c>
      <c r="V583" s="21">
        <f t="shared" si="87"/>
        <v>9.2592592592592587E-3</v>
      </c>
      <c r="W583" s="21" t="s">
        <v>1722</v>
      </c>
      <c r="X583" s="21">
        <f t="shared" si="90"/>
        <v>9.2592592592592587E-3</v>
      </c>
      <c r="Y583" s="21" t="s">
        <v>3355</v>
      </c>
      <c r="Z583" s="21">
        <f t="shared" si="88"/>
        <v>9.2592592592592587E-3</v>
      </c>
      <c r="AA583" s="21" t="s">
        <v>1004</v>
      </c>
      <c r="AB583" s="21">
        <f>2/B583</f>
        <v>1.8518518518518517E-2</v>
      </c>
      <c r="AC583" s="21" t="s">
        <v>2118</v>
      </c>
      <c r="AD583" s="21">
        <f t="shared" si="89"/>
        <v>9.2592592592592587E-3</v>
      </c>
      <c r="AE583" s="21" t="s">
        <v>3219</v>
      </c>
      <c r="AF583" s="21">
        <f>1/B583</f>
        <v>9.2592592592592587E-3</v>
      </c>
      <c r="AG583" s="21" t="s">
        <v>3356</v>
      </c>
      <c r="AH583" s="21">
        <f>1/B583</f>
        <v>9.2592592592592587E-3</v>
      </c>
      <c r="AI583" s="21" t="s">
        <v>2022</v>
      </c>
      <c r="AJ583" s="21">
        <f>2/B583</f>
        <v>1.8518518518518517E-2</v>
      </c>
      <c r="AK583" s="21" t="s">
        <v>3357</v>
      </c>
      <c r="AL583" s="21">
        <f>15/B583</f>
        <v>0.1388888888888889</v>
      </c>
      <c r="AM583" s="21" t="s">
        <v>1322</v>
      </c>
      <c r="AN583" s="21">
        <f>1/B583</f>
        <v>9.2592592592592587E-3</v>
      </c>
      <c r="AO583" s="21" t="s">
        <v>2218</v>
      </c>
      <c r="AP583" s="21">
        <f>4/B583</f>
        <v>3.7037037037037035E-2</v>
      </c>
      <c r="AQ583" s="21" t="s">
        <v>1428</v>
      </c>
      <c r="AR583" s="21">
        <f>2/B583</f>
        <v>1.8518518518518517E-2</v>
      </c>
      <c r="AS583" s="21" t="s">
        <v>2233</v>
      </c>
      <c r="AT583" s="21">
        <f>2/B583</f>
        <v>1.8518518518518517E-2</v>
      </c>
      <c r="AU583" s="21" t="s">
        <v>4931</v>
      </c>
      <c r="AV583" s="21">
        <f>1/B583</f>
        <v>9.2592592592592587E-3</v>
      </c>
      <c r="AW583" s="21" t="s">
        <v>4930</v>
      </c>
      <c r="AX583" s="21">
        <f>1/B583</f>
        <v>9.2592592592592587E-3</v>
      </c>
      <c r="AY583" s="21" t="s">
        <v>2238</v>
      </c>
      <c r="AZ583" s="21">
        <f>2/B583</f>
        <v>1.8518518518518517E-2</v>
      </c>
      <c r="BA583" s="21" t="s">
        <v>1154</v>
      </c>
      <c r="BB583" s="21">
        <f>1/B583</f>
        <v>9.2592592592592587E-3</v>
      </c>
      <c r="BC583" s="21" t="s">
        <v>2237</v>
      </c>
      <c r="BD583" s="21">
        <f>5/B583</f>
        <v>4.6296296296296294E-2</v>
      </c>
      <c r="BE583" s="21" t="s">
        <v>2239</v>
      </c>
      <c r="BF583" s="21">
        <f>5/B583</f>
        <v>4.6296296296296294E-2</v>
      </c>
      <c r="BG583" s="21" t="s">
        <v>2236</v>
      </c>
      <c r="BH583" s="21">
        <f>2/B583</f>
        <v>1.8518518518518517E-2</v>
      </c>
      <c r="BI583" s="21" t="s">
        <v>3358</v>
      </c>
      <c r="BJ583" s="21">
        <f>1/B583</f>
        <v>9.2592592592592587E-3</v>
      </c>
      <c r="BK583" s="21" t="s">
        <v>3359</v>
      </c>
      <c r="BL583" s="21">
        <f>1/B583</f>
        <v>9.2592592592592587E-3</v>
      </c>
      <c r="BM583" s="21" t="s">
        <v>1576</v>
      </c>
      <c r="BN583" s="21">
        <f>1/B583</f>
        <v>9.2592592592592587E-3</v>
      </c>
      <c r="BO583" s="21" t="s">
        <v>1680</v>
      </c>
      <c r="BP583" s="21">
        <f>2/B583</f>
        <v>1.8518518518518517E-2</v>
      </c>
      <c r="BQ583" s="21" t="s">
        <v>2436</v>
      </c>
      <c r="BR583" s="21">
        <f>8/B583</f>
        <v>7.407407407407407E-2</v>
      </c>
      <c r="BS583" s="21" t="s">
        <v>3360</v>
      </c>
      <c r="BT583" s="21">
        <f>1/B583</f>
        <v>9.2592592592592587E-3</v>
      </c>
      <c r="BU583" s="21" t="s">
        <v>1370</v>
      </c>
      <c r="BV583" s="21">
        <f>1/B583</f>
        <v>9.2592592592592587E-3</v>
      </c>
      <c r="BW583" s="21" t="s">
        <v>4632</v>
      </c>
      <c r="BX583" s="21">
        <f>1/B583</f>
        <v>9.2592592592592587E-3</v>
      </c>
      <c r="BY583" s="21" t="s">
        <v>2097</v>
      </c>
      <c r="BZ583" s="21">
        <f>6/B583</f>
        <v>5.5555555555555552E-2</v>
      </c>
      <c r="CA583" s="21" t="s">
        <v>3361</v>
      </c>
      <c r="CB583" s="21">
        <f>3/B583</f>
        <v>2.7777777777777776E-2</v>
      </c>
      <c r="CC583" s="21" t="s">
        <v>4929</v>
      </c>
      <c r="CD583" s="21">
        <f>1/B583</f>
        <v>9.2592592592592587E-3</v>
      </c>
    </row>
    <row r="584" spans="1:106" x14ac:dyDescent="0.25">
      <c r="A584" s="20" t="s">
        <v>578</v>
      </c>
      <c r="B584" s="24">
        <v>105</v>
      </c>
      <c r="C584" s="21">
        <f>33/B584</f>
        <v>0.31428571428571428</v>
      </c>
      <c r="E584" s="21" t="s">
        <v>1378</v>
      </c>
      <c r="F584" s="21">
        <f>1/B584</f>
        <v>9.5238095238095247E-3</v>
      </c>
      <c r="G584" s="21" t="s">
        <v>2882</v>
      </c>
      <c r="H584" s="21">
        <f>1/B584</f>
        <v>9.5238095238095247E-3</v>
      </c>
      <c r="I584" s="21" t="s">
        <v>2296</v>
      </c>
      <c r="J584" s="21">
        <f>1/B584</f>
        <v>9.5238095238095247E-3</v>
      </c>
      <c r="K584" s="21" t="s">
        <v>2219</v>
      </c>
      <c r="L584" s="21">
        <f>1/B584</f>
        <v>9.5238095238095247E-3</v>
      </c>
      <c r="M584" s="21" t="s">
        <v>1700</v>
      </c>
      <c r="N584" s="21">
        <f>1/B584</f>
        <v>9.5238095238095247E-3</v>
      </c>
      <c r="O584" s="21" t="s">
        <v>896</v>
      </c>
      <c r="P584" s="21">
        <f>1/B584</f>
        <v>9.5238095238095247E-3</v>
      </c>
      <c r="Q584" s="21" t="s">
        <v>2177</v>
      </c>
      <c r="R584" s="21">
        <f>1/B584</f>
        <v>9.5238095238095247E-3</v>
      </c>
      <c r="S584" s="21" t="s">
        <v>1043</v>
      </c>
      <c r="T584" s="21">
        <f>1/B584</f>
        <v>9.5238095238095247E-3</v>
      </c>
      <c r="U584" s="21" t="s">
        <v>4103</v>
      </c>
      <c r="V584" s="21">
        <f t="shared" si="87"/>
        <v>9.5238095238095247E-3</v>
      </c>
      <c r="W584" s="21" t="s">
        <v>2220</v>
      </c>
      <c r="X584" s="21">
        <f t="shared" si="90"/>
        <v>9.5238095238095247E-3</v>
      </c>
      <c r="Y584" s="21" t="s">
        <v>2465</v>
      </c>
      <c r="Z584" s="21">
        <f t="shared" si="88"/>
        <v>9.5238095238095247E-3</v>
      </c>
      <c r="AA584" s="21" t="s">
        <v>2217</v>
      </c>
      <c r="AB584" s="21">
        <f>2/B584</f>
        <v>1.9047619047619049E-2</v>
      </c>
      <c r="AC584" s="21" t="s">
        <v>2225</v>
      </c>
      <c r="AD584" s="21">
        <f t="shared" si="89"/>
        <v>9.5238095238095247E-3</v>
      </c>
      <c r="AE584" s="21" t="s">
        <v>1101</v>
      </c>
      <c r="AF584" s="21">
        <f>1/B584</f>
        <v>9.5238095238095247E-3</v>
      </c>
      <c r="AG584" s="21" t="s">
        <v>1377</v>
      </c>
      <c r="AH584" s="21">
        <f>2/B584</f>
        <v>1.9047619047619049E-2</v>
      </c>
      <c r="AI584" s="21" t="s">
        <v>4102</v>
      </c>
      <c r="AJ584" s="21">
        <f>1/B584</f>
        <v>9.5238095238095247E-3</v>
      </c>
      <c r="AK584" s="21" t="s">
        <v>1328</v>
      </c>
      <c r="AL584" s="21">
        <f>1/B584</f>
        <v>9.5238095238095247E-3</v>
      </c>
      <c r="AM584" s="21" t="s">
        <v>2727</v>
      </c>
      <c r="AN584" s="21">
        <f>2/B584</f>
        <v>1.9047619047619049E-2</v>
      </c>
      <c r="AO584" s="21" t="s">
        <v>2218</v>
      </c>
      <c r="AP584" s="21">
        <f>1/B584</f>
        <v>9.5238095238095247E-3</v>
      </c>
      <c r="AQ584" s="21" t="s">
        <v>1130</v>
      </c>
      <c r="AR584" s="21">
        <f>18/B584</f>
        <v>0.17142857142857143</v>
      </c>
      <c r="AS584" s="21" t="s">
        <v>2221</v>
      </c>
      <c r="AT584" s="21">
        <f>1/B584</f>
        <v>9.5238095238095247E-3</v>
      </c>
      <c r="AU584" s="21" t="s">
        <v>2216</v>
      </c>
      <c r="AV584" s="21">
        <f>1/B584</f>
        <v>9.5238095238095247E-3</v>
      </c>
      <c r="AW584" s="21" t="s">
        <v>935</v>
      </c>
      <c r="AX584" s="21">
        <f>1/B584</f>
        <v>9.5238095238095247E-3</v>
      </c>
      <c r="AY584" s="21" t="s">
        <v>4101</v>
      </c>
      <c r="AZ584" s="21">
        <f>1/B584</f>
        <v>9.5238095238095247E-3</v>
      </c>
      <c r="BA584" s="21" t="s">
        <v>874</v>
      </c>
      <c r="BB584" s="21">
        <f>1/B584</f>
        <v>9.5238095238095247E-3</v>
      </c>
      <c r="BC584" s="21" t="s">
        <v>1457</v>
      </c>
      <c r="BD584" s="21">
        <f>1/B584</f>
        <v>9.5238095238095247E-3</v>
      </c>
      <c r="BE584" s="21" t="s">
        <v>1813</v>
      </c>
      <c r="BF584" s="21">
        <f>3/B584</f>
        <v>2.8571428571428571E-2</v>
      </c>
      <c r="BG584" s="21" t="s">
        <v>4100</v>
      </c>
      <c r="BH584" s="21">
        <f>1/B584</f>
        <v>9.5238095238095247E-3</v>
      </c>
      <c r="BI584" s="21" t="s">
        <v>2403</v>
      </c>
      <c r="BJ584" s="21">
        <f>2/B584</f>
        <v>1.9047619047619049E-2</v>
      </c>
      <c r="BK584" s="21" t="s">
        <v>882</v>
      </c>
      <c r="BL584" s="21">
        <f>1/B584</f>
        <v>9.5238095238095247E-3</v>
      </c>
      <c r="BM584" s="21" t="s">
        <v>1775</v>
      </c>
      <c r="BN584" s="21">
        <f>1/B584</f>
        <v>9.5238095238095247E-3</v>
      </c>
      <c r="BO584" s="21" t="s">
        <v>2064</v>
      </c>
      <c r="BP584" s="21">
        <f>1/B584</f>
        <v>9.5238095238095247E-3</v>
      </c>
      <c r="BQ584" s="21" t="s">
        <v>4099</v>
      </c>
      <c r="BR584" s="21">
        <f>1/B584</f>
        <v>9.5238095238095247E-3</v>
      </c>
      <c r="BS584" s="21" t="s">
        <v>2222</v>
      </c>
      <c r="BT584" s="21">
        <f>1/B584</f>
        <v>9.5238095238095247E-3</v>
      </c>
      <c r="BU584" s="21" t="s">
        <v>2224</v>
      </c>
      <c r="BV584" s="21">
        <f>1/B584</f>
        <v>9.5238095238095247E-3</v>
      </c>
      <c r="BW584" s="21" t="s">
        <v>1489</v>
      </c>
      <c r="BX584" s="21">
        <f>1/B584</f>
        <v>9.5238095238095247E-3</v>
      </c>
      <c r="BY584" s="21" t="s">
        <v>3106</v>
      </c>
      <c r="BZ584" s="21">
        <f>1/B584</f>
        <v>9.5238095238095247E-3</v>
      </c>
      <c r="CA584" s="21" t="s">
        <v>2223</v>
      </c>
      <c r="CB584" s="21">
        <f>1/B584</f>
        <v>9.5238095238095247E-3</v>
      </c>
      <c r="CC584" s="21" t="s">
        <v>1221</v>
      </c>
      <c r="CD584" s="21">
        <f>4/B584</f>
        <v>3.8095238095238099E-2</v>
      </c>
      <c r="CE584" s="21" t="s">
        <v>3459</v>
      </c>
      <c r="CF584" s="21">
        <f>1/B584</f>
        <v>9.5238095238095247E-3</v>
      </c>
      <c r="CG584" s="21" t="s">
        <v>2215</v>
      </c>
      <c r="CH584" s="21">
        <f>1/B584</f>
        <v>9.5238095238095247E-3</v>
      </c>
      <c r="CI584" s="21" t="s">
        <v>2436</v>
      </c>
      <c r="CJ584" s="21">
        <f>1/B584</f>
        <v>9.5238095238095247E-3</v>
      </c>
      <c r="CK584" s="21" t="s">
        <v>1661</v>
      </c>
      <c r="CL584" s="21">
        <f>2/B584</f>
        <v>1.9047619047619049E-2</v>
      </c>
      <c r="CM584" s="21" t="s">
        <v>881</v>
      </c>
      <c r="CN584" s="21">
        <f>2/B584</f>
        <v>1.9047619047619049E-2</v>
      </c>
    </row>
    <row r="585" spans="1:106" x14ac:dyDescent="0.25">
      <c r="A585" s="20" t="s">
        <v>579</v>
      </c>
      <c r="B585" s="24">
        <v>105</v>
      </c>
      <c r="C585" s="21">
        <f>81/B585</f>
        <v>0.77142857142857146</v>
      </c>
      <c r="E585" s="21" t="s">
        <v>1265</v>
      </c>
      <c r="F585" s="21">
        <f>1/B585</f>
        <v>9.5238095238095247E-3</v>
      </c>
      <c r="G585" s="21" t="s">
        <v>2859</v>
      </c>
      <c r="H585" s="21">
        <f>1/B585</f>
        <v>9.5238095238095247E-3</v>
      </c>
      <c r="I585" s="21" t="s">
        <v>1493</v>
      </c>
      <c r="J585" s="21">
        <f>1/B585</f>
        <v>9.5238095238095247E-3</v>
      </c>
      <c r="K585" s="21" t="s">
        <v>1711</v>
      </c>
      <c r="L585" s="21">
        <f>1/B585</f>
        <v>9.5238095238095247E-3</v>
      </c>
      <c r="M585" s="21" t="s">
        <v>1613</v>
      </c>
      <c r="N585" s="21">
        <f>9/B585</f>
        <v>8.5714285714285715E-2</v>
      </c>
      <c r="O585" s="21" t="s">
        <v>2858</v>
      </c>
      <c r="P585" s="21">
        <f>4/B585</f>
        <v>3.8095238095238099E-2</v>
      </c>
      <c r="Q585" s="21" t="s">
        <v>1082</v>
      </c>
      <c r="R585" s="21">
        <f>1/B585</f>
        <v>9.5238095238095247E-3</v>
      </c>
      <c r="S585" s="21" t="s">
        <v>1081</v>
      </c>
      <c r="T585" s="21">
        <f>1/B585</f>
        <v>9.5238095238095247E-3</v>
      </c>
      <c r="U585" s="21" t="s">
        <v>1259</v>
      </c>
      <c r="V585" s="21">
        <f t="shared" si="87"/>
        <v>9.5238095238095247E-3</v>
      </c>
      <c r="W585" s="21" t="s">
        <v>1696</v>
      </c>
      <c r="X585" s="21">
        <f t="shared" si="90"/>
        <v>9.5238095238095247E-3</v>
      </c>
      <c r="Y585" s="21" t="s">
        <v>1531</v>
      </c>
      <c r="Z585" s="21">
        <f t="shared" si="88"/>
        <v>9.5238095238095247E-3</v>
      </c>
      <c r="AA585" s="21" t="s">
        <v>1504</v>
      </c>
      <c r="AB585" s="21">
        <f>1/B585</f>
        <v>9.5238095238095247E-3</v>
      </c>
      <c r="AC585" s="21" t="s">
        <v>2236</v>
      </c>
      <c r="AD585" s="21">
        <f t="shared" si="89"/>
        <v>9.5238095238095247E-3</v>
      </c>
    </row>
    <row r="586" spans="1:106" x14ac:dyDescent="0.25">
      <c r="A586" s="20" t="s">
        <v>580</v>
      </c>
      <c r="B586" s="24">
        <v>105</v>
      </c>
      <c r="C586" s="21">
        <f>50/B586</f>
        <v>0.47619047619047616</v>
      </c>
      <c r="E586" s="21" t="s">
        <v>1006</v>
      </c>
      <c r="F586" s="21">
        <f>2/B586</f>
        <v>1.9047619047619049E-2</v>
      </c>
      <c r="G586" s="21" t="s">
        <v>1007</v>
      </c>
      <c r="H586" s="21">
        <f>1/B586</f>
        <v>9.5238095238095247E-3</v>
      </c>
      <c r="I586" s="21" t="s">
        <v>1862</v>
      </c>
      <c r="J586" s="21">
        <f>2/B586</f>
        <v>1.9047619047619049E-2</v>
      </c>
      <c r="K586" s="21" t="s">
        <v>1005</v>
      </c>
      <c r="L586" s="21">
        <f>13/B586</f>
        <v>0.12380952380952381</v>
      </c>
      <c r="M586" s="21" t="s">
        <v>1004</v>
      </c>
      <c r="N586" s="21">
        <f>1/B586</f>
        <v>9.5238095238095247E-3</v>
      </c>
      <c r="O586" s="21" t="s">
        <v>1009</v>
      </c>
      <c r="P586" s="21">
        <f>4/B586</f>
        <v>3.8095238095238099E-2</v>
      </c>
      <c r="Q586" s="21" t="s">
        <v>5034</v>
      </c>
      <c r="R586" s="21">
        <f>1/B586</f>
        <v>9.5238095238095247E-3</v>
      </c>
      <c r="S586" s="21" t="s">
        <v>5033</v>
      </c>
      <c r="T586" s="21">
        <f>3/B586</f>
        <v>2.8571428571428571E-2</v>
      </c>
      <c r="U586" s="21" t="s">
        <v>1003</v>
      </c>
      <c r="V586" s="21">
        <f>3/B586</f>
        <v>2.8571428571428571E-2</v>
      </c>
      <c r="W586" s="21" t="s">
        <v>1008</v>
      </c>
      <c r="X586" s="21">
        <f t="shared" si="90"/>
        <v>9.5238095238095247E-3</v>
      </c>
      <c r="Y586" s="21" t="s">
        <v>1001</v>
      </c>
      <c r="Z586" s="21">
        <f>12/B586</f>
        <v>0.11428571428571428</v>
      </c>
      <c r="AA586" s="21" t="s">
        <v>1002</v>
      </c>
      <c r="AB586" s="21">
        <f>11/B586</f>
        <v>0.10476190476190476</v>
      </c>
      <c r="AC586" s="21" t="s">
        <v>1576</v>
      </c>
      <c r="AD586" s="21">
        <f t="shared" si="89"/>
        <v>9.5238095238095247E-3</v>
      </c>
    </row>
    <row r="587" spans="1:106" x14ac:dyDescent="0.25">
      <c r="A587" s="20" t="s">
        <v>581</v>
      </c>
      <c r="B587" s="24">
        <v>108</v>
      </c>
      <c r="C587" s="21">
        <f>23/B587</f>
        <v>0.21296296296296297</v>
      </c>
      <c r="E587" s="21" t="s">
        <v>3465</v>
      </c>
      <c r="F587" s="21">
        <f>1/B587</f>
        <v>9.2592592592592587E-3</v>
      </c>
      <c r="G587" s="21" t="s">
        <v>2059</v>
      </c>
      <c r="H587" s="21">
        <f>1/B587</f>
        <v>9.2592592592592587E-3</v>
      </c>
      <c r="I587" s="21" t="s">
        <v>2245</v>
      </c>
      <c r="J587" s="21">
        <f>1/B587</f>
        <v>9.2592592592592587E-3</v>
      </c>
      <c r="K587" s="21" t="s">
        <v>1862</v>
      </c>
      <c r="L587" s="21">
        <f>10/B587</f>
        <v>9.2592592592592587E-2</v>
      </c>
      <c r="M587" s="21" t="s">
        <v>5198</v>
      </c>
      <c r="N587" s="21">
        <f>1/B587</f>
        <v>9.2592592592592587E-3</v>
      </c>
      <c r="O587" s="21" t="s">
        <v>1373</v>
      </c>
      <c r="P587" s="21">
        <f>21/B587</f>
        <v>0.19444444444444445</v>
      </c>
      <c r="Q587" s="21" t="s">
        <v>5197</v>
      </c>
      <c r="R587" s="21">
        <f>1/B587</f>
        <v>9.2592592592592587E-3</v>
      </c>
      <c r="S587" s="21" t="s">
        <v>1813</v>
      </c>
      <c r="T587" s="21">
        <f>1/B587</f>
        <v>9.2592592592592587E-3</v>
      </c>
      <c r="U587" s="21" t="s">
        <v>1117</v>
      </c>
      <c r="V587" s="21">
        <f>5/B587</f>
        <v>4.6296296296296294E-2</v>
      </c>
      <c r="W587" s="21" t="s">
        <v>3358</v>
      </c>
      <c r="X587" s="21">
        <f t="shared" si="90"/>
        <v>9.2592592592592587E-3</v>
      </c>
      <c r="Y587" s="21" t="s">
        <v>3466</v>
      </c>
      <c r="Z587" s="21">
        <f>1/B587</f>
        <v>9.2592592592592587E-3</v>
      </c>
      <c r="AA587" s="21" t="s">
        <v>1576</v>
      </c>
      <c r="AB587" s="21">
        <f>11/B587</f>
        <v>0.10185185185185185</v>
      </c>
      <c r="AC587" s="21" t="s">
        <v>3467</v>
      </c>
      <c r="AD587" s="21">
        <f t="shared" si="89"/>
        <v>9.2592592592592587E-3</v>
      </c>
      <c r="AE587" s="21" t="s">
        <v>2436</v>
      </c>
      <c r="AF587" s="21">
        <f>1/B587</f>
        <v>9.2592592592592587E-3</v>
      </c>
      <c r="AG587" s="21" t="s">
        <v>1370</v>
      </c>
      <c r="AH587" s="21">
        <f>28/B587</f>
        <v>0.25925925925925924</v>
      </c>
    </row>
    <row r="588" spans="1:106" x14ac:dyDescent="0.25">
      <c r="A588" s="20" t="s">
        <v>582</v>
      </c>
      <c r="B588" s="24">
        <v>111</v>
      </c>
      <c r="C588" s="21">
        <f>110/B588</f>
        <v>0.99099099099099097</v>
      </c>
      <c r="E588" s="21" t="s">
        <v>1113</v>
      </c>
      <c r="F588" s="21">
        <f>1/B588</f>
        <v>9.0090090090090089E-3</v>
      </c>
    </row>
    <row r="589" spans="1:106" x14ac:dyDescent="0.25">
      <c r="A589" s="20" t="s">
        <v>583</v>
      </c>
      <c r="B589" s="24">
        <v>104</v>
      </c>
      <c r="C589" s="21">
        <f>40/B589</f>
        <v>0.38461538461538464</v>
      </c>
      <c r="E589" s="21" t="s">
        <v>1017</v>
      </c>
      <c r="F589" s="21">
        <f>4/B589</f>
        <v>3.8461538461538464E-2</v>
      </c>
      <c r="G589" s="21" t="s">
        <v>1111</v>
      </c>
      <c r="H589" s="21">
        <f>3/B589</f>
        <v>2.8846153846153848E-2</v>
      </c>
      <c r="I589" s="21" t="s">
        <v>1918</v>
      </c>
      <c r="J589" s="21">
        <f>3/B589</f>
        <v>2.8846153846153848E-2</v>
      </c>
      <c r="K589" s="21" t="s">
        <v>1915</v>
      </c>
      <c r="L589" s="21">
        <f>1/B589</f>
        <v>9.6153846153846159E-3</v>
      </c>
      <c r="M589" s="21" t="s">
        <v>1909</v>
      </c>
      <c r="N589" s="21">
        <f>8/B589</f>
        <v>7.6923076923076927E-2</v>
      </c>
      <c r="O589" s="21" t="s">
        <v>1920</v>
      </c>
      <c r="P589" s="21">
        <f>2/B589</f>
        <v>1.9230769230769232E-2</v>
      </c>
      <c r="Q589" s="21" t="s">
        <v>1377</v>
      </c>
      <c r="R589" s="21">
        <f>7/B589</f>
        <v>6.7307692307692304E-2</v>
      </c>
      <c r="S589" s="21" t="s">
        <v>1220</v>
      </c>
      <c r="T589" s="21">
        <f>1/B589</f>
        <v>9.6153846153846159E-3</v>
      </c>
      <c r="U589" s="21" t="s">
        <v>1914</v>
      </c>
      <c r="V589" s="21">
        <f>1/B589</f>
        <v>9.6153846153846159E-3</v>
      </c>
      <c r="W589" s="21" t="s">
        <v>1913</v>
      </c>
      <c r="X589" s="21">
        <f>2/B589</f>
        <v>1.9230769230769232E-2</v>
      </c>
      <c r="Y589" s="21" t="s">
        <v>2024</v>
      </c>
      <c r="Z589" s="21">
        <f>1/B589</f>
        <v>9.6153846153846159E-3</v>
      </c>
      <c r="AA589" s="21" t="s">
        <v>1154</v>
      </c>
      <c r="AB589" s="21">
        <f>5/B589</f>
        <v>4.807692307692308E-2</v>
      </c>
      <c r="AC589" s="21" t="s">
        <v>1911</v>
      </c>
      <c r="AD589" s="21">
        <f>3/B589</f>
        <v>2.8846153846153848E-2</v>
      </c>
      <c r="AE589" s="21" t="s">
        <v>1324</v>
      </c>
      <c r="AF589" s="21">
        <f>3/B589</f>
        <v>2.8846153846153848E-2</v>
      </c>
      <c r="AG589" s="21" t="s">
        <v>1315</v>
      </c>
      <c r="AH589" s="21">
        <f>1/B589</f>
        <v>9.6153846153846159E-3</v>
      </c>
      <c r="AI589" s="21" t="s">
        <v>1917</v>
      </c>
      <c r="AJ589" s="21">
        <f>1/B589</f>
        <v>9.6153846153846159E-3</v>
      </c>
      <c r="AK589" s="21" t="s">
        <v>1910</v>
      </c>
      <c r="AL589" s="21">
        <f>1/B589</f>
        <v>9.6153846153846159E-3</v>
      </c>
      <c r="AM589" s="21" t="s">
        <v>1919</v>
      </c>
      <c r="AN589" s="21">
        <f>11/B589</f>
        <v>0.10576923076923077</v>
      </c>
      <c r="AO589" s="21" t="s">
        <v>1916</v>
      </c>
      <c r="AP589" s="21">
        <f>1/B589</f>
        <v>9.6153846153846159E-3</v>
      </c>
      <c r="AQ589" s="21" t="s">
        <v>1912</v>
      </c>
      <c r="AR589" s="21">
        <f>1/B589</f>
        <v>9.6153846153846159E-3</v>
      </c>
      <c r="AS589" s="21" t="s">
        <v>1680</v>
      </c>
      <c r="AT589" s="21">
        <f>2/B589</f>
        <v>1.9230769230769232E-2</v>
      </c>
      <c r="AU589" s="21" t="s">
        <v>2173</v>
      </c>
      <c r="AV589" s="21">
        <f>1/B589</f>
        <v>9.6153846153846159E-3</v>
      </c>
      <c r="AW589" s="21" t="s">
        <v>1370</v>
      </c>
      <c r="AX589" s="21">
        <f>1/B589</f>
        <v>9.6153846153846159E-3</v>
      </c>
    </row>
    <row r="590" spans="1:106" x14ac:dyDescent="0.25">
      <c r="A590" s="20" t="s">
        <v>584</v>
      </c>
      <c r="B590" s="24">
        <v>107</v>
      </c>
      <c r="C590" s="21">
        <f>55/B590</f>
        <v>0.51401869158878499</v>
      </c>
      <c r="E590" s="21" t="s">
        <v>2058</v>
      </c>
      <c r="F590" s="21">
        <f>1/B590</f>
        <v>9.3457943925233638E-3</v>
      </c>
      <c r="G590" s="21" t="s">
        <v>1017</v>
      </c>
      <c r="H590" s="21">
        <f>7/B590</f>
        <v>6.5420560747663545E-2</v>
      </c>
      <c r="I590" s="21" t="s">
        <v>2751</v>
      </c>
      <c r="J590" s="21">
        <f>1/B590</f>
        <v>9.3457943925233638E-3</v>
      </c>
      <c r="K590" s="21" t="s">
        <v>4460</v>
      </c>
      <c r="L590" s="21">
        <f>1/B590</f>
        <v>9.3457943925233638E-3</v>
      </c>
      <c r="M590" s="21" t="s">
        <v>2119</v>
      </c>
      <c r="N590" s="21">
        <f>3/B590</f>
        <v>2.8037383177570093E-2</v>
      </c>
      <c r="O590" s="21" t="s">
        <v>2177</v>
      </c>
      <c r="P590" s="21">
        <f>1/B590</f>
        <v>9.3457943925233638E-3</v>
      </c>
      <c r="Q590" s="21" t="s">
        <v>2174</v>
      </c>
      <c r="R590" s="21">
        <f>1/B590</f>
        <v>9.3457943925233638E-3</v>
      </c>
      <c r="S590" s="21" t="s">
        <v>1009</v>
      </c>
      <c r="T590" s="21">
        <f>1/B590</f>
        <v>9.3457943925233638E-3</v>
      </c>
      <c r="U590" s="21" t="s">
        <v>1430</v>
      </c>
      <c r="V590" s="21">
        <f>1/B590</f>
        <v>9.3457943925233638E-3</v>
      </c>
      <c r="W590" s="21" t="s">
        <v>2175</v>
      </c>
      <c r="X590" s="21">
        <f>3/B590</f>
        <v>2.8037383177570093E-2</v>
      </c>
      <c r="Y590" s="21" t="s">
        <v>1377</v>
      </c>
      <c r="Z590" s="21">
        <f>5/B590</f>
        <v>4.6728971962616821E-2</v>
      </c>
      <c r="AA590" s="21" t="s">
        <v>1154</v>
      </c>
      <c r="AB590" s="21">
        <f>4/B590</f>
        <v>3.7383177570093455E-2</v>
      </c>
      <c r="AC590" s="21" t="s">
        <v>2172</v>
      </c>
      <c r="AD590" s="21">
        <f>14/B590</f>
        <v>0.13084112149532709</v>
      </c>
      <c r="AE590" s="21" t="s">
        <v>1312</v>
      </c>
      <c r="AF590" s="21">
        <f>1/B590</f>
        <v>9.3457943925233638E-3</v>
      </c>
      <c r="AG590" s="21" t="s">
        <v>1324</v>
      </c>
      <c r="AH590" s="21">
        <f>1/B590</f>
        <v>9.3457943925233638E-3</v>
      </c>
      <c r="AI590" s="21" t="s">
        <v>2754</v>
      </c>
      <c r="AJ590" s="21">
        <f>2/B590</f>
        <v>1.8691588785046728E-2</v>
      </c>
      <c r="AK590" s="21" t="s">
        <v>4894</v>
      </c>
      <c r="AL590" s="21">
        <f>1/B590</f>
        <v>9.3457943925233638E-3</v>
      </c>
      <c r="AM590" s="21" t="s">
        <v>4893</v>
      </c>
      <c r="AN590" s="21">
        <f>1/B590</f>
        <v>9.3457943925233638E-3</v>
      </c>
      <c r="AO590" s="21" t="s">
        <v>2176</v>
      </c>
      <c r="AP590" s="21">
        <f>1/B590</f>
        <v>9.3457943925233638E-3</v>
      </c>
      <c r="AQ590" s="21" t="s">
        <v>2173</v>
      </c>
      <c r="AR590" s="21">
        <f>2/B590</f>
        <v>1.8691588785046728E-2</v>
      </c>
    </row>
    <row r="591" spans="1:106" x14ac:dyDescent="0.25">
      <c r="A591" s="20" t="s">
        <v>585</v>
      </c>
      <c r="B591" s="24">
        <v>107</v>
      </c>
      <c r="C591" s="21">
        <f>104/B591</f>
        <v>0.9719626168224299</v>
      </c>
      <c r="E591" s="21" t="s">
        <v>2436</v>
      </c>
      <c r="F591" s="21">
        <f>2/B591</f>
        <v>1.8691588785046728E-2</v>
      </c>
      <c r="G591" s="21" t="s">
        <v>2187</v>
      </c>
      <c r="H591" s="21">
        <f>1/B591</f>
        <v>9.3457943925233638E-3</v>
      </c>
    </row>
    <row r="592" spans="1:106" x14ac:dyDescent="0.25">
      <c r="A592" s="20" t="s">
        <v>586</v>
      </c>
      <c r="B592" s="24">
        <v>107</v>
      </c>
      <c r="C592" s="21">
        <f>16/B592</f>
        <v>0.14953271028037382</v>
      </c>
      <c r="E592" s="21" t="s">
        <v>4055</v>
      </c>
      <c r="F592" s="21">
        <f>2/B592</f>
        <v>1.8691588785046728E-2</v>
      </c>
      <c r="G592" s="21" t="s">
        <v>3439</v>
      </c>
      <c r="H592" s="21">
        <f>2/B592</f>
        <v>1.8691588785046728E-2</v>
      </c>
      <c r="I592" s="21" t="s">
        <v>3548</v>
      </c>
      <c r="J592" s="21">
        <f>2/B592</f>
        <v>1.8691588785046728E-2</v>
      </c>
      <c r="K592" s="21" t="s">
        <v>1242</v>
      </c>
      <c r="L592" s="21">
        <f>1/B592</f>
        <v>9.3457943925233638E-3</v>
      </c>
      <c r="M592" s="21" t="s">
        <v>1747</v>
      </c>
      <c r="N592" s="21">
        <f>1/B592</f>
        <v>9.3457943925233638E-3</v>
      </c>
      <c r="O592" s="21" t="s">
        <v>1043</v>
      </c>
      <c r="P592" s="21">
        <f>1/B592</f>
        <v>9.3457943925233638E-3</v>
      </c>
      <c r="Q592" s="21" t="s">
        <v>1120</v>
      </c>
      <c r="R592" s="21">
        <f>1/B592</f>
        <v>9.3457943925233638E-3</v>
      </c>
      <c r="S592" s="21" t="s">
        <v>1200</v>
      </c>
      <c r="T592" s="21">
        <f>1/B592</f>
        <v>9.3457943925233638E-3</v>
      </c>
      <c r="U592" s="21" t="s">
        <v>1840</v>
      </c>
      <c r="V592" s="21">
        <f>3/B592</f>
        <v>2.8037383177570093E-2</v>
      </c>
      <c r="W592" s="21" t="s">
        <v>1328</v>
      </c>
      <c r="X592" s="21">
        <f>1/B592</f>
        <v>9.3457943925233638E-3</v>
      </c>
      <c r="Y592" s="21" t="s">
        <v>959</v>
      </c>
      <c r="Z592" s="21">
        <f>2/B592</f>
        <v>1.8691588785046728E-2</v>
      </c>
      <c r="AA592" s="21" t="s">
        <v>3206</v>
      </c>
      <c r="AB592" s="21">
        <f>9/B592</f>
        <v>8.4112149532710276E-2</v>
      </c>
      <c r="AC592" s="21" t="s">
        <v>3549</v>
      </c>
      <c r="AD592" s="21">
        <f>2/B592</f>
        <v>1.8691588785046728E-2</v>
      </c>
      <c r="AE592" s="21" t="s">
        <v>2834</v>
      </c>
      <c r="AF592" s="21">
        <f>2/B592</f>
        <v>1.8691588785046728E-2</v>
      </c>
      <c r="AG592" s="21" t="s">
        <v>1042</v>
      </c>
      <c r="AH592" s="21">
        <f>2/B592</f>
        <v>1.8691588785046728E-2</v>
      </c>
      <c r="AI592" s="21" t="s">
        <v>2546</v>
      </c>
      <c r="AJ592" s="21">
        <f>1/B592</f>
        <v>9.3457943925233638E-3</v>
      </c>
      <c r="AK592" s="21" t="s">
        <v>1963</v>
      </c>
      <c r="AL592" s="21">
        <f>3/B592</f>
        <v>2.8037383177570093E-2</v>
      </c>
      <c r="AM592" s="21" t="s">
        <v>1654</v>
      </c>
      <c r="AN592" s="21">
        <f>7/B592</f>
        <v>6.5420560747663545E-2</v>
      </c>
      <c r="AO592" s="21" t="s">
        <v>999</v>
      </c>
      <c r="AP592" s="21">
        <f>3/B592</f>
        <v>2.8037383177570093E-2</v>
      </c>
      <c r="AQ592" s="21" t="s">
        <v>2003</v>
      </c>
      <c r="AR592" s="21">
        <f>2/B592</f>
        <v>1.8691588785046728E-2</v>
      </c>
      <c r="AS592" s="21" t="s">
        <v>1402</v>
      </c>
      <c r="AT592" s="21">
        <f>1/B592</f>
        <v>9.3457943925233638E-3</v>
      </c>
      <c r="AU592" s="21" t="s">
        <v>1241</v>
      </c>
      <c r="AV592" s="21">
        <f>11/B592</f>
        <v>0.10280373831775701</v>
      </c>
      <c r="AW592" s="21" t="s">
        <v>1931</v>
      </c>
      <c r="AX592" s="21">
        <f>3/B592</f>
        <v>2.8037383177570093E-2</v>
      </c>
      <c r="AY592" s="21" t="s">
        <v>2387</v>
      </c>
      <c r="AZ592" s="21">
        <f>2/B592</f>
        <v>1.8691588785046728E-2</v>
      </c>
      <c r="BA592" s="21" t="s">
        <v>1341</v>
      </c>
      <c r="BB592" s="21">
        <f>1/B592</f>
        <v>9.3457943925233638E-3</v>
      </c>
      <c r="BC592" s="21" t="s">
        <v>895</v>
      </c>
      <c r="BD592" s="21">
        <f>1/B592</f>
        <v>9.3457943925233638E-3</v>
      </c>
      <c r="BE592" s="21" t="s">
        <v>4054</v>
      </c>
      <c r="BF592" s="21">
        <f>1/B592</f>
        <v>9.3457943925233638E-3</v>
      </c>
      <c r="BG592" s="21" t="s">
        <v>2936</v>
      </c>
      <c r="BH592" s="21">
        <f>1/B592</f>
        <v>9.3457943925233638E-3</v>
      </c>
      <c r="BI592" s="21" t="s">
        <v>1445</v>
      </c>
      <c r="BJ592" s="21">
        <f>1/B592</f>
        <v>9.3457943925233638E-3</v>
      </c>
      <c r="BK592" s="21" t="s">
        <v>4053</v>
      </c>
      <c r="BL592" s="21">
        <f>1/B592</f>
        <v>9.3457943925233638E-3</v>
      </c>
      <c r="BM592" s="21" t="s">
        <v>1656</v>
      </c>
      <c r="BN592" s="21">
        <f>17/B592</f>
        <v>0.15887850467289719</v>
      </c>
      <c r="BO592" s="21" t="s">
        <v>1047</v>
      </c>
      <c r="BP592" s="21">
        <f>1/B592</f>
        <v>9.3457943925233638E-3</v>
      </c>
      <c r="BQ592" s="21" t="s">
        <v>1108</v>
      </c>
      <c r="BR592" s="21">
        <f>1/B592</f>
        <v>9.3457943925233638E-3</v>
      </c>
      <c r="BS592" s="21" t="s">
        <v>1044</v>
      </c>
      <c r="BT592" s="21">
        <f>7/B592</f>
        <v>6.5420560747663545E-2</v>
      </c>
      <c r="BU592" s="21" t="s">
        <v>3550</v>
      </c>
      <c r="BV592" s="21">
        <f>1/B592</f>
        <v>9.3457943925233638E-3</v>
      </c>
      <c r="BW592" s="21" t="s">
        <v>1652</v>
      </c>
      <c r="BX592" s="21">
        <f>2/B592</f>
        <v>1.8691588785046728E-2</v>
      </c>
      <c r="BY592" s="21" t="s">
        <v>1046</v>
      </c>
      <c r="BZ592" s="21">
        <f>1/B592</f>
        <v>9.3457943925233638E-3</v>
      </c>
      <c r="CA592" s="21" t="s">
        <v>922</v>
      </c>
      <c r="CB592" s="21">
        <f>1/B592</f>
        <v>9.3457943925233638E-3</v>
      </c>
    </row>
    <row r="593" spans="1:88" x14ac:dyDescent="0.25">
      <c r="A593" s="20" t="s">
        <v>587</v>
      </c>
      <c r="B593" s="24">
        <v>104</v>
      </c>
      <c r="C593" s="21">
        <f>77/B593</f>
        <v>0.74038461538461542</v>
      </c>
      <c r="E593" s="21" t="s">
        <v>3346</v>
      </c>
      <c r="F593" s="21">
        <f t="shared" ref="F593:F599" si="91">1/B593</f>
        <v>9.6153846153846159E-3</v>
      </c>
      <c r="G593" s="21" t="s">
        <v>1559</v>
      </c>
      <c r="H593" s="21">
        <f>1/B593</f>
        <v>9.6153846153846159E-3</v>
      </c>
      <c r="I593" s="21" t="s">
        <v>876</v>
      </c>
      <c r="J593" s="21">
        <f>1/B593</f>
        <v>9.6153846153846159E-3</v>
      </c>
      <c r="K593" s="21" t="s">
        <v>1220</v>
      </c>
      <c r="L593" s="21">
        <f>7/B593</f>
        <v>6.7307692307692304E-2</v>
      </c>
      <c r="M593" s="21" t="s">
        <v>1480</v>
      </c>
      <c r="N593" s="21">
        <f>3/B593</f>
        <v>2.8846153846153848E-2</v>
      </c>
      <c r="O593" s="21" t="s">
        <v>932</v>
      </c>
      <c r="P593" s="21">
        <f>5/B593</f>
        <v>4.807692307692308E-2</v>
      </c>
      <c r="Q593" s="21" t="s">
        <v>1219</v>
      </c>
      <c r="R593" s="21">
        <f>4/B593</f>
        <v>3.8461538461538464E-2</v>
      </c>
      <c r="S593" s="21" t="s">
        <v>1422</v>
      </c>
      <c r="T593" s="21">
        <f>1/B593</f>
        <v>9.6153846153846159E-3</v>
      </c>
      <c r="U593" s="21" t="s">
        <v>1680</v>
      </c>
      <c r="V593" s="21">
        <f>1/B593</f>
        <v>9.6153846153846159E-3</v>
      </c>
      <c r="W593" s="21" t="s">
        <v>2028</v>
      </c>
      <c r="X593" s="21">
        <f>2/B593</f>
        <v>1.9230769230769232E-2</v>
      </c>
      <c r="Y593" s="21" t="s">
        <v>2187</v>
      </c>
      <c r="Z593" s="21">
        <f>1/B593</f>
        <v>9.6153846153846159E-3</v>
      </c>
    </row>
    <row r="594" spans="1:88" x14ac:dyDescent="0.25">
      <c r="A594" s="20" t="s">
        <v>588</v>
      </c>
      <c r="B594" s="24">
        <v>107</v>
      </c>
      <c r="C594" s="21">
        <f>101/B594</f>
        <v>0.94392523364485981</v>
      </c>
      <c r="E594" s="21" t="s">
        <v>1526</v>
      </c>
      <c r="F594" s="21">
        <f t="shared" si="91"/>
        <v>9.3457943925233638E-3</v>
      </c>
      <c r="G594" s="21" t="s">
        <v>952</v>
      </c>
      <c r="H594" s="21">
        <f>4/B594</f>
        <v>3.7383177570093455E-2</v>
      </c>
      <c r="I594" s="21" t="s">
        <v>1270</v>
      </c>
      <c r="J594" s="21">
        <f>1/B594</f>
        <v>9.3457943925233638E-3</v>
      </c>
    </row>
    <row r="595" spans="1:88" x14ac:dyDescent="0.25">
      <c r="A595" s="20" t="s">
        <v>589</v>
      </c>
      <c r="B595" s="24">
        <v>105</v>
      </c>
      <c r="C595" s="21">
        <f>14/B595</f>
        <v>0.13333333333333333</v>
      </c>
      <c r="E595" s="21" t="s">
        <v>3621</v>
      </c>
      <c r="F595" s="21">
        <f t="shared" si="91"/>
        <v>9.5238095238095247E-3</v>
      </c>
      <c r="G595" s="21" t="s">
        <v>4341</v>
      </c>
      <c r="H595" s="21">
        <f>1/B595</f>
        <v>9.5238095238095247E-3</v>
      </c>
      <c r="I595" s="21" t="s">
        <v>3542</v>
      </c>
      <c r="J595" s="21">
        <f>23/B595</f>
        <v>0.21904761904761905</v>
      </c>
      <c r="K595" s="21" t="s">
        <v>896</v>
      </c>
      <c r="L595" s="21">
        <f>1/B595</f>
        <v>9.5238095238095247E-3</v>
      </c>
      <c r="M595" s="21" t="s">
        <v>2018</v>
      </c>
      <c r="N595" s="21">
        <f>1/B595</f>
        <v>9.5238095238095247E-3</v>
      </c>
      <c r="O595" s="21" t="s">
        <v>1756</v>
      </c>
      <c r="P595" s="21">
        <f>8/B595</f>
        <v>7.6190476190476197E-2</v>
      </c>
      <c r="Q595" s="21" t="s">
        <v>3622</v>
      </c>
      <c r="R595" s="21">
        <f>6/B595</f>
        <v>5.7142857142857141E-2</v>
      </c>
      <c r="S595" s="21" t="s">
        <v>888</v>
      </c>
      <c r="T595" s="21">
        <f>1/B595</f>
        <v>9.5238095238095247E-3</v>
      </c>
      <c r="U595" s="21" t="s">
        <v>1501</v>
      </c>
      <c r="V595" s="21">
        <f>2/B595</f>
        <v>1.9047619047619049E-2</v>
      </c>
      <c r="W595" s="21" t="s">
        <v>1217</v>
      </c>
      <c r="X595" s="21">
        <f>1/B595</f>
        <v>9.5238095238095247E-3</v>
      </c>
      <c r="Y595" s="21" t="s">
        <v>907</v>
      </c>
      <c r="Z595" s="21">
        <f>1/B595</f>
        <v>9.5238095238095247E-3</v>
      </c>
      <c r="AA595" s="21" t="s">
        <v>3376</v>
      </c>
      <c r="AB595" s="21">
        <f>1/B595</f>
        <v>9.5238095238095247E-3</v>
      </c>
      <c r="AC595" s="21" t="s">
        <v>882</v>
      </c>
      <c r="AD595" s="21">
        <f>1/B595</f>
        <v>9.5238095238095247E-3</v>
      </c>
      <c r="AE595" s="21" t="s">
        <v>2003</v>
      </c>
      <c r="AF595" s="21">
        <f>1/B595</f>
        <v>9.5238095238095247E-3</v>
      </c>
      <c r="AG595" s="21" t="s">
        <v>919</v>
      </c>
      <c r="AH595" s="21">
        <f>1/B595</f>
        <v>9.5238095238095247E-3</v>
      </c>
      <c r="AI595" s="21" t="s">
        <v>1241</v>
      </c>
      <c r="AJ595" s="21">
        <f>1/B595</f>
        <v>9.5238095238095247E-3</v>
      </c>
      <c r="AK595" s="21" t="s">
        <v>878</v>
      </c>
      <c r="AL595" s="21">
        <f>1/B595</f>
        <v>9.5238095238095247E-3</v>
      </c>
      <c r="AM595" s="21" t="s">
        <v>1032</v>
      </c>
      <c r="AN595" s="21">
        <f>1/B595</f>
        <v>9.5238095238095247E-3</v>
      </c>
      <c r="AO595" s="21" t="s">
        <v>1462</v>
      </c>
      <c r="AP595" s="21">
        <f>1/B595</f>
        <v>9.5238095238095247E-3</v>
      </c>
      <c r="AQ595" s="21" t="s">
        <v>894</v>
      </c>
      <c r="AR595" s="21">
        <f>1/B595</f>
        <v>9.5238095238095247E-3</v>
      </c>
      <c r="AS595" s="21" t="s">
        <v>1504</v>
      </c>
      <c r="AT595" s="21">
        <f>2/B595</f>
        <v>1.9047619047619049E-2</v>
      </c>
      <c r="AU595" s="21" t="s">
        <v>2508</v>
      </c>
      <c r="AV595" s="21">
        <f>2/B595</f>
        <v>1.9047619047619049E-2</v>
      </c>
      <c r="AW595" s="21" t="s">
        <v>1388</v>
      </c>
      <c r="AX595" s="21">
        <f>9/B595</f>
        <v>8.5714285714285715E-2</v>
      </c>
      <c r="AY595" s="21" t="s">
        <v>1751</v>
      </c>
      <c r="AZ595" s="21">
        <f>1/B595</f>
        <v>9.5238095238095247E-3</v>
      </c>
      <c r="BA595" s="21" t="s">
        <v>1248</v>
      </c>
      <c r="BB595" s="21">
        <f>2/B595</f>
        <v>1.9047619047619049E-2</v>
      </c>
      <c r="BC595" s="21" t="s">
        <v>1656</v>
      </c>
      <c r="BD595" s="21">
        <f>1/B595</f>
        <v>9.5238095238095247E-3</v>
      </c>
      <c r="BE595" s="21" t="s">
        <v>1752</v>
      </c>
      <c r="BF595" s="21">
        <f>13/B595</f>
        <v>0.12380952380952381</v>
      </c>
      <c r="BG595" s="21" t="s">
        <v>2312</v>
      </c>
      <c r="BH595" s="21">
        <f>1/B595</f>
        <v>9.5238095238095247E-3</v>
      </c>
      <c r="BI595" s="21" t="s">
        <v>1044</v>
      </c>
      <c r="BJ595" s="21">
        <f>3/B595</f>
        <v>2.8571428571428571E-2</v>
      </c>
      <c r="BK595" s="21" t="s">
        <v>922</v>
      </c>
      <c r="BL595" s="21">
        <f>2/B595</f>
        <v>1.9047619047619049E-2</v>
      </c>
    </row>
    <row r="596" spans="1:88" x14ac:dyDescent="0.25">
      <c r="A596" s="20" t="s">
        <v>590</v>
      </c>
      <c r="B596" s="24">
        <v>108</v>
      </c>
      <c r="C596" s="21">
        <f>46/B596</f>
        <v>0.42592592592592593</v>
      </c>
      <c r="E596" s="21" t="s">
        <v>1896</v>
      </c>
      <c r="F596" s="21">
        <f t="shared" si="91"/>
        <v>9.2592592592592587E-3</v>
      </c>
      <c r="G596" s="21" t="s">
        <v>1020</v>
      </c>
      <c r="H596" s="21">
        <f>1/B596</f>
        <v>9.2592592592592587E-3</v>
      </c>
      <c r="I596" s="21" t="s">
        <v>1265</v>
      </c>
      <c r="J596" s="21">
        <f>1/B596</f>
        <v>9.2592592592592587E-3</v>
      </c>
      <c r="K596" s="21" t="s">
        <v>3285</v>
      </c>
      <c r="L596" s="21">
        <f>1/B596</f>
        <v>9.2592592592592587E-3</v>
      </c>
      <c r="M596" s="21" t="s">
        <v>1082</v>
      </c>
      <c r="N596" s="21">
        <f>1/B596</f>
        <v>9.2592592592592587E-3</v>
      </c>
      <c r="O596" s="21" t="s">
        <v>917</v>
      </c>
      <c r="P596" s="21">
        <f>1/B596</f>
        <v>9.2592592592592587E-3</v>
      </c>
      <c r="Q596" s="21" t="s">
        <v>1704</v>
      </c>
      <c r="R596" s="21">
        <f>1/B596</f>
        <v>9.2592592592592587E-3</v>
      </c>
      <c r="S596" s="21" t="s">
        <v>974</v>
      </c>
      <c r="T596" s="21">
        <f>2/B596</f>
        <v>1.8518518518518517E-2</v>
      </c>
      <c r="U596" s="21" t="s">
        <v>977</v>
      </c>
      <c r="V596" s="21">
        <f>1/B596</f>
        <v>9.2592592592592587E-3</v>
      </c>
      <c r="W596" s="21" t="s">
        <v>2274</v>
      </c>
      <c r="X596" s="21">
        <f>1/B596</f>
        <v>9.2592592592592587E-3</v>
      </c>
      <c r="Y596" s="21" t="s">
        <v>1388</v>
      </c>
      <c r="Z596" s="21">
        <f>5/B596</f>
        <v>4.6296296296296294E-2</v>
      </c>
      <c r="AA596" s="21" t="s">
        <v>1278</v>
      </c>
      <c r="AB596" s="21">
        <f>1/B596</f>
        <v>9.2592592592592587E-3</v>
      </c>
    </row>
    <row r="597" spans="1:88" x14ac:dyDescent="0.25">
      <c r="A597" s="20" t="s">
        <v>591</v>
      </c>
      <c r="B597" s="24">
        <v>105</v>
      </c>
      <c r="C597" s="21">
        <f>72/B597</f>
        <v>0.68571428571428572</v>
      </c>
      <c r="E597" s="21" t="s">
        <v>1713</v>
      </c>
      <c r="F597" s="21">
        <f t="shared" si="91"/>
        <v>9.5238095238095247E-3</v>
      </c>
      <c r="G597" s="21" t="s">
        <v>1265</v>
      </c>
      <c r="H597" s="21">
        <f>5/B597</f>
        <v>4.7619047619047616E-2</v>
      </c>
      <c r="I597" s="21" t="s">
        <v>2799</v>
      </c>
      <c r="J597" s="21">
        <f>1/B597</f>
        <v>9.5238095238095247E-3</v>
      </c>
      <c r="K597" s="21" t="s">
        <v>1082</v>
      </c>
      <c r="L597" s="21">
        <f>1/B597</f>
        <v>9.5238095238095247E-3</v>
      </c>
      <c r="M597" s="21" t="s">
        <v>1220</v>
      </c>
      <c r="N597" s="21">
        <f>2/B597</f>
        <v>1.9047619047619049E-2</v>
      </c>
      <c r="O597" s="21" t="s">
        <v>932</v>
      </c>
      <c r="P597" s="21">
        <f>12/B597</f>
        <v>0.11428571428571428</v>
      </c>
      <c r="Q597" s="21" t="s">
        <v>1501</v>
      </c>
      <c r="R597" s="21">
        <f>1/B597</f>
        <v>9.5238095238095247E-3</v>
      </c>
      <c r="S597" s="21" t="s">
        <v>2765</v>
      </c>
      <c r="T597" s="21">
        <f>1/B597</f>
        <v>9.5238095238095247E-3</v>
      </c>
      <c r="U597" s="21" t="s">
        <v>1678</v>
      </c>
      <c r="V597" s="21">
        <f>1/B597</f>
        <v>9.5238095238095247E-3</v>
      </c>
      <c r="W597" s="21" t="s">
        <v>1672</v>
      </c>
      <c r="X597" s="21">
        <f>1/B597</f>
        <v>9.5238095238095247E-3</v>
      </c>
      <c r="Y597" s="21" t="s">
        <v>933</v>
      </c>
      <c r="Z597" s="21">
        <f>2/B597</f>
        <v>1.9047619047619049E-2</v>
      </c>
      <c r="AA597" s="21" t="s">
        <v>1159</v>
      </c>
      <c r="AB597" s="21">
        <f>1/B597</f>
        <v>9.5238095238095247E-3</v>
      </c>
      <c r="AC597" s="21" t="s">
        <v>3836</v>
      </c>
      <c r="AD597" s="21">
        <f>3/B597</f>
        <v>2.8571428571428571E-2</v>
      </c>
    </row>
    <row r="598" spans="1:88" x14ac:dyDescent="0.25">
      <c r="A598" s="20" t="s">
        <v>592</v>
      </c>
      <c r="B598" s="24">
        <v>105</v>
      </c>
      <c r="C598" s="21">
        <f>104/B598</f>
        <v>0.99047619047619051</v>
      </c>
      <c r="E598" s="21" t="s">
        <v>1277</v>
      </c>
      <c r="F598" s="21">
        <f t="shared" si="91"/>
        <v>9.5238095238095247E-3</v>
      </c>
    </row>
    <row r="599" spans="1:88" x14ac:dyDescent="0.25">
      <c r="A599" s="20" t="s">
        <v>593</v>
      </c>
      <c r="B599" s="24">
        <v>109</v>
      </c>
      <c r="C599" s="21">
        <f>38/B599</f>
        <v>0.34862385321100919</v>
      </c>
      <c r="E599" s="21" t="s">
        <v>5041</v>
      </c>
      <c r="F599" s="21">
        <f t="shared" si="91"/>
        <v>9.1743119266055051E-3</v>
      </c>
      <c r="G599" s="21" t="s">
        <v>1391</v>
      </c>
      <c r="H599" s="21">
        <f>2/B599</f>
        <v>1.834862385321101E-2</v>
      </c>
      <c r="I599" s="21" t="s">
        <v>1970</v>
      </c>
      <c r="J599" s="21">
        <f>1/B599</f>
        <v>9.1743119266055051E-3</v>
      </c>
      <c r="K599" s="21" t="s">
        <v>1390</v>
      </c>
      <c r="L599" s="21">
        <f>1/B599</f>
        <v>9.1743119266055051E-3</v>
      </c>
      <c r="M599" s="21" t="s">
        <v>1500</v>
      </c>
      <c r="N599" s="21">
        <f>3/B599</f>
        <v>2.7522935779816515E-2</v>
      </c>
      <c r="O599" s="21" t="s">
        <v>1748</v>
      </c>
      <c r="P599" s="21">
        <f>1/B599</f>
        <v>9.1743119266055051E-3</v>
      </c>
      <c r="Q599" s="21" t="s">
        <v>1237</v>
      </c>
      <c r="R599" s="21">
        <f>1/B599</f>
        <v>9.1743119266055051E-3</v>
      </c>
      <c r="S599" s="21" t="s">
        <v>888</v>
      </c>
      <c r="T599" s="21">
        <f>6/B599</f>
        <v>5.5045871559633031E-2</v>
      </c>
      <c r="U599" s="21" t="s">
        <v>3274</v>
      </c>
      <c r="V599" s="21">
        <f>1/B599</f>
        <v>9.1743119266055051E-3</v>
      </c>
      <c r="W599" s="21" t="s">
        <v>2065</v>
      </c>
      <c r="X599" s="21">
        <f>5/B599</f>
        <v>4.5871559633027525E-2</v>
      </c>
      <c r="Y599" s="21" t="s">
        <v>964</v>
      </c>
      <c r="Z599" s="21">
        <f>14/B599</f>
        <v>0.12844036697247707</v>
      </c>
      <c r="AA599" s="21" t="s">
        <v>2804</v>
      </c>
      <c r="AB599" s="21">
        <f>1/B599</f>
        <v>9.1743119266055051E-3</v>
      </c>
      <c r="AC599" s="21" t="s">
        <v>3376</v>
      </c>
      <c r="AD599" s="21">
        <f>1/B599</f>
        <v>9.1743119266055051E-3</v>
      </c>
      <c r="AE599" s="21" t="s">
        <v>3276</v>
      </c>
      <c r="AF599" s="21">
        <f>1/B599</f>
        <v>9.1743119266055051E-3</v>
      </c>
      <c r="AG599" s="21" t="s">
        <v>2003</v>
      </c>
      <c r="AH599" s="21">
        <f>1/B599</f>
        <v>9.1743119266055051E-3</v>
      </c>
      <c r="AI599" s="21" t="s">
        <v>2185</v>
      </c>
      <c r="AJ599" s="21">
        <f>1/B599</f>
        <v>9.1743119266055051E-3</v>
      </c>
      <c r="AK599" s="21" t="s">
        <v>3377</v>
      </c>
      <c r="AL599" s="21">
        <f>1/B599</f>
        <v>9.1743119266055051E-3</v>
      </c>
      <c r="AM599" s="21" t="s">
        <v>1388</v>
      </c>
      <c r="AN599" s="21">
        <f>5/B599</f>
        <v>4.5871559633027525E-2</v>
      </c>
      <c r="AO599" s="21" t="s">
        <v>2236</v>
      </c>
      <c r="AP599" s="21">
        <f>1/B599</f>
        <v>9.1743119266055051E-3</v>
      </c>
      <c r="AQ599" s="21" t="s">
        <v>920</v>
      </c>
      <c r="AR599" s="21">
        <f>2/B599</f>
        <v>1.834862385321101E-2</v>
      </c>
      <c r="AS599" s="21" t="s">
        <v>1735</v>
      </c>
      <c r="AT599" s="21">
        <f>1/B599</f>
        <v>9.1743119266055051E-3</v>
      </c>
      <c r="AU599" s="21" t="s">
        <v>5204</v>
      </c>
      <c r="AV599" s="21">
        <f>3/B599</f>
        <v>2.7522935779816515E-2</v>
      </c>
      <c r="AW599" s="21" t="s">
        <v>1752</v>
      </c>
      <c r="AX599" s="21">
        <f>10/B599</f>
        <v>9.1743119266055051E-2</v>
      </c>
      <c r="AY599" s="21" t="s">
        <v>3297</v>
      </c>
      <c r="AZ599" s="21">
        <f>1/B599</f>
        <v>9.1743119266055051E-3</v>
      </c>
      <c r="BA599" s="21" t="s">
        <v>1228</v>
      </c>
      <c r="BB599" s="21">
        <f>1/B599</f>
        <v>9.1743119266055051E-3</v>
      </c>
      <c r="BC599" s="21" t="s">
        <v>1389</v>
      </c>
      <c r="BD599" s="21">
        <f>5/B599</f>
        <v>4.5871559633027525E-2</v>
      </c>
    </row>
    <row r="600" spans="1:88" x14ac:dyDescent="0.25">
      <c r="A600" s="20" t="s">
        <v>594</v>
      </c>
      <c r="B600" s="24">
        <v>108</v>
      </c>
      <c r="C600" s="21">
        <f>108/B600</f>
        <v>1</v>
      </c>
    </row>
    <row r="601" spans="1:88" x14ac:dyDescent="0.25">
      <c r="A601" s="20" t="s">
        <v>595</v>
      </c>
      <c r="B601" s="24">
        <v>104</v>
      </c>
      <c r="C601" s="21">
        <f>94/B601</f>
        <v>0.90384615384615385</v>
      </c>
      <c r="E601" s="21" t="s">
        <v>1467</v>
      </c>
      <c r="F601" s="21">
        <f>1/B601</f>
        <v>9.6153846153846159E-3</v>
      </c>
      <c r="G601" s="21" t="s">
        <v>1224</v>
      </c>
      <c r="H601" s="21">
        <f>1/B601</f>
        <v>9.6153846153846159E-3</v>
      </c>
      <c r="I601" s="21" t="s">
        <v>1227</v>
      </c>
      <c r="J601" s="21">
        <f>1/B601</f>
        <v>9.6153846153846159E-3</v>
      </c>
      <c r="K601" s="21" t="s">
        <v>1229</v>
      </c>
      <c r="L601" s="21">
        <f>2/B601</f>
        <v>1.9230769230769232E-2</v>
      </c>
      <c r="M601" s="21" t="s">
        <v>1009</v>
      </c>
      <c r="N601" s="21">
        <f>1/B601</f>
        <v>9.6153846153846159E-3</v>
      </c>
      <c r="O601" s="21" t="s">
        <v>1226</v>
      </c>
      <c r="P601" s="21">
        <f>1/B601</f>
        <v>9.6153846153846159E-3</v>
      </c>
      <c r="Q601" s="21" t="s">
        <v>1228</v>
      </c>
      <c r="R601" s="21">
        <f>1/B601</f>
        <v>9.6153846153846159E-3</v>
      </c>
      <c r="S601" s="21" t="s">
        <v>1225</v>
      </c>
      <c r="T601" s="21">
        <f>1/B601</f>
        <v>9.6153846153846159E-3</v>
      </c>
      <c r="U601" s="21" t="s">
        <v>1230</v>
      </c>
      <c r="V601" s="21">
        <f>1/B601</f>
        <v>9.6153846153846159E-3</v>
      </c>
    </row>
    <row r="602" spans="1:88" x14ac:dyDescent="0.25">
      <c r="A602" s="20" t="s">
        <v>596</v>
      </c>
      <c r="B602" s="24">
        <v>104</v>
      </c>
      <c r="C602" s="21">
        <f>11/B602</f>
        <v>0.10576923076923077</v>
      </c>
      <c r="E602" s="21" t="s">
        <v>1657</v>
      </c>
      <c r="F602" s="21">
        <f>6/B602</f>
        <v>5.7692307692307696E-2</v>
      </c>
      <c r="G602" s="21" t="s">
        <v>4410</v>
      </c>
      <c r="H602" s="21">
        <f>1/B602</f>
        <v>9.6153846153846159E-3</v>
      </c>
      <c r="I602" s="21" t="s">
        <v>1038</v>
      </c>
      <c r="J602" s="21">
        <f>2/B602</f>
        <v>1.9230769230769232E-2</v>
      </c>
      <c r="K602" s="21" t="s">
        <v>4409</v>
      </c>
      <c r="L602" s="21">
        <f>2/B602</f>
        <v>1.9230769230769232E-2</v>
      </c>
      <c r="M602" s="21" t="s">
        <v>1511</v>
      </c>
      <c r="N602" s="21">
        <f>1/B602</f>
        <v>9.6153846153846159E-3</v>
      </c>
      <c r="O602" s="21" t="s">
        <v>1122</v>
      </c>
      <c r="P602" s="21">
        <f>1/B602</f>
        <v>9.6153846153846159E-3</v>
      </c>
      <c r="Q602" s="21" t="s">
        <v>1120</v>
      </c>
      <c r="R602" s="21">
        <f>1/B602</f>
        <v>9.6153846153846159E-3</v>
      </c>
      <c r="S602" s="21" t="s">
        <v>1201</v>
      </c>
      <c r="T602" s="21">
        <f>1/B602</f>
        <v>9.6153846153846159E-3</v>
      </c>
      <c r="U602" s="21" t="s">
        <v>1655</v>
      </c>
      <c r="V602" s="21">
        <f>1/B602</f>
        <v>9.6153846153846159E-3</v>
      </c>
      <c r="W602" s="21" t="s">
        <v>2106</v>
      </c>
      <c r="X602" s="21">
        <f>1/B602</f>
        <v>9.6153846153846159E-3</v>
      </c>
      <c r="Y602" s="21" t="s">
        <v>4408</v>
      </c>
      <c r="Z602" s="21">
        <f>1/B602</f>
        <v>9.6153846153846159E-3</v>
      </c>
      <c r="AA602" s="21" t="s">
        <v>1081</v>
      </c>
      <c r="AB602" s="21">
        <f>2/B602</f>
        <v>1.9230769230769232E-2</v>
      </c>
      <c r="AC602" s="21" t="s">
        <v>1328</v>
      </c>
      <c r="AD602" s="21">
        <f>2/B602</f>
        <v>1.9230769230769232E-2</v>
      </c>
      <c r="AE602" s="21" t="s">
        <v>1130</v>
      </c>
      <c r="AF602" s="21">
        <f>15/B602</f>
        <v>0.14423076923076922</v>
      </c>
      <c r="AG602" s="21" t="s">
        <v>4407</v>
      </c>
      <c r="AH602" s="21">
        <f>2/B602</f>
        <v>1.9230769230769232E-2</v>
      </c>
      <c r="AI602" s="21" t="s">
        <v>972</v>
      </c>
      <c r="AJ602" s="21">
        <f>10/B602</f>
        <v>9.6153846153846159E-2</v>
      </c>
      <c r="AK602" s="21" t="s">
        <v>1658</v>
      </c>
      <c r="AL602" s="21">
        <f>2/B602</f>
        <v>1.9230769230769232E-2</v>
      </c>
      <c r="AM602" s="21" t="s">
        <v>4406</v>
      </c>
      <c r="AN602" s="21">
        <f>4/B602</f>
        <v>3.8461538461538464E-2</v>
      </c>
      <c r="AO602" s="21" t="s">
        <v>1055</v>
      </c>
      <c r="AP602" s="21">
        <f>4/B602</f>
        <v>3.8461538461538464E-2</v>
      </c>
      <c r="AQ602" s="21" t="s">
        <v>1659</v>
      </c>
      <c r="AR602" s="21">
        <f>1/B602</f>
        <v>9.6153846153846159E-3</v>
      </c>
      <c r="AS602" s="21" t="s">
        <v>1564</v>
      </c>
      <c r="AT602" s="21">
        <f>1/B602</f>
        <v>9.6153846153846159E-3</v>
      </c>
      <c r="AU602" s="21" t="s">
        <v>1051</v>
      </c>
      <c r="AV602" s="21">
        <f>1/B602</f>
        <v>9.6153846153846159E-3</v>
      </c>
      <c r="AW602" s="21" t="s">
        <v>1042</v>
      </c>
      <c r="AX602" s="21">
        <f>1/B602</f>
        <v>9.6153846153846159E-3</v>
      </c>
      <c r="AY602" s="21" t="s">
        <v>1825</v>
      </c>
      <c r="AZ602" s="21">
        <f>1/B602</f>
        <v>9.6153846153846159E-3</v>
      </c>
      <c r="BA602" s="21" t="s">
        <v>977</v>
      </c>
      <c r="BB602" s="21">
        <f>1/B602</f>
        <v>9.6153846153846159E-3</v>
      </c>
      <c r="BC602" s="21" t="s">
        <v>1963</v>
      </c>
      <c r="BD602" s="21">
        <f>1/B602</f>
        <v>9.6153846153846159E-3</v>
      </c>
      <c r="BE602" s="21" t="s">
        <v>1654</v>
      </c>
      <c r="BF602" s="21">
        <f>1/B602</f>
        <v>9.6153846153846159E-3</v>
      </c>
      <c r="BG602" s="21" t="s">
        <v>2873</v>
      </c>
      <c r="BH602" s="21">
        <f>1/B602</f>
        <v>9.6153846153846159E-3</v>
      </c>
      <c r="BI602" s="21" t="s">
        <v>2983</v>
      </c>
      <c r="BJ602" s="21">
        <f>1/B602</f>
        <v>9.6153846153846159E-3</v>
      </c>
      <c r="BK602" s="21" t="s">
        <v>1620</v>
      </c>
      <c r="BL602" s="21">
        <f>1/B602</f>
        <v>9.6153846153846159E-3</v>
      </c>
      <c r="BM602" s="21" t="s">
        <v>1273</v>
      </c>
      <c r="BN602" s="21">
        <f>1/B602</f>
        <v>9.6153846153846159E-3</v>
      </c>
      <c r="BO602" s="21" t="s">
        <v>4405</v>
      </c>
      <c r="BP602" s="21">
        <f>1/B602</f>
        <v>9.6153846153846159E-3</v>
      </c>
      <c r="BQ602" s="21" t="s">
        <v>1241</v>
      </c>
      <c r="BR602" s="21">
        <f>1/B602</f>
        <v>9.6153846153846159E-3</v>
      </c>
      <c r="BS602" s="21" t="s">
        <v>4404</v>
      </c>
      <c r="BT602" s="21">
        <f>2/B602</f>
        <v>1.9230769230769232E-2</v>
      </c>
      <c r="BU602" s="21" t="s">
        <v>968</v>
      </c>
      <c r="BV602" s="21">
        <f>1/B602</f>
        <v>9.6153846153846159E-3</v>
      </c>
      <c r="BW602" s="21" t="s">
        <v>2164</v>
      </c>
      <c r="BX602" s="21">
        <f>1/B602</f>
        <v>9.6153846153846159E-3</v>
      </c>
      <c r="BY602" s="21" t="s">
        <v>1656</v>
      </c>
      <c r="BZ602" s="21">
        <f>2/B602</f>
        <v>1.9230769230769232E-2</v>
      </c>
      <c r="CA602" s="21" t="s">
        <v>1023</v>
      </c>
      <c r="CB602" s="21">
        <f>1/B602</f>
        <v>9.6153846153846159E-3</v>
      </c>
      <c r="CC602" s="21" t="s">
        <v>1049</v>
      </c>
      <c r="CD602" s="21">
        <f>5/B602</f>
        <v>4.807692307692308E-2</v>
      </c>
      <c r="CE602" s="21" t="s">
        <v>1044</v>
      </c>
      <c r="CF602" s="21">
        <f>1/B602</f>
        <v>9.6153846153846159E-3</v>
      </c>
      <c r="CG602" s="21" t="s">
        <v>1652</v>
      </c>
      <c r="CH602" s="21">
        <f>6/B602</f>
        <v>5.7692307692307696E-2</v>
      </c>
      <c r="CI602" s="21" t="s">
        <v>1046</v>
      </c>
      <c r="CJ602" s="21">
        <f>1/B602</f>
        <v>9.6153846153846159E-3</v>
      </c>
    </row>
    <row r="603" spans="1:88" x14ac:dyDescent="0.25">
      <c r="A603" s="20" t="s">
        <v>597</v>
      </c>
      <c r="B603" s="24">
        <v>111</v>
      </c>
      <c r="C603" s="21">
        <f>105/B603</f>
        <v>0.94594594594594594</v>
      </c>
      <c r="E603" s="21" t="s">
        <v>2617</v>
      </c>
      <c r="F603" s="21">
        <f>2/B603</f>
        <v>1.8018018018018018E-2</v>
      </c>
      <c r="G603" s="21" t="s">
        <v>3316</v>
      </c>
      <c r="H603" s="21">
        <f>1/B603</f>
        <v>9.0090090090090089E-3</v>
      </c>
      <c r="I603" s="21" t="s">
        <v>1312</v>
      </c>
      <c r="J603" s="21">
        <f>1/B603</f>
        <v>9.0090090090090089E-3</v>
      </c>
      <c r="K603" s="21" t="s">
        <v>968</v>
      </c>
      <c r="L603" s="21">
        <f>1/B603</f>
        <v>9.0090090090090089E-3</v>
      </c>
      <c r="M603" s="21" t="s">
        <v>1118</v>
      </c>
      <c r="N603" s="21">
        <f>1/B603</f>
        <v>9.0090090090090089E-3</v>
      </c>
    </row>
    <row r="604" spans="1:88" x14ac:dyDescent="0.25">
      <c r="A604" s="20" t="s">
        <v>598</v>
      </c>
      <c r="B604" s="24">
        <v>108</v>
      </c>
      <c r="C604" s="21">
        <f>8/B604</f>
        <v>7.407407407407407E-2</v>
      </c>
      <c r="E604" s="21" t="s">
        <v>2319</v>
      </c>
      <c r="F604" s="21">
        <f t="shared" ref="F604:F609" si="92">1/B604</f>
        <v>9.2592592592592587E-3</v>
      </c>
      <c r="G604" s="21" t="s">
        <v>1095</v>
      </c>
      <c r="H604" s="21">
        <f>1/B604</f>
        <v>9.2592592592592587E-3</v>
      </c>
      <c r="I604" s="21" t="s">
        <v>893</v>
      </c>
      <c r="J604" s="21">
        <f>1/B604</f>
        <v>9.2592592592592587E-3</v>
      </c>
      <c r="K604" s="21" t="s">
        <v>1582</v>
      </c>
      <c r="L604" s="21">
        <f>1/B604</f>
        <v>9.2592592592592587E-3</v>
      </c>
      <c r="M604" s="21" t="s">
        <v>2699</v>
      </c>
      <c r="N604" s="21">
        <f>2/B604</f>
        <v>1.8518518518518517E-2</v>
      </c>
      <c r="O604" s="21" t="s">
        <v>1265</v>
      </c>
      <c r="P604" s="21">
        <f>1/B604</f>
        <v>9.2592592592592587E-3</v>
      </c>
      <c r="Q604" s="21" t="s">
        <v>1571</v>
      </c>
      <c r="R604" s="21">
        <f>1/B604</f>
        <v>9.2592592592592587E-3</v>
      </c>
      <c r="S604" s="21" t="s">
        <v>1038</v>
      </c>
      <c r="T604" s="21">
        <f>4/B604</f>
        <v>3.7037037037037035E-2</v>
      </c>
      <c r="U604" s="21" t="s">
        <v>1229</v>
      </c>
      <c r="V604" s="21">
        <f>3/B604</f>
        <v>2.7777777777777776E-2</v>
      </c>
      <c r="W604" s="21" t="s">
        <v>1231</v>
      </c>
      <c r="X604" s="21">
        <f>18/B604</f>
        <v>0.16666666666666666</v>
      </c>
      <c r="Y604" s="21" t="s">
        <v>2880</v>
      </c>
      <c r="Z604" s="21">
        <f>1/B604</f>
        <v>9.2592592592592587E-3</v>
      </c>
      <c r="AA604" s="21" t="s">
        <v>983</v>
      </c>
      <c r="AB604" s="21">
        <f>4/B604</f>
        <v>3.7037037037037035E-2</v>
      </c>
      <c r="AC604" s="21" t="s">
        <v>2877</v>
      </c>
      <c r="AD604" s="21">
        <f>1/B604</f>
        <v>9.2592592592592587E-3</v>
      </c>
      <c r="AE604" s="21" t="s">
        <v>2379</v>
      </c>
      <c r="AF604" s="21">
        <f>1/B604</f>
        <v>9.2592592592592587E-3</v>
      </c>
      <c r="AG604" s="21" t="s">
        <v>1864</v>
      </c>
      <c r="AH604" s="21">
        <f>25/B604</f>
        <v>0.23148148148148148</v>
      </c>
      <c r="AI604" s="21" t="s">
        <v>2053</v>
      </c>
      <c r="AJ604" s="21">
        <f>1/B604</f>
        <v>9.2592592592592587E-3</v>
      </c>
      <c r="AK604" s="21" t="s">
        <v>2881</v>
      </c>
      <c r="AL604" s="21">
        <f>1/B604</f>
        <v>9.2592592592592587E-3</v>
      </c>
      <c r="AM604" s="21" t="s">
        <v>972</v>
      </c>
      <c r="AN604" s="21">
        <f>4/B604</f>
        <v>3.7037037037037035E-2</v>
      </c>
      <c r="AO604" s="21" t="s">
        <v>1692</v>
      </c>
      <c r="AP604" s="21">
        <f>3/B604</f>
        <v>2.7777777777777776E-2</v>
      </c>
      <c r="AQ604" s="21" t="s">
        <v>4437</v>
      </c>
      <c r="AR604" s="21">
        <f>1/B604</f>
        <v>9.2592592592592587E-3</v>
      </c>
      <c r="AS604" s="21" t="s">
        <v>1610</v>
      </c>
      <c r="AT604" s="21">
        <f>1/B604</f>
        <v>9.2592592592592587E-3</v>
      </c>
      <c r="AU604" s="21" t="s">
        <v>2843</v>
      </c>
      <c r="AV604" s="21">
        <f>9/B604</f>
        <v>8.3333333333333329E-2</v>
      </c>
      <c r="AW604" s="21" t="s">
        <v>4436</v>
      </c>
      <c r="AX604" s="21">
        <f>1/B604</f>
        <v>9.2592592592592587E-3</v>
      </c>
      <c r="AY604" s="21" t="s">
        <v>2268</v>
      </c>
      <c r="AZ604" s="21">
        <f>1/B604</f>
        <v>9.2592592592592587E-3</v>
      </c>
      <c r="BA604" s="21" t="s">
        <v>978</v>
      </c>
      <c r="BB604" s="21">
        <f>1/B604</f>
        <v>9.2592592592592587E-3</v>
      </c>
      <c r="BC604" s="21" t="s">
        <v>1440</v>
      </c>
      <c r="BD604" s="21">
        <f>1/B604</f>
        <v>9.2592592592592587E-3</v>
      </c>
      <c r="BE604" s="21" t="s">
        <v>968</v>
      </c>
      <c r="BF604" s="21">
        <f>1/B604</f>
        <v>9.2592592592592587E-3</v>
      </c>
      <c r="BG604" s="21" t="s">
        <v>4435</v>
      </c>
      <c r="BH604" s="21">
        <f>1/B604</f>
        <v>9.2592592592592587E-3</v>
      </c>
      <c r="BI604" s="21" t="s">
        <v>1438</v>
      </c>
      <c r="BJ604" s="21">
        <f>1/B604</f>
        <v>9.2592592592592587E-3</v>
      </c>
      <c r="BK604" s="21" t="s">
        <v>1569</v>
      </c>
      <c r="BL604" s="21">
        <f>1/B604</f>
        <v>9.2592592592592587E-3</v>
      </c>
      <c r="BM604" s="21" t="s">
        <v>2879</v>
      </c>
      <c r="BN604" s="21">
        <f>1/B604</f>
        <v>9.2592592592592587E-3</v>
      </c>
      <c r="BO604" s="21" t="s">
        <v>2825</v>
      </c>
      <c r="BP604" s="21">
        <f>1/B604</f>
        <v>9.2592592592592587E-3</v>
      </c>
      <c r="BQ604" s="21" t="s">
        <v>2878</v>
      </c>
      <c r="BR604" s="21">
        <f>1/B604</f>
        <v>9.2592592592592587E-3</v>
      </c>
      <c r="BS604" s="21" t="s">
        <v>1083</v>
      </c>
      <c r="BT604" s="21">
        <f>1/B604</f>
        <v>9.2592592592592587E-3</v>
      </c>
      <c r="BU604" s="21" t="s">
        <v>976</v>
      </c>
      <c r="BV604" s="21">
        <f>2/B604</f>
        <v>1.8518518518518517E-2</v>
      </c>
      <c r="BW604" s="21" t="s">
        <v>1563</v>
      </c>
      <c r="BX604" s="21">
        <f>1/B604</f>
        <v>9.2592592592592587E-3</v>
      </c>
    </row>
    <row r="605" spans="1:88" x14ac:dyDescent="0.25">
      <c r="A605" s="20" t="s">
        <v>599</v>
      </c>
      <c r="B605" s="24">
        <v>108</v>
      </c>
      <c r="C605" s="21">
        <f>85/B605</f>
        <v>0.78703703703703709</v>
      </c>
      <c r="E605" s="21" t="s">
        <v>900</v>
      </c>
      <c r="F605" s="21">
        <f t="shared" si="92"/>
        <v>9.2592592592592587E-3</v>
      </c>
      <c r="G605" s="21" t="s">
        <v>950</v>
      </c>
      <c r="H605" s="21">
        <f>1/B605</f>
        <v>9.2592592592592587E-3</v>
      </c>
      <c r="I605" s="21" t="s">
        <v>3927</v>
      </c>
      <c r="J605" s="21">
        <f>1/B605</f>
        <v>9.2592592592592587E-3</v>
      </c>
      <c r="K605" s="21" t="s">
        <v>2434</v>
      </c>
      <c r="L605" s="21">
        <f>1/B605</f>
        <v>9.2592592592592587E-3</v>
      </c>
      <c r="M605" s="21" t="s">
        <v>3331</v>
      </c>
      <c r="N605" s="21">
        <f>3/B605</f>
        <v>2.7777777777777776E-2</v>
      </c>
      <c r="O605" s="21" t="s">
        <v>2123</v>
      </c>
      <c r="P605" s="21">
        <f>1/B605</f>
        <v>9.2592592592592587E-3</v>
      </c>
      <c r="Q605" s="21" t="s">
        <v>2688</v>
      </c>
      <c r="R605" s="21">
        <f>4/B605</f>
        <v>3.7037037037037035E-2</v>
      </c>
      <c r="S605" s="21" t="s">
        <v>1081</v>
      </c>
      <c r="T605" s="21">
        <f>1/B605</f>
        <v>9.2592592592592587E-3</v>
      </c>
      <c r="U605" s="21" t="s">
        <v>1259</v>
      </c>
      <c r="V605" s="21">
        <f>1/B605</f>
        <v>9.2592592592592587E-3</v>
      </c>
      <c r="W605" s="21" t="s">
        <v>2689</v>
      </c>
      <c r="X605" s="21">
        <f>2/B605</f>
        <v>1.8518518518518517E-2</v>
      </c>
      <c r="Y605" s="21" t="s">
        <v>977</v>
      </c>
      <c r="Z605" s="21">
        <f>1/B605</f>
        <v>9.2592592592592587E-3</v>
      </c>
      <c r="AA605" s="21" t="s">
        <v>2983</v>
      </c>
      <c r="AB605" s="21">
        <f>1/B605</f>
        <v>9.2592592592592587E-3</v>
      </c>
      <c r="AC605" s="21" t="s">
        <v>4182</v>
      </c>
      <c r="AD605" s="21">
        <f>1/B605</f>
        <v>9.2592592592592587E-3</v>
      </c>
      <c r="AE605" s="21" t="s">
        <v>1702</v>
      </c>
      <c r="AF605" s="21">
        <f>2/B605</f>
        <v>1.8518518518518517E-2</v>
      </c>
      <c r="AG605" s="21" t="s">
        <v>2690</v>
      </c>
      <c r="AH605" s="21">
        <f>1/B605</f>
        <v>9.2592592592592587E-3</v>
      </c>
      <c r="AI605" s="21" t="s">
        <v>2691</v>
      </c>
      <c r="AJ605" s="21">
        <f>1/B605</f>
        <v>9.2592592592592587E-3</v>
      </c>
    </row>
    <row r="606" spans="1:88" x14ac:dyDescent="0.25">
      <c r="A606" s="20" t="s">
        <v>600</v>
      </c>
      <c r="B606" s="24">
        <v>106</v>
      </c>
      <c r="C606" s="21">
        <f>51/B606</f>
        <v>0.48113207547169812</v>
      </c>
      <c r="E606" s="21" t="s">
        <v>1275</v>
      </c>
      <c r="F606" s="21">
        <f t="shared" si="92"/>
        <v>9.433962264150943E-3</v>
      </c>
      <c r="G606" s="21" t="s">
        <v>1467</v>
      </c>
      <c r="H606" s="21">
        <f>3/B606</f>
        <v>2.8301886792452831E-2</v>
      </c>
      <c r="I606" s="21" t="s">
        <v>1949</v>
      </c>
      <c r="J606" s="21">
        <f>2/B606</f>
        <v>1.8867924528301886E-2</v>
      </c>
      <c r="K606" s="21" t="s">
        <v>1408</v>
      </c>
      <c r="L606" s="21">
        <f>12/B606</f>
        <v>0.11320754716981132</v>
      </c>
      <c r="M606" s="21" t="s">
        <v>5133</v>
      </c>
      <c r="N606" s="21">
        <f>1/B606</f>
        <v>9.433962264150943E-3</v>
      </c>
      <c r="O606" s="21" t="s">
        <v>1466</v>
      </c>
      <c r="P606" s="21">
        <f>2/B606</f>
        <v>1.8867924528301886E-2</v>
      </c>
      <c r="Q606" s="21" t="s">
        <v>1464</v>
      </c>
      <c r="R606" s="21">
        <f>1/B606</f>
        <v>9.433962264150943E-3</v>
      </c>
      <c r="S606" s="21" t="s">
        <v>1434</v>
      </c>
      <c r="T606" s="21">
        <f>1/B606</f>
        <v>9.433962264150943E-3</v>
      </c>
      <c r="U606" s="21" t="s">
        <v>1101</v>
      </c>
      <c r="V606" s="21">
        <f>24/B606</f>
        <v>0.22641509433962265</v>
      </c>
      <c r="W606" s="21" t="s">
        <v>1013</v>
      </c>
      <c r="X606" s="21">
        <f>2/B606</f>
        <v>1.8867924528301886E-2</v>
      </c>
      <c r="Y606" s="21" t="s">
        <v>2147</v>
      </c>
      <c r="Z606" s="21">
        <f>2/B606</f>
        <v>1.8867924528301886E-2</v>
      </c>
      <c r="AA606" s="21" t="s">
        <v>1465</v>
      </c>
      <c r="AB606" s="21">
        <f>3/B606</f>
        <v>2.8301886792452831E-2</v>
      </c>
      <c r="AC606" s="21" t="s">
        <v>1129</v>
      </c>
      <c r="AD606" s="21">
        <f>1/B606</f>
        <v>9.433962264150943E-3</v>
      </c>
    </row>
    <row r="607" spans="1:88" x14ac:dyDescent="0.25">
      <c r="A607" s="20" t="s">
        <v>601</v>
      </c>
      <c r="B607" s="24">
        <v>110</v>
      </c>
      <c r="C607" s="21">
        <f>99/B607</f>
        <v>0.9</v>
      </c>
      <c r="E607" s="21" t="s">
        <v>2710</v>
      </c>
      <c r="F607" s="21">
        <f t="shared" si="92"/>
        <v>9.0909090909090905E-3</v>
      </c>
      <c r="G607" s="21" t="s">
        <v>2861</v>
      </c>
      <c r="H607" s="21">
        <f>7/B607</f>
        <v>6.363636363636363E-2</v>
      </c>
      <c r="I607" s="21" t="s">
        <v>3595</v>
      </c>
      <c r="J607" s="21">
        <f>1/B607</f>
        <v>9.0909090909090905E-3</v>
      </c>
      <c r="K607" s="21" t="s">
        <v>2458</v>
      </c>
      <c r="L607" s="21">
        <f>1/B607</f>
        <v>9.0909090909090905E-3</v>
      </c>
      <c r="M607" s="21" t="s">
        <v>905</v>
      </c>
      <c r="N607" s="21">
        <f>1/B607</f>
        <v>9.0909090909090905E-3</v>
      </c>
    </row>
    <row r="608" spans="1:88" x14ac:dyDescent="0.25">
      <c r="A608" s="20" t="s">
        <v>602</v>
      </c>
      <c r="B608" s="24">
        <v>108</v>
      </c>
      <c r="C608" s="21">
        <f>99/B608</f>
        <v>0.91666666666666663</v>
      </c>
      <c r="E608" s="21" t="s">
        <v>2620</v>
      </c>
      <c r="F608" s="21">
        <f t="shared" si="92"/>
        <v>9.2592592592592587E-3</v>
      </c>
      <c r="G608" s="21" t="s">
        <v>2221</v>
      </c>
      <c r="H608" s="21">
        <f>1/B608</f>
        <v>9.2592592592592587E-3</v>
      </c>
      <c r="I608" s="21" t="s">
        <v>894</v>
      </c>
      <c r="J608" s="21">
        <f>4/B608</f>
        <v>3.7037037037037035E-2</v>
      </c>
      <c r="K608" s="21" t="s">
        <v>1672</v>
      </c>
      <c r="L608" s="21">
        <f>2/B608</f>
        <v>1.8518518518518517E-2</v>
      </c>
      <c r="M608" s="21" t="s">
        <v>1680</v>
      </c>
      <c r="N608" s="21">
        <f>1/B608</f>
        <v>9.2592592592592587E-3</v>
      </c>
    </row>
    <row r="609" spans="1:60" x14ac:dyDescent="0.25">
      <c r="A609" s="20" t="s">
        <v>603</v>
      </c>
      <c r="B609" s="24">
        <v>108</v>
      </c>
      <c r="C609" s="21">
        <f>85/B609</f>
        <v>0.78703703703703709</v>
      </c>
      <c r="E609" s="21" t="s">
        <v>1100</v>
      </c>
      <c r="F609" s="21">
        <f t="shared" si="92"/>
        <v>9.2592592592592587E-3</v>
      </c>
      <c r="G609" s="21" t="s">
        <v>1571</v>
      </c>
      <c r="H609" s="21">
        <f>2/B609</f>
        <v>1.8518518518518517E-2</v>
      </c>
      <c r="I609" s="21" t="s">
        <v>4910</v>
      </c>
      <c r="J609" s="21">
        <f>1/B609</f>
        <v>9.2592592592592587E-3</v>
      </c>
      <c r="K609" s="21" t="s">
        <v>1263</v>
      </c>
      <c r="L609" s="21">
        <f>3/B609</f>
        <v>2.7777777777777776E-2</v>
      </c>
      <c r="M609" s="21" t="s">
        <v>1305</v>
      </c>
      <c r="N609" s="21">
        <f>2/B609</f>
        <v>1.8518518518518517E-2</v>
      </c>
      <c r="O609" s="21" t="s">
        <v>2861</v>
      </c>
      <c r="P609" s="21">
        <f>1/B609</f>
        <v>9.2592592592592587E-3</v>
      </c>
      <c r="Q609" s="21" t="s">
        <v>2695</v>
      </c>
      <c r="R609" s="21">
        <f>1/B609</f>
        <v>9.2592592592592587E-3</v>
      </c>
      <c r="S609" s="21" t="s">
        <v>1134</v>
      </c>
      <c r="T609" s="21">
        <f>1/B609</f>
        <v>9.2592592592592587E-3</v>
      </c>
      <c r="U609" s="21" t="s">
        <v>2144</v>
      </c>
      <c r="V609" s="21">
        <f>1/B609</f>
        <v>9.2592592592592587E-3</v>
      </c>
      <c r="W609" s="21" t="s">
        <v>2230</v>
      </c>
      <c r="X609" s="21">
        <f>2/B609</f>
        <v>1.8518518518518517E-2</v>
      </c>
      <c r="Y609" s="21" t="s">
        <v>974</v>
      </c>
      <c r="Z609" s="21">
        <f>1/B609</f>
        <v>9.2592592592592587E-3</v>
      </c>
      <c r="AA609" s="21" t="s">
        <v>3116</v>
      </c>
      <c r="AB609" s="21">
        <f>1/B609</f>
        <v>9.2592592592592587E-3</v>
      </c>
      <c r="AC609" s="21" t="s">
        <v>1635</v>
      </c>
      <c r="AD609" s="21">
        <f>1/B609</f>
        <v>9.2592592592592587E-3</v>
      </c>
      <c r="AE609" s="21" t="s">
        <v>5195</v>
      </c>
      <c r="AF609" s="21">
        <f>1/B609</f>
        <v>9.2592592592592587E-3</v>
      </c>
      <c r="AG609" s="21" t="s">
        <v>1624</v>
      </c>
      <c r="AH609" s="21">
        <f>2/B609</f>
        <v>1.8518518518518517E-2</v>
      </c>
      <c r="AI609" s="21" t="s">
        <v>1809</v>
      </c>
      <c r="AJ609" s="21">
        <f>1/B609</f>
        <v>9.2592592592592587E-3</v>
      </c>
      <c r="AK609" s="21" t="s">
        <v>1979</v>
      </c>
      <c r="AL609" s="21">
        <f>1/B609</f>
        <v>9.2592592592592587E-3</v>
      </c>
    </row>
    <row r="610" spans="1:60" x14ac:dyDescent="0.25">
      <c r="A610" s="20" t="s">
        <v>604</v>
      </c>
      <c r="B610" s="24">
        <v>109</v>
      </c>
      <c r="C610" s="21">
        <f>6/B610</f>
        <v>5.5045871559633031E-2</v>
      </c>
      <c r="E610" s="21" t="s">
        <v>2620</v>
      </c>
      <c r="F610" s="21">
        <f>8/B610</f>
        <v>7.3394495412844041E-2</v>
      </c>
      <c r="G610" s="21" t="s">
        <v>5080</v>
      </c>
      <c r="H610" s="21">
        <f>1/B610</f>
        <v>9.1743119266055051E-3</v>
      </c>
      <c r="I610" s="21" t="s">
        <v>2623</v>
      </c>
      <c r="J610" s="21">
        <f>1/B610</f>
        <v>9.1743119266055051E-3</v>
      </c>
      <c r="K610" s="21" t="s">
        <v>2624</v>
      </c>
      <c r="L610" s="21">
        <f>1/B610</f>
        <v>9.1743119266055051E-3</v>
      </c>
      <c r="M610" s="21" t="s">
        <v>1506</v>
      </c>
      <c r="N610" s="21">
        <f>1/B610</f>
        <v>9.1743119266055051E-3</v>
      </c>
      <c r="O610" s="21" t="s">
        <v>1900</v>
      </c>
      <c r="P610" s="21">
        <f>4/B610</f>
        <v>3.669724770642202E-2</v>
      </c>
      <c r="Q610" s="21" t="s">
        <v>1685</v>
      </c>
      <c r="R610" s="21">
        <f>62/B610</f>
        <v>0.56880733944954132</v>
      </c>
      <c r="S610" s="21" t="s">
        <v>2621</v>
      </c>
      <c r="T610" s="21">
        <f>1/B610</f>
        <v>9.1743119266055051E-3</v>
      </c>
      <c r="U610" s="21" t="s">
        <v>1422</v>
      </c>
      <c r="V610" s="21">
        <f>2/B610</f>
        <v>1.834862385321101E-2</v>
      </c>
      <c r="W610" s="21" t="s">
        <v>1161</v>
      </c>
      <c r="X610" s="21">
        <f>1/B610</f>
        <v>9.1743119266055051E-3</v>
      </c>
      <c r="Y610" s="21" t="s">
        <v>1312</v>
      </c>
      <c r="Z610" s="21">
        <f>12/B610</f>
        <v>0.11009174311926606</v>
      </c>
      <c r="AA610" s="21" t="s">
        <v>2131</v>
      </c>
      <c r="AB610" s="21">
        <f>1/B610</f>
        <v>9.1743119266055051E-3</v>
      </c>
      <c r="AC610" s="21" t="s">
        <v>1272</v>
      </c>
      <c r="AD610" s="21">
        <f>7/B610</f>
        <v>6.4220183486238536E-2</v>
      </c>
      <c r="AE610" s="21" t="s">
        <v>2622</v>
      </c>
      <c r="AF610" s="21">
        <f>1/B610</f>
        <v>9.1743119266055051E-3</v>
      </c>
    </row>
    <row r="611" spans="1:60" x14ac:dyDescent="0.25">
      <c r="A611" s="20" t="s">
        <v>605</v>
      </c>
      <c r="B611" s="24">
        <v>102</v>
      </c>
      <c r="C611" s="21">
        <f>89/B611</f>
        <v>0.87254901960784315</v>
      </c>
      <c r="E611" s="21" t="s">
        <v>1687</v>
      </c>
      <c r="F611" s="21">
        <f>2/B611</f>
        <v>1.9607843137254902E-2</v>
      </c>
      <c r="G611" s="21" t="s">
        <v>1506</v>
      </c>
      <c r="H611" s="21">
        <f>1/B611</f>
        <v>9.8039215686274508E-3</v>
      </c>
      <c r="I611" s="21" t="s">
        <v>1685</v>
      </c>
      <c r="J611" s="21">
        <f>1/B611</f>
        <v>9.8039215686274508E-3</v>
      </c>
      <c r="K611" s="21" t="s">
        <v>1686</v>
      </c>
      <c r="L611" s="21">
        <f>5/B611</f>
        <v>4.9019607843137254E-2</v>
      </c>
      <c r="M611" s="21" t="s">
        <v>1374</v>
      </c>
      <c r="N611" s="21">
        <f>1/B611</f>
        <v>9.8039215686274508E-3</v>
      </c>
      <c r="O611" s="21" t="s">
        <v>1312</v>
      </c>
      <c r="P611" s="21">
        <f>3/B611</f>
        <v>2.9411764705882353E-2</v>
      </c>
    </row>
    <row r="612" spans="1:60" x14ac:dyDescent="0.25">
      <c r="A612" s="20" t="s">
        <v>606</v>
      </c>
      <c r="B612" s="24">
        <v>107</v>
      </c>
      <c r="C612" s="21">
        <f>18/B612</f>
        <v>0.16822429906542055</v>
      </c>
      <c r="E612" s="21" t="s">
        <v>1408</v>
      </c>
      <c r="F612" s="21">
        <f>1/B612</f>
        <v>9.3457943925233638E-3</v>
      </c>
      <c r="G612" s="21" t="s">
        <v>2933</v>
      </c>
      <c r="H612" s="21">
        <f>1/B612</f>
        <v>9.3457943925233638E-3</v>
      </c>
      <c r="I612" s="21" t="s">
        <v>1096</v>
      </c>
      <c r="J612" s="21">
        <f>2/B612</f>
        <v>1.8691588785046728E-2</v>
      </c>
      <c r="K612" s="21" t="s">
        <v>3519</v>
      </c>
      <c r="L612" s="21">
        <f>1/B612</f>
        <v>9.3457943925233638E-3</v>
      </c>
      <c r="M612" s="21" t="s">
        <v>1382</v>
      </c>
      <c r="N612" s="21">
        <f>1/B612</f>
        <v>9.3457943925233638E-3</v>
      </c>
      <c r="O612" s="21" t="s">
        <v>2934</v>
      </c>
      <c r="P612" s="21">
        <f>1/B612</f>
        <v>9.3457943925233638E-3</v>
      </c>
      <c r="Q612" s="21" t="s">
        <v>1093</v>
      </c>
      <c r="R612" s="21">
        <f>2/B612</f>
        <v>1.8691588785046728E-2</v>
      </c>
      <c r="S612" s="21" t="s">
        <v>1349</v>
      </c>
      <c r="T612" s="21">
        <f>1/B612</f>
        <v>9.3457943925233638E-3</v>
      </c>
      <c r="U612" s="21" t="s">
        <v>1383</v>
      </c>
      <c r="V612" s="21">
        <f>7/B612</f>
        <v>6.5420560747663545E-2</v>
      </c>
      <c r="W612" s="21" t="s">
        <v>1201</v>
      </c>
      <c r="X612" s="21">
        <f>1/B612</f>
        <v>9.3457943925233638E-3</v>
      </c>
      <c r="Y612" s="21" t="s">
        <v>1527</v>
      </c>
      <c r="Z612" s="21">
        <f>2/B612</f>
        <v>1.8691588785046728E-2</v>
      </c>
      <c r="AA612" s="21" t="s">
        <v>1379</v>
      </c>
      <c r="AB612" s="21">
        <f>39/B612</f>
        <v>0.3644859813084112</v>
      </c>
      <c r="AC612" s="21" t="s">
        <v>1385</v>
      </c>
      <c r="AD612" s="21">
        <f>1/B612</f>
        <v>9.3457943925233638E-3</v>
      </c>
      <c r="AE612" s="21" t="s">
        <v>2935</v>
      </c>
      <c r="AF612" s="21">
        <f>2/B612</f>
        <v>1.8691588785046728E-2</v>
      </c>
      <c r="AG612" s="21" t="s">
        <v>2936</v>
      </c>
      <c r="AH612" s="21">
        <f>2/B612</f>
        <v>1.8691588785046728E-2</v>
      </c>
      <c r="AI612" s="21" t="s">
        <v>902</v>
      </c>
      <c r="AJ612" s="21">
        <f>1/B612</f>
        <v>9.3457943925233638E-3</v>
      </c>
      <c r="AK612" s="21" t="s">
        <v>2937</v>
      </c>
      <c r="AL612" s="21">
        <f>24/B612</f>
        <v>0.22429906542056074</v>
      </c>
    </row>
    <row r="613" spans="1:60" x14ac:dyDescent="0.25">
      <c r="A613" s="20" t="s">
        <v>1386</v>
      </c>
      <c r="B613" s="24">
        <v>105</v>
      </c>
      <c r="C613" s="21">
        <f>16/B613</f>
        <v>0.15238095238095239</v>
      </c>
      <c r="E613" s="21" t="s">
        <v>1381</v>
      </c>
      <c r="F613" s="21">
        <f>18/B613</f>
        <v>0.17142857142857143</v>
      </c>
      <c r="G613" s="21" t="s">
        <v>1382</v>
      </c>
      <c r="H613" s="21">
        <f>2/B613</f>
        <v>1.9047619047619049E-2</v>
      </c>
      <c r="I613" s="21" t="s">
        <v>1093</v>
      </c>
      <c r="J613" s="21">
        <f>1/B613</f>
        <v>9.5238095238095247E-3</v>
      </c>
      <c r="K613" s="21" t="s">
        <v>1349</v>
      </c>
      <c r="L613" s="21">
        <f>1/B613</f>
        <v>9.5238095238095247E-3</v>
      </c>
      <c r="M613" s="21" t="s">
        <v>1383</v>
      </c>
      <c r="N613" s="21">
        <f>11/B613</f>
        <v>0.10476190476190476</v>
      </c>
      <c r="O613" s="21" t="s">
        <v>1101</v>
      </c>
      <c r="P613" s="21">
        <f>3/B613</f>
        <v>2.8571428571428571E-2</v>
      </c>
      <c r="Q613" s="21" t="s">
        <v>1380</v>
      </c>
      <c r="R613" s="21">
        <f>1/B613</f>
        <v>9.5238095238095247E-3</v>
      </c>
      <c r="S613" s="21" t="s">
        <v>1379</v>
      </c>
      <c r="T613" s="21">
        <f>45/B613</f>
        <v>0.42857142857142855</v>
      </c>
      <c r="U613" s="21" t="s">
        <v>1712</v>
      </c>
      <c r="V613" s="21">
        <f>1/B613</f>
        <v>9.5238095238095247E-3</v>
      </c>
      <c r="W613" s="21" t="s">
        <v>4152</v>
      </c>
      <c r="X613" s="21">
        <f>1/B613</f>
        <v>9.5238095238095247E-3</v>
      </c>
      <c r="Y613" s="21" t="s">
        <v>1385</v>
      </c>
      <c r="Z613" s="21">
        <f>1/B613</f>
        <v>9.5238095238095247E-3</v>
      </c>
      <c r="AA613" s="21" t="s">
        <v>2935</v>
      </c>
      <c r="AB613" s="21">
        <f>1/B613</f>
        <v>9.5238095238095247E-3</v>
      </c>
      <c r="AC613" s="21" t="s">
        <v>4151</v>
      </c>
      <c r="AD613" s="21">
        <f>1/B613</f>
        <v>9.5238095238095247E-3</v>
      </c>
      <c r="AE613" s="21" t="s">
        <v>1050</v>
      </c>
      <c r="AF613" s="21">
        <f>1/B613</f>
        <v>9.5238095238095247E-3</v>
      </c>
      <c r="AG613" s="21" t="s">
        <v>1384</v>
      </c>
      <c r="AH613" s="21">
        <f>1/B613</f>
        <v>9.5238095238095247E-3</v>
      </c>
    </row>
    <row r="614" spans="1:60" x14ac:dyDescent="0.25">
      <c r="A614" s="20" t="s">
        <v>608</v>
      </c>
      <c r="B614" s="24">
        <v>106</v>
      </c>
      <c r="C614" s="21">
        <f>101/B614</f>
        <v>0.95283018867924529</v>
      </c>
      <c r="E614" s="21" t="s">
        <v>1095</v>
      </c>
      <c r="F614" s="21">
        <f>1/B614</f>
        <v>9.433962264150943E-3</v>
      </c>
      <c r="G614" s="21" t="s">
        <v>4749</v>
      </c>
      <c r="H614" s="21">
        <f>1/B614</f>
        <v>9.433962264150943E-3</v>
      </c>
      <c r="I614" s="21" t="s">
        <v>935</v>
      </c>
      <c r="J614" s="21">
        <f>1/B614</f>
        <v>9.433962264150943E-3</v>
      </c>
      <c r="K614" s="21" t="s">
        <v>1712</v>
      </c>
      <c r="L614" s="21">
        <f>1/B614</f>
        <v>9.433962264150943E-3</v>
      </c>
      <c r="M614" s="21" t="s">
        <v>1643</v>
      </c>
      <c r="N614" s="21">
        <f>1/B614</f>
        <v>9.433962264150943E-3</v>
      </c>
    </row>
    <row r="615" spans="1:60" x14ac:dyDescent="0.25">
      <c r="A615" s="20" t="s">
        <v>609</v>
      </c>
      <c r="B615" s="24">
        <v>110</v>
      </c>
      <c r="C615" s="21">
        <f>108/B615</f>
        <v>0.98181818181818181</v>
      </c>
      <c r="E615" s="21" t="s">
        <v>4274</v>
      </c>
      <c r="F615" s="21">
        <f>1/B615</f>
        <v>9.0909090909090905E-3</v>
      </c>
      <c r="G615" s="21" t="s">
        <v>1412</v>
      </c>
      <c r="H615" s="21">
        <f>1/B615</f>
        <v>9.0909090909090905E-3</v>
      </c>
    </row>
    <row r="616" spans="1:60" x14ac:dyDescent="0.25">
      <c r="A616" s="20" t="s">
        <v>610</v>
      </c>
      <c r="B616" s="24">
        <v>107</v>
      </c>
      <c r="C616" s="21">
        <f>88/B616</f>
        <v>0.82242990654205606</v>
      </c>
      <c r="E616" s="21" t="s">
        <v>2791</v>
      </c>
      <c r="F616" s="21">
        <f>1/B616</f>
        <v>9.3457943925233638E-3</v>
      </c>
      <c r="G616" s="21" t="s">
        <v>972</v>
      </c>
      <c r="H616" s="21">
        <f>5/B616</f>
        <v>4.6728971962616821E-2</v>
      </c>
      <c r="I616" s="21" t="s">
        <v>2789</v>
      </c>
      <c r="J616" s="21">
        <f>5/B616</f>
        <v>4.6728971962616821E-2</v>
      </c>
      <c r="K616" s="21" t="s">
        <v>1217</v>
      </c>
      <c r="L616" s="21">
        <f>4/B616</f>
        <v>3.7383177570093455E-2</v>
      </c>
      <c r="M616" s="21" t="s">
        <v>3024</v>
      </c>
      <c r="N616" s="21">
        <f>1/B616</f>
        <v>9.3457943925233638E-3</v>
      </c>
      <c r="O616" s="21" t="s">
        <v>2790</v>
      </c>
      <c r="P616" s="21">
        <f>3/B616</f>
        <v>2.8037383177570093E-2</v>
      </c>
    </row>
    <row r="617" spans="1:60" x14ac:dyDescent="0.25">
      <c r="A617" s="20" t="s">
        <v>611</v>
      </c>
      <c r="B617" s="24">
        <v>108</v>
      </c>
      <c r="C617" s="21">
        <f>93/B617</f>
        <v>0.86111111111111116</v>
      </c>
      <c r="E617" s="21" t="s">
        <v>1469</v>
      </c>
      <c r="F617" s="21">
        <f>1/B617</f>
        <v>9.2592592592592587E-3</v>
      </c>
      <c r="G617" s="21" t="s">
        <v>1816</v>
      </c>
      <c r="H617" s="21">
        <f t="shared" ref="H617:H622" si="93">1/B617</f>
        <v>9.2592592592592587E-3</v>
      </c>
      <c r="I617" s="21" t="s">
        <v>1580</v>
      </c>
      <c r="J617" s="21">
        <f>1/B617</f>
        <v>9.2592592592592587E-3</v>
      </c>
      <c r="K617" s="21" t="s">
        <v>1038</v>
      </c>
      <c r="L617" s="21">
        <f>1/B617</f>
        <v>9.2592592592592587E-3</v>
      </c>
      <c r="M617" s="21" t="s">
        <v>1237</v>
      </c>
      <c r="N617" s="21">
        <f>2/B617</f>
        <v>1.8518518518518517E-2</v>
      </c>
      <c r="O617" s="21" t="s">
        <v>972</v>
      </c>
      <c r="P617" s="21">
        <f>1/B617</f>
        <v>9.2592592592592587E-3</v>
      </c>
      <c r="Q617" s="21" t="s">
        <v>907</v>
      </c>
      <c r="R617" s="21">
        <f>1/B617</f>
        <v>9.2592592592592587E-3</v>
      </c>
      <c r="S617" s="21" t="s">
        <v>1068</v>
      </c>
      <c r="T617" s="21">
        <f>1/B617</f>
        <v>9.2592592592592587E-3</v>
      </c>
      <c r="U617" s="21" t="s">
        <v>1277</v>
      </c>
      <c r="V617" s="21">
        <f>2/B617</f>
        <v>1.8518518518518517E-2</v>
      </c>
      <c r="W617" s="21" t="s">
        <v>1952</v>
      </c>
      <c r="X617" s="21">
        <f>1/B617</f>
        <v>9.2592592592592587E-3</v>
      </c>
      <c r="Y617" s="21" t="s">
        <v>1817</v>
      </c>
      <c r="Z617" s="21">
        <f>1/B617</f>
        <v>9.2592592592592587E-3</v>
      </c>
      <c r="AA617" s="21" t="s">
        <v>905</v>
      </c>
      <c r="AB617" s="21">
        <f>2/B617</f>
        <v>1.8518518518518517E-2</v>
      </c>
    </row>
    <row r="618" spans="1:60" x14ac:dyDescent="0.25">
      <c r="A618" s="20" t="s">
        <v>612</v>
      </c>
      <c r="B618" s="24">
        <v>111</v>
      </c>
      <c r="C618" s="21">
        <f>76/B618</f>
        <v>0.68468468468468469</v>
      </c>
      <c r="E618" s="21" t="s">
        <v>3341</v>
      </c>
      <c r="F618" s="21">
        <f>34/B618</f>
        <v>0.30630630630630629</v>
      </c>
      <c r="G618" s="21" t="s">
        <v>2090</v>
      </c>
      <c r="H618" s="21">
        <f t="shared" si="93"/>
        <v>9.0090090090090089E-3</v>
      </c>
    </row>
    <row r="619" spans="1:60" x14ac:dyDescent="0.25">
      <c r="A619" s="20" t="s">
        <v>613</v>
      </c>
      <c r="B619" s="24">
        <v>109</v>
      </c>
      <c r="C619" s="21">
        <f>106/B619</f>
        <v>0.97247706422018354</v>
      </c>
      <c r="E619" s="21" t="s">
        <v>3437</v>
      </c>
      <c r="F619" s="21">
        <f>1/B619</f>
        <v>9.1743119266055051E-3</v>
      </c>
      <c r="G619" s="21" t="s">
        <v>1480</v>
      </c>
      <c r="H619" s="21">
        <f t="shared" si="93"/>
        <v>9.1743119266055051E-3</v>
      </c>
      <c r="I619" s="21" t="s">
        <v>3158</v>
      </c>
      <c r="J619" s="21">
        <f>1/B619</f>
        <v>9.1743119266055051E-3</v>
      </c>
      <c r="K619" s="21" t="s">
        <v>4084</v>
      </c>
      <c r="L619" s="21">
        <f>1/B619</f>
        <v>9.1743119266055051E-3</v>
      </c>
    </row>
    <row r="620" spans="1:60" x14ac:dyDescent="0.25">
      <c r="A620" s="20" t="s">
        <v>614</v>
      </c>
      <c r="B620" s="24">
        <v>104</v>
      </c>
      <c r="C620" s="21">
        <f>80/B620</f>
        <v>0.76923076923076927</v>
      </c>
      <c r="E620" s="21" t="s">
        <v>896</v>
      </c>
      <c r="F620" s="21">
        <f>7/B620</f>
        <v>6.7307692307692304E-2</v>
      </c>
      <c r="G620" s="21" t="s">
        <v>1242</v>
      </c>
      <c r="H620" s="21">
        <f t="shared" si="93"/>
        <v>9.6153846153846159E-3</v>
      </c>
      <c r="I620" s="21" t="s">
        <v>1246</v>
      </c>
      <c r="J620" s="21">
        <f>2/B620</f>
        <v>1.9230769230769232E-2</v>
      </c>
      <c r="K620" s="21" t="s">
        <v>1243</v>
      </c>
      <c r="L620" s="21">
        <f>1/B620</f>
        <v>9.6153846153846159E-3</v>
      </c>
      <c r="M620" s="21" t="s">
        <v>1203</v>
      </c>
      <c r="N620" s="21">
        <f>2/B620</f>
        <v>1.9230769230769232E-2</v>
      </c>
      <c r="O620" s="21" t="s">
        <v>1086</v>
      </c>
      <c r="P620" s="21">
        <f>1/B620</f>
        <v>9.6153846153846159E-3</v>
      </c>
      <c r="Q620" s="21" t="s">
        <v>2017</v>
      </c>
      <c r="R620" s="21">
        <f>1/B620</f>
        <v>9.6153846153846159E-3</v>
      </c>
      <c r="S620" s="21" t="s">
        <v>903</v>
      </c>
      <c r="T620" s="21">
        <f>1/B620</f>
        <v>9.6153846153846159E-3</v>
      </c>
      <c r="U620" s="21" t="s">
        <v>3612</v>
      </c>
      <c r="V620" s="21">
        <f>1/B620</f>
        <v>9.6153846153846159E-3</v>
      </c>
      <c r="W620" s="21" t="s">
        <v>1331</v>
      </c>
      <c r="X620" s="21">
        <f>1/B620</f>
        <v>9.6153846153846159E-3</v>
      </c>
      <c r="Y620" s="21" t="s">
        <v>1233</v>
      </c>
      <c r="Z620" s="21">
        <f>1/B620</f>
        <v>9.6153846153846159E-3</v>
      </c>
      <c r="AA620" s="21" t="s">
        <v>2312</v>
      </c>
      <c r="AB620" s="21">
        <f>2/B620</f>
        <v>1.9230769230769232E-2</v>
      </c>
      <c r="AC620" s="21" t="s">
        <v>3296</v>
      </c>
      <c r="AD620" s="21">
        <f>1/B620</f>
        <v>9.6153846153846159E-3</v>
      </c>
      <c r="AE620" s="21" t="s">
        <v>1044</v>
      </c>
      <c r="AF620" s="21">
        <f>2/B620</f>
        <v>1.9230769230769232E-2</v>
      </c>
    </row>
    <row r="621" spans="1:60" x14ac:dyDescent="0.25">
      <c r="A621" s="20" t="s">
        <v>615</v>
      </c>
      <c r="B621" s="24">
        <v>111</v>
      </c>
      <c r="C621" s="21">
        <f>9/B621</f>
        <v>8.1081081081081086E-2</v>
      </c>
      <c r="E621" s="21" t="s">
        <v>1099</v>
      </c>
      <c r="F621" s="21">
        <f>1/B621</f>
        <v>9.0090090090090089E-3</v>
      </c>
      <c r="G621" s="21" t="s">
        <v>2775</v>
      </c>
      <c r="H621" s="21">
        <f t="shared" si="93"/>
        <v>9.0090090090090089E-3</v>
      </c>
      <c r="I621" s="21" t="s">
        <v>2320</v>
      </c>
      <c r="J621" s="21">
        <f>1/B621</f>
        <v>9.0090090090090089E-3</v>
      </c>
      <c r="K621" s="21" t="s">
        <v>950</v>
      </c>
      <c r="L621" s="21">
        <f>1/B621</f>
        <v>9.0090090090090089E-3</v>
      </c>
      <c r="M621" s="21" t="s">
        <v>2462</v>
      </c>
      <c r="N621" s="21">
        <f>1/B621</f>
        <v>9.0090090090090089E-3</v>
      </c>
      <c r="O621" s="21" t="s">
        <v>1123</v>
      </c>
      <c r="P621" s="21">
        <f>2/B621</f>
        <v>1.8018018018018018E-2</v>
      </c>
      <c r="Q621" s="21" t="s">
        <v>2959</v>
      </c>
      <c r="R621" s="21">
        <f>1/B621</f>
        <v>9.0090090090090089E-3</v>
      </c>
      <c r="S621" s="21" t="s">
        <v>1201</v>
      </c>
      <c r="T621" s="21">
        <f>1/B621</f>
        <v>9.0090090090090089E-3</v>
      </c>
      <c r="U621" s="21" t="s">
        <v>952</v>
      </c>
      <c r="V621" s="21">
        <f>3/B621</f>
        <v>2.7027027027027029E-2</v>
      </c>
      <c r="W621" s="21" t="s">
        <v>959</v>
      </c>
      <c r="X621" s="21">
        <f>3/B621</f>
        <v>2.7027027027027029E-2</v>
      </c>
      <c r="Y621" s="21" t="s">
        <v>1055</v>
      </c>
      <c r="Z621" s="21">
        <f>1/B621</f>
        <v>9.0090090090090089E-3</v>
      </c>
      <c r="AA621" s="21" t="s">
        <v>2960</v>
      </c>
      <c r="AB621" s="21">
        <f>1/B621</f>
        <v>9.0090090090090089E-3</v>
      </c>
      <c r="AC621" s="21" t="s">
        <v>2383</v>
      </c>
      <c r="AD621" s="21">
        <f>1/B621</f>
        <v>9.0090090090090089E-3</v>
      </c>
      <c r="AE621" s="21" t="s">
        <v>1051</v>
      </c>
      <c r="AF621" s="21">
        <f>1/B621</f>
        <v>9.0090090090090089E-3</v>
      </c>
      <c r="AG621" s="21" t="s">
        <v>1045</v>
      </c>
      <c r="AH621" s="21">
        <f>7/B621</f>
        <v>6.3063063063063057E-2</v>
      </c>
      <c r="AI621" s="21" t="s">
        <v>1042</v>
      </c>
      <c r="AJ621" s="21">
        <f>38/B621</f>
        <v>0.34234234234234234</v>
      </c>
      <c r="AK621" s="21" t="s">
        <v>1048</v>
      </c>
      <c r="AL621" s="21">
        <f>3/B621</f>
        <v>2.7027027027027029E-2</v>
      </c>
      <c r="AM621" s="21" t="s">
        <v>1734</v>
      </c>
      <c r="AN621" s="21">
        <f>2/B621</f>
        <v>1.8018018018018018E-2</v>
      </c>
      <c r="AO621" s="21" t="s">
        <v>1273</v>
      </c>
      <c r="AP621" s="21">
        <f>2/B621</f>
        <v>1.8018018018018018E-2</v>
      </c>
      <c r="AQ621" s="21" t="s">
        <v>1119</v>
      </c>
      <c r="AR621" s="21">
        <f>1/B621</f>
        <v>9.0090090090090089E-3</v>
      </c>
      <c r="AS621" s="21" t="s">
        <v>1260</v>
      </c>
      <c r="AT621" s="21">
        <f>1/B621</f>
        <v>9.0090090090090089E-3</v>
      </c>
      <c r="AU621" s="21" t="s">
        <v>2961</v>
      </c>
      <c r="AV621" s="21">
        <f>2/B621</f>
        <v>1.8018018018018018E-2</v>
      </c>
      <c r="AW621" s="21" t="s">
        <v>1047</v>
      </c>
      <c r="AX621" s="21">
        <f>6/B621</f>
        <v>5.4054054054054057E-2</v>
      </c>
      <c r="AY621" s="21" t="s">
        <v>2962</v>
      </c>
      <c r="AZ621" s="21">
        <f>6/B621</f>
        <v>5.4054054054054057E-2</v>
      </c>
      <c r="BA621" s="21" t="s">
        <v>1049</v>
      </c>
      <c r="BB621" s="21">
        <f>4/B621</f>
        <v>3.6036036036036036E-2</v>
      </c>
      <c r="BC621" s="21" t="s">
        <v>1979</v>
      </c>
      <c r="BD621" s="21">
        <f>1/B621</f>
        <v>9.0090090090090089E-3</v>
      </c>
      <c r="BE621" s="21" t="s">
        <v>1044</v>
      </c>
      <c r="BF621" s="21">
        <f>8/B621</f>
        <v>7.2072072072072071E-2</v>
      </c>
      <c r="BG621" s="21" t="s">
        <v>1995</v>
      </c>
      <c r="BH621" s="21">
        <f>2/B621</f>
        <v>1.8018018018018018E-2</v>
      </c>
    </row>
    <row r="622" spans="1:60" x14ac:dyDescent="0.25">
      <c r="A622" s="20" t="s">
        <v>616</v>
      </c>
      <c r="B622" s="24">
        <v>108</v>
      </c>
      <c r="C622" s="21">
        <f>11/B622</f>
        <v>0.10185185185185185</v>
      </c>
      <c r="E622" s="21" t="s">
        <v>2775</v>
      </c>
      <c r="F622" s="21">
        <f>1/B622</f>
        <v>9.2592592592592587E-3</v>
      </c>
      <c r="G622" s="21" t="s">
        <v>1700</v>
      </c>
      <c r="H622" s="21">
        <f t="shared" si="93"/>
        <v>9.2592592592592587E-3</v>
      </c>
      <c r="I622" s="21" t="s">
        <v>1052</v>
      </c>
      <c r="J622" s="21">
        <f>1/B622</f>
        <v>9.2592592592592587E-3</v>
      </c>
      <c r="K622" s="21" t="s">
        <v>4970</v>
      </c>
      <c r="L622" s="21">
        <f>1/B622</f>
        <v>9.2592592592592587E-3</v>
      </c>
      <c r="M622" s="21" t="s">
        <v>1043</v>
      </c>
      <c r="N622" s="21">
        <f>6/B622</f>
        <v>5.5555555555555552E-2</v>
      </c>
      <c r="O622" s="21" t="s">
        <v>1123</v>
      </c>
      <c r="P622" s="21">
        <f>2/B622</f>
        <v>1.8518518518518517E-2</v>
      </c>
      <c r="Q622" s="21" t="s">
        <v>952</v>
      </c>
      <c r="R622" s="21">
        <f>2/B622</f>
        <v>1.8518518518518517E-2</v>
      </c>
      <c r="S622" s="21" t="s">
        <v>959</v>
      </c>
      <c r="T622" s="21">
        <f>1/B622</f>
        <v>9.2592592592592587E-3</v>
      </c>
      <c r="U622" s="21" t="s">
        <v>1055</v>
      </c>
      <c r="V622" s="21">
        <f>1/B622</f>
        <v>9.2592592592592587E-3</v>
      </c>
      <c r="W622" s="21" t="s">
        <v>1217</v>
      </c>
      <c r="X622" s="21">
        <f>1/B622</f>
        <v>9.2592592592592587E-3</v>
      </c>
      <c r="Y622" s="21" t="s">
        <v>1051</v>
      </c>
      <c r="Z622" s="21">
        <f>1/B622</f>
        <v>9.2592592592592587E-3</v>
      </c>
      <c r="AA622" s="21" t="s">
        <v>1042</v>
      </c>
      <c r="AB622" s="21">
        <f>38/B622</f>
        <v>0.35185185185185186</v>
      </c>
      <c r="AC622" s="21" t="s">
        <v>1963</v>
      </c>
      <c r="AD622" s="21">
        <f>1/B622</f>
        <v>9.2592592592592587E-3</v>
      </c>
      <c r="AE622" s="21" t="s">
        <v>1048</v>
      </c>
      <c r="AF622" s="21">
        <f>5/B622</f>
        <v>4.6296296296296294E-2</v>
      </c>
      <c r="AG622" s="21" t="s">
        <v>1734</v>
      </c>
      <c r="AH622" s="21">
        <f>1/B622</f>
        <v>9.2592592592592587E-3</v>
      </c>
      <c r="AI622" s="21" t="s">
        <v>1119</v>
      </c>
      <c r="AJ622" s="21">
        <f>1/B622</f>
        <v>9.2592592592592587E-3</v>
      </c>
      <c r="AK622" s="21" t="s">
        <v>1053</v>
      </c>
      <c r="AL622" s="21">
        <f>1/B622</f>
        <v>9.2592592592592587E-3</v>
      </c>
      <c r="AM622" s="21" t="s">
        <v>2204</v>
      </c>
      <c r="AN622" s="21">
        <f>1/B622</f>
        <v>9.2592592592592587E-3</v>
      </c>
      <c r="AO622" s="21" t="s">
        <v>1054</v>
      </c>
      <c r="AP622" s="21">
        <f>1/B622</f>
        <v>9.2592592592592587E-3</v>
      </c>
      <c r="AQ622" s="21" t="s">
        <v>1050</v>
      </c>
      <c r="AR622" s="21">
        <f>2/B622</f>
        <v>1.8518518518518517E-2</v>
      </c>
      <c r="AS622" s="21" t="s">
        <v>1047</v>
      </c>
      <c r="AT622" s="21">
        <f>13/B622</f>
        <v>0.12037037037037036</v>
      </c>
      <c r="AU622" s="21" t="s">
        <v>1308</v>
      </c>
      <c r="AV622" s="21">
        <f>1/B622</f>
        <v>9.2592592592592587E-3</v>
      </c>
      <c r="AW622" s="21" t="s">
        <v>2962</v>
      </c>
      <c r="AX622" s="21">
        <f>4/B622</f>
        <v>3.7037037037037035E-2</v>
      </c>
      <c r="AY622" s="21" t="s">
        <v>1049</v>
      </c>
      <c r="AZ622" s="21">
        <f>1/B622</f>
        <v>9.2592592592592587E-3</v>
      </c>
      <c r="BA622" s="21" t="s">
        <v>1044</v>
      </c>
      <c r="BB622" s="21">
        <f>6/B622</f>
        <v>5.5555555555555552E-2</v>
      </c>
      <c r="BC622" s="21" t="s">
        <v>1046</v>
      </c>
      <c r="BD622" s="21">
        <f>2/B622</f>
        <v>1.8518518518518517E-2</v>
      </c>
      <c r="BE622" s="21" t="s">
        <v>1995</v>
      </c>
      <c r="BF622" s="21">
        <f>1/B622</f>
        <v>9.2592592592592587E-3</v>
      </c>
    </row>
    <row r="623" spans="1:60" x14ac:dyDescent="0.25">
      <c r="A623" s="20" t="s">
        <v>617</v>
      </c>
      <c r="B623" s="24">
        <v>106</v>
      </c>
      <c r="C623" s="21">
        <f>0/B623</f>
        <v>0</v>
      </c>
      <c r="E623" s="21" t="s">
        <v>1042</v>
      </c>
      <c r="F623" s="21">
        <f>38/B623</f>
        <v>0.35849056603773582</v>
      </c>
      <c r="G623" s="21" t="s">
        <v>1043</v>
      </c>
      <c r="H623" s="21">
        <f>5/B623</f>
        <v>4.716981132075472E-2</v>
      </c>
      <c r="I623" s="21" t="s">
        <v>1044</v>
      </c>
      <c r="J623" s="21">
        <f>5/B623</f>
        <v>4.716981132075472E-2</v>
      </c>
      <c r="K623" s="21" t="s">
        <v>1045</v>
      </c>
      <c r="L623" s="21">
        <f>9/B623</f>
        <v>8.4905660377358486E-2</v>
      </c>
      <c r="M623" s="21" t="s">
        <v>1046</v>
      </c>
      <c r="N623" s="21">
        <f>2/B623</f>
        <v>1.8867924528301886E-2</v>
      </c>
      <c r="O623" s="21" t="s">
        <v>1047</v>
      </c>
      <c r="P623" s="21">
        <f>10/B623</f>
        <v>9.4339622641509441E-2</v>
      </c>
      <c r="Q623" s="21" t="s">
        <v>1048</v>
      </c>
      <c r="R623" s="21">
        <f>7/B623</f>
        <v>6.6037735849056603E-2</v>
      </c>
      <c r="S623" s="21" t="s">
        <v>1049</v>
      </c>
      <c r="T623" s="21">
        <f>3/B623</f>
        <v>2.8301886792452831E-2</v>
      </c>
      <c r="U623" s="21" t="s">
        <v>1050</v>
      </c>
      <c r="V623" s="21">
        <f>3/B623</f>
        <v>2.8301886792452831E-2</v>
      </c>
      <c r="W623" s="21" t="s">
        <v>1051</v>
      </c>
      <c r="X623" s="21">
        <f>1/B623</f>
        <v>9.433962264150943E-3</v>
      </c>
      <c r="Y623" s="21" t="s">
        <v>1052</v>
      </c>
      <c r="Z623" s="21">
        <f>1/B623</f>
        <v>9.433962264150943E-3</v>
      </c>
      <c r="AA623" s="21" t="s">
        <v>1053</v>
      </c>
      <c r="AB623" s="21">
        <f>1/B623</f>
        <v>9.433962264150943E-3</v>
      </c>
      <c r="AC623" s="21" t="s">
        <v>1054</v>
      </c>
      <c r="AD623" s="21">
        <f>1/B623</f>
        <v>9.433962264150943E-3</v>
      </c>
      <c r="AE623" s="21" t="s">
        <v>1055</v>
      </c>
      <c r="AF623" s="21">
        <f>2/B623</f>
        <v>1.8867924528301886E-2</v>
      </c>
      <c r="AG623" s="21" t="s">
        <v>1038</v>
      </c>
      <c r="AH623" s="21">
        <f>1/B623</f>
        <v>9.433962264150943E-3</v>
      </c>
      <c r="AI623" s="21" t="s">
        <v>1123</v>
      </c>
      <c r="AJ623" s="21">
        <f>3/B623</f>
        <v>2.8301886792452831E-2</v>
      </c>
      <c r="AK623" s="21" t="s">
        <v>2959</v>
      </c>
      <c r="AL623" s="21">
        <f>2/B623</f>
        <v>1.8867924528301886E-2</v>
      </c>
      <c r="AM623" s="21" t="s">
        <v>952</v>
      </c>
      <c r="AN623" s="21">
        <f>5/B623</f>
        <v>4.716981132075472E-2</v>
      </c>
      <c r="AO623" s="21" t="s">
        <v>3415</v>
      </c>
      <c r="AP623" s="21">
        <f>1/B623</f>
        <v>9.433962264150943E-3</v>
      </c>
      <c r="AQ623" s="21" t="s">
        <v>959</v>
      </c>
      <c r="AR623" s="21">
        <f>1/B623</f>
        <v>9.433962264150943E-3</v>
      </c>
      <c r="AS623" s="21" t="s">
        <v>999</v>
      </c>
      <c r="AT623" s="21">
        <f>1/B623</f>
        <v>9.433962264150943E-3</v>
      </c>
      <c r="AU623" s="21" t="s">
        <v>3072</v>
      </c>
      <c r="AV623" s="21">
        <f>1/B623</f>
        <v>9.433962264150943E-3</v>
      </c>
      <c r="AW623" s="21" t="s">
        <v>2849</v>
      </c>
      <c r="AX623" s="21">
        <f>1/B623</f>
        <v>9.433962264150943E-3</v>
      </c>
      <c r="AY623" s="21" t="s">
        <v>3416</v>
      </c>
      <c r="AZ623" s="21">
        <f>1/B623</f>
        <v>9.433962264150943E-3</v>
      </c>
      <c r="BA623" s="21" t="s">
        <v>2962</v>
      </c>
      <c r="BB623" s="21">
        <f>1/B623</f>
        <v>9.433962264150943E-3</v>
      </c>
    </row>
    <row r="624" spans="1:60" x14ac:dyDescent="0.25">
      <c r="A624" s="20" t="s">
        <v>618</v>
      </c>
      <c r="B624" s="24">
        <v>103</v>
      </c>
      <c r="C624" s="21">
        <f>4/B624</f>
        <v>3.8834951456310676E-2</v>
      </c>
      <c r="E624" s="21" t="s">
        <v>2786</v>
      </c>
      <c r="F624" s="21">
        <f t="shared" ref="F624:F629" si="94">1/B624</f>
        <v>9.7087378640776691E-3</v>
      </c>
      <c r="G624" s="21" t="s">
        <v>1213</v>
      </c>
      <c r="H624" s="21">
        <f>2/B624</f>
        <v>1.9417475728155338E-2</v>
      </c>
      <c r="I624" s="21" t="s">
        <v>2276</v>
      </c>
      <c r="J624" s="21">
        <f>75/B624</f>
        <v>0.72815533980582525</v>
      </c>
      <c r="K624" s="21" t="s">
        <v>2788</v>
      </c>
      <c r="L624" s="21">
        <f>1/B624</f>
        <v>9.7087378640776691E-3</v>
      </c>
      <c r="M624" s="21" t="s">
        <v>3587</v>
      </c>
      <c r="N624" s="21">
        <f t="shared" ref="N624:N629" si="95">1/B624</f>
        <v>9.7087378640776691E-3</v>
      </c>
      <c r="O624" s="21" t="s">
        <v>1519</v>
      </c>
      <c r="P624" s="21">
        <f>1/B624</f>
        <v>9.7087378640776691E-3</v>
      </c>
      <c r="Q624" s="21" t="s">
        <v>1670</v>
      </c>
      <c r="R624" s="21">
        <f>15/B624</f>
        <v>0.14563106796116504</v>
      </c>
      <c r="S624" s="21" t="s">
        <v>2787</v>
      </c>
      <c r="T624" s="21">
        <f>2/B624</f>
        <v>1.9417475728155338E-2</v>
      </c>
      <c r="U624" s="21" t="s">
        <v>1011</v>
      </c>
      <c r="V624" s="21">
        <f>1/B624</f>
        <v>9.7087378640776691E-3</v>
      </c>
    </row>
    <row r="625" spans="1:100" x14ac:dyDescent="0.25">
      <c r="A625" s="20" t="s">
        <v>619</v>
      </c>
      <c r="B625" s="24">
        <v>108</v>
      </c>
      <c r="C625" s="21">
        <f>15/B625</f>
        <v>0.1388888888888889</v>
      </c>
      <c r="E625" s="21" t="s">
        <v>3870</v>
      </c>
      <c r="F625" s="21">
        <f t="shared" si="94"/>
        <v>9.2592592592592587E-3</v>
      </c>
      <c r="G625" s="21" t="s">
        <v>2786</v>
      </c>
      <c r="H625" s="21">
        <f>1/B625</f>
        <v>9.2592592592592587E-3</v>
      </c>
      <c r="I625" s="21" t="s">
        <v>2276</v>
      </c>
      <c r="J625" s="21">
        <f>77/B625</f>
        <v>0.71296296296296291</v>
      </c>
      <c r="K625" s="21" t="s">
        <v>3801</v>
      </c>
      <c r="L625" s="21">
        <f>1/B625</f>
        <v>9.2592592592592587E-3</v>
      </c>
      <c r="M625" s="21" t="s">
        <v>2623</v>
      </c>
      <c r="N625" s="21">
        <f t="shared" si="95"/>
        <v>9.2592592592592587E-3</v>
      </c>
      <c r="O625" s="21" t="s">
        <v>3802</v>
      </c>
      <c r="P625" s="21">
        <f>1/B625</f>
        <v>9.2592592592592587E-3</v>
      </c>
      <c r="Q625" s="21" t="s">
        <v>3791</v>
      </c>
      <c r="R625" s="21">
        <f>1/B625</f>
        <v>9.2592592592592587E-3</v>
      </c>
      <c r="S625" s="21" t="s">
        <v>1519</v>
      </c>
      <c r="T625" s="21">
        <f>3/B625</f>
        <v>2.7777777777777776E-2</v>
      </c>
      <c r="U625" s="21" t="s">
        <v>3037</v>
      </c>
      <c r="V625" s="21">
        <f>1/B625</f>
        <v>9.2592592592592587E-3</v>
      </c>
      <c r="W625" s="21" t="s">
        <v>2787</v>
      </c>
      <c r="X625" s="21">
        <f>3/B625</f>
        <v>2.7777777777777776E-2</v>
      </c>
      <c r="Y625" s="21" t="s">
        <v>1979</v>
      </c>
      <c r="Z625" s="21">
        <f>3/B625</f>
        <v>2.7777777777777776E-2</v>
      </c>
    </row>
    <row r="626" spans="1:100" x14ac:dyDescent="0.25">
      <c r="A626" s="20" t="s">
        <v>4320</v>
      </c>
      <c r="B626" s="24">
        <v>102</v>
      </c>
      <c r="C626" s="21">
        <f>45/B626</f>
        <v>0.44117647058823528</v>
      </c>
      <c r="E626" s="21" t="s">
        <v>1072</v>
      </c>
      <c r="F626" s="21">
        <f t="shared" si="94"/>
        <v>9.8039215686274508E-3</v>
      </c>
      <c r="G626" s="21" t="s">
        <v>1246</v>
      </c>
      <c r="H626" s="21">
        <f>3/B626</f>
        <v>2.9411764705882353E-2</v>
      </c>
      <c r="I626" s="21" t="s">
        <v>4321</v>
      </c>
      <c r="J626" s="21">
        <f>1/B626</f>
        <v>9.8039215686274508E-3</v>
      </c>
      <c r="K626" s="21" t="s">
        <v>1369</v>
      </c>
      <c r="L626" s="21">
        <f>2/B626</f>
        <v>1.9607843137254902E-2</v>
      </c>
      <c r="M626" s="21" t="s">
        <v>1663</v>
      </c>
      <c r="N626" s="21">
        <f t="shared" si="95"/>
        <v>9.8039215686274508E-3</v>
      </c>
      <c r="O626" s="21" t="s">
        <v>1220</v>
      </c>
      <c r="P626" s="21">
        <f>21/B626</f>
        <v>0.20588235294117646</v>
      </c>
      <c r="Q626" s="21" t="s">
        <v>932</v>
      </c>
      <c r="R626" s="21">
        <f>1/B626</f>
        <v>9.8039215686274508E-3</v>
      </c>
      <c r="S626" s="21" t="s">
        <v>1130</v>
      </c>
      <c r="T626" s="21">
        <f>17/B626</f>
        <v>0.16666666666666666</v>
      </c>
      <c r="U626" s="21" t="s">
        <v>1533</v>
      </c>
      <c r="V626" s="21">
        <f>1/B626</f>
        <v>9.8039215686274508E-3</v>
      </c>
      <c r="W626" s="21" t="s">
        <v>2552</v>
      </c>
      <c r="X626" s="21">
        <f>1/B626</f>
        <v>9.8039215686274508E-3</v>
      </c>
      <c r="Y626" s="21" t="s">
        <v>3210</v>
      </c>
      <c r="Z626" s="21">
        <f>1/B626</f>
        <v>9.8039215686274508E-3</v>
      </c>
      <c r="AA626" s="21" t="s">
        <v>2630</v>
      </c>
      <c r="AB626" s="21">
        <f>1/B626</f>
        <v>9.8039215686274508E-3</v>
      </c>
      <c r="AC626" s="21" t="s">
        <v>933</v>
      </c>
      <c r="AD626" s="21">
        <f>1/B626</f>
        <v>9.8039215686274508E-3</v>
      </c>
      <c r="AE626" s="21" t="s">
        <v>1680</v>
      </c>
      <c r="AF626" s="21">
        <f>1/B626</f>
        <v>9.8039215686274508E-3</v>
      </c>
      <c r="AG626" s="21" t="s">
        <v>2761</v>
      </c>
      <c r="AH626" s="21">
        <f>1/B626</f>
        <v>9.8039215686274508E-3</v>
      </c>
      <c r="AI626" s="21" t="s">
        <v>1083</v>
      </c>
      <c r="AJ626" s="21">
        <f>1/B626</f>
        <v>9.8039215686274508E-3</v>
      </c>
      <c r="AK626" s="21" t="s">
        <v>1661</v>
      </c>
      <c r="AL626" s="21">
        <f>2/B626</f>
        <v>1.9607843137254902E-2</v>
      </c>
    </row>
    <row r="627" spans="1:100" x14ac:dyDescent="0.25">
      <c r="A627" s="20" t="s">
        <v>929</v>
      </c>
      <c r="B627" s="24">
        <v>106</v>
      </c>
      <c r="C627" s="21">
        <f>99/B627</f>
        <v>0.93396226415094341</v>
      </c>
      <c r="E627" s="21" t="s">
        <v>2753</v>
      </c>
      <c r="F627" s="21">
        <f t="shared" si="94"/>
        <v>9.433962264150943E-3</v>
      </c>
      <c r="G627" s="21" t="s">
        <v>931</v>
      </c>
      <c r="H627" s="21">
        <f>1/B627</f>
        <v>9.433962264150943E-3</v>
      </c>
      <c r="I627" s="21" t="s">
        <v>930</v>
      </c>
      <c r="J627" s="21">
        <f>2/B627</f>
        <v>1.8867924528301886E-2</v>
      </c>
      <c r="K627" s="21" t="s">
        <v>932</v>
      </c>
      <c r="L627" s="21">
        <f>1/B627</f>
        <v>9.433962264150943E-3</v>
      </c>
      <c r="M627" s="21" t="s">
        <v>1130</v>
      </c>
      <c r="N627" s="21">
        <f t="shared" si="95"/>
        <v>9.433962264150943E-3</v>
      </c>
      <c r="O627" s="21" t="s">
        <v>4993</v>
      </c>
      <c r="P627" s="21">
        <f>1/B627</f>
        <v>9.433962264150943E-3</v>
      </c>
    </row>
    <row r="628" spans="1:100" x14ac:dyDescent="0.25">
      <c r="A628" s="20" t="s">
        <v>622</v>
      </c>
      <c r="B628" s="24">
        <v>108</v>
      </c>
      <c r="C628" s="21">
        <f>1/B628</f>
        <v>9.2592592592592587E-3</v>
      </c>
      <c r="E628" s="21" t="s">
        <v>1891</v>
      </c>
      <c r="F628" s="21">
        <f t="shared" si="94"/>
        <v>9.2592592592592587E-3</v>
      </c>
      <c r="G628" s="21" t="s">
        <v>4471</v>
      </c>
      <c r="H628" s="21">
        <f>2/B628</f>
        <v>1.8518518518518517E-2</v>
      </c>
      <c r="I628" s="21" t="s">
        <v>2320</v>
      </c>
      <c r="J628" s="21">
        <f>3/B628</f>
        <v>2.7777777777777776E-2</v>
      </c>
      <c r="K628" s="21" t="s">
        <v>2810</v>
      </c>
      <c r="L628" s="21">
        <f>1/B628</f>
        <v>9.2592592592592587E-3</v>
      </c>
      <c r="M628" s="21" t="s">
        <v>3065</v>
      </c>
      <c r="N628" s="21">
        <f t="shared" si="95"/>
        <v>9.2592592592592587E-3</v>
      </c>
      <c r="O628" s="21" t="s">
        <v>3066</v>
      </c>
      <c r="P628" s="21">
        <f>1/B628</f>
        <v>9.2592592592592587E-3</v>
      </c>
      <c r="Q628" s="21" t="s">
        <v>1236</v>
      </c>
      <c r="R628" s="21">
        <f>2/B628</f>
        <v>1.8518518518518517E-2</v>
      </c>
      <c r="S628" s="21" t="s">
        <v>2737</v>
      </c>
      <c r="T628" s="21">
        <f>1/B628</f>
        <v>9.2592592592592587E-3</v>
      </c>
      <c r="U628" s="21" t="s">
        <v>967</v>
      </c>
      <c r="V628" s="21">
        <f>6/B628</f>
        <v>5.5555555555555552E-2</v>
      </c>
      <c r="W628" s="21" t="s">
        <v>1593</v>
      </c>
      <c r="X628" s="21">
        <f>2/B628</f>
        <v>1.8518518518518517E-2</v>
      </c>
      <c r="Y628" s="21" t="s">
        <v>1522</v>
      </c>
      <c r="Z628" s="21">
        <f>1/B628</f>
        <v>9.2592592592592587E-3</v>
      </c>
      <c r="AA628" s="21" t="s">
        <v>1806</v>
      </c>
      <c r="AB628" s="21">
        <f>1/B628</f>
        <v>9.2592592592592587E-3</v>
      </c>
      <c r="AC628" s="21" t="s">
        <v>3965</v>
      </c>
      <c r="AD628" s="21">
        <f>1/B628</f>
        <v>9.2592592592592587E-3</v>
      </c>
      <c r="AE628" s="21" t="s">
        <v>997</v>
      </c>
      <c r="AF628" s="21">
        <f>1/B628</f>
        <v>9.2592592592592587E-3</v>
      </c>
      <c r="AG628" s="21" t="s">
        <v>1801</v>
      </c>
      <c r="AH628" s="21">
        <f>3/B628</f>
        <v>2.7777777777777776E-2</v>
      </c>
      <c r="AI628" s="21" t="s">
        <v>3067</v>
      </c>
      <c r="AJ628" s="21">
        <f>1/B628</f>
        <v>9.2592592592592587E-3</v>
      </c>
      <c r="AK628" s="21" t="s">
        <v>3068</v>
      </c>
      <c r="AL628" s="21">
        <f>1/B628</f>
        <v>9.2592592592592587E-3</v>
      </c>
      <c r="AM628" s="21" t="s">
        <v>4470</v>
      </c>
      <c r="AN628" s="21">
        <f>1/B628</f>
        <v>9.2592592592592587E-3</v>
      </c>
      <c r="AO628" s="21" t="s">
        <v>1093</v>
      </c>
      <c r="AP628" s="21">
        <f>5/B628</f>
        <v>4.6296296296296294E-2</v>
      </c>
      <c r="AQ628" s="21" t="s">
        <v>3111</v>
      </c>
      <c r="AR628" s="21">
        <f>1/B628</f>
        <v>9.2592592592592587E-3</v>
      </c>
      <c r="AS628" s="21" t="s">
        <v>3069</v>
      </c>
      <c r="AT628" s="21">
        <f>2/B628</f>
        <v>1.8518518518518517E-2</v>
      </c>
      <c r="AU628" s="21" t="s">
        <v>1016</v>
      </c>
      <c r="AV628" s="21">
        <f>3/B628</f>
        <v>2.7777777777777776E-2</v>
      </c>
      <c r="AW628" s="21" t="s">
        <v>2960</v>
      </c>
      <c r="AX628" s="21">
        <f>1/B628</f>
        <v>9.2592592592592587E-3</v>
      </c>
      <c r="AY628" s="21" t="s">
        <v>2031</v>
      </c>
      <c r="AZ628" s="21">
        <f>1/B628</f>
        <v>9.2592592592592587E-3</v>
      </c>
      <c r="BA628" s="21" t="s">
        <v>1542</v>
      </c>
      <c r="BB628" s="21">
        <f>2/B628</f>
        <v>1.8518518518518517E-2</v>
      </c>
      <c r="BC628" s="21" t="s">
        <v>1364</v>
      </c>
      <c r="BD628" s="21">
        <f>1/B628</f>
        <v>9.2592592592592587E-3</v>
      </c>
      <c r="BE628" s="21" t="s">
        <v>1176</v>
      </c>
      <c r="BF628" s="21">
        <f>5/B628</f>
        <v>4.6296296296296294E-2</v>
      </c>
      <c r="BG628" s="21" t="s">
        <v>1189</v>
      </c>
      <c r="BH628" s="21">
        <f>27/B628</f>
        <v>0.25</v>
      </c>
      <c r="BI628" s="21" t="s">
        <v>1595</v>
      </c>
      <c r="BJ628" s="21">
        <f>1/B628</f>
        <v>9.2592592592592587E-3</v>
      </c>
      <c r="BK628" s="21" t="s">
        <v>3070</v>
      </c>
      <c r="BL628" s="21">
        <f>1/B628</f>
        <v>9.2592592592592587E-3</v>
      </c>
      <c r="BM628" s="21" t="s">
        <v>1790</v>
      </c>
      <c r="BN628" s="21">
        <f>3/B628</f>
        <v>2.7777777777777776E-2</v>
      </c>
      <c r="BO628" s="21" t="s">
        <v>2563</v>
      </c>
      <c r="BP628" s="21">
        <f>2/B628</f>
        <v>1.8518518518518517E-2</v>
      </c>
      <c r="BQ628" s="21" t="s">
        <v>3071</v>
      </c>
      <c r="BR628" s="21">
        <f>1/B628</f>
        <v>9.2592592592592587E-3</v>
      </c>
      <c r="BS628" s="21" t="s">
        <v>2658</v>
      </c>
      <c r="BT628" s="21">
        <f>2/B628</f>
        <v>1.8518518518518517E-2</v>
      </c>
      <c r="BU628" s="21" t="s">
        <v>1952</v>
      </c>
      <c r="BV628" s="21">
        <f>3/B628</f>
        <v>2.7777777777777776E-2</v>
      </c>
      <c r="BW628" s="21" t="s">
        <v>4234</v>
      </c>
      <c r="BX628" s="21">
        <f>1/B628</f>
        <v>9.2592592592592587E-3</v>
      </c>
      <c r="BY628" s="21" t="s">
        <v>878</v>
      </c>
      <c r="BZ628" s="21">
        <f>2/B628</f>
        <v>1.8518518518518517E-2</v>
      </c>
      <c r="CA628" s="21" t="s">
        <v>1607</v>
      </c>
      <c r="CB628" s="21">
        <f>1/B628</f>
        <v>9.2592592592592587E-3</v>
      </c>
      <c r="CC628" s="21" t="s">
        <v>3072</v>
      </c>
      <c r="CD628" s="21">
        <f>2/B628</f>
        <v>1.8518518518518517E-2</v>
      </c>
      <c r="CE628" s="21" t="s">
        <v>3409</v>
      </c>
      <c r="CF628" s="21">
        <f>1/B628</f>
        <v>9.2592592592592587E-3</v>
      </c>
      <c r="CG628" s="21" t="s">
        <v>1363</v>
      </c>
      <c r="CH628" s="21">
        <f>2/B628</f>
        <v>1.8518518518518517E-2</v>
      </c>
      <c r="CI628" s="21" t="s">
        <v>2892</v>
      </c>
      <c r="CJ628" s="21">
        <f>2/B628</f>
        <v>1.8518518518518517E-2</v>
      </c>
      <c r="CK628" s="21" t="s">
        <v>1113</v>
      </c>
      <c r="CL628" s="21">
        <f>1/B628</f>
        <v>9.2592592592592587E-3</v>
      </c>
      <c r="CM628" s="21" t="s">
        <v>1011</v>
      </c>
      <c r="CN628" s="21">
        <f>1/B628</f>
        <v>9.2592592592592587E-3</v>
      </c>
      <c r="CO628" s="21" t="s">
        <v>928</v>
      </c>
      <c r="CP628" s="21">
        <f>1/B628</f>
        <v>9.2592592592592587E-3</v>
      </c>
      <c r="CQ628" s="21" t="s">
        <v>1248</v>
      </c>
      <c r="CR628" s="21">
        <f>1/B628</f>
        <v>9.2592592592592587E-3</v>
      </c>
      <c r="CS628" s="21" t="s">
        <v>3073</v>
      </c>
      <c r="CT628" s="21">
        <f>1/B628</f>
        <v>9.2592592592592587E-3</v>
      </c>
    </row>
    <row r="629" spans="1:100" x14ac:dyDescent="0.25">
      <c r="A629" s="20" t="s">
        <v>623</v>
      </c>
      <c r="B629" s="24">
        <v>109</v>
      </c>
      <c r="C629" s="21">
        <f>1/B629</f>
        <v>9.1743119266055051E-3</v>
      </c>
      <c r="E629" s="21" t="s">
        <v>1039</v>
      </c>
      <c r="F629" s="21">
        <f t="shared" si="94"/>
        <v>9.1743119266055051E-3</v>
      </c>
      <c r="G629" s="21" t="s">
        <v>2126</v>
      </c>
      <c r="H629" s="21">
        <f>1/B629</f>
        <v>9.1743119266055051E-3</v>
      </c>
      <c r="I629" s="21" t="s">
        <v>2320</v>
      </c>
      <c r="J629" s="21">
        <f>1/B629</f>
        <v>9.1743119266055051E-3</v>
      </c>
      <c r="K629" s="21" t="s">
        <v>5110</v>
      </c>
      <c r="L629" s="21">
        <f>1/B629</f>
        <v>9.1743119266055051E-3</v>
      </c>
      <c r="M629" s="21" t="s">
        <v>1571</v>
      </c>
      <c r="N629" s="21">
        <f t="shared" si="95"/>
        <v>9.1743119266055051E-3</v>
      </c>
      <c r="O629" s="21" t="s">
        <v>1236</v>
      </c>
      <c r="P629" s="21">
        <f>3/B629</f>
        <v>2.7522935779816515E-2</v>
      </c>
      <c r="Q629" s="21" t="s">
        <v>1737</v>
      </c>
      <c r="R629" s="21">
        <f>1/B629</f>
        <v>9.1743119266055051E-3</v>
      </c>
      <c r="S629" s="21" t="s">
        <v>967</v>
      </c>
      <c r="T629" s="21">
        <f>7/B629</f>
        <v>6.4220183486238536E-2</v>
      </c>
      <c r="U629" s="21" t="s">
        <v>1593</v>
      </c>
      <c r="V629" s="21">
        <f>1/B629</f>
        <v>9.1743119266055051E-3</v>
      </c>
      <c r="W629" s="21" t="s">
        <v>1038</v>
      </c>
      <c r="X629" s="21">
        <f>2/B629</f>
        <v>1.834862385321101E-2</v>
      </c>
      <c r="Y629" s="21" t="s">
        <v>1878</v>
      </c>
      <c r="Z629" s="21">
        <f>1/B629</f>
        <v>9.1743119266055051E-3</v>
      </c>
      <c r="AA629" s="21" t="s">
        <v>1522</v>
      </c>
      <c r="AB629" s="21">
        <f>1/B629</f>
        <v>9.1743119266055051E-3</v>
      </c>
      <c r="AC629" s="21" t="s">
        <v>3267</v>
      </c>
      <c r="AD629" s="21">
        <f>1/B629</f>
        <v>9.1743119266055051E-3</v>
      </c>
      <c r="AE629" s="21" t="s">
        <v>1756</v>
      </c>
      <c r="AF629" s="21">
        <f>12/B629</f>
        <v>0.11009174311926606</v>
      </c>
      <c r="AG629" s="21" t="s">
        <v>3268</v>
      </c>
      <c r="AH629" s="21">
        <f>1/B629</f>
        <v>9.1743119266055051E-3</v>
      </c>
      <c r="AI629" s="21" t="s">
        <v>2169</v>
      </c>
      <c r="AJ629" s="21">
        <f>6/B629</f>
        <v>5.5045871559633031E-2</v>
      </c>
      <c r="AK629" s="21" t="s">
        <v>3331</v>
      </c>
      <c r="AL629" s="21">
        <f>2/B629</f>
        <v>1.834862385321101E-2</v>
      </c>
      <c r="AM629" s="21" t="s">
        <v>5109</v>
      </c>
      <c r="AN629" s="21">
        <f>1/B629</f>
        <v>9.1743119266055051E-3</v>
      </c>
      <c r="AO629" s="21" t="s">
        <v>1134</v>
      </c>
      <c r="AP629" s="21">
        <f>1/B629</f>
        <v>9.1743119266055051E-3</v>
      </c>
      <c r="AQ629" s="21" t="s">
        <v>2866</v>
      </c>
      <c r="AR629" s="21">
        <f>1/B629</f>
        <v>9.1743119266055051E-3</v>
      </c>
      <c r="AS629" s="21" t="s">
        <v>3111</v>
      </c>
      <c r="AT629" s="21">
        <f>1/B629</f>
        <v>9.1743119266055051E-3</v>
      </c>
      <c r="AU629" s="21" t="s">
        <v>1840</v>
      </c>
      <c r="AV629" s="21">
        <f>1/B629</f>
        <v>9.1743119266055051E-3</v>
      </c>
      <c r="AW629" s="21" t="s">
        <v>2448</v>
      </c>
      <c r="AX629" s="21">
        <f>2/B629</f>
        <v>1.834862385321101E-2</v>
      </c>
      <c r="AY629" s="21" t="s">
        <v>1217</v>
      </c>
      <c r="AZ629" s="21">
        <f>1/B629</f>
        <v>9.1743119266055051E-3</v>
      </c>
      <c r="BA629" s="21" t="s">
        <v>2031</v>
      </c>
      <c r="BB629" s="21">
        <f>1/B629</f>
        <v>9.1743119266055051E-3</v>
      </c>
      <c r="BC629" s="21" t="s">
        <v>1051</v>
      </c>
      <c r="BD629" s="21">
        <f>1/B629</f>
        <v>9.1743119266055051E-3</v>
      </c>
      <c r="BE629" s="21" t="s">
        <v>1542</v>
      </c>
      <c r="BF629" s="21">
        <f>2/B629</f>
        <v>1.834862385321101E-2</v>
      </c>
      <c r="BG629" s="21" t="s">
        <v>1176</v>
      </c>
      <c r="BH629" s="21">
        <f>7/B629</f>
        <v>6.4220183486238536E-2</v>
      </c>
      <c r="BI629" s="21" t="s">
        <v>3269</v>
      </c>
      <c r="BJ629" s="21">
        <f>1/B629</f>
        <v>9.1743119266055051E-3</v>
      </c>
      <c r="BK629" s="21" t="s">
        <v>1189</v>
      </c>
      <c r="BL629" s="21">
        <f>7/B629</f>
        <v>6.4220183486238536E-2</v>
      </c>
      <c r="BM629" s="21" t="s">
        <v>1595</v>
      </c>
      <c r="BN629" s="21">
        <f>2/B629</f>
        <v>1.834862385321101E-2</v>
      </c>
      <c r="BO629" s="21" t="s">
        <v>2563</v>
      </c>
      <c r="BP629" s="21">
        <f>5/B629</f>
        <v>4.5871559633027525E-2</v>
      </c>
      <c r="BQ629" s="21" t="s">
        <v>3270</v>
      </c>
      <c r="BR629" s="21">
        <f>2/B629</f>
        <v>1.834862385321101E-2</v>
      </c>
      <c r="BS629" s="21" t="s">
        <v>2658</v>
      </c>
      <c r="BT629" s="21">
        <f>1/B629</f>
        <v>9.1743119266055051E-3</v>
      </c>
      <c r="BU629" s="21" t="s">
        <v>1952</v>
      </c>
      <c r="BV629" s="21">
        <f>3/B629</f>
        <v>2.7522935779816515E-2</v>
      </c>
      <c r="BW629" s="21" t="s">
        <v>878</v>
      </c>
      <c r="BX629" s="21">
        <f>2/B629</f>
        <v>1.834862385321101E-2</v>
      </c>
      <c r="BY629" s="21" t="s">
        <v>1402</v>
      </c>
      <c r="BZ629" s="21">
        <f>3/B629</f>
        <v>2.7522935779816515E-2</v>
      </c>
      <c r="CA629" s="21" t="s">
        <v>3072</v>
      </c>
      <c r="CB629" s="21">
        <f>1/B629</f>
        <v>9.1743119266055051E-3</v>
      </c>
      <c r="CC629" s="21" t="s">
        <v>1034</v>
      </c>
      <c r="CD629" s="21">
        <f>1/B629</f>
        <v>9.1743119266055051E-3</v>
      </c>
      <c r="CE629" s="21" t="s">
        <v>2892</v>
      </c>
      <c r="CF629" s="21">
        <f>6/B629</f>
        <v>5.5045871559633031E-2</v>
      </c>
      <c r="CG629" s="21" t="s">
        <v>1749</v>
      </c>
      <c r="CH629" s="21">
        <f>1/B629</f>
        <v>9.1743119266055051E-3</v>
      </c>
      <c r="CI629" s="21" t="s">
        <v>920</v>
      </c>
      <c r="CJ629" s="21">
        <f>1/B629</f>
        <v>9.1743119266055051E-3</v>
      </c>
      <c r="CK629" s="21" t="s">
        <v>928</v>
      </c>
      <c r="CL629" s="21">
        <f>1/B629</f>
        <v>9.1743119266055051E-3</v>
      </c>
      <c r="CM629" s="21" t="s">
        <v>3972</v>
      </c>
      <c r="CN629" s="21">
        <f>4/B629</f>
        <v>3.669724770642202E-2</v>
      </c>
      <c r="CO629" s="21" t="s">
        <v>3271</v>
      </c>
      <c r="CP629" s="21">
        <f>2/B629</f>
        <v>1.834862385321101E-2</v>
      </c>
      <c r="CQ629" s="21" t="s">
        <v>1901</v>
      </c>
      <c r="CR629" s="21">
        <f>1/B629</f>
        <v>9.1743119266055051E-3</v>
      </c>
      <c r="CS629" s="21" t="s">
        <v>3272</v>
      </c>
      <c r="CT629" s="21">
        <f>1/B629</f>
        <v>9.1743119266055051E-3</v>
      </c>
      <c r="CU629" s="21" t="s">
        <v>2803</v>
      </c>
      <c r="CV629" s="21">
        <f>1/B629</f>
        <v>9.1743119266055051E-3</v>
      </c>
    </row>
    <row r="630" spans="1:100" x14ac:dyDescent="0.25">
      <c r="A630" s="20" t="s">
        <v>624</v>
      </c>
      <c r="B630" s="24">
        <v>109</v>
      </c>
      <c r="C630" s="21">
        <f>101/B630</f>
        <v>0.92660550458715596</v>
      </c>
      <c r="E630" s="21" t="s">
        <v>932</v>
      </c>
      <c r="F630" s="21">
        <f>7/B630</f>
        <v>6.4220183486238536E-2</v>
      </c>
      <c r="G630" s="21" t="s">
        <v>1533</v>
      </c>
      <c r="H630" s="21">
        <f>1/B630</f>
        <v>9.1743119266055051E-3</v>
      </c>
    </row>
    <row r="631" spans="1:100" x14ac:dyDescent="0.25">
      <c r="A631" s="20" t="s">
        <v>625</v>
      </c>
      <c r="B631" s="24">
        <v>106</v>
      </c>
      <c r="C631" s="21">
        <f>105/B631</f>
        <v>0.99056603773584906</v>
      </c>
      <c r="E631" s="21" t="s">
        <v>1370</v>
      </c>
      <c r="F631" s="21">
        <f>1/B631</f>
        <v>9.433962264150943E-3</v>
      </c>
    </row>
    <row r="632" spans="1:100" x14ac:dyDescent="0.25">
      <c r="A632" s="20" t="s">
        <v>626</v>
      </c>
      <c r="B632" s="24">
        <v>110</v>
      </c>
      <c r="C632" s="21">
        <f>6/B632</f>
        <v>5.4545454545454543E-2</v>
      </c>
      <c r="E632" s="21" t="s">
        <v>1017</v>
      </c>
      <c r="F632" s="21">
        <f>1/B632</f>
        <v>9.0909090909090905E-3</v>
      </c>
      <c r="G632" s="21" t="s">
        <v>1095</v>
      </c>
      <c r="H632" s="21">
        <f>3/B632</f>
        <v>2.7272727272727271E-2</v>
      </c>
      <c r="I632" s="21" t="s">
        <v>1862</v>
      </c>
      <c r="J632" s="21">
        <f>3/B632</f>
        <v>2.7272727272727271E-2</v>
      </c>
      <c r="K632" s="21" t="s">
        <v>5187</v>
      </c>
      <c r="L632" s="21">
        <f>1/B632</f>
        <v>9.0909090909090905E-3</v>
      </c>
      <c r="M632" s="21" t="s">
        <v>2186</v>
      </c>
      <c r="N632" s="21">
        <f>1/B632</f>
        <v>9.0909090909090905E-3</v>
      </c>
      <c r="O632" s="21" t="s">
        <v>1009</v>
      </c>
      <c r="P632" s="21">
        <f>1/B632</f>
        <v>9.0909090909090905E-3</v>
      </c>
      <c r="Q632" s="21" t="s">
        <v>2465</v>
      </c>
      <c r="R632" s="21">
        <f>1/B632</f>
        <v>9.0909090909090905E-3</v>
      </c>
      <c r="S632" s="21" t="s">
        <v>2861</v>
      </c>
      <c r="T632" s="21">
        <f>5/B632</f>
        <v>4.5454545454545456E-2</v>
      </c>
      <c r="U632" s="21" t="s">
        <v>5186</v>
      </c>
      <c r="V632" s="21">
        <f>1/B632</f>
        <v>9.0909090909090905E-3</v>
      </c>
      <c r="W632" s="21" t="s">
        <v>1666</v>
      </c>
      <c r="X632" s="21">
        <f>2/B632</f>
        <v>1.8181818181818181E-2</v>
      </c>
      <c r="Y632" s="21" t="s">
        <v>1088</v>
      </c>
      <c r="Z632" s="21">
        <f>2/B632</f>
        <v>1.8181818181818181E-2</v>
      </c>
      <c r="AA632" s="21" t="s">
        <v>1443</v>
      </c>
      <c r="AB632" s="21">
        <f>1/B632</f>
        <v>9.0909090909090905E-3</v>
      </c>
      <c r="AC632" s="21" t="s">
        <v>2621</v>
      </c>
      <c r="AD632" s="21">
        <f>6/B632</f>
        <v>5.4545454545454543E-2</v>
      </c>
      <c r="AE632" s="21" t="s">
        <v>1377</v>
      </c>
      <c r="AF632" s="21">
        <f>2/B632</f>
        <v>1.8181818181818181E-2</v>
      </c>
      <c r="AG632" s="21" t="s">
        <v>3455</v>
      </c>
      <c r="AH632" s="21">
        <f>1/B632</f>
        <v>9.0909090909090905E-3</v>
      </c>
      <c r="AI632" s="21" t="s">
        <v>1219</v>
      </c>
      <c r="AJ632" s="21">
        <f>2/B632</f>
        <v>1.8181818181818181E-2</v>
      </c>
      <c r="AK632" s="21" t="s">
        <v>4947</v>
      </c>
      <c r="AL632" s="21">
        <f>1/B632</f>
        <v>9.0909090909090905E-3</v>
      </c>
      <c r="AM632" s="21" t="s">
        <v>1130</v>
      </c>
      <c r="AN632" s="21">
        <f>18/B632</f>
        <v>0.16363636363636364</v>
      </c>
      <c r="AO632" s="21" t="s">
        <v>1914</v>
      </c>
      <c r="AP632" s="21">
        <f>2/B632</f>
        <v>1.8181818181818181E-2</v>
      </c>
      <c r="AQ632" s="21" t="s">
        <v>1374</v>
      </c>
      <c r="AR632" s="21">
        <f>2/B632</f>
        <v>1.8181818181818181E-2</v>
      </c>
      <c r="AS632" s="21" t="s">
        <v>1312</v>
      </c>
      <c r="AT632" s="21">
        <f>1/B632</f>
        <v>9.0909090909090905E-3</v>
      </c>
      <c r="AU632" s="21" t="s">
        <v>3456</v>
      </c>
      <c r="AV632" s="21">
        <f>1/B632</f>
        <v>9.0909090909090905E-3</v>
      </c>
      <c r="AW632" s="21" t="s">
        <v>5072</v>
      </c>
      <c r="AX632" s="21">
        <f>1/B632</f>
        <v>9.0909090909090905E-3</v>
      </c>
      <c r="AY632" s="21" t="s">
        <v>1324</v>
      </c>
      <c r="AZ632" s="21">
        <f>1/B632</f>
        <v>9.0909090909090905E-3</v>
      </c>
      <c r="BA632" s="21" t="s">
        <v>2131</v>
      </c>
      <c r="BB632" s="21">
        <f>2/B632</f>
        <v>1.8181818181818181E-2</v>
      </c>
      <c r="BC632" s="21" t="s">
        <v>3220</v>
      </c>
      <c r="BD632" s="21">
        <f>1/B632</f>
        <v>9.0909090909090905E-3</v>
      </c>
      <c r="BE632" s="21" t="s">
        <v>1339</v>
      </c>
      <c r="BF632" s="21">
        <f>2/B632</f>
        <v>1.8181818181818181E-2</v>
      </c>
      <c r="BG632" s="21" t="s">
        <v>3457</v>
      </c>
      <c r="BH632" s="21">
        <f>2/B632</f>
        <v>1.8181818181818181E-2</v>
      </c>
      <c r="BI632" s="21" t="s">
        <v>1546</v>
      </c>
      <c r="BJ632" s="21">
        <f>1/B632</f>
        <v>9.0909090909090905E-3</v>
      </c>
      <c r="BK632" s="21" t="s">
        <v>3458</v>
      </c>
      <c r="BL632" s="21">
        <f>1/B632</f>
        <v>9.0909090909090905E-3</v>
      </c>
      <c r="BM632" s="21" t="s">
        <v>3459</v>
      </c>
      <c r="BN632" s="21">
        <f>1/B632</f>
        <v>9.0909090909090905E-3</v>
      </c>
      <c r="BO632" s="21" t="s">
        <v>1680</v>
      </c>
      <c r="BP632" s="21">
        <f>2/B632</f>
        <v>1.8181818181818181E-2</v>
      </c>
      <c r="BQ632" s="21" t="s">
        <v>2631</v>
      </c>
      <c r="BR632" s="21">
        <f>11/B632</f>
        <v>0.1</v>
      </c>
      <c r="BS632" s="21" t="s">
        <v>879</v>
      </c>
      <c r="BT632" s="21">
        <f>1/B632</f>
        <v>9.0909090909090905E-3</v>
      </c>
      <c r="BU632" s="21" t="s">
        <v>2436</v>
      </c>
      <c r="BV632" s="21">
        <f>4/B632</f>
        <v>3.6363636363636362E-2</v>
      </c>
      <c r="BW632" s="21" t="s">
        <v>1370</v>
      </c>
      <c r="BX632" s="21">
        <f>1/B632</f>
        <v>9.0909090909090905E-3</v>
      </c>
      <c r="BY632" s="21" t="s">
        <v>1661</v>
      </c>
      <c r="BZ632" s="21">
        <f>12/B632</f>
        <v>0.10909090909090909</v>
      </c>
      <c r="CA632" s="21" t="s">
        <v>3788</v>
      </c>
      <c r="CB632" s="21">
        <f>1/B632</f>
        <v>9.0909090909090905E-3</v>
      </c>
      <c r="CC632" s="21" t="s">
        <v>5185</v>
      </c>
      <c r="CD632" s="21">
        <f>2/B632</f>
        <v>1.8181818181818181E-2</v>
      </c>
    </row>
    <row r="633" spans="1:100" x14ac:dyDescent="0.25">
      <c r="A633" s="20" t="s">
        <v>627</v>
      </c>
      <c r="B633" s="24">
        <v>108</v>
      </c>
      <c r="C633" s="21">
        <f>81/B633</f>
        <v>0.75</v>
      </c>
      <c r="E633" s="21" t="s">
        <v>1354</v>
      </c>
      <c r="F633" s="21">
        <f>1/B633</f>
        <v>9.2592592592592587E-3</v>
      </c>
      <c r="G633" s="21" t="s">
        <v>2372</v>
      </c>
      <c r="H633" s="21">
        <f>1/B633</f>
        <v>9.2592592592592587E-3</v>
      </c>
      <c r="I633" s="21" t="s">
        <v>3320</v>
      </c>
      <c r="J633" s="21">
        <f>1/B633</f>
        <v>9.2592592592592587E-3</v>
      </c>
      <c r="K633" s="21" t="s">
        <v>1108</v>
      </c>
      <c r="L633" s="21">
        <f>23/B633</f>
        <v>0.21296296296296297</v>
      </c>
      <c r="M633" s="21" t="s">
        <v>5184</v>
      </c>
      <c r="N633" s="21">
        <f>1/B633</f>
        <v>9.2592592592592587E-3</v>
      </c>
    </row>
    <row r="634" spans="1:100" x14ac:dyDescent="0.25">
      <c r="A634" s="20" t="s">
        <v>3696</v>
      </c>
      <c r="B634" s="24">
        <v>108</v>
      </c>
      <c r="C634" s="21">
        <f>104/B634</f>
        <v>0.96296296296296291</v>
      </c>
      <c r="E634" s="21" t="s">
        <v>3697</v>
      </c>
      <c r="F634" s="21">
        <f>1/B634</f>
        <v>9.2592592592592587E-3</v>
      </c>
      <c r="G634" s="21" t="s">
        <v>5063</v>
      </c>
      <c r="H634" s="21">
        <f>1/B634</f>
        <v>9.2592592592592587E-3</v>
      </c>
      <c r="I634" s="21" t="s">
        <v>936</v>
      </c>
      <c r="J634" s="21">
        <f>1/B634</f>
        <v>9.2592592592592587E-3</v>
      </c>
      <c r="K634" s="21" t="s">
        <v>905</v>
      </c>
      <c r="L634" s="21">
        <f>1/B634</f>
        <v>9.2592592592592587E-3</v>
      </c>
    </row>
    <row r="635" spans="1:100" x14ac:dyDescent="0.25">
      <c r="A635" s="20" t="s">
        <v>629</v>
      </c>
      <c r="B635" s="24">
        <v>111</v>
      </c>
      <c r="C635" s="21">
        <f>56/B635</f>
        <v>0.50450450450450446</v>
      </c>
      <c r="E635" s="21" t="s">
        <v>3523</v>
      </c>
      <c r="F635" s="21">
        <f>1/B635</f>
        <v>9.0090090090090089E-3</v>
      </c>
      <c r="G635" s="21" t="s">
        <v>4039</v>
      </c>
      <c r="H635" s="21">
        <f>1/B635</f>
        <v>9.0090090090090089E-3</v>
      </c>
      <c r="I635" s="21" t="s">
        <v>2347</v>
      </c>
      <c r="J635" s="21">
        <f>1/B635</f>
        <v>9.0090090090090089E-3</v>
      </c>
      <c r="K635" s="21" t="s">
        <v>2320</v>
      </c>
      <c r="L635" s="21">
        <f>1/B635</f>
        <v>9.0090090090090089E-3</v>
      </c>
      <c r="M635" s="21" t="s">
        <v>1878</v>
      </c>
      <c r="N635" s="21">
        <f>1/B635</f>
        <v>9.0090090090090089E-3</v>
      </c>
      <c r="O635" s="21" t="s">
        <v>1806</v>
      </c>
      <c r="P635" s="21">
        <f>1/B635</f>
        <v>9.0090090090090089E-3</v>
      </c>
      <c r="Q635" s="21" t="s">
        <v>1035</v>
      </c>
      <c r="R635" s="21">
        <f>5/B635</f>
        <v>4.5045045045045043E-2</v>
      </c>
      <c r="S635" s="21" t="s">
        <v>3524</v>
      </c>
      <c r="T635" s="21">
        <f>1/B635</f>
        <v>9.0090090090090089E-3</v>
      </c>
      <c r="U635" s="21" t="s">
        <v>1801</v>
      </c>
      <c r="V635" s="21">
        <f>2/B635</f>
        <v>1.8018018018018018E-2</v>
      </c>
      <c r="W635" s="21" t="s">
        <v>1362</v>
      </c>
      <c r="X635" s="21">
        <f>1/B635</f>
        <v>9.0090090090090089E-3</v>
      </c>
      <c r="Y635" s="21" t="s">
        <v>1022</v>
      </c>
      <c r="Z635" s="21">
        <f>1/B635</f>
        <v>9.0090090090090089E-3</v>
      </c>
      <c r="AA635" s="21" t="s">
        <v>3111</v>
      </c>
      <c r="AB635" s="21">
        <f>2/B635</f>
        <v>1.8018018018018018E-2</v>
      </c>
      <c r="AC635" s="21" t="s">
        <v>1542</v>
      </c>
      <c r="AD635" s="21">
        <f>4/B635</f>
        <v>3.6036036036036036E-2</v>
      </c>
      <c r="AE635" s="21" t="s">
        <v>1042</v>
      </c>
      <c r="AF635" s="21">
        <f>8/B635</f>
        <v>7.2072072072072071E-2</v>
      </c>
      <c r="AG635" s="21" t="s">
        <v>977</v>
      </c>
      <c r="AH635" s="21">
        <f>2/B635</f>
        <v>1.8018018018018018E-2</v>
      </c>
      <c r="AI635" s="21" t="s">
        <v>1595</v>
      </c>
      <c r="AJ635" s="21">
        <f>3/B635</f>
        <v>2.7027027027027029E-2</v>
      </c>
      <c r="AK635" s="21" t="s">
        <v>1342</v>
      </c>
      <c r="AL635" s="21">
        <f>1/B635</f>
        <v>9.0090090090090089E-3</v>
      </c>
      <c r="AM635" s="21" t="s">
        <v>2064</v>
      </c>
      <c r="AN635" s="21">
        <f>3/B635</f>
        <v>2.7027027027027029E-2</v>
      </c>
      <c r="AO635" s="21" t="s">
        <v>1402</v>
      </c>
      <c r="AP635" s="21">
        <f>4/B635</f>
        <v>3.6036036036036036E-2</v>
      </c>
      <c r="AQ635" s="21" t="s">
        <v>3072</v>
      </c>
      <c r="AR635" s="21">
        <f>2/B635</f>
        <v>1.8018018018018018E-2</v>
      </c>
      <c r="AS635" s="21" t="s">
        <v>1710</v>
      </c>
      <c r="AT635" s="21">
        <f>1/B635</f>
        <v>9.0090090090090089E-3</v>
      </c>
      <c r="AU635" s="21" t="s">
        <v>928</v>
      </c>
      <c r="AV635" s="21">
        <f>1/B635</f>
        <v>9.0090090090090089E-3</v>
      </c>
      <c r="AW635" s="21" t="s">
        <v>1044</v>
      </c>
      <c r="AX635" s="21">
        <f>8/B635</f>
        <v>7.2072072072072071E-2</v>
      </c>
    </row>
    <row r="636" spans="1:100" x14ac:dyDescent="0.25">
      <c r="A636" s="20" t="s">
        <v>630</v>
      </c>
      <c r="B636" s="24">
        <v>105</v>
      </c>
      <c r="C636" s="21">
        <f>96/B636</f>
        <v>0.91428571428571426</v>
      </c>
      <c r="E636" s="21" t="s">
        <v>3625</v>
      </c>
      <c r="F636" s="21">
        <f>2/B636</f>
        <v>1.9047619047619049E-2</v>
      </c>
      <c r="G636" s="21" t="s">
        <v>2390</v>
      </c>
      <c r="H636" s="21">
        <f>2/B636</f>
        <v>1.9047619047619049E-2</v>
      </c>
      <c r="I636" s="21" t="s">
        <v>3053</v>
      </c>
      <c r="J636" s="21">
        <f>2/B636</f>
        <v>1.9047619047619049E-2</v>
      </c>
      <c r="K636" s="21" t="s">
        <v>2539</v>
      </c>
      <c r="L636" s="21">
        <f>1/B636</f>
        <v>9.5238095238095247E-3</v>
      </c>
      <c r="M636" s="21" t="s">
        <v>1473</v>
      </c>
      <c r="N636" s="21">
        <f>1/B636</f>
        <v>9.5238095238095247E-3</v>
      </c>
      <c r="O636" s="21" t="s">
        <v>4849</v>
      </c>
      <c r="P636" s="21">
        <f>1/B636</f>
        <v>9.5238095238095247E-3</v>
      </c>
    </row>
    <row r="637" spans="1:100" x14ac:dyDescent="0.25">
      <c r="A637" s="20" t="s">
        <v>631</v>
      </c>
      <c r="B637" s="24">
        <v>108</v>
      </c>
      <c r="C637" s="21">
        <f>85/B637</f>
        <v>0.78703703703703709</v>
      </c>
      <c r="E637" s="21" t="s">
        <v>3402</v>
      </c>
      <c r="F637" s="21">
        <f>1/B637</f>
        <v>9.2592592592592587E-3</v>
      </c>
      <c r="G637" s="21" t="s">
        <v>5080</v>
      </c>
      <c r="H637" s="21">
        <f>1/B637</f>
        <v>9.2592592592592587E-3</v>
      </c>
      <c r="I637" s="21" t="s">
        <v>1229</v>
      </c>
      <c r="J637" s="21">
        <f>1/B637</f>
        <v>9.2592592592592587E-3</v>
      </c>
      <c r="K637" s="21" t="s">
        <v>1547</v>
      </c>
      <c r="L637" s="21">
        <f>1/B637</f>
        <v>9.2592592592592587E-3</v>
      </c>
      <c r="M637" s="21" t="s">
        <v>3655</v>
      </c>
      <c r="N637" s="21">
        <f>1/B637</f>
        <v>9.2592592592592587E-3</v>
      </c>
      <c r="O637" s="21" t="s">
        <v>2011</v>
      </c>
      <c r="P637" s="21">
        <f>4/B637</f>
        <v>3.7037037037037035E-2</v>
      </c>
      <c r="Q637" s="21" t="s">
        <v>5089</v>
      </c>
      <c r="R637" s="21">
        <f>1/B637</f>
        <v>9.2592592592592587E-3</v>
      </c>
      <c r="S637" s="21" t="s">
        <v>3656</v>
      </c>
      <c r="T637" s="21">
        <f>1/B637</f>
        <v>9.2592592592592587E-3</v>
      </c>
      <c r="U637" s="21" t="s">
        <v>5088</v>
      </c>
      <c r="V637" s="21">
        <f>2/B637</f>
        <v>1.8518518518518517E-2</v>
      </c>
      <c r="W637" s="21" t="s">
        <v>1910</v>
      </c>
      <c r="X637" s="21">
        <f>2/B637</f>
        <v>1.8518518518518517E-2</v>
      </c>
      <c r="Y637" s="21" t="s">
        <v>4630</v>
      </c>
      <c r="Z637" s="21">
        <f>1/B637</f>
        <v>9.2592592592592587E-3</v>
      </c>
      <c r="AA637" s="21" t="s">
        <v>3657</v>
      </c>
      <c r="AB637" s="21">
        <f>7/B637</f>
        <v>6.4814814814814811E-2</v>
      </c>
    </row>
    <row r="638" spans="1:100" x14ac:dyDescent="0.25">
      <c r="A638" s="20" t="s">
        <v>632</v>
      </c>
      <c r="B638" s="24">
        <v>111</v>
      </c>
      <c r="C638" s="21">
        <f>85/B638</f>
        <v>0.76576576576576572</v>
      </c>
      <c r="E638" s="21" t="s">
        <v>1700</v>
      </c>
      <c r="F638" s="21">
        <f>1/B638</f>
        <v>9.0090090090090089E-3</v>
      </c>
      <c r="G638" s="21" t="s">
        <v>4005</v>
      </c>
      <c r="H638" s="21">
        <f>2/B638</f>
        <v>1.8018018018018018E-2</v>
      </c>
      <c r="I638" s="21" t="s">
        <v>3309</v>
      </c>
      <c r="J638" s="21">
        <f>1/B638</f>
        <v>9.0090090090090089E-3</v>
      </c>
      <c r="K638" s="21" t="s">
        <v>3118</v>
      </c>
      <c r="L638" s="21">
        <f>1/B638</f>
        <v>9.0090090090090089E-3</v>
      </c>
      <c r="M638" s="21" t="s">
        <v>5116</v>
      </c>
      <c r="N638" s="21">
        <f>2/B638</f>
        <v>1.8018018018018018E-2</v>
      </c>
      <c r="O638" s="21" t="s">
        <v>1123</v>
      </c>
      <c r="P638" s="21">
        <f>1/B638</f>
        <v>9.0090090090090089E-3</v>
      </c>
      <c r="Q638" s="21" t="s">
        <v>5115</v>
      </c>
      <c r="R638" s="21">
        <f>1/B638</f>
        <v>9.0090090090090089E-3</v>
      </c>
      <c r="S638" s="21" t="s">
        <v>1673</v>
      </c>
      <c r="T638" s="21">
        <f>1/B638</f>
        <v>9.0090090090090089E-3</v>
      </c>
      <c r="U638" s="21" t="s">
        <v>4795</v>
      </c>
      <c r="V638" s="21">
        <f>1/B638</f>
        <v>9.0090090090090089E-3</v>
      </c>
      <c r="W638" s="21" t="s">
        <v>3119</v>
      </c>
      <c r="X638" s="21">
        <f>1/B638</f>
        <v>9.0090090090090089E-3</v>
      </c>
      <c r="Y638" s="21" t="s">
        <v>5114</v>
      </c>
      <c r="Z638" s="21">
        <f>1/B638</f>
        <v>9.0090090090090089E-3</v>
      </c>
      <c r="AA638" s="21" t="s">
        <v>3120</v>
      </c>
      <c r="AB638" s="21">
        <f>1/B638</f>
        <v>9.0090090090090089E-3</v>
      </c>
      <c r="AC638" s="21" t="s">
        <v>3121</v>
      </c>
      <c r="AD638" s="21">
        <f>1/B638</f>
        <v>9.0090090090090089E-3</v>
      </c>
      <c r="AE638" s="21" t="s">
        <v>3122</v>
      </c>
      <c r="AF638" s="21">
        <f>1/B638</f>
        <v>9.0090090090090089E-3</v>
      </c>
      <c r="AG638" s="21" t="s">
        <v>2149</v>
      </c>
      <c r="AH638" s="21">
        <f>3/B638</f>
        <v>2.7027027027027029E-2</v>
      </c>
      <c r="AI638" s="21" t="s">
        <v>5113</v>
      </c>
      <c r="AJ638" s="21">
        <f>1/B638</f>
        <v>9.0090090090090089E-3</v>
      </c>
      <c r="AK638" s="21" t="s">
        <v>4200</v>
      </c>
      <c r="AL638" s="21">
        <f>2/B638</f>
        <v>1.8018018018018018E-2</v>
      </c>
      <c r="AM638" s="21" t="s">
        <v>1197</v>
      </c>
      <c r="AN638" s="21">
        <f>3/B638</f>
        <v>2.7027027027027029E-2</v>
      </c>
      <c r="AO638" s="21" t="s">
        <v>1641</v>
      </c>
      <c r="AP638" s="21">
        <f>1/B638</f>
        <v>9.0090090090090089E-3</v>
      </c>
      <c r="AQ638" s="21" t="s">
        <v>5112</v>
      </c>
      <c r="AR638" s="21">
        <f>1/B638</f>
        <v>9.0090090090090089E-3</v>
      </c>
    </row>
    <row r="639" spans="1:100" x14ac:dyDescent="0.25">
      <c r="A639" s="20" t="s">
        <v>633</v>
      </c>
      <c r="B639" s="24">
        <v>104</v>
      </c>
      <c r="C639" s="21">
        <f>34/B639</f>
        <v>0.32692307692307693</v>
      </c>
      <c r="E639" s="21" t="s">
        <v>1151</v>
      </c>
      <c r="F639" s="21">
        <f>6/B639</f>
        <v>5.7692307692307696E-2</v>
      </c>
      <c r="G639" s="21" t="s">
        <v>1265</v>
      </c>
      <c r="H639" s="21">
        <f>6/B639</f>
        <v>5.7692307692307696E-2</v>
      </c>
      <c r="I639" s="21" t="s">
        <v>1367</v>
      </c>
      <c r="J639" s="21">
        <f>1/B639</f>
        <v>9.6153846153846159E-3</v>
      </c>
      <c r="K639" s="21" t="s">
        <v>1162</v>
      </c>
      <c r="L639" s="21">
        <f>2/B639</f>
        <v>1.9230769230769232E-2</v>
      </c>
      <c r="M639" s="21" t="s">
        <v>4403</v>
      </c>
      <c r="N639" s="21">
        <f>1/B639</f>
        <v>9.6153846153846159E-3</v>
      </c>
      <c r="O639" s="21" t="s">
        <v>2590</v>
      </c>
      <c r="P639" s="21">
        <f>4/B639</f>
        <v>3.8461538461538464E-2</v>
      </c>
      <c r="Q639" s="21" t="s">
        <v>1362</v>
      </c>
      <c r="R639" s="21">
        <f>2/B639</f>
        <v>1.9230769230769232E-2</v>
      </c>
      <c r="S639" s="21" t="s">
        <v>1368</v>
      </c>
      <c r="T639" s="21">
        <f>1/B639</f>
        <v>9.6153846153846159E-3</v>
      </c>
      <c r="U639" s="21" t="s">
        <v>4402</v>
      </c>
      <c r="V639" s="21">
        <f>1/B639</f>
        <v>9.6153846153846159E-3</v>
      </c>
      <c r="W639" s="21" t="s">
        <v>1369</v>
      </c>
      <c r="X639" s="21">
        <f>1/B639</f>
        <v>9.6153846153846159E-3</v>
      </c>
      <c r="Y639" s="21" t="s">
        <v>2677</v>
      </c>
      <c r="Z639" s="21">
        <f>1/B639</f>
        <v>9.6153846153846159E-3</v>
      </c>
      <c r="AA639" s="21" t="s">
        <v>2485</v>
      </c>
      <c r="AB639" s="21">
        <f>5/B639</f>
        <v>4.807692307692308E-2</v>
      </c>
      <c r="AC639" s="21" t="s">
        <v>2011</v>
      </c>
      <c r="AD639" s="21">
        <f>1/B639</f>
        <v>9.6153846153846159E-3</v>
      </c>
      <c r="AE639" s="21" t="s">
        <v>1037</v>
      </c>
      <c r="AF639" s="21">
        <f>4/B639</f>
        <v>3.8461538461538464E-2</v>
      </c>
      <c r="AG639" s="21" t="s">
        <v>1217</v>
      </c>
      <c r="AH639" s="21">
        <f>1/B639</f>
        <v>9.6153846153846159E-3</v>
      </c>
      <c r="AI639" s="21" t="s">
        <v>1051</v>
      </c>
      <c r="AJ639" s="21">
        <f>1/B639</f>
        <v>9.6153846153846159E-3</v>
      </c>
      <c r="AK639" s="21" t="s">
        <v>1172</v>
      </c>
      <c r="AL639" s="21">
        <f>10/B639</f>
        <v>9.6153846153846159E-2</v>
      </c>
      <c r="AM639" s="21" t="s">
        <v>1364</v>
      </c>
      <c r="AN639" s="21">
        <f>2/B639</f>
        <v>1.9230769230769232E-2</v>
      </c>
      <c r="AO639" s="21" t="s">
        <v>1042</v>
      </c>
      <c r="AP639" s="21">
        <f>1/B639</f>
        <v>9.6153846153846159E-3</v>
      </c>
      <c r="AQ639" s="21" t="s">
        <v>1144</v>
      </c>
      <c r="AR639" s="21">
        <f>1/B639</f>
        <v>9.6153846153846159E-3</v>
      </c>
      <c r="AS639" s="21" t="s">
        <v>1232</v>
      </c>
      <c r="AT639" s="21">
        <f>1/B639</f>
        <v>9.6153846153846159E-3</v>
      </c>
      <c r="AU639" s="21" t="s">
        <v>4401</v>
      </c>
      <c r="AV639" s="21">
        <f>1/B639</f>
        <v>9.6153846153846159E-3</v>
      </c>
      <c r="AW639" s="21" t="s">
        <v>1150</v>
      </c>
      <c r="AX639" s="21">
        <f>1/B639</f>
        <v>9.6153846153846159E-3</v>
      </c>
      <c r="AY639" s="21" t="s">
        <v>1363</v>
      </c>
      <c r="AZ639" s="21">
        <f>2/B639</f>
        <v>1.9230769230769232E-2</v>
      </c>
      <c r="BA639" s="21" t="s">
        <v>3027</v>
      </c>
      <c r="BB639" s="21">
        <f>2/B639</f>
        <v>1.9230769230769232E-2</v>
      </c>
      <c r="BC639" s="21" t="s">
        <v>1173</v>
      </c>
      <c r="BD639" s="21">
        <f>1/B639</f>
        <v>9.6153846153846159E-3</v>
      </c>
      <c r="BE639" s="21" t="s">
        <v>1011</v>
      </c>
      <c r="BF639" s="21">
        <f>3/B639</f>
        <v>2.8846153846153848E-2</v>
      </c>
      <c r="BG639" s="21" t="s">
        <v>4400</v>
      </c>
      <c r="BH639" s="21">
        <f>1/B639</f>
        <v>9.6153846153846159E-3</v>
      </c>
      <c r="BI639" s="21" t="s">
        <v>1366</v>
      </c>
      <c r="BJ639" s="21">
        <f>2/B639</f>
        <v>1.9230769230769232E-2</v>
      </c>
      <c r="BK639" s="21" t="s">
        <v>1365</v>
      </c>
      <c r="BL639" s="21">
        <f>1/B639</f>
        <v>9.6153846153846159E-3</v>
      </c>
      <c r="BM639" s="21" t="s">
        <v>2585</v>
      </c>
      <c r="BN639" s="21">
        <f>1/B639</f>
        <v>9.6153846153846159E-3</v>
      </c>
      <c r="BO639" s="21" t="s">
        <v>1044</v>
      </c>
      <c r="BP639" s="21">
        <f>1/B639</f>
        <v>9.6153846153846159E-3</v>
      </c>
      <c r="BQ639" s="21" t="s">
        <v>1410</v>
      </c>
      <c r="BR639" s="21">
        <f>1/B639</f>
        <v>9.6153846153846159E-3</v>
      </c>
    </row>
    <row r="640" spans="1:100" x14ac:dyDescent="0.25">
      <c r="A640" s="20" t="s">
        <v>3095</v>
      </c>
      <c r="B640" s="24">
        <v>106</v>
      </c>
      <c r="C640" s="21">
        <f>76/B640</f>
        <v>0.71698113207547165</v>
      </c>
      <c r="E640" s="21" t="s">
        <v>1218</v>
      </c>
      <c r="F640" s="21">
        <f>7/B640</f>
        <v>6.6037735849056603E-2</v>
      </c>
      <c r="G640" s="21" t="s">
        <v>1688</v>
      </c>
      <c r="H640" s="21">
        <f t="shared" ref="H640:H645" si="96">1/B640</f>
        <v>9.433962264150943E-3</v>
      </c>
      <c r="I640" s="21" t="s">
        <v>932</v>
      </c>
      <c r="J640" s="21">
        <f>1/B640</f>
        <v>9.433962264150943E-3</v>
      </c>
      <c r="K640" s="21" t="s">
        <v>1879</v>
      </c>
      <c r="L640" s="21">
        <f>2/B640</f>
        <v>1.8867924528301886E-2</v>
      </c>
      <c r="M640" s="21" t="s">
        <v>1533</v>
      </c>
      <c r="N640" s="21">
        <f>1/B640</f>
        <v>9.433962264150943E-3</v>
      </c>
      <c r="O640" s="21" t="s">
        <v>1952</v>
      </c>
      <c r="P640" s="21">
        <f>1/B640</f>
        <v>9.433962264150943E-3</v>
      </c>
      <c r="Q640" s="21" t="s">
        <v>905</v>
      </c>
      <c r="R640" s="21">
        <f>6/B640</f>
        <v>5.6603773584905662E-2</v>
      </c>
      <c r="S640" s="21" t="s">
        <v>1661</v>
      </c>
      <c r="T640" s="21">
        <f>1/B640</f>
        <v>9.433962264150943E-3</v>
      </c>
    </row>
    <row r="641" spans="1:58" x14ac:dyDescent="0.25">
      <c r="A641" s="20" t="s">
        <v>635</v>
      </c>
      <c r="B641" s="24">
        <v>110</v>
      </c>
      <c r="C641" s="21">
        <f>86/B641</f>
        <v>0.78181818181818186</v>
      </c>
      <c r="E641" s="21" t="s">
        <v>2446</v>
      </c>
      <c r="F641" s="21">
        <f>5/B641</f>
        <v>4.5454545454545456E-2</v>
      </c>
      <c r="G641" s="21" t="s">
        <v>3182</v>
      </c>
      <c r="H641" s="21">
        <f t="shared" si="96"/>
        <v>9.0909090909090905E-3</v>
      </c>
      <c r="I641" s="21" t="s">
        <v>1451</v>
      </c>
      <c r="J641" s="21">
        <f>1/B641</f>
        <v>9.0909090909090905E-3</v>
      </c>
      <c r="K641" s="21" t="s">
        <v>1593</v>
      </c>
      <c r="L641" s="21">
        <f>2/B641</f>
        <v>1.8181818181818181E-2</v>
      </c>
      <c r="M641" s="21" t="s">
        <v>2447</v>
      </c>
      <c r="N641" s="21">
        <f>2/B641</f>
        <v>1.8181818181818181E-2</v>
      </c>
      <c r="O641" s="21" t="s">
        <v>2042</v>
      </c>
      <c r="P641" s="21">
        <f>1/B641</f>
        <v>9.0909090909090905E-3</v>
      </c>
      <c r="Q641" s="21" t="s">
        <v>1407</v>
      </c>
      <c r="R641" s="21">
        <f>1/B641</f>
        <v>9.0909090909090905E-3</v>
      </c>
      <c r="S641" s="21" t="s">
        <v>2409</v>
      </c>
      <c r="T641" s="21">
        <f>1/B641</f>
        <v>9.0909090909090905E-3</v>
      </c>
      <c r="U641" s="21" t="s">
        <v>2448</v>
      </c>
      <c r="V641" s="21">
        <f>2/B641</f>
        <v>1.8181818181818181E-2</v>
      </c>
      <c r="W641" s="21" t="s">
        <v>1189</v>
      </c>
      <c r="X641" s="21">
        <f>2/B641</f>
        <v>1.8181818181818181E-2</v>
      </c>
      <c r="Y641" s="21" t="s">
        <v>5013</v>
      </c>
      <c r="Z641" s="21">
        <f>1/B641</f>
        <v>9.0909090909090905E-3</v>
      </c>
      <c r="AA641" s="21" t="s">
        <v>2658</v>
      </c>
      <c r="AB641" s="21">
        <f>1/B641</f>
        <v>9.0909090909090905E-3</v>
      </c>
      <c r="AC641" s="21" t="s">
        <v>2315</v>
      </c>
      <c r="AD641" s="21">
        <f>1/B641</f>
        <v>9.0909090909090905E-3</v>
      </c>
      <c r="AE641" s="21" t="s">
        <v>1402</v>
      </c>
      <c r="AF641" s="21">
        <f>1/B641</f>
        <v>9.0909090909090905E-3</v>
      </c>
      <c r="AG641" s="21" t="s">
        <v>1034</v>
      </c>
      <c r="AH641" s="21">
        <f>1/B641</f>
        <v>9.0909090909090905E-3</v>
      </c>
      <c r="AI641" s="21" t="s">
        <v>3062</v>
      </c>
      <c r="AJ641" s="21">
        <f>1/B641</f>
        <v>9.0909090909090905E-3</v>
      </c>
    </row>
    <row r="642" spans="1:58" x14ac:dyDescent="0.25">
      <c r="A642" s="20" t="s">
        <v>3176</v>
      </c>
      <c r="B642" s="24">
        <v>108</v>
      </c>
      <c r="C642" s="21">
        <f>106/B642</f>
        <v>0.98148148148148151</v>
      </c>
      <c r="E642" s="21" t="s">
        <v>961</v>
      </c>
      <c r="F642" s="21">
        <f>1/B642</f>
        <v>9.2592592592592587E-3</v>
      </c>
      <c r="G642" s="21" t="s">
        <v>2840</v>
      </c>
      <c r="H642" s="21">
        <f t="shared" si="96"/>
        <v>9.2592592592592587E-3</v>
      </c>
    </row>
    <row r="643" spans="1:58" x14ac:dyDescent="0.25">
      <c r="A643" s="20" t="s">
        <v>637</v>
      </c>
      <c r="B643" s="24">
        <v>106</v>
      </c>
      <c r="C643" s="21">
        <f>65/B643</f>
        <v>0.6132075471698113</v>
      </c>
      <c r="E643" s="21" t="s">
        <v>4954</v>
      </c>
      <c r="F643" s="21">
        <f>1/B643</f>
        <v>9.433962264150943E-3</v>
      </c>
      <c r="G643" s="21" t="s">
        <v>2108</v>
      </c>
      <c r="H643" s="21">
        <f t="shared" si="96"/>
        <v>9.433962264150943E-3</v>
      </c>
      <c r="I643" s="21" t="s">
        <v>3628</v>
      </c>
      <c r="J643" s="21">
        <f>1/B643</f>
        <v>9.433962264150943E-3</v>
      </c>
      <c r="K643" s="21" t="s">
        <v>3856</v>
      </c>
      <c r="L643" s="21">
        <f>1/B643</f>
        <v>9.433962264150943E-3</v>
      </c>
      <c r="M643" s="21" t="s">
        <v>1689</v>
      </c>
      <c r="N643" s="21">
        <f>1/B643</f>
        <v>9.433962264150943E-3</v>
      </c>
      <c r="O643" s="21" t="s">
        <v>4953</v>
      </c>
      <c r="P643" s="21">
        <f>1/B643</f>
        <v>9.433962264150943E-3</v>
      </c>
      <c r="Q643" s="21" t="s">
        <v>1579</v>
      </c>
      <c r="R643" s="21">
        <f>1/B643</f>
        <v>9.433962264150943E-3</v>
      </c>
      <c r="S643" s="21" t="s">
        <v>1243</v>
      </c>
      <c r="T643" s="21">
        <f>1/B643</f>
        <v>9.433962264150943E-3</v>
      </c>
      <c r="U643" s="21" t="s">
        <v>1200</v>
      </c>
      <c r="V643" s="21">
        <f>1/B643</f>
        <v>9.433962264150943E-3</v>
      </c>
      <c r="W643" s="21" t="s">
        <v>1201</v>
      </c>
      <c r="X643" s="21">
        <f>3/B643</f>
        <v>2.8301886792452831E-2</v>
      </c>
      <c r="Y643" s="21" t="s">
        <v>1840</v>
      </c>
      <c r="Z643" s="21">
        <f>2/B643</f>
        <v>1.8867924528301886E-2</v>
      </c>
      <c r="AA643" s="21" t="s">
        <v>4952</v>
      </c>
      <c r="AB643" s="21">
        <f>1/B643</f>
        <v>9.433962264150943E-3</v>
      </c>
      <c r="AC643" s="21" t="s">
        <v>4951</v>
      </c>
      <c r="AD643" s="21">
        <f>1/B643</f>
        <v>9.433962264150943E-3</v>
      </c>
      <c r="AE643" s="21" t="s">
        <v>1964</v>
      </c>
      <c r="AF643" s="21">
        <f>12/B643</f>
        <v>0.11320754716981132</v>
      </c>
      <c r="AG643" s="21" t="s">
        <v>907</v>
      </c>
      <c r="AH643" s="21">
        <f>1/B643</f>
        <v>9.433962264150943E-3</v>
      </c>
      <c r="AI643" s="21" t="s">
        <v>1963</v>
      </c>
      <c r="AJ643" s="21">
        <f>2/B643</f>
        <v>1.8867924528301886E-2</v>
      </c>
      <c r="AK643" s="21" t="s">
        <v>1966</v>
      </c>
      <c r="AL643" s="21">
        <f>1/B643</f>
        <v>9.433962264150943E-3</v>
      </c>
      <c r="AM643" s="21" t="s">
        <v>4950</v>
      </c>
      <c r="AN643" s="21">
        <f>1/B643</f>
        <v>9.433962264150943E-3</v>
      </c>
      <c r="AO643" s="21" t="s">
        <v>1965</v>
      </c>
      <c r="AP643" s="21">
        <f>3/B643</f>
        <v>2.8301886792452831E-2</v>
      </c>
      <c r="AQ643" s="21" t="s">
        <v>1680</v>
      </c>
      <c r="AR643" s="21">
        <f>1/B643</f>
        <v>9.433962264150943E-3</v>
      </c>
      <c r="AS643" s="21" t="s">
        <v>1979</v>
      </c>
      <c r="AT643" s="21">
        <f>1/B643</f>
        <v>9.433962264150943E-3</v>
      </c>
      <c r="AU643" s="21" t="s">
        <v>1652</v>
      </c>
      <c r="AV643" s="21">
        <f>3/B643</f>
        <v>2.8301886792452831E-2</v>
      </c>
    </row>
    <row r="644" spans="1:58" x14ac:dyDescent="0.25">
      <c r="A644" s="20" t="s">
        <v>638</v>
      </c>
      <c r="B644" s="24">
        <v>106</v>
      </c>
      <c r="C644" s="21">
        <f>33/B644</f>
        <v>0.31132075471698112</v>
      </c>
      <c r="E644" s="21" t="s">
        <v>1017</v>
      </c>
      <c r="F644" s="21">
        <f>1/B644</f>
        <v>9.433962264150943E-3</v>
      </c>
      <c r="G644" s="21" t="s">
        <v>2192</v>
      </c>
      <c r="H644" s="21">
        <f t="shared" si="96"/>
        <v>9.433962264150943E-3</v>
      </c>
      <c r="I644" s="21" t="s">
        <v>1682</v>
      </c>
      <c r="J644" s="21">
        <f>1/B644</f>
        <v>9.433962264150943E-3</v>
      </c>
      <c r="K644" s="21" t="s">
        <v>2119</v>
      </c>
      <c r="L644" s="21">
        <f>1/B644</f>
        <v>9.433962264150943E-3</v>
      </c>
      <c r="M644" s="21" t="s">
        <v>2086</v>
      </c>
      <c r="N644" s="21">
        <f>1/B644</f>
        <v>9.433962264150943E-3</v>
      </c>
      <c r="O644" s="21" t="s">
        <v>2749</v>
      </c>
      <c r="P644" s="21">
        <f>1/B644</f>
        <v>9.433962264150943E-3</v>
      </c>
      <c r="Q644" s="21" t="s">
        <v>4558</v>
      </c>
      <c r="R644" s="21">
        <f>1/B644</f>
        <v>9.433962264150943E-3</v>
      </c>
      <c r="S644" s="21" t="s">
        <v>1430</v>
      </c>
      <c r="T644" s="21">
        <f>2/B644</f>
        <v>1.8867924528301886E-2</v>
      </c>
      <c r="U644" s="21" t="s">
        <v>2551</v>
      </c>
      <c r="V644" s="21">
        <f>1/B644</f>
        <v>9.433962264150943E-3</v>
      </c>
      <c r="W644" s="21" t="s">
        <v>1322</v>
      </c>
      <c r="X644" s="21">
        <f>2/B644</f>
        <v>1.8867924528301886E-2</v>
      </c>
      <c r="Y644" s="21" t="s">
        <v>1146</v>
      </c>
      <c r="Z644" s="21">
        <f>1/B644</f>
        <v>9.433962264150943E-3</v>
      </c>
      <c r="AA644" s="21" t="s">
        <v>2515</v>
      </c>
      <c r="AB644" s="21">
        <f>4/B644</f>
        <v>3.7735849056603772E-2</v>
      </c>
      <c r="AC644" s="21" t="s">
        <v>2550</v>
      </c>
      <c r="AD644" s="21">
        <f>5/B644</f>
        <v>4.716981132075472E-2</v>
      </c>
      <c r="AE644" s="21" t="s">
        <v>2549</v>
      </c>
      <c r="AF644" s="21">
        <f>3/B644</f>
        <v>2.8301886792452831E-2</v>
      </c>
      <c r="AG644" s="21" t="s">
        <v>1312</v>
      </c>
      <c r="AH644" s="21">
        <f>1/B644</f>
        <v>9.433962264150943E-3</v>
      </c>
      <c r="AI644" s="21" t="s">
        <v>2552</v>
      </c>
      <c r="AJ644" s="21">
        <f>3/B644</f>
        <v>2.8301886792452831E-2</v>
      </c>
      <c r="AK644" s="21" t="s">
        <v>1372</v>
      </c>
      <c r="AL644" s="21">
        <f>1/B644</f>
        <v>9.433962264150943E-3</v>
      </c>
      <c r="AM644" s="21" t="s">
        <v>4593</v>
      </c>
      <c r="AN644" s="21">
        <f>1/B644</f>
        <v>9.433962264150943E-3</v>
      </c>
      <c r="AO644" s="21" t="s">
        <v>4592</v>
      </c>
      <c r="AP644" s="21">
        <f>2/B644</f>
        <v>1.8867924528301886E-2</v>
      </c>
      <c r="AQ644" s="21" t="s">
        <v>4591</v>
      </c>
      <c r="AR644" s="21">
        <f>1/B644</f>
        <v>9.433962264150943E-3</v>
      </c>
      <c r="AS644" s="21" t="s">
        <v>4129</v>
      </c>
      <c r="AT644" s="21">
        <f>1/B644</f>
        <v>9.433962264150943E-3</v>
      </c>
      <c r="AU644" s="21" t="s">
        <v>2176</v>
      </c>
      <c r="AV644" s="21">
        <f>1/B644</f>
        <v>9.433962264150943E-3</v>
      </c>
      <c r="AW644" s="21" t="s">
        <v>1680</v>
      </c>
      <c r="AX644" s="21">
        <f>19/B644</f>
        <v>0.17924528301886791</v>
      </c>
      <c r="AY644" s="21" t="s">
        <v>879</v>
      </c>
      <c r="AZ644" s="21">
        <f>3/B644</f>
        <v>2.8301886792452831E-2</v>
      </c>
      <c r="BA644" s="21" t="s">
        <v>2259</v>
      </c>
      <c r="BB644" s="21">
        <f>3/B644</f>
        <v>2.8301886792452831E-2</v>
      </c>
      <c r="BC644" s="21" t="s">
        <v>2187</v>
      </c>
      <c r="BD644" s="21">
        <f>1/B644</f>
        <v>9.433962264150943E-3</v>
      </c>
      <c r="BE644" s="21" t="s">
        <v>2548</v>
      </c>
      <c r="BF644" s="21">
        <f>11/B644</f>
        <v>0.10377358490566038</v>
      </c>
    </row>
    <row r="645" spans="1:58" x14ac:dyDescent="0.25">
      <c r="A645" s="20" t="s">
        <v>639</v>
      </c>
      <c r="B645" s="24">
        <v>107</v>
      </c>
      <c r="C645" s="21">
        <f>105/B645</f>
        <v>0.98130841121495327</v>
      </c>
      <c r="E645" s="21" t="s">
        <v>1405</v>
      </c>
      <c r="F645" s="21">
        <f>1/B645</f>
        <v>9.3457943925233638E-3</v>
      </c>
      <c r="G645" s="21" t="s">
        <v>1406</v>
      </c>
      <c r="H645" s="21">
        <f t="shared" si="96"/>
        <v>9.3457943925233638E-3</v>
      </c>
    </row>
    <row r="646" spans="1:58" x14ac:dyDescent="0.25">
      <c r="A646" s="20" t="s">
        <v>640</v>
      </c>
      <c r="B646" s="24">
        <v>107</v>
      </c>
      <c r="C646" s="21">
        <f>21/B646</f>
        <v>0.19626168224299065</v>
      </c>
      <c r="E646" s="21" t="s">
        <v>3414</v>
      </c>
      <c r="F646" s="21">
        <f>1/B646</f>
        <v>9.3457943925233638E-3</v>
      </c>
      <c r="G646" s="21" t="s">
        <v>2347</v>
      </c>
      <c r="H646" s="21">
        <f>2/B646</f>
        <v>1.8691588785046728E-2</v>
      </c>
      <c r="I646" s="21" t="s">
        <v>1020</v>
      </c>
      <c r="J646" s="21">
        <f>2/B646</f>
        <v>1.8691588785046728E-2</v>
      </c>
      <c r="K646" s="21" t="s">
        <v>1326</v>
      </c>
      <c r="L646" s="21">
        <f>2/B646</f>
        <v>1.8691588785046728E-2</v>
      </c>
      <c r="M646" s="21" t="s">
        <v>2816</v>
      </c>
      <c r="N646" s="21">
        <f>1/B646</f>
        <v>9.3457943925233638E-3</v>
      </c>
      <c r="O646" s="21" t="s">
        <v>1263</v>
      </c>
      <c r="P646" s="21">
        <f>19/B646</f>
        <v>0.17757009345794392</v>
      </c>
      <c r="Q646" s="21" t="s">
        <v>1593</v>
      </c>
      <c r="R646" s="21">
        <f>2/B646</f>
        <v>1.8691588785046728E-2</v>
      </c>
      <c r="S646" s="21" t="s">
        <v>1026</v>
      </c>
      <c r="T646" s="21">
        <f>4/B646</f>
        <v>3.7383177570093455E-2</v>
      </c>
      <c r="U646" s="21" t="s">
        <v>1030</v>
      </c>
      <c r="V646" s="21">
        <f>1/B646</f>
        <v>9.3457943925233638E-3</v>
      </c>
      <c r="W646" s="21" t="s">
        <v>1407</v>
      </c>
      <c r="X646" s="21">
        <f>2/B646</f>
        <v>1.8691588785046728E-2</v>
      </c>
      <c r="Y646" s="21" t="s">
        <v>3365</v>
      </c>
      <c r="Z646" s="21">
        <f>2/B646</f>
        <v>1.8691588785046728E-2</v>
      </c>
      <c r="AA646" s="21" t="s">
        <v>1018</v>
      </c>
      <c r="AB646" s="21">
        <f>1/B646</f>
        <v>9.3457943925233638E-3</v>
      </c>
      <c r="AC646" s="21" t="s">
        <v>2261</v>
      </c>
      <c r="AD646" s="21">
        <f>1/B646</f>
        <v>9.3457943925233638E-3</v>
      </c>
      <c r="AE646" s="21" t="s">
        <v>2047</v>
      </c>
      <c r="AF646" s="21">
        <f>1/B646</f>
        <v>9.3457943925233638E-3</v>
      </c>
      <c r="AG646" s="21" t="s">
        <v>2051</v>
      </c>
      <c r="AH646" s="21">
        <f>1/B646</f>
        <v>9.3457943925233638E-3</v>
      </c>
      <c r="AI646" s="21" t="s">
        <v>1120</v>
      </c>
      <c r="AJ646" s="21">
        <f>1/B646</f>
        <v>9.3457943925233638E-3</v>
      </c>
      <c r="AK646" s="21" t="s">
        <v>1821</v>
      </c>
      <c r="AL646" s="21">
        <f>1/B646</f>
        <v>9.3457943925233638E-3</v>
      </c>
      <c r="AM646" s="21" t="s">
        <v>888</v>
      </c>
      <c r="AN646" s="21">
        <f>2/B646</f>
        <v>1.8691588785046728E-2</v>
      </c>
      <c r="AO646" s="21" t="s">
        <v>907</v>
      </c>
      <c r="AP646" s="21">
        <f>1/B646</f>
        <v>9.3457943925233638E-3</v>
      </c>
      <c r="AQ646" s="21" t="s">
        <v>1542</v>
      </c>
      <c r="AR646" s="21">
        <f>14/B646</f>
        <v>0.13084112149532709</v>
      </c>
      <c r="AS646" s="21" t="s">
        <v>3376</v>
      </c>
      <c r="AT646" s="21">
        <f>1/B646</f>
        <v>9.3457943925233638E-3</v>
      </c>
      <c r="AU646" s="21" t="s">
        <v>2713</v>
      </c>
      <c r="AV646" s="21">
        <f>1/B646</f>
        <v>9.3457943925233638E-3</v>
      </c>
      <c r="AW646" s="21" t="s">
        <v>1029</v>
      </c>
      <c r="AX646" s="21">
        <f>1/B646</f>
        <v>9.3457943925233638E-3</v>
      </c>
      <c r="AY646" s="21" t="s">
        <v>1402</v>
      </c>
      <c r="AZ646" s="21">
        <f>11/B646</f>
        <v>0.10280373831775701</v>
      </c>
      <c r="BA646" s="21" t="s">
        <v>1329</v>
      </c>
      <c r="BB646" s="21">
        <f>2/B646</f>
        <v>1.8691588785046728E-2</v>
      </c>
      <c r="BC646" s="21" t="s">
        <v>1541</v>
      </c>
      <c r="BD646" s="21">
        <f>1/B646</f>
        <v>9.3457943925233638E-3</v>
      </c>
      <c r="BE646" s="21" t="s">
        <v>1809</v>
      </c>
      <c r="BF646" s="21">
        <f>8/B646</f>
        <v>7.476635514018691E-2</v>
      </c>
    </row>
    <row r="647" spans="1:58" x14ac:dyDescent="0.25">
      <c r="A647" s="20" t="s">
        <v>641</v>
      </c>
      <c r="B647" s="24">
        <v>110</v>
      </c>
      <c r="C647" s="21">
        <f>17/B647</f>
        <v>0.15454545454545454</v>
      </c>
      <c r="E647" s="21" t="s">
        <v>2347</v>
      </c>
      <c r="F647" s="21">
        <f>2/B647</f>
        <v>1.8181818181818181E-2</v>
      </c>
      <c r="G647" s="21" t="s">
        <v>1020</v>
      </c>
      <c r="H647" s="21">
        <f>1/B647</f>
        <v>9.0909090909090905E-3</v>
      </c>
      <c r="I647" s="21" t="s">
        <v>1571</v>
      </c>
      <c r="J647" s="21">
        <f>30/B647</f>
        <v>0.27272727272727271</v>
      </c>
      <c r="K647" s="21" t="s">
        <v>3364</v>
      </c>
      <c r="L647" s="21">
        <f>1/B647</f>
        <v>9.0909090909090905E-3</v>
      </c>
      <c r="M647" s="21" t="s">
        <v>1593</v>
      </c>
      <c r="N647" s="21">
        <f>4/B647</f>
        <v>3.6363636363636362E-2</v>
      </c>
      <c r="O647" s="21" t="s">
        <v>1026</v>
      </c>
      <c r="P647" s="21">
        <f>1/B647</f>
        <v>9.0909090909090905E-3</v>
      </c>
      <c r="Q647" s="21" t="s">
        <v>1407</v>
      </c>
      <c r="R647" s="21">
        <f>1/B647</f>
        <v>9.0909090909090905E-3</v>
      </c>
      <c r="S647" s="21" t="s">
        <v>3365</v>
      </c>
      <c r="T647" s="21">
        <f>1/B647</f>
        <v>9.0909090909090905E-3</v>
      </c>
      <c r="U647" s="21" t="s">
        <v>1018</v>
      </c>
      <c r="V647" s="21">
        <f>1/B647</f>
        <v>9.0909090909090905E-3</v>
      </c>
      <c r="W647" s="21" t="s">
        <v>2925</v>
      </c>
      <c r="X647" s="21">
        <f>1/B647</f>
        <v>9.0909090909090905E-3</v>
      </c>
      <c r="Y647" s="21" t="s">
        <v>2261</v>
      </c>
      <c r="Z647" s="21">
        <f>2/B647</f>
        <v>1.8181818181818181E-2</v>
      </c>
      <c r="AA647" s="21" t="s">
        <v>888</v>
      </c>
      <c r="AB647" s="21">
        <f>2/B647</f>
        <v>1.8181818181818181E-2</v>
      </c>
      <c r="AC647" s="21" t="s">
        <v>2430</v>
      </c>
      <c r="AD647" s="21">
        <f>1/B647</f>
        <v>9.0909090909090905E-3</v>
      </c>
      <c r="AE647" s="21" t="s">
        <v>1542</v>
      </c>
      <c r="AF647" s="21">
        <f>14/B647</f>
        <v>0.12727272727272726</v>
      </c>
      <c r="AG647" s="21" t="s">
        <v>4001</v>
      </c>
      <c r="AH647" s="21">
        <f>1/B647</f>
        <v>9.0909090909090905E-3</v>
      </c>
      <c r="AI647" s="21" t="s">
        <v>3366</v>
      </c>
      <c r="AJ647" s="21">
        <f>1/B647</f>
        <v>9.0909090909090905E-3</v>
      </c>
      <c r="AK647" s="21" t="s">
        <v>2265</v>
      </c>
      <c r="AL647" s="21">
        <f>1/B647</f>
        <v>9.0909090909090905E-3</v>
      </c>
      <c r="AM647" s="21" t="s">
        <v>1234</v>
      </c>
      <c r="AN647" s="21">
        <f>2/B647</f>
        <v>1.8181818181818181E-2</v>
      </c>
      <c r="AO647" s="21" t="s">
        <v>2459</v>
      </c>
      <c r="AP647" s="21">
        <f>1/B647</f>
        <v>9.0909090909090905E-3</v>
      </c>
      <c r="AQ647" s="21" t="s">
        <v>1402</v>
      </c>
      <c r="AR647" s="21">
        <f>10/B647</f>
        <v>9.0909090909090912E-2</v>
      </c>
      <c r="AS647" s="21" t="s">
        <v>1113</v>
      </c>
      <c r="AT647" s="21">
        <f>1/B647</f>
        <v>9.0909090909090905E-3</v>
      </c>
      <c r="AU647" s="21" t="s">
        <v>1329</v>
      </c>
      <c r="AV647" s="21">
        <f>3/B647</f>
        <v>2.7272727272727271E-2</v>
      </c>
      <c r="AW647" s="21" t="s">
        <v>1809</v>
      </c>
      <c r="AX647" s="21">
        <f>9/B647</f>
        <v>8.1818181818181818E-2</v>
      </c>
      <c r="AY647" s="21" t="s">
        <v>1118</v>
      </c>
      <c r="AZ647" s="21">
        <f>2/B647</f>
        <v>1.8181818181818181E-2</v>
      </c>
    </row>
    <row r="648" spans="1:58" x14ac:dyDescent="0.25">
      <c r="A648" s="20" t="s">
        <v>642</v>
      </c>
      <c r="B648" s="24">
        <v>107</v>
      </c>
      <c r="C648" s="21">
        <f>9/B648</f>
        <v>8.4112149532710276E-2</v>
      </c>
      <c r="E648" s="21" t="s">
        <v>1020</v>
      </c>
      <c r="F648" s="21">
        <f>5/B648</f>
        <v>4.6728971962616821E-2</v>
      </c>
      <c r="G648" s="21" t="s">
        <v>1326</v>
      </c>
      <c r="H648" s="21">
        <f>1/B648</f>
        <v>9.3457943925233638E-3</v>
      </c>
      <c r="I648" s="21" t="s">
        <v>1571</v>
      </c>
      <c r="J648" s="21">
        <f>32/B648</f>
        <v>0.29906542056074764</v>
      </c>
      <c r="K648" s="21" t="s">
        <v>1263</v>
      </c>
      <c r="L648" s="21">
        <f>11/B648</f>
        <v>0.10280373831775701</v>
      </c>
      <c r="M648" s="21" t="s">
        <v>1593</v>
      </c>
      <c r="N648" s="21">
        <f>1/B648</f>
        <v>9.3457943925233638E-3</v>
      </c>
      <c r="O648" s="21" t="s">
        <v>1026</v>
      </c>
      <c r="P648" s="21">
        <f>3/B648</f>
        <v>2.8037383177570093E-2</v>
      </c>
      <c r="Q648" s="21" t="s">
        <v>1511</v>
      </c>
      <c r="R648" s="21">
        <f>1/B648</f>
        <v>9.3457943925233638E-3</v>
      </c>
      <c r="S648" s="21" t="s">
        <v>1407</v>
      </c>
      <c r="T648" s="21">
        <f>3/B648</f>
        <v>2.8037383177570093E-2</v>
      </c>
      <c r="U648" s="21" t="s">
        <v>2261</v>
      </c>
      <c r="V648" s="21">
        <f>5/B648</f>
        <v>4.6728971962616821E-2</v>
      </c>
      <c r="W648" s="21" t="s">
        <v>1542</v>
      </c>
      <c r="X648" s="21">
        <f>11/B648</f>
        <v>0.10280373831775701</v>
      </c>
      <c r="Y648" s="21" t="s">
        <v>1887</v>
      </c>
      <c r="Z648" s="21">
        <f>2/B648</f>
        <v>1.8691588785046728E-2</v>
      </c>
      <c r="AA648" s="21" t="s">
        <v>2264</v>
      </c>
      <c r="AB648" s="21">
        <f>1/B648</f>
        <v>9.3457943925233638E-3</v>
      </c>
      <c r="AC648" s="21" t="s">
        <v>2713</v>
      </c>
      <c r="AD648" s="21">
        <f>1/B648</f>
        <v>9.3457943925233638E-3</v>
      </c>
      <c r="AE648" s="21" t="s">
        <v>2265</v>
      </c>
      <c r="AF648" s="21">
        <f>3/B648</f>
        <v>2.8037383177570093E-2</v>
      </c>
      <c r="AG648" s="21" t="s">
        <v>2262</v>
      </c>
      <c r="AH648" s="21">
        <f>1/B648</f>
        <v>9.3457943925233638E-3</v>
      </c>
      <c r="AI648" s="21" t="s">
        <v>2131</v>
      </c>
      <c r="AJ648" s="21">
        <f>2/B648</f>
        <v>1.8691588785046728E-2</v>
      </c>
      <c r="AK648" s="21" t="s">
        <v>2263</v>
      </c>
      <c r="AL648" s="21">
        <f>1/B648</f>
        <v>9.3457943925233638E-3</v>
      </c>
      <c r="AM648" s="21" t="s">
        <v>1299</v>
      </c>
      <c r="AN648" s="21">
        <f>1/B648</f>
        <v>9.3457943925233638E-3</v>
      </c>
      <c r="AO648" s="21" t="s">
        <v>1541</v>
      </c>
      <c r="AP648" s="21">
        <f>2/B648</f>
        <v>1.8691588785046728E-2</v>
      </c>
      <c r="AQ648" s="21" t="s">
        <v>1108</v>
      </c>
      <c r="AR648" s="21">
        <f>1/B648</f>
        <v>9.3457943925233638E-3</v>
      </c>
      <c r="AS648" s="21" t="s">
        <v>1809</v>
      </c>
      <c r="AT648" s="21">
        <f>10/B648</f>
        <v>9.3457943925233641E-2</v>
      </c>
    </row>
    <row r="649" spans="1:58" x14ac:dyDescent="0.25">
      <c r="A649" s="20" t="s">
        <v>643</v>
      </c>
      <c r="B649" s="24">
        <v>107</v>
      </c>
      <c r="C649" s="21">
        <f>91/B649</f>
        <v>0.85046728971962615</v>
      </c>
      <c r="E649" s="21" t="s">
        <v>3012</v>
      </c>
      <c r="F649" s="21">
        <f>1/B649</f>
        <v>9.3457943925233638E-3</v>
      </c>
      <c r="G649" s="21" t="s">
        <v>1936</v>
      </c>
      <c r="H649" s="21">
        <f>1/B649</f>
        <v>9.3457943925233638E-3</v>
      </c>
      <c r="I649" s="21" t="s">
        <v>4934</v>
      </c>
      <c r="J649" s="21">
        <f>1/B649</f>
        <v>9.3457943925233638E-3</v>
      </c>
      <c r="K649" s="21" t="s">
        <v>974</v>
      </c>
      <c r="L649" s="21">
        <f>3/B649</f>
        <v>2.8037383177570093E-2</v>
      </c>
      <c r="M649" s="21" t="s">
        <v>1794</v>
      </c>
      <c r="N649" s="21">
        <f>1/B649</f>
        <v>9.3457943925233638E-3</v>
      </c>
      <c r="O649" s="21" t="s">
        <v>1627</v>
      </c>
      <c r="P649" s="21">
        <f>6/B649</f>
        <v>5.6074766355140186E-2</v>
      </c>
      <c r="Q649" s="21" t="s">
        <v>1412</v>
      </c>
      <c r="R649" s="21">
        <f>3/B649</f>
        <v>2.8037383177570093E-2</v>
      </c>
    </row>
    <row r="650" spans="1:58" x14ac:dyDescent="0.25">
      <c r="A650" s="20" t="s">
        <v>644</v>
      </c>
      <c r="B650" s="24">
        <v>105</v>
      </c>
      <c r="C650" s="21">
        <f>10/B650</f>
        <v>9.5238095238095233E-2</v>
      </c>
      <c r="E650" s="21" t="s">
        <v>3869</v>
      </c>
      <c r="F650" s="21">
        <f>1/B650</f>
        <v>9.5238095238095247E-3</v>
      </c>
      <c r="G650" s="21" t="s">
        <v>1453</v>
      </c>
      <c r="H650" s="21">
        <f>1/B650</f>
        <v>9.5238095238095247E-3</v>
      </c>
      <c r="I650" s="21" t="s">
        <v>1218</v>
      </c>
      <c r="J650" s="21">
        <f>2/B650</f>
        <v>1.9047619047619049E-2</v>
      </c>
      <c r="K650" s="21" t="s">
        <v>1430</v>
      </c>
      <c r="L650" s="21">
        <f>1/B650</f>
        <v>9.5238095238095247E-3</v>
      </c>
      <c r="M650" s="21" t="s">
        <v>1220</v>
      </c>
      <c r="N650" s="21">
        <f>16/B650</f>
        <v>0.15238095238095239</v>
      </c>
      <c r="O650" s="21" t="s">
        <v>932</v>
      </c>
      <c r="P650" s="21">
        <f>33/B650</f>
        <v>0.31428571428571428</v>
      </c>
      <c r="Q650" s="21" t="s">
        <v>1219</v>
      </c>
      <c r="R650" s="21">
        <f>2/B650</f>
        <v>1.9047619047619049E-2</v>
      </c>
      <c r="S650" s="21" t="s">
        <v>935</v>
      </c>
      <c r="T650" s="21">
        <f>26/B650</f>
        <v>0.24761904761904763</v>
      </c>
      <c r="U650" s="21" t="s">
        <v>4562</v>
      </c>
      <c r="V650" s="21">
        <f>1/B650</f>
        <v>9.5238095238095247E-3</v>
      </c>
      <c r="W650" s="21" t="s">
        <v>907</v>
      </c>
      <c r="X650" s="21">
        <f>1/B650</f>
        <v>9.5238095238095247E-3</v>
      </c>
      <c r="Y650" s="21" t="s">
        <v>1533</v>
      </c>
      <c r="Z650" s="21">
        <f>1/B650</f>
        <v>9.5238095238095247E-3</v>
      </c>
      <c r="AA650" s="21" t="s">
        <v>3209</v>
      </c>
      <c r="AB650" s="21">
        <f>1/B650</f>
        <v>9.5238095238095247E-3</v>
      </c>
      <c r="AC650" s="21" t="s">
        <v>1277</v>
      </c>
      <c r="AD650" s="21">
        <f>1/B650</f>
        <v>9.5238095238095247E-3</v>
      </c>
      <c r="AE650" s="21" t="s">
        <v>4801</v>
      </c>
      <c r="AF650" s="21">
        <f>1/B650</f>
        <v>9.5238095238095247E-3</v>
      </c>
      <c r="AG650" s="21" t="s">
        <v>933</v>
      </c>
      <c r="AH650" s="21">
        <f>6/B650</f>
        <v>5.7142857142857141E-2</v>
      </c>
      <c r="AI650" s="21" t="s">
        <v>2825</v>
      </c>
      <c r="AJ650" s="21">
        <f>1/B650</f>
        <v>9.5238095238095247E-3</v>
      </c>
    </row>
    <row r="651" spans="1:58" x14ac:dyDescent="0.25">
      <c r="A651" s="20" t="s">
        <v>645</v>
      </c>
      <c r="B651" s="24">
        <v>105</v>
      </c>
      <c r="C651" s="21">
        <f>3/B651</f>
        <v>2.8571428571428571E-2</v>
      </c>
      <c r="E651" s="21" t="s">
        <v>934</v>
      </c>
      <c r="F651" s="21">
        <f>41/B651</f>
        <v>0.39047619047619048</v>
      </c>
      <c r="G651" s="21" t="s">
        <v>4694</v>
      </c>
      <c r="H651" s="21">
        <f>1/B651</f>
        <v>9.5238095238095247E-3</v>
      </c>
      <c r="I651" s="21" t="s">
        <v>1711</v>
      </c>
      <c r="J651" s="21">
        <f>4/B651</f>
        <v>3.8095238095238099E-2</v>
      </c>
      <c r="K651" s="21" t="s">
        <v>1041</v>
      </c>
      <c r="L651" s="21">
        <f>5/B651</f>
        <v>4.7619047619047616E-2</v>
      </c>
      <c r="M651" s="21" t="s">
        <v>2041</v>
      </c>
      <c r="N651" s="21">
        <f>1/B651</f>
        <v>9.5238095238095247E-3</v>
      </c>
      <c r="O651" s="21" t="s">
        <v>1237</v>
      </c>
      <c r="P651" s="21">
        <f>1/B651</f>
        <v>9.5238095238095247E-3</v>
      </c>
      <c r="Q651" s="21" t="s">
        <v>1369</v>
      </c>
      <c r="R651" s="21">
        <f>2/B651</f>
        <v>1.9047619047619049E-2</v>
      </c>
      <c r="S651" s="21" t="s">
        <v>2035</v>
      </c>
      <c r="T651" s="21">
        <f>9/B651</f>
        <v>8.5714285714285715E-2</v>
      </c>
      <c r="U651" s="21" t="s">
        <v>2034</v>
      </c>
      <c r="V651" s="21">
        <f>11/B651</f>
        <v>0.10476190476190476</v>
      </c>
      <c r="W651" s="21" t="s">
        <v>1487</v>
      </c>
      <c r="X651" s="21">
        <f>1/B651</f>
        <v>9.5238095238095247E-3</v>
      </c>
      <c r="Y651" s="21" t="s">
        <v>2038</v>
      </c>
      <c r="Z651" s="21">
        <f>1/B651</f>
        <v>9.5238095238095247E-3</v>
      </c>
      <c r="AA651" s="21" t="s">
        <v>2036</v>
      </c>
      <c r="AB651" s="21">
        <f>9/B651</f>
        <v>8.5714285714285715E-2</v>
      </c>
      <c r="AC651" s="21" t="s">
        <v>2037</v>
      </c>
      <c r="AD651" s="21">
        <f>1/B651</f>
        <v>9.5238095238095247E-3</v>
      </c>
      <c r="AE651" s="21" t="s">
        <v>2012</v>
      </c>
      <c r="AF651" s="21">
        <f>1/B651</f>
        <v>9.5238095238095247E-3</v>
      </c>
      <c r="AG651" s="21" t="s">
        <v>2039</v>
      </c>
      <c r="AH651" s="21">
        <f>2/B651</f>
        <v>1.9047619047619049E-2</v>
      </c>
      <c r="AI651" s="21" t="s">
        <v>3443</v>
      </c>
      <c r="AJ651" s="21">
        <f>1/B651</f>
        <v>9.5238095238095247E-3</v>
      </c>
      <c r="AK651" s="21" t="s">
        <v>3521</v>
      </c>
      <c r="AL651" s="21">
        <f>1/B651</f>
        <v>9.5238095238095247E-3</v>
      </c>
      <c r="AM651" s="21" t="s">
        <v>4693</v>
      </c>
      <c r="AN651" s="21">
        <f>3/B651</f>
        <v>2.8571428571428571E-2</v>
      </c>
      <c r="AO651" s="21" t="s">
        <v>2040</v>
      </c>
      <c r="AP651" s="21">
        <f>1/B651</f>
        <v>9.5238095238095247E-3</v>
      </c>
      <c r="AQ651" s="21" t="s">
        <v>4692</v>
      </c>
      <c r="AR651" s="21">
        <f>1/B651</f>
        <v>9.5238095238095247E-3</v>
      </c>
      <c r="AS651" s="21" t="s">
        <v>1083</v>
      </c>
      <c r="AT651" s="21">
        <f>5/B651</f>
        <v>4.7619047619047616E-2</v>
      </c>
    </row>
    <row r="652" spans="1:58" x14ac:dyDescent="0.25">
      <c r="A652" s="20" t="s">
        <v>646</v>
      </c>
      <c r="B652" s="24">
        <v>104</v>
      </c>
      <c r="C652" s="21">
        <f>94/B652</f>
        <v>0.90384615384615385</v>
      </c>
      <c r="E652" s="21" t="s">
        <v>934</v>
      </c>
      <c r="F652" s="21">
        <f>1/B652</f>
        <v>9.6153846153846159E-3</v>
      </c>
      <c r="G652" s="21" t="s">
        <v>1096</v>
      </c>
      <c r="H652" s="21">
        <f>6/B652</f>
        <v>5.7692307692307696E-2</v>
      </c>
      <c r="I652" s="21" t="s">
        <v>1579</v>
      </c>
      <c r="J652" s="21">
        <f>1/B652</f>
        <v>9.6153846153846159E-3</v>
      </c>
      <c r="K652" s="21" t="s">
        <v>935</v>
      </c>
      <c r="L652" s="21">
        <f>1/B652</f>
        <v>9.6153846153846159E-3</v>
      </c>
      <c r="M652" s="21" t="s">
        <v>947</v>
      </c>
      <c r="N652" s="21">
        <f>1/B652</f>
        <v>9.6153846153846159E-3</v>
      </c>
    </row>
    <row r="653" spans="1:58" x14ac:dyDescent="0.25">
      <c r="A653" s="20" t="s">
        <v>647</v>
      </c>
      <c r="B653" s="24">
        <v>111</v>
      </c>
      <c r="C653" s="21">
        <f>67/B653</f>
        <v>0.60360360360360366</v>
      </c>
      <c r="E653" s="21" t="s">
        <v>1530</v>
      </c>
      <c r="F653" s="21">
        <f>1/B653</f>
        <v>9.0090090090090089E-3</v>
      </c>
      <c r="G653" s="21" t="s">
        <v>1304</v>
      </c>
      <c r="H653" s="21">
        <f>3/B653</f>
        <v>2.7027027027027029E-2</v>
      </c>
      <c r="I653" s="21" t="s">
        <v>1059</v>
      </c>
      <c r="J653" s="21">
        <f>4/B653</f>
        <v>3.6036036036036036E-2</v>
      </c>
      <c r="K653" s="21" t="s">
        <v>984</v>
      </c>
      <c r="L653" s="21">
        <f>1/B653</f>
        <v>9.0090090090090089E-3</v>
      </c>
      <c r="M653" s="21" t="s">
        <v>4947</v>
      </c>
      <c r="N653" s="21">
        <f>2/B653</f>
        <v>1.8018018018018018E-2</v>
      </c>
      <c r="O653" s="21" t="s">
        <v>4946</v>
      </c>
      <c r="P653" s="21">
        <f>1/B653</f>
        <v>9.0090090090090089E-3</v>
      </c>
      <c r="Q653" s="21" t="s">
        <v>4945</v>
      </c>
      <c r="R653" s="21">
        <f>1/B653</f>
        <v>9.0090090090090089E-3</v>
      </c>
      <c r="S653" s="21" t="s">
        <v>2988</v>
      </c>
      <c r="T653" s="21">
        <f>3/B653</f>
        <v>2.7027027027027029E-2</v>
      </c>
      <c r="U653" s="21" t="s">
        <v>2707</v>
      </c>
      <c r="V653" s="21">
        <f>12/B653</f>
        <v>0.10810810810810811</v>
      </c>
      <c r="W653" s="21" t="s">
        <v>938</v>
      </c>
      <c r="X653" s="21">
        <f>9/B653</f>
        <v>8.1081081081081086E-2</v>
      </c>
      <c r="Y653" s="21" t="s">
        <v>2064</v>
      </c>
      <c r="Z653" s="21">
        <f>1/B653</f>
        <v>9.0090090090090089E-3</v>
      </c>
      <c r="AA653" s="21" t="s">
        <v>1839</v>
      </c>
      <c r="AB653" s="21">
        <f>1/B653</f>
        <v>9.0090090090090089E-3</v>
      </c>
      <c r="AC653" s="21" t="s">
        <v>4944</v>
      </c>
      <c r="AD653" s="21">
        <f>1/B653</f>
        <v>9.0090090090090089E-3</v>
      </c>
      <c r="AE653" s="21" t="s">
        <v>2370</v>
      </c>
      <c r="AF653" s="21">
        <f>1/B653</f>
        <v>9.0090090090090089E-3</v>
      </c>
      <c r="AG653" s="21" t="s">
        <v>1000</v>
      </c>
      <c r="AH653" s="21">
        <f>1/B653</f>
        <v>9.0090090090090089E-3</v>
      </c>
      <c r="AI653" s="21" t="s">
        <v>2989</v>
      </c>
      <c r="AJ653" s="21">
        <f>1/B653</f>
        <v>9.0090090090090089E-3</v>
      </c>
      <c r="AK653" s="21" t="s">
        <v>2839</v>
      </c>
      <c r="AL653" s="21">
        <f>1/B653</f>
        <v>9.0090090090090089E-3</v>
      </c>
    </row>
    <row r="654" spans="1:58" x14ac:dyDescent="0.25">
      <c r="A654" s="20" t="s">
        <v>648</v>
      </c>
      <c r="B654" s="24">
        <v>108</v>
      </c>
      <c r="C654" s="21">
        <f>65/B654</f>
        <v>0.60185185185185186</v>
      </c>
      <c r="E654" s="21" t="s">
        <v>2827</v>
      </c>
      <c r="F654" s="21">
        <f>3/B654</f>
        <v>2.7777777777777776E-2</v>
      </c>
      <c r="G654" s="21" t="s">
        <v>1469</v>
      </c>
      <c r="H654" s="21">
        <f>1/B654</f>
        <v>9.2592592592592587E-3</v>
      </c>
      <c r="I654" s="21" t="s">
        <v>4073</v>
      </c>
      <c r="J654" s="21">
        <f>1/B654</f>
        <v>9.2592592592592587E-3</v>
      </c>
      <c r="K654" s="21" t="s">
        <v>1026</v>
      </c>
      <c r="L654" s="21">
        <f>1/B654</f>
        <v>9.2592592592592587E-3</v>
      </c>
      <c r="M654" s="21" t="s">
        <v>3590</v>
      </c>
      <c r="N654" s="21">
        <f>3/B654</f>
        <v>2.7777777777777776E-2</v>
      </c>
      <c r="O654" s="21" t="s">
        <v>3591</v>
      </c>
      <c r="P654" s="21">
        <f>1/B654</f>
        <v>9.2592592592592587E-3</v>
      </c>
      <c r="Q654" s="21" t="s">
        <v>3592</v>
      </c>
      <c r="R654" s="21">
        <f>1/B654</f>
        <v>9.2592592592592587E-3</v>
      </c>
      <c r="S654" s="21" t="s">
        <v>2452</v>
      </c>
      <c r="T654" s="21">
        <f>1/B654</f>
        <v>9.2592592592592587E-3</v>
      </c>
      <c r="U654" s="21" t="s">
        <v>1394</v>
      </c>
      <c r="V654" s="21">
        <f>7/B654</f>
        <v>6.4814814814814811E-2</v>
      </c>
      <c r="W654" s="21" t="s">
        <v>1019</v>
      </c>
      <c r="X654" s="21">
        <f>1/B654</f>
        <v>9.2592592592592587E-3</v>
      </c>
      <c r="Y654" s="21" t="s">
        <v>4072</v>
      </c>
      <c r="Z654" s="21">
        <f>1/B654</f>
        <v>9.2592592592592587E-3</v>
      </c>
      <c r="AA654" s="21" t="s">
        <v>3593</v>
      </c>
      <c r="AB654" s="21">
        <f>1/B654</f>
        <v>9.2592592592592587E-3</v>
      </c>
      <c r="AC654" s="21" t="s">
        <v>4071</v>
      </c>
      <c r="AD654" s="21">
        <f>1/B654</f>
        <v>9.2592592592592587E-3</v>
      </c>
      <c r="AE654" s="21" t="s">
        <v>3594</v>
      </c>
      <c r="AF654" s="21">
        <f>1/B654</f>
        <v>9.2592592592592587E-3</v>
      </c>
      <c r="AG654" s="21" t="s">
        <v>3595</v>
      </c>
      <c r="AH654" s="21">
        <f>6/B654</f>
        <v>5.5555555555555552E-2</v>
      </c>
      <c r="AI654" s="21" t="s">
        <v>1388</v>
      </c>
      <c r="AJ654" s="21">
        <f>2/B654</f>
        <v>1.8518518518518517E-2</v>
      </c>
      <c r="AK654" s="21" t="s">
        <v>4070</v>
      </c>
      <c r="AL654" s="21">
        <f>1/B654</f>
        <v>9.2592592592592587E-3</v>
      </c>
      <c r="AM654" s="21" t="s">
        <v>4069</v>
      </c>
      <c r="AN654" s="21">
        <f>1/B654</f>
        <v>9.2592592592592587E-3</v>
      </c>
      <c r="AO654" s="21" t="s">
        <v>1624</v>
      </c>
      <c r="AP654" s="21">
        <f>1/B654</f>
        <v>9.2592592592592587E-3</v>
      </c>
      <c r="AQ654" s="21" t="s">
        <v>3464</v>
      </c>
      <c r="AR654" s="21">
        <f>7/B654</f>
        <v>6.4814814814814811E-2</v>
      </c>
      <c r="AS654" s="21" t="s">
        <v>1661</v>
      </c>
      <c r="AT654" s="21">
        <f>1/B654</f>
        <v>9.2592592592592587E-3</v>
      </c>
    </row>
    <row r="655" spans="1:58" x14ac:dyDescent="0.25">
      <c r="A655" s="20" t="s">
        <v>2575</v>
      </c>
      <c r="B655" s="24">
        <v>109</v>
      </c>
      <c r="C655" s="21">
        <f>93/B655</f>
        <v>0.85321100917431192</v>
      </c>
      <c r="E655" s="21" t="s">
        <v>2577</v>
      </c>
      <c r="F655" s="21">
        <f>1/B655</f>
        <v>9.1743119266055051E-3</v>
      </c>
      <c r="G655" s="21" t="s">
        <v>2576</v>
      </c>
      <c r="H655" s="21">
        <f>1/B655</f>
        <v>9.1743119266055051E-3</v>
      </c>
      <c r="I655" s="21" t="s">
        <v>2453</v>
      </c>
      <c r="J655" s="21">
        <f>1/B655</f>
        <v>9.1743119266055051E-3</v>
      </c>
      <c r="K655" s="21" t="s">
        <v>2579</v>
      </c>
      <c r="L655" s="21">
        <f>1/B655</f>
        <v>9.1743119266055051E-3</v>
      </c>
      <c r="M655" s="21" t="s">
        <v>932</v>
      </c>
      <c r="N655" s="21">
        <f>1/B655</f>
        <v>9.1743119266055051E-3</v>
      </c>
      <c r="O655" s="21" t="s">
        <v>1217</v>
      </c>
      <c r="P655" s="21">
        <f>1/B655</f>
        <v>9.1743119266055051E-3</v>
      </c>
      <c r="Q655" s="21" t="s">
        <v>1125</v>
      </c>
      <c r="R655" s="21">
        <f>1/B655</f>
        <v>9.1743119266055051E-3</v>
      </c>
      <c r="S655" s="21" t="s">
        <v>2574</v>
      </c>
      <c r="T655" s="21">
        <f>1/B655</f>
        <v>9.1743119266055051E-3</v>
      </c>
      <c r="U655" s="21" t="s">
        <v>936</v>
      </c>
      <c r="V655" s="21">
        <f>1/B655</f>
        <v>9.1743119266055051E-3</v>
      </c>
      <c r="W655" s="21" t="s">
        <v>1489</v>
      </c>
      <c r="X655" s="21">
        <f>1/B655</f>
        <v>9.1743119266055051E-3</v>
      </c>
      <c r="Y655" s="21" t="s">
        <v>2578</v>
      </c>
      <c r="Z655" s="21">
        <f>1/B655</f>
        <v>9.1743119266055051E-3</v>
      </c>
      <c r="AA655" s="21" t="s">
        <v>2580</v>
      </c>
      <c r="AB655" s="21">
        <f>1/B655</f>
        <v>9.1743119266055051E-3</v>
      </c>
      <c r="AC655" s="21" t="s">
        <v>1661</v>
      </c>
      <c r="AD655" s="21">
        <f>4/B655</f>
        <v>3.669724770642202E-2</v>
      </c>
      <c r="AE655"/>
      <c r="AF655"/>
    </row>
    <row r="656" spans="1:58" x14ac:dyDescent="0.25">
      <c r="A656" s="20" t="s">
        <v>650</v>
      </c>
      <c r="B656" s="24">
        <v>109</v>
      </c>
      <c r="C656" s="21">
        <f>42/B656</f>
        <v>0.38532110091743121</v>
      </c>
      <c r="E656" s="21" t="s">
        <v>2455</v>
      </c>
      <c r="F656" s="21">
        <f>2/B656</f>
        <v>1.834862385321101E-2</v>
      </c>
      <c r="G656" s="21" t="s">
        <v>2329</v>
      </c>
      <c r="H656" s="21">
        <f>1/B656</f>
        <v>9.1743119266055051E-3</v>
      </c>
      <c r="I656" s="21" t="s">
        <v>2332</v>
      </c>
      <c r="J656" s="21">
        <f>1/B656</f>
        <v>9.1743119266055051E-3</v>
      </c>
      <c r="K656" s="21" t="s">
        <v>1237</v>
      </c>
      <c r="L656" s="21">
        <f>5/B656</f>
        <v>4.5871559633027525E-2</v>
      </c>
      <c r="M656" s="21" t="s">
        <v>1088</v>
      </c>
      <c r="N656" s="21">
        <f>18/B656</f>
        <v>0.16513761467889909</v>
      </c>
      <c r="O656" s="21" t="s">
        <v>2098</v>
      </c>
      <c r="P656" s="21">
        <f>1/B656</f>
        <v>9.1743119266055051E-3</v>
      </c>
      <c r="Q656" s="21" t="s">
        <v>3670</v>
      </c>
      <c r="R656" s="21">
        <f>1/B656</f>
        <v>9.1743119266055051E-3</v>
      </c>
      <c r="S656" s="21" t="s">
        <v>1387</v>
      </c>
      <c r="T656" s="21">
        <f>5/B656</f>
        <v>4.5871559633027525E-2</v>
      </c>
      <c r="U656" s="21" t="s">
        <v>2988</v>
      </c>
      <c r="V656" s="21">
        <f>1/B656</f>
        <v>9.1743119266055051E-3</v>
      </c>
      <c r="W656" s="21" t="s">
        <v>1033</v>
      </c>
      <c r="X656" s="21">
        <f>1/B656</f>
        <v>9.1743119266055051E-3</v>
      </c>
      <c r="Y656" s="21" t="s">
        <v>3153</v>
      </c>
      <c r="Z656" s="21">
        <f>28/B656</f>
        <v>0.25688073394495414</v>
      </c>
      <c r="AA656" s="21" t="s">
        <v>3154</v>
      </c>
      <c r="AB656" s="21">
        <f>1/B656</f>
        <v>9.1743119266055051E-3</v>
      </c>
      <c r="AC656" s="21" t="s">
        <v>3155</v>
      </c>
      <c r="AD656" s="21">
        <f>1/B656</f>
        <v>9.1743119266055051E-3</v>
      </c>
      <c r="AE656" s="21" t="s">
        <v>2330</v>
      </c>
      <c r="AF656" s="21">
        <f>1/B656</f>
        <v>9.1743119266055051E-3</v>
      </c>
    </row>
    <row r="657" spans="1:46" x14ac:dyDescent="0.25">
      <c r="A657" s="20" t="s">
        <v>651</v>
      </c>
      <c r="B657" s="24">
        <v>106</v>
      </c>
      <c r="C657" s="21">
        <f>101/B657</f>
        <v>0.95283018867924529</v>
      </c>
      <c r="E657" s="21" t="s">
        <v>2498</v>
      </c>
      <c r="F657" s="21">
        <f t="shared" ref="F657:F662" si="97">1/B657</f>
        <v>9.433962264150943E-3</v>
      </c>
      <c r="G657" s="21" t="s">
        <v>3978</v>
      </c>
      <c r="H657" s="21">
        <f>1/B657</f>
        <v>9.433962264150943E-3</v>
      </c>
      <c r="I657" s="21" t="s">
        <v>1698</v>
      </c>
      <c r="J657" s="21">
        <f>1/B657</f>
        <v>9.433962264150943E-3</v>
      </c>
      <c r="K657" s="21" t="s">
        <v>4669</v>
      </c>
      <c r="L657" s="21">
        <f>1/B657</f>
        <v>9.433962264150943E-3</v>
      </c>
      <c r="M657" s="21" t="s">
        <v>4668</v>
      </c>
      <c r="N657" s="21">
        <f>1/B657</f>
        <v>9.433962264150943E-3</v>
      </c>
    </row>
    <row r="658" spans="1:46" x14ac:dyDescent="0.25">
      <c r="A658" s="20" t="s">
        <v>652</v>
      </c>
      <c r="B658" s="24">
        <v>103</v>
      </c>
      <c r="C658" s="21">
        <f>18/B658</f>
        <v>0.17475728155339806</v>
      </c>
      <c r="E658" s="21" t="s">
        <v>1568</v>
      </c>
      <c r="F658" s="21">
        <f t="shared" si="97"/>
        <v>9.7087378640776691E-3</v>
      </c>
      <c r="G658" s="21" t="s">
        <v>1567</v>
      </c>
      <c r="H658" s="21">
        <f>1/B658</f>
        <v>9.7087378640776691E-3</v>
      </c>
      <c r="I658" s="21" t="s">
        <v>1425</v>
      </c>
      <c r="J658" s="21">
        <f>3/B658</f>
        <v>2.9126213592233011E-2</v>
      </c>
      <c r="K658" s="21" t="s">
        <v>1220</v>
      </c>
      <c r="L658" s="21">
        <f>10/B658</f>
        <v>9.7087378640776698E-2</v>
      </c>
      <c r="M658" s="21" t="s">
        <v>932</v>
      </c>
      <c r="N658" s="21">
        <f>11/B658</f>
        <v>0.10679611650485436</v>
      </c>
      <c r="O658" s="21" t="s">
        <v>935</v>
      </c>
      <c r="P658" s="21">
        <f>19/B658</f>
        <v>0.18446601941747573</v>
      </c>
      <c r="Q658" s="21" t="s">
        <v>1533</v>
      </c>
      <c r="R658" s="21">
        <f>9/B658</f>
        <v>8.7378640776699032E-2</v>
      </c>
      <c r="S658" s="21" t="s">
        <v>1566</v>
      </c>
      <c r="T658" s="21">
        <f>18/B658</f>
        <v>0.17475728155339806</v>
      </c>
      <c r="U658" s="21" t="s">
        <v>926</v>
      </c>
      <c r="V658" s="21">
        <f>4/B658</f>
        <v>3.8834951456310676E-2</v>
      </c>
      <c r="W658" s="21" t="s">
        <v>933</v>
      </c>
      <c r="X658" s="21">
        <f>4/B658</f>
        <v>3.8834951456310676E-2</v>
      </c>
      <c r="Y658" s="21" t="s">
        <v>2132</v>
      </c>
      <c r="Z658" s="21">
        <f>1/B658</f>
        <v>9.7087378640776691E-3</v>
      </c>
      <c r="AA658" s="21" t="s">
        <v>3203</v>
      </c>
      <c r="AB658" s="21">
        <f>1/B658</f>
        <v>9.7087378640776691E-3</v>
      </c>
      <c r="AC658" s="21" t="s">
        <v>1521</v>
      </c>
      <c r="AD658" s="21">
        <f>1/B658</f>
        <v>9.7087378640776691E-3</v>
      </c>
      <c r="AE658" s="21" t="s">
        <v>1216</v>
      </c>
      <c r="AF658" s="21">
        <f>2/B658</f>
        <v>1.9417475728155338E-2</v>
      </c>
    </row>
    <row r="659" spans="1:46" x14ac:dyDescent="0.25">
      <c r="A659" s="20" t="s">
        <v>4621</v>
      </c>
      <c r="B659" s="24">
        <v>104</v>
      </c>
      <c r="C659" s="21">
        <f>60/B659</f>
        <v>0.57692307692307687</v>
      </c>
      <c r="E659" s="21" t="s">
        <v>3844</v>
      </c>
      <c r="F659" s="21">
        <f t="shared" si="97"/>
        <v>9.6153846153846159E-3</v>
      </c>
      <c r="G659" s="21" t="s">
        <v>1828</v>
      </c>
      <c r="H659" s="21">
        <f>4/B659</f>
        <v>3.8461538461538464E-2</v>
      </c>
      <c r="I659" s="21" t="s">
        <v>1375</v>
      </c>
      <c r="J659" s="21">
        <f>1/B659</f>
        <v>9.6153846153846159E-3</v>
      </c>
      <c r="K659" s="21" t="s">
        <v>1078</v>
      </c>
      <c r="L659" s="21">
        <f>1/B659</f>
        <v>9.6153846153846159E-3</v>
      </c>
      <c r="M659" s="21" t="s">
        <v>4624</v>
      </c>
      <c r="N659" s="21">
        <f>1/B659</f>
        <v>9.6153846153846159E-3</v>
      </c>
      <c r="O659" s="21" t="s">
        <v>1830</v>
      </c>
      <c r="P659" s="21">
        <f>1/B659</f>
        <v>9.6153846153846159E-3</v>
      </c>
      <c r="Q659" s="21" t="s">
        <v>3535</v>
      </c>
      <c r="R659" s="21">
        <f>1/B659</f>
        <v>9.6153846153846159E-3</v>
      </c>
      <c r="S659" s="21" t="s">
        <v>1396</v>
      </c>
      <c r="T659" s="21">
        <f>1/B659</f>
        <v>9.6153846153846159E-3</v>
      </c>
      <c r="U659" s="21" t="s">
        <v>932</v>
      </c>
      <c r="V659" s="21">
        <f>1/B659</f>
        <v>9.6153846153846159E-3</v>
      </c>
      <c r="W659" s="21" t="s">
        <v>1829</v>
      </c>
      <c r="X659" s="21">
        <f>1/B659</f>
        <v>9.6153846153846159E-3</v>
      </c>
      <c r="Y659" s="21" t="s">
        <v>4623</v>
      </c>
      <c r="Z659" s="21">
        <f>1/B659</f>
        <v>9.6153846153846159E-3</v>
      </c>
      <c r="AA659" s="21" t="s">
        <v>936</v>
      </c>
      <c r="AB659" s="21">
        <f>1/B659</f>
        <v>9.6153846153846159E-3</v>
      </c>
      <c r="AC659" s="21" t="s">
        <v>4622</v>
      </c>
      <c r="AD659" s="21">
        <f>2/B659</f>
        <v>1.9230769230769232E-2</v>
      </c>
      <c r="AE659" s="21" t="s">
        <v>2790</v>
      </c>
      <c r="AF659" s="21">
        <f>1/B659</f>
        <v>9.6153846153846159E-3</v>
      </c>
      <c r="AG659" s="21" t="s">
        <v>1221</v>
      </c>
      <c r="AH659" s="21">
        <f>24/B659</f>
        <v>0.23076923076923078</v>
      </c>
      <c r="AI659" s="21" t="s">
        <v>2290</v>
      </c>
      <c r="AJ659" s="21">
        <f>1/B659</f>
        <v>9.6153846153846159E-3</v>
      </c>
      <c r="AK659" s="21" t="s">
        <v>1343</v>
      </c>
      <c r="AL659" s="21">
        <f>1/B659</f>
        <v>9.6153846153846159E-3</v>
      </c>
    </row>
    <row r="660" spans="1:46" x14ac:dyDescent="0.25">
      <c r="A660" s="20" t="s">
        <v>654</v>
      </c>
      <c r="B660" s="24">
        <v>111</v>
      </c>
      <c r="C660" s="21">
        <f>52/B660</f>
        <v>0.46846846846846846</v>
      </c>
      <c r="E660" s="21" t="s">
        <v>1038</v>
      </c>
      <c r="F660" s="21">
        <f t="shared" si="97"/>
        <v>9.0090090090090089E-3</v>
      </c>
      <c r="G660" s="21" t="s">
        <v>2583</v>
      </c>
      <c r="H660" s="21">
        <f>1/B660</f>
        <v>9.0090090090090089E-3</v>
      </c>
      <c r="I660" s="21" t="s">
        <v>1447</v>
      </c>
      <c r="J660" s="21">
        <f>1/B660</f>
        <v>9.0090090090090089E-3</v>
      </c>
      <c r="K660" s="21" t="s">
        <v>1026</v>
      </c>
      <c r="L660" s="21">
        <f>31/B660</f>
        <v>0.27927927927927926</v>
      </c>
      <c r="M660" s="21" t="s">
        <v>1806</v>
      </c>
      <c r="N660" s="21">
        <f>2/B660</f>
        <v>1.8018018018018018E-2</v>
      </c>
      <c r="O660" s="21" t="s">
        <v>1871</v>
      </c>
      <c r="P660" s="21">
        <f>1/B660</f>
        <v>9.0090090090090089E-3</v>
      </c>
      <c r="Q660" s="21" t="s">
        <v>1444</v>
      </c>
      <c r="R660" s="21">
        <f>1/B660</f>
        <v>9.0090090090090089E-3</v>
      </c>
      <c r="S660" s="21" t="s">
        <v>1354</v>
      </c>
      <c r="T660" s="21">
        <f>2/B660</f>
        <v>1.8018018018018018E-2</v>
      </c>
      <c r="U660" s="21" t="s">
        <v>1123</v>
      </c>
      <c r="V660" s="21">
        <f>1/B660</f>
        <v>9.0090090090090089E-3</v>
      </c>
      <c r="W660" s="21" t="s">
        <v>1022</v>
      </c>
      <c r="X660" s="21">
        <f>1/B660</f>
        <v>9.0090090090090089E-3</v>
      </c>
      <c r="Y660" s="21" t="s">
        <v>1081</v>
      </c>
      <c r="Z660" s="21">
        <f>1/B660</f>
        <v>9.0090090090090089E-3</v>
      </c>
      <c r="AA660" s="21" t="s">
        <v>1130</v>
      </c>
      <c r="AB660" s="21">
        <f>1/B660</f>
        <v>9.0090090090090089E-3</v>
      </c>
      <c r="AC660" s="21" t="s">
        <v>1618</v>
      </c>
      <c r="AD660" s="21">
        <f>2/B660</f>
        <v>1.8018018018018018E-2</v>
      </c>
      <c r="AE660" s="21" t="s">
        <v>4182</v>
      </c>
      <c r="AF660" s="21">
        <f>1/B660</f>
        <v>9.0090090090090089E-3</v>
      </c>
      <c r="AG660" s="21" t="s">
        <v>878</v>
      </c>
      <c r="AH660" s="21">
        <f>2/B660</f>
        <v>1.8018018018018018E-2</v>
      </c>
      <c r="AI660" s="21" t="s">
        <v>2963</v>
      </c>
      <c r="AJ660" s="21">
        <f>5/B660</f>
        <v>4.5045045045045043E-2</v>
      </c>
      <c r="AK660" s="21" t="s">
        <v>1032</v>
      </c>
      <c r="AL660" s="21">
        <f>1/B660</f>
        <v>9.0090090090090089E-3</v>
      </c>
      <c r="AM660" s="21" t="s">
        <v>1462</v>
      </c>
      <c r="AN660" s="21">
        <f>1/B660</f>
        <v>9.0090090090090089E-3</v>
      </c>
      <c r="AO660" s="21" t="s">
        <v>1550</v>
      </c>
      <c r="AP660" s="21">
        <f>1/B660</f>
        <v>9.0090090090090089E-3</v>
      </c>
      <c r="AQ660" s="21" t="s">
        <v>1754</v>
      </c>
      <c r="AR660" s="21">
        <f>1/B660</f>
        <v>9.0090090090090089E-3</v>
      </c>
      <c r="AS660" s="21" t="s">
        <v>1410</v>
      </c>
      <c r="AT660" s="21">
        <f>1/B660</f>
        <v>9.0090090090090089E-3</v>
      </c>
    </row>
    <row r="661" spans="1:46" x14ac:dyDescent="0.25">
      <c r="A661" s="20" t="s">
        <v>655</v>
      </c>
      <c r="B661" s="24">
        <v>106</v>
      </c>
      <c r="C661" s="21">
        <f>63/B661</f>
        <v>0.59433962264150941</v>
      </c>
      <c r="E661" s="21" t="s">
        <v>3844</v>
      </c>
      <c r="F661" s="21">
        <f t="shared" si="97"/>
        <v>9.433962264150943E-3</v>
      </c>
      <c r="G661" s="21" t="s">
        <v>2084</v>
      </c>
      <c r="H661" s="21">
        <f>2/B661</f>
        <v>1.8867924528301886E-2</v>
      </c>
      <c r="I661" s="21" t="s">
        <v>1828</v>
      </c>
      <c r="J661" s="21">
        <f>1/B661</f>
        <v>9.433962264150943E-3</v>
      </c>
      <c r="K661" s="21" t="s">
        <v>4128</v>
      </c>
      <c r="L661" s="21">
        <f>7/B661</f>
        <v>6.6037735849056603E-2</v>
      </c>
      <c r="M661" s="21" t="s">
        <v>1095</v>
      </c>
      <c r="N661" s="21">
        <f>1/B661</f>
        <v>9.433962264150943E-3</v>
      </c>
      <c r="O661" s="21" t="s">
        <v>2086</v>
      </c>
      <c r="P661" s="21">
        <f>1/B661</f>
        <v>9.433962264150943E-3</v>
      </c>
      <c r="Q661" s="21" t="s">
        <v>4127</v>
      </c>
      <c r="R661" s="21">
        <f>1/B661</f>
        <v>9.433962264150943E-3</v>
      </c>
      <c r="S661" s="21" t="s">
        <v>1511</v>
      </c>
      <c r="T661" s="21">
        <f>2/B661</f>
        <v>1.8867924528301886E-2</v>
      </c>
      <c r="U661" s="21" t="s">
        <v>1220</v>
      </c>
      <c r="V661" s="21">
        <f>5/B661</f>
        <v>4.716981132075472E-2</v>
      </c>
      <c r="W661" s="21" t="s">
        <v>932</v>
      </c>
      <c r="X661" s="21">
        <f>1/B661</f>
        <v>9.433962264150943E-3</v>
      </c>
      <c r="Y661" s="21" t="s">
        <v>2087</v>
      </c>
      <c r="Z661" s="21">
        <f>3/B661</f>
        <v>2.8301886792452831E-2</v>
      </c>
      <c r="AA661" s="21" t="s">
        <v>2055</v>
      </c>
      <c r="AB661" s="21">
        <f>1/B661</f>
        <v>9.433962264150943E-3</v>
      </c>
      <c r="AC661" s="21" t="s">
        <v>1489</v>
      </c>
      <c r="AD661" s="21">
        <f>9/B661</f>
        <v>8.4905660377358486E-2</v>
      </c>
      <c r="AE661" s="21" t="s">
        <v>2085</v>
      </c>
      <c r="AF661" s="21">
        <f>1/B661</f>
        <v>9.433962264150943E-3</v>
      </c>
      <c r="AG661" s="21" t="s">
        <v>4126</v>
      </c>
      <c r="AH661" s="21">
        <f>2/B661</f>
        <v>1.8867924528301886E-2</v>
      </c>
      <c r="AI661" s="21" t="s">
        <v>933</v>
      </c>
      <c r="AJ661" s="21">
        <f>1/B661</f>
        <v>9.433962264150943E-3</v>
      </c>
      <c r="AK661" s="21" t="s">
        <v>1661</v>
      </c>
      <c r="AL661" s="21">
        <f>4/B661</f>
        <v>3.7735849056603772E-2</v>
      </c>
    </row>
    <row r="662" spans="1:46" x14ac:dyDescent="0.25">
      <c r="A662" s="20" t="s">
        <v>656</v>
      </c>
      <c r="B662" s="24">
        <v>108</v>
      </c>
      <c r="C662" s="21">
        <f>100/B662</f>
        <v>0.92592592592592593</v>
      </c>
      <c r="E662" s="21" t="s">
        <v>1038</v>
      </c>
      <c r="F662" s="21">
        <f t="shared" si="97"/>
        <v>9.2592592592592587E-3</v>
      </c>
      <c r="G662" s="21" t="s">
        <v>3559</v>
      </c>
      <c r="H662" s="21">
        <f>2/B662</f>
        <v>1.8518518518518517E-2</v>
      </c>
      <c r="I662" s="21" t="s">
        <v>1101</v>
      </c>
      <c r="J662" s="21">
        <f>2/B662</f>
        <v>1.8518518518518517E-2</v>
      </c>
      <c r="K662" s="21" t="s">
        <v>3560</v>
      </c>
      <c r="L662" s="21">
        <f>1/B662</f>
        <v>9.2592592592592587E-3</v>
      </c>
      <c r="M662" s="21" t="s">
        <v>3561</v>
      </c>
      <c r="N662" s="21">
        <f>1/B662</f>
        <v>9.2592592592592587E-3</v>
      </c>
      <c r="O662" s="21" t="s">
        <v>1465</v>
      </c>
      <c r="P662" s="21">
        <f>1/B662</f>
        <v>9.2592592592592587E-3</v>
      </c>
    </row>
    <row r="663" spans="1:46" x14ac:dyDescent="0.25">
      <c r="A663" s="20" t="s">
        <v>657</v>
      </c>
      <c r="B663" s="24">
        <v>106</v>
      </c>
      <c r="C663" s="21">
        <f>97/B663</f>
        <v>0.91509433962264153</v>
      </c>
      <c r="E663" s="21" t="s">
        <v>1283</v>
      </c>
      <c r="F663" s="21">
        <f>9/B663</f>
        <v>8.4905660377358486E-2</v>
      </c>
    </row>
    <row r="664" spans="1:46" x14ac:dyDescent="0.25">
      <c r="A664" s="20" t="s">
        <v>658</v>
      </c>
      <c r="B664" s="24">
        <v>107</v>
      </c>
      <c r="C664" s="21">
        <f>96/B664</f>
        <v>0.89719626168224298</v>
      </c>
      <c r="E664" s="21" t="s">
        <v>1955</v>
      </c>
      <c r="F664" s="21">
        <f>3/B664</f>
        <v>2.8037383177570093E-2</v>
      </c>
      <c r="G664" s="21" t="s">
        <v>4988</v>
      </c>
      <c r="H664" s="21">
        <f>1/B664</f>
        <v>9.3457943925233638E-3</v>
      </c>
      <c r="I664" s="21" t="s">
        <v>1485</v>
      </c>
      <c r="J664" s="21">
        <f>2/B664</f>
        <v>1.8691588785046728E-2</v>
      </c>
      <c r="K664" s="21" t="s">
        <v>1232</v>
      </c>
      <c r="L664" s="21">
        <f>1/B664</f>
        <v>9.3457943925233638E-3</v>
      </c>
      <c r="M664" s="21" t="s">
        <v>2630</v>
      </c>
      <c r="N664" s="21">
        <f>4/B664</f>
        <v>3.7383177570093455E-2</v>
      </c>
    </row>
    <row r="665" spans="1:46" x14ac:dyDescent="0.25">
      <c r="A665" s="20" t="s">
        <v>659</v>
      </c>
      <c r="B665" s="24">
        <v>108</v>
      </c>
      <c r="C665" s="21">
        <f>107/B665</f>
        <v>0.9907407407407407</v>
      </c>
      <c r="E665" s="21" t="s">
        <v>1083</v>
      </c>
      <c r="F665" s="21">
        <f>1/B665</f>
        <v>9.2592592592592587E-3</v>
      </c>
    </row>
    <row r="666" spans="1:46" x14ac:dyDescent="0.25">
      <c r="A666" s="20" t="s">
        <v>660</v>
      </c>
      <c r="B666" s="24">
        <v>106</v>
      </c>
      <c r="C666" s="21">
        <f>103/B666</f>
        <v>0.97169811320754718</v>
      </c>
      <c r="E666" s="21" t="s">
        <v>1095</v>
      </c>
      <c r="F666" s="21">
        <f>2/B666</f>
        <v>1.8867924528301886E-2</v>
      </c>
      <c r="G666" s="21" t="s">
        <v>1813</v>
      </c>
      <c r="H666" s="21">
        <f>1/B666</f>
        <v>9.433962264150943E-3</v>
      </c>
    </row>
    <row r="667" spans="1:46" x14ac:dyDescent="0.25">
      <c r="A667" s="20" t="s">
        <v>661</v>
      </c>
      <c r="B667" s="24">
        <v>112</v>
      </c>
      <c r="C667" s="21">
        <f>110/B667</f>
        <v>0.9821428571428571</v>
      </c>
      <c r="E667" s="21" t="s">
        <v>1095</v>
      </c>
      <c r="F667" s="21">
        <f>1/B667</f>
        <v>8.9285714285714281E-3</v>
      </c>
      <c r="G667" s="21" t="s">
        <v>2898</v>
      </c>
      <c r="H667" s="21">
        <f>1/B667</f>
        <v>8.9285714285714281E-3</v>
      </c>
    </row>
    <row r="668" spans="1:46" x14ac:dyDescent="0.25">
      <c r="A668" s="20" t="s">
        <v>662</v>
      </c>
      <c r="B668" s="24">
        <v>108</v>
      </c>
      <c r="C668" s="21">
        <f>90/B668</f>
        <v>0.83333333333333337</v>
      </c>
      <c r="E668" s="21" t="s">
        <v>4097</v>
      </c>
      <c r="F668" s="21">
        <f>1/B668</f>
        <v>9.2592592592592587E-3</v>
      </c>
      <c r="G668" s="21" t="s">
        <v>888</v>
      </c>
      <c r="H668" s="21">
        <f>5/B668</f>
        <v>4.6296296296296294E-2</v>
      </c>
      <c r="I668" s="21" t="s">
        <v>1472</v>
      </c>
      <c r="J668" s="21">
        <f>1/B668</f>
        <v>9.2592592592592587E-3</v>
      </c>
      <c r="K668" s="21" t="s">
        <v>1879</v>
      </c>
      <c r="L668" s="21">
        <f>5/B668</f>
        <v>4.6296296296296294E-2</v>
      </c>
      <c r="M668" s="21" t="s">
        <v>1042</v>
      </c>
      <c r="N668" s="21">
        <f>2/B668</f>
        <v>1.8518518518518517E-2</v>
      </c>
      <c r="O668" s="21" t="s">
        <v>2307</v>
      </c>
      <c r="P668" s="21">
        <f>1/B668</f>
        <v>9.2592592592592587E-3</v>
      </c>
      <c r="Q668" s="21" t="s">
        <v>1973</v>
      </c>
      <c r="R668" s="21">
        <f>1/B668</f>
        <v>9.2592592592592587E-3</v>
      </c>
      <c r="S668" s="21" t="s">
        <v>1471</v>
      </c>
      <c r="T668" s="21">
        <f>1/B668</f>
        <v>9.2592592592592587E-3</v>
      </c>
      <c r="U668" s="21" t="s">
        <v>1525</v>
      </c>
      <c r="V668" s="21">
        <f>1/B668</f>
        <v>9.2592592592592587E-3</v>
      </c>
    </row>
    <row r="669" spans="1:46" x14ac:dyDescent="0.25">
      <c r="A669" s="20" t="s">
        <v>663</v>
      </c>
      <c r="B669" s="24">
        <v>107</v>
      </c>
      <c r="C669" s="21">
        <f>71/B669</f>
        <v>0.66355140186915884</v>
      </c>
      <c r="E669" s="21" t="s">
        <v>2556</v>
      </c>
      <c r="F669" s="21">
        <f>1/B669</f>
        <v>9.3457943925233638E-3</v>
      </c>
      <c r="G669" s="21" t="s">
        <v>2555</v>
      </c>
      <c r="H669" s="21">
        <f>3/B669</f>
        <v>2.8037383177570093E-2</v>
      </c>
      <c r="I669" s="21" t="s">
        <v>2554</v>
      </c>
      <c r="J669" s="21">
        <f>2/B669</f>
        <v>1.8691588785046728E-2</v>
      </c>
      <c r="K669" s="21" t="s">
        <v>905</v>
      </c>
      <c r="L669" s="21">
        <f>28/B669</f>
        <v>0.26168224299065418</v>
      </c>
      <c r="M669" s="21" t="s">
        <v>1515</v>
      </c>
      <c r="N669" s="21">
        <f>2/B669</f>
        <v>1.8691588785046728E-2</v>
      </c>
    </row>
    <row r="670" spans="1:46" x14ac:dyDescent="0.25">
      <c r="A670" s="20" t="s">
        <v>3843</v>
      </c>
      <c r="B670" s="24">
        <v>109</v>
      </c>
      <c r="C670" s="21">
        <f>107/B670</f>
        <v>0.98165137614678899</v>
      </c>
      <c r="E670" s="21" t="s">
        <v>3844</v>
      </c>
      <c r="F670" s="21">
        <f>1/B670</f>
        <v>9.1743119266055051E-3</v>
      </c>
      <c r="G670" s="21" t="s">
        <v>977</v>
      </c>
      <c r="H670" s="21">
        <f>1/B670</f>
        <v>9.1743119266055051E-3</v>
      </c>
    </row>
    <row r="671" spans="1:46" x14ac:dyDescent="0.25">
      <c r="A671" s="20" t="s">
        <v>5117</v>
      </c>
      <c r="B671" s="24">
        <v>108</v>
      </c>
      <c r="C671" s="21">
        <f>89/B671</f>
        <v>0.82407407407407407</v>
      </c>
      <c r="E671" s="21" t="s">
        <v>1378</v>
      </c>
      <c r="F671" s="21">
        <f>2/B671</f>
        <v>1.8518518518518517E-2</v>
      </c>
      <c r="G671" s="21" t="s">
        <v>2084</v>
      </c>
      <c r="H671" s="21">
        <f>2/B671</f>
        <v>1.8518518518518517E-2</v>
      </c>
      <c r="I671" s="21" t="s">
        <v>1453</v>
      </c>
      <c r="J671" s="21">
        <f>5/B671</f>
        <v>4.6296296296296294E-2</v>
      </c>
      <c r="K671" s="21" t="s">
        <v>4742</v>
      </c>
      <c r="L671" s="21">
        <f>1/B671</f>
        <v>9.2592592592592587E-3</v>
      </c>
      <c r="M671" s="21" t="s">
        <v>2536</v>
      </c>
      <c r="N671" s="21">
        <f>2/B671</f>
        <v>1.8518518518518517E-2</v>
      </c>
      <c r="O671" s="21" t="s">
        <v>5119</v>
      </c>
      <c r="P671" s="21">
        <f>1/B671</f>
        <v>9.2592592592592587E-3</v>
      </c>
      <c r="Q671" s="21" t="s">
        <v>2265</v>
      </c>
      <c r="R671" s="21">
        <f>1/B671</f>
        <v>9.2592592592592587E-3</v>
      </c>
      <c r="S671" s="21" t="s">
        <v>2055</v>
      </c>
      <c r="T671" s="21">
        <f>1/B671</f>
        <v>9.2592592592592587E-3</v>
      </c>
      <c r="U671" s="21" t="s">
        <v>1609</v>
      </c>
      <c r="V671" s="21">
        <f>1/B671</f>
        <v>9.2592592592592587E-3</v>
      </c>
      <c r="W671" s="21" t="s">
        <v>5118</v>
      </c>
      <c r="X671" s="21">
        <f>1/B671</f>
        <v>9.2592592592592587E-3</v>
      </c>
      <c r="Y671" s="21" t="s">
        <v>3210</v>
      </c>
      <c r="Z671" s="21">
        <f>1/B671</f>
        <v>9.2592592592592587E-3</v>
      </c>
      <c r="AA671" s="21" t="s">
        <v>1661</v>
      </c>
      <c r="AB671" s="21">
        <f>1/B671</f>
        <v>9.2592592592592587E-3</v>
      </c>
    </row>
    <row r="672" spans="1:46" x14ac:dyDescent="0.25">
      <c r="A672" s="20" t="s">
        <v>666</v>
      </c>
      <c r="B672" s="24">
        <v>107</v>
      </c>
      <c r="C672" s="21">
        <f>99/B672</f>
        <v>0.92523364485981308</v>
      </c>
      <c r="E672" s="21" t="s">
        <v>4148</v>
      </c>
      <c r="F672" s="21">
        <f>1/B672</f>
        <v>9.3457943925233638E-3</v>
      </c>
      <c r="G672" s="21" t="s">
        <v>1201</v>
      </c>
      <c r="H672" s="21">
        <f>1/B672</f>
        <v>9.3457943925233638E-3</v>
      </c>
      <c r="I672" s="21" t="s">
        <v>1886</v>
      </c>
      <c r="J672" s="21">
        <f>1/B672</f>
        <v>9.3457943925233638E-3</v>
      </c>
      <c r="K672" s="21" t="s">
        <v>1885</v>
      </c>
      <c r="L672" s="21">
        <f>5/B672</f>
        <v>4.6728971962616821E-2</v>
      </c>
    </row>
    <row r="673" spans="1:154" x14ac:dyDescent="0.25">
      <c r="A673" s="20" t="s">
        <v>667</v>
      </c>
      <c r="B673" s="24">
        <v>105</v>
      </c>
      <c r="C673" s="21">
        <f>4/B673</f>
        <v>3.8095238095238099E-2</v>
      </c>
      <c r="E673" s="21" t="s">
        <v>1020</v>
      </c>
      <c r="F673" s="21">
        <f>8/B673</f>
        <v>7.6190476190476197E-2</v>
      </c>
      <c r="G673" s="21" t="s">
        <v>1582</v>
      </c>
      <c r="H673" s="21">
        <f>4/B673</f>
        <v>3.8095238095238099E-2</v>
      </c>
      <c r="I673" s="21" t="s">
        <v>3987</v>
      </c>
      <c r="J673" s="21">
        <f>2/B673</f>
        <v>1.9047619047619049E-2</v>
      </c>
      <c r="K673" s="21" t="s">
        <v>1737</v>
      </c>
      <c r="L673" s="21">
        <f>19/B673</f>
        <v>0.18095238095238095</v>
      </c>
      <c r="M673" s="21" t="s">
        <v>1263</v>
      </c>
      <c r="N673" s="21">
        <f>1/B673</f>
        <v>9.5238095238095247E-3</v>
      </c>
      <c r="O673" s="21" t="s">
        <v>2603</v>
      </c>
      <c r="P673" s="21">
        <f>1/B673</f>
        <v>9.5238095238095247E-3</v>
      </c>
      <c r="Q673" s="21" t="s">
        <v>2030</v>
      </c>
      <c r="R673" s="21">
        <f>3/B673</f>
        <v>2.8571428571428571E-2</v>
      </c>
      <c r="S673" s="21" t="s">
        <v>1259</v>
      </c>
      <c r="T673" s="21">
        <f>1/B673</f>
        <v>9.5238095238095247E-3</v>
      </c>
      <c r="U673" s="21" t="s">
        <v>2099</v>
      </c>
      <c r="V673" s="21">
        <f>1/B673</f>
        <v>9.5238095238095247E-3</v>
      </c>
      <c r="W673" s="21" t="s">
        <v>2251</v>
      </c>
      <c r="X673" s="21">
        <f>1/B673</f>
        <v>9.5238095238095247E-3</v>
      </c>
      <c r="Y673" s="21" t="s">
        <v>2019</v>
      </c>
      <c r="Z673" s="21">
        <f>1/B673</f>
        <v>9.5238095238095247E-3</v>
      </c>
      <c r="AA673" s="21" t="s">
        <v>2325</v>
      </c>
      <c r="AB673" s="21">
        <f>1/B673</f>
        <v>9.5238095238095247E-3</v>
      </c>
      <c r="AC673" s="21" t="s">
        <v>3320</v>
      </c>
      <c r="AD673" s="21">
        <f>2/B673</f>
        <v>1.9047619047619049E-2</v>
      </c>
      <c r="AE673" s="21" t="s">
        <v>2794</v>
      </c>
      <c r="AF673" s="21">
        <f>49/B673</f>
        <v>0.46666666666666667</v>
      </c>
      <c r="AG673" s="21" t="s">
        <v>1108</v>
      </c>
      <c r="AH673" s="21">
        <f>6/B673</f>
        <v>5.7142857142857141E-2</v>
      </c>
      <c r="AI673" s="21" t="s">
        <v>2330</v>
      </c>
      <c r="AJ673" s="21">
        <f>1/B673</f>
        <v>9.5238095238095247E-3</v>
      </c>
    </row>
    <row r="674" spans="1:154" x14ac:dyDescent="0.25">
      <c r="A674" s="20" t="s">
        <v>668</v>
      </c>
      <c r="B674" s="24">
        <v>107</v>
      </c>
      <c r="C674" s="21">
        <f>104/B674</f>
        <v>0.9719626168224299</v>
      </c>
      <c r="E674" s="21" t="s">
        <v>2250</v>
      </c>
      <c r="F674" s="21">
        <f>1/B674</f>
        <v>9.3457943925233638E-3</v>
      </c>
      <c r="G674" s="21" t="s">
        <v>4348</v>
      </c>
      <c r="H674" s="21">
        <f>1/B674</f>
        <v>9.3457943925233638E-3</v>
      </c>
      <c r="I674" s="21" t="s">
        <v>1741</v>
      </c>
      <c r="J674" s="21">
        <f>1/B674</f>
        <v>9.3457943925233638E-3</v>
      </c>
    </row>
    <row r="675" spans="1:154" x14ac:dyDescent="0.25">
      <c r="A675" s="20" t="s">
        <v>669</v>
      </c>
      <c r="B675" s="24">
        <v>110</v>
      </c>
      <c r="C675" s="21">
        <f>79/B675</f>
        <v>0.71818181818181814</v>
      </c>
      <c r="E675" s="21" t="s">
        <v>1408</v>
      </c>
      <c r="F675" s="21">
        <f>1/B675</f>
        <v>9.0909090909090905E-3</v>
      </c>
      <c r="G675" s="21" t="s">
        <v>1094</v>
      </c>
      <c r="H675" s="21">
        <f>1/B675</f>
        <v>9.0909090909090905E-3</v>
      </c>
      <c r="I675" s="21" t="s">
        <v>1096</v>
      </c>
      <c r="J675" s="21">
        <f>3/B675</f>
        <v>2.7272727272727271E-2</v>
      </c>
      <c r="K675" s="21" t="s">
        <v>1098</v>
      </c>
      <c r="L675" s="21">
        <f>1/B675</f>
        <v>9.0909090909090905E-3</v>
      </c>
      <c r="M675" s="21" t="s">
        <v>952</v>
      </c>
      <c r="N675" s="21">
        <f>20/B675</f>
        <v>0.18181818181818182</v>
      </c>
      <c r="O675" s="21" t="s">
        <v>1254</v>
      </c>
      <c r="P675" s="21">
        <f>5/B675</f>
        <v>4.5454545454545456E-2</v>
      </c>
    </row>
    <row r="676" spans="1:154" x14ac:dyDescent="0.25">
      <c r="A676" s="20" t="s">
        <v>670</v>
      </c>
      <c r="B676" s="24">
        <v>104</v>
      </c>
      <c r="C676" s="21">
        <f>80/B676</f>
        <v>0.76923076923076927</v>
      </c>
      <c r="E676" s="21" t="s">
        <v>1020</v>
      </c>
      <c r="F676" s="21">
        <f>1/B676</f>
        <v>9.6153846153846159E-3</v>
      </c>
      <c r="G676" s="21" t="s">
        <v>1977</v>
      </c>
      <c r="H676" s="21">
        <f>1/B676</f>
        <v>9.6153846153846159E-3</v>
      </c>
      <c r="I676" s="21" t="s">
        <v>2054</v>
      </c>
      <c r="J676" s="21">
        <f>2/B676</f>
        <v>1.9230769230769232E-2</v>
      </c>
      <c r="K676" s="21" t="s">
        <v>1082</v>
      </c>
      <c r="L676" s="21">
        <f>1/B676</f>
        <v>9.6153846153846159E-3</v>
      </c>
      <c r="M676" s="21" t="s">
        <v>1342</v>
      </c>
      <c r="N676" s="21">
        <f>2/B676</f>
        <v>1.9230769230769232E-2</v>
      </c>
      <c r="O676" s="21" t="s">
        <v>1976</v>
      </c>
      <c r="P676" s="21">
        <f>15/B676</f>
        <v>0.14423076923076922</v>
      </c>
      <c r="Q676" s="21" t="s">
        <v>1532</v>
      </c>
      <c r="R676" s="21">
        <f>1/B676</f>
        <v>9.6153846153846159E-3</v>
      </c>
      <c r="S676" s="21" t="s">
        <v>1978</v>
      </c>
      <c r="T676" s="21">
        <f>1/B676</f>
        <v>9.6153846153846159E-3</v>
      </c>
    </row>
    <row r="677" spans="1:154" x14ac:dyDescent="0.25">
      <c r="A677" s="20" t="s">
        <v>671</v>
      </c>
      <c r="B677" s="24">
        <v>105</v>
      </c>
      <c r="C677" s="21">
        <f>58/B677</f>
        <v>0.55238095238095242</v>
      </c>
      <c r="E677" s="21" t="s">
        <v>3988</v>
      </c>
      <c r="F677" s="21">
        <f>13/B677</f>
        <v>0.12380952380952381</v>
      </c>
      <c r="G677" s="21" t="s">
        <v>939</v>
      </c>
      <c r="H677" s="21">
        <f>1/B677</f>
        <v>9.5238095238095247E-3</v>
      </c>
      <c r="I677" s="21" t="s">
        <v>3989</v>
      </c>
      <c r="J677" s="21">
        <f>13/B677</f>
        <v>0.12380952380952381</v>
      </c>
      <c r="K677" s="21" t="s">
        <v>2029</v>
      </c>
      <c r="L677" s="21">
        <f>1/B677</f>
        <v>9.5238095238095247E-3</v>
      </c>
      <c r="M677" s="21" t="s">
        <v>3872</v>
      </c>
      <c r="N677" s="21">
        <f>1/B677</f>
        <v>9.5238095238095247E-3</v>
      </c>
      <c r="O677" s="21" t="s">
        <v>1294</v>
      </c>
      <c r="P677" s="21">
        <f>1/B677</f>
        <v>9.5238095238095247E-3</v>
      </c>
      <c r="Q677" s="21" t="s">
        <v>3291</v>
      </c>
      <c r="R677" s="21">
        <f>1/B677</f>
        <v>9.5238095238095247E-3</v>
      </c>
      <c r="S677" s="21" t="s">
        <v>1101</v>
      </c>
      <c r="T677" s="21">
        <f>1/B677</f>
        <v>9.5238095238095247E-3</v>
      </c>
      <c r="U677" s="21" t="s">
        <v>977</v>
      </c>
      <c r="V677" s="21">
        <f>4/B677</f>
        <v>3.8095238095238099E-2</v>
      </c>
      <c r="W677" s="21" t="s">
        <v>1154</v>
      </c>
      <c r="X677" s="21">
        <f>2/B677</f>
        <v>1.9047619047619049E-2</v>
      </c>
      <c r="Y677" s="21" t="s">
        <v>1104</v>
      </c>
      <c r="Z677" s="21">
        <f>1/B677</f>
        <v>9.5238095238095247E-3</v>
      </c>
      <c r="AA677" s="21" t="s">
        <v>1290</v>
      </c>
      <c r="AB677" s="21">
        <f>1/B677</f>
        <v>9.5238095238095247E-3</v>
      </c>
      <c r="AC677" s="21" t="s">
        <v>3990</v>
      </c>
      <c r="AD677" s="21">
        <f>1/B677</f>
        <v>9.5238095238095247E-3</v>
      </c>
      <c r="AE677" s="21" t="s">
        <v>879</v>
      </c>
      <c r="AF677" s="21">
        <f>1/B677</f>
        <v>9.5238095238095247E-3</v>
      </c>
      <c r="AG677" s="21" t="s">
        <v>1308</v>
      </c>
      <c r="AH677" s="21">
        <f>1/B677</f>
        <v>9.5238095238095247E-3</v>
      </c>
      <c r="AI677" s="21" t="s">
        <v>1044</v>
      </c>
      <c r="AJ677" s="21">
        <f>3/B677</f>
        <v>2.8571428571428571E-2</v>
      </c>
      <c r="AK677" s="21" t="s">
        <v>2187</v>
      </c>
      <c r="AL677" s="21">
        <f>1/B677</f>
        <v>9.5238095238095247E-3</v>
      </c>
    </row>
    <row r="678" spans="1:154" x14ac:dyDescent="0.25">
      <c r="A678" s="20" t="s">
        <v>672</v>
      </c>
      <c r="B678" s="24">
        <v>104</v>
      </c>
      <c r="C678" s="21">
        <f>39/B678</f>
        <v>0.375</v>
      </c>
      <c r="E678" s="21" t="s">
        <v>883</v>
      </c>
      <c r="F678" s="21">
        <f>1/B678</f>
        <v>9.6153846153846159E-3</v>
      </c>
      <c r="G678" s="21" t="s">
        <v>3988</v>
      </c>
      <c r="H678" s="21">
        <f>22/B678</f>
        <v>0.21153846153846154</v>
      </c>
      <c r="I678" s="21" t="s">
        <v>1296</v>
      </c>
      <c r="J678" s="21">
        <f>1/B678</f>
        <v>9.6153846153846159E-3</v>
      </c>
      <c r="K678" s="21" t="s">
        <v>3801</v>
      </c>
      <c r="L678" s="21">
        <f>1/B678</f>
        <v>9.6153846153846159E-3</v>
      </c>
      <c r="M678" s="21" t="s">
        <v>1295</v>
      </c>
      <c r="N678" s="21">
        <f>4/B678</f>
        <v>3.8461538461538464E-2</v>
      </c>
      <c r="O678" s="21" t="s">
        <v>1291</v>
      </c>
      <c r="P678" s="21">
        <f>1/B678</f>
        <v>9.6153846153846159E-3</v>
      </c>
      <c r="Q678" s="21" t="s">
        <v>1288</v>
      </c>
      <c r="R678" s="21">
        <f>1/B678</f>
        <v>9.6153846153846159E-3</v>
      </c>
      <c r="S678" s="21" t="s">
        <v>1293</v>
      </c>
      <c r="T678" s="21">
        <f>1/B678</f>
        <v>9.6153846153846159E-3</v>
      </c>
      <c r="U678" s="21" t="s">
        <v>1294</v>
      </c>
      <c r="V678" s="21">
        <f>7/B678</f>
        <v>6.7307692307692304E-2</v>
      </c>
      <c r="W678" s="21" t="s">
        <v>977</v>
      </c>
      <c r="X678" s="21">
        <f>1/B678</f>
        <v>9.6153846153846159E-3</v>
      </c>
      <c r="Y678" s="21" t="s">
        <v>1289</v>
      </c>
      <c r="Z678" s="21">
        <f>14/B678</f>
        <v>0.13461538461538461</v>
      </c>
      <c r="AA678" s="21" t="s">
        <v>1290</v>
      </c>
      <c r="AB678" s="21">
        <f>5/B678</f>
        <v>4.807692307692308E-2</v>
      </c>
      <c r="AC678" s="21" t="s">
        <v>1876</v>
      </c>
      <c r="AD678" s="21">
        <f>1/B678</f>
        <v>9.6153846153846159E-3</v>
      </c>
      <c r="AE678" s="21" t="s">
        <v>1292</v>
      </c>
      <c r="AF678" s="21">
        <f>1/B678</f>
        <v>9.6153846153846159E-3</v>
      </c>
      <c r="AG678" s="21" t="s">
        <v>1298</v>
      </c>
      <c r="AH678" s="21">
        <f>2/B678</f>
        <v>1.9230769230769232E-2</v>
      </c>
      <c r="AI678" s="21" t="s">
        <v>4353</v>
      </c>
      <c r="AJ678" s="21">
        <f>2/B678</f>
        <v>1.9230769230769232E-2</v>
      </c>
    </row>
    <row r="679" spans="1:154" x14ac:dyDescent="0.25">
      <c r="A679" s="20" t="s">
        <v>673</v>
      </c>
      <c r="B679" s="24">
        <v>108</v>
      </c>
      <c r="C679" s="21">
        <f>35/B679</f>
        <v>0.32407407407407407</v>
      </c>
      <c r="E679" s="21" t="s">
        <v>1682</v>
      </c>
      <c r="F679" s="21">
        <f>1/B679</f>
        <v>9.2592592592592587E-3</v>
      </c>
      <c r="G679" s="21" t="s">
        <v>1099</v>
      </c>
      <c r="H679" s="21">
        <f>1/B679</f>
        <v>9.2592592592592587E-3</v>
      </c>
      <c r="I679" s="21" t="s">
        <v>1309</v>
      </c>
      <c r="J679" s="21">
        <f>1/B679</f>
        <v>9.2592592592592587E-3</v>
      </c>
      <c r="K679" s="21" t="s">
        <v>3590</v>
      </c>
      <c r="L679" s="21">
        <f>1/B679</f>
        <v>9.2592592592592587E-3</v>
      </c>
      <c r="M679" s="21" t="s">
        <v>2392</v>
      </c>
      <c r="N679" s="21">
        <f>1/B679</f>
        <v>9.2592592592592587E-3</v>
      </c>
      <c r="O679" s="21" t="s">
        <v>1711</v>
      </c>
      <c r="P679" s="21">
        <f>2/B679</f>
        <v>1.8518518518518517E-2</v>
      </c>
      <c r="Q679" s="21" t="s">
        <v>1982</v>
      </c>
      <c r="R679" s="21">
        <f>1/B679</f>
        <v>9.2592592592592587E-3</v>
      </c>
      <c r="S679" s="21" t="s">
        <v>5217</v>
      </c>
      <c r="T679" s="21">
        <f>1/B679</f>
        <v>9.2592592592592587E-3</v>
      </c>
      <c r="U679" s="21" t="s">
        <v>5216</v>
      </c>
      <c r="V679" s="21">
        <f>1/B679</f>
        <v>9.2592592592592587E-3</v>
      </c>
      <c r="W679" s="21" t="s">
        <v>2123</v>
      </c>
      <c r="X679" s="21">
        <f>1/B679</f>
        <v>9.2592592592592587E-3</v>
      </c>
      <c r="Y679" s="21" t="s">
        <v>1430</v>
      </c>
      <c r="Z679" s="21">
        <f>3/B679</f>
        <v>2.7777777777777776E-2</v>
      </c>
      <c r="AA679" s="21" t="s">
        <v>2391</v>
      </c>
      <c r="AB679" s="21">
        <f>2/B679</f>
        <v>1.8518518518518517E-2</v>
      </c>
      <c r="AC679" s="21" t="s">
        <v>1201</v>
      </c>
      <c r="AD679" s="21">
        <f>1/B679</f>
        <v>9.2592592592592587E-3</v>
      </c>
      <c r="AE679" s="21" t="s">
        <v>2738</v>
      </c>
      <c r="AF679" s="21">
        <f>1/B679</f>
        <v>9.2592592592592587E-3</v>
      </c>
      <c r="AG679" s="21" t="s">
        <v>1396</v>
      </c>
      <c r="AH679" s="21">
        <f>1/B679</f>
        <v>9.2592592592592587E-3</v>
      </c>
      <c r="AI679" s="21" t="s">
        <v>1042</v>
      </c>
      <c r="AJ679" s="21">
        <f>3/B679</f>
        <v>2.7777777777777776E-2</v>
      </c>
      <c r="AK679" s="21" t="s">
        <v>1654</v>
      </c>
      <c r="AL679" s="21">
        <f>2/B679</f>
        <v>1.8518518518518517E-2</v>
      </c>
      <c r="AM679" s="21" t="s">
        <v>1643</v>
      </c>
      <c r="AN679" s="21">
        <f>22/B679</f>
        <v>0.20370370370370369</v>
      </c>
      <c r="AO679" s="21" t="s">
        <v>999</v>
      </c>
      <c r="AP679" s="21">
        <f>4/B679</f>
        <v>3.7037037037037035E-2</v>
      </c>
      <c r="AQ679" s="21" t="s">
        <v>5215</v>
      </c>
      <c r="AR679" s="21">
        <f>1/B679</f>
        <v>9.2592592592592587E-3</v>
      </c>
      <c r="AS679" s="21" t="s">
        <v>2090</v>
      </c>
      <c r="AT679" s="21">
        <f>1/B679</f>
        <v>9.2592592592592587E-3</v>
      </c>
      <c r="AU679" s="21" t="s">
        <v>920</v>
      </c>
      <c r="AV679" s="21">
        <f>1/B679</f>
        <v>9.2592592592592587E-3</v>
      </c>
      <c r="AW679" s="21" t="s">
        <v>1624</v>
      </c>
      <c r="AX679" s="21">
        <f>1/B679</f>
        <v>9.2592592592592587E-3</v>
      </c>
      <c r="AY679" s="21" t="s">
        <v>1494</v>
      </c>
      <c r="AZ679" s="21">
        <f>1/B679</f>
        <v>9.2592592592592587E-3</v>
      </c>
      <c r="BA679" s="21" t="s">
        <v>1370</v>
      </c>
      <c r="BB679" s="21">
        <f>17/B679</f>
        <v>0.15740740740740741</v>
      </c>
      <c r="BC679" s="21" t="s">
        <v>5214</v>
      </c>
      <c r="BD679" s="21">
        <f>1/B679</f>
        <v>9.2592592592592587E-3</v>
      </c>
    </row>
    <row r="680" spans="1:154" x14ac:dyDescent="0.25">
      <c r="A680" s="20" t="s">
        <v>674</v>
      </c>
      <c r="B680" s="24">
        <v>110</v>
      </c>
      <c r="C680" s="21">
        <f>108/B680</f>
        <v>0.98181818181818181</v>
      </c>
      <c r="E680" s="21" t="s">
        <v>1411</v>
      </c>
      <c r="F680" s="21">
        <f>1/B680</f>
        <v>9.0909090909090905E-3</v>
      </c>
      <c r="G680" s="21" t="s">
        <v>1062</v>
      </c>
      <c r="H680" s="21">
        <f>1/B680</f>
        <v>9.0909090909090905E-3</v>
      </c>
    </row>
    <row r="681" spans="1:154" x14ac:dyDescent="0.25">
      <c r="A681" s="20" t="s">
        <v>675</v>
      </c>
      <c r="B681" s="24">
        <v>109</v>
      </c>
      <c r="C681" s="21">
        <f>16/B681</f>
        <v>0.14678899082568808</v>
      </c>
      <c r="E681" s="21" t="s">
        <v>4828</v>
      </c>
      <c r="F681" s="21">
        <f>2/B681</f>
        <v>1.834862385321101E-2</v>
      </c>
      <c r="G681" s="21" t="s">
        <v>1020</v>
      </c>
      <c r="H681" s="21">
        <f>2/B681</f>
        <v>1.834862385321101E-2</v>
      </c>
      <c r="I681" s="21" t="s">
        <v>1249</v>
      </c>
      <c r="J681" s="21">
        <f>4/B681</f>
        <v>3.669724770642202E-2</v>
      </c>
      <c r="K681" s="21" t="s">
        <v>1724</v>
      </c>
      <c r="L681" s="21">
        <f>2/B681</f>
        <v>1.834862385321101E-2</v>
      </c>
      <c r="M681" s="21" t="s">
        <v>3123</v>
      </c>
      <c r="N681" s="21">
        <f>1/B681</f>
        <v>9.1743119266055051E-3</v>
      </c>
      <c r="O681" s="21" t="s">
        <v>1878</v>
      </c>
      <c r="P681" s="21">
        <f>1/B681</f>
        <v>9.1743119266055051E-3</v>
      </c>
      <c r="Q681" s="21" t="s">
        <v>1493</v>
      </c>
      <c r="R681" s="21">
        <f>4/B681</f>
        <v>3.669724770642202E-2</v>
      </c>
      <c r="S681" s="21" t="s">
        <v>1711</v>
      </c>
      <c r="T681" s="21">
        <f>1/B681</f>
        <v>9.1743119266055051E-3</v>
      </c>
      <c r="U681" s="21" t="s">
        <v>3391</v>
      </c>
      <c r="V681" s="21">
        <f>1/B681</f>
        <v>9.1743119266055051E-3</v>
      </c>
      <c r="W681" s="21" t="s">
        <v>1497</v>
      </c>
      <c r="X681" s="21">
        <f>1/B681</f>
        <v>9.1743119266055051E-3</v>
      </c>
      <c r="Y681" s="21" t="s">
        <v>3097</v>
      </c>
      <c r="Z681" s="21">
        <f>1/B681</f>
        <v>9.1743119266055051E-3</v>
      </c>
      <c r="AA681" s="21" t="s">
        <v>2990</v>
      </c>
      <c r="AB681" s="21">
        <f>1/B681</f>
        <v>9.1743119266055051E-3</v>
      </c>
      <c r="AC681" s="21" t="s">
        <v>1123</v>
      </c>
      <c r="AD681" s="21">
        <f>2/B681</f>
        <v>1.834862385321101E-2</v>
      </c>
      <c r="AE681" s="21" t="s">
        <v>2597</v>
      </c>
      <c r="AF681" s="21">
        <f>2/B681</f>
        <v>1.834862385321101E-2</v>
      </c>
      <c r="AG681" s="21" t="s">
        <v>3442</v>
      </c>
      <c r="AH681" s="21">
        <f>1/B681</f>
        <v>9.1743119266055051E-3</v>
      </c>
      <c r="AI681" s="21" t="s">
        <v>2716</v>
      </c>
      <c r="AJ681" s="21">
        <f>1/B681</f>
        <v>9.1743119266055051E-3</v>
      </c>
      <c r="AK681" s="21" t="s">
        <v>1176</v>
      </c>
      <c r="AL681" s="21">
        <f>1/B681</f>
        <v>9.1743119266055051E-3</v>
      </c>
      <c r="AM681" s="21" t="s">
        <v>977</v>
      </c>
      <c r="AN681" s="21">
        <f>1/B681</f>
        <v>9.1743119266055051E-3</v>
      </c>
      <c r="AO681" s="21" t="s">
        <v>2713</v>
      </c>
      <c r="AP681" s="21">
        <f>1/B681</f>
        <v>9.1743119266055051E-3</v>
      </c>
      <c r="AQ681" s="21" t="s">
        <v>1775</v>
      </c>
      <c r="AR681" s="21">
        <f>12/B681</f>
        <v>0.11009174311926606</v>
      </c>
      <c r="AS681" s="21" t="s">
        <v>3552</v>
      </c>
      <c r="AT681" s="21">
        <f>1/B681</f>
        <v>9.1743119266055051E-3</v>
      </c>
      <c r="AU681" s="21" t="s">
        <v>3344</v>
      </c>
      <c r="AV681" s="21">
        <f>3/B681</f>
        <v>2.7522935779816515E-2</v>
      </c>
      <c r="AW681" s="21" t="s">
        <v>1273</v>
      </c>
      <c r="AX681" s="21">
        <f>4/B681</f>
        <v>3.669724770642202E-2</v>
      </c>
      <c r="AY681" s="21" t="s">
        <v>1670</v>
      </c>
      <c r="AZ681" s="21">
        <f>19/B681</f>
        <v>0.1743119266055046</v>
      </c>
      <c r="BA681" s="21" t="s">
        <v>2928</v>
      </c>
      <c r="BB681" s="21">
        <f>1/B681</f>
        <v>9.1743119266055051E-3</v>
      </c>
      <c r="BC681" s="21" t="s">
        <v>3443</v>
      </c>
      <c r="BD681" s="21">
        <f>2/B681</f>
        <v>1.834862385321101E-2</v>
      </c>
      <c r="BE681" s="21" t="s">
        <v>2849</v>
      </c>
      <c r="BF681" s="21">
        <f>1/B681</f>
        <v>9.1743119266055051E-3</v>
      </c>
      <c r="BG681" s="21" t="s">
        <v>1329</v>
      </c>
      <c r="BH681" s="21">
        <f>1/B681</f>
        <v>9.1743119266055051E-3</v>
      </c>
      <c r="BI681" s="21" t="s">
        <v>2717</v>
      </c>
      <c r="BJ681" s="21">
        <f>12/B681</f>
        <v>0.11009174311926606</v>
      </c>
      <c r="BK681" s="21" t="s">
        <v>4827</v>
      </c>
      <c r="BL681" s="21">
        <f>2/B681</f>
        <v>1.834862385321101E-2</v>
      </c>
      <c r="BM681" s="21" t="s">
        <v>1741</v>
      </c>
      <c r="BN681" s="21">
        <f>1/B681</f>
        <v>9.1743119266055051E-3</v>
      </c>
      <c r="BO681" s="21" t="s">
        <v>1131</v>
      </c>
      <c r="BP681" s="21">
        <f>3/B681</f>
        <v>2.7522935779816515E-2</v>
      </c>
      <c r="BQ681" s="21" t="s">
        <v>1732</v>
      </c>
      <c r="BR681" s="21">
        <f>1/B681</f>
        <v>9.1743119266055051E-3</v>
      </c>
    </row>
    <row r="682" spans="1:154" x14ac:dyDescent="0.25">
      <c r="A682" s="20" t="s">
        <v>676</v>
      </c>
      <c r="B682" s="24">
        <v>105</v>
      </c>
      <c r="C682" s="21">
        <f>58/B682</f>
        <v>0.55238095238095242</v>
      </c>
      <c r="E682" s="21" t="s">
        <v>1095</v>
      </c>
      <c r="F682" s="21">
        <f>1/B682</f>
        <v>9.5238095238095247E-3</v>
      </c>
      <c r="G682" s="21" t="s">
        <v>4778</v>
      </c>
      <c r="H682" s="21">
        <f>1/B682</f>
        <v>9.5238095238095247E-3</v>
      </c>
      <c r="I682" s="21" t="s">
        <v>2526</v>
      </c>
      <c r="J682" s="21">
        <f>8/B682</f>
        <v>7.6190476190476197E-2</v>
      </c>
      <c r="K682" s="21" t="s">
        <v>1524</v>
      </c>
      <c r="L682" s="21">
        <f>1/B682</f>
        <v>9.5238095238095247E-3</v>
      </c>
      <c r="M682" s="21" t="s">
        <v>2210</v>
      </c>
      <c r="N682" s="21">
        <f>1/B682</f>
        <v>9.5238095238095247E-3</v>
      </c>
      <c r="O682" s="21" t="s">
        <v>906</v>
      </c>
      <c r="P682" s="21">
        <f>1/B682</f>
        <v>9.5238095238095247E-3</v>
      </c>
      <c r="Q682" s="21" t="s">
        <v>3514</v>
      </c>
      <c r="R682" s="21">
        <f>1/B682</f>
        <v>9.5238095238095247E-3</v>
      </c>
      <c r="S682" s="21" t="s">
        <v>1377</v>
      </c>
      <c r="T682" s="21">
        <f>1/B682</f>
        <v>9.5238095238095247E-3</v>
      </c>
      <c r="U682" s="21" t="s">
        <v>1220</v>
      </c>
      <c r="V682" s="21">
        <f>3/B682</f>
        <v>2.8571428571428571E-2</v>
      </c>
      <c r="W682" s="21" t="s">
        <v>932</v>
      </c>
      <c r="X682" s="21">
        <f>4/B682</f>
        <v>3.8095238095238099E-2</v>
      </c>
      <c r="Y682" s="21" t="s">
        <v>1422</v>
      </c>
      <c r="Z682" s="21">
        <f>1/B682</f>
        <v>9.5238095238095247E-3</v>
      </c>
      <c r="AA682" s="21" t="s">
        <v>935</v>
      </c>
      <c r="AB682" s="21">
        <f>3/B682</f>
        <v>2.8571428571428571E-2</v>
      </c>
      <c r="AC682" s="21" t="s">
        <v>1533</v>
      </c>
      <c r="AD682" s="21">
        <f>1/B682</f>
        <v>9.5238095238095247E-3</v>
      </c>
      <c r="AE682" s="21" t="s">
        <v>1307</v>
      </c>
      <c r="AF682" s="21">
        <f>8/B682</f>
        <v>7.6190476190476197E-2</v>
      </c>
      <c r="AG682" s="21" t="s">
        <v>4777</v>
      </c>
      <c r="AH682" s="21">
        <f>1/B682</f>
        <v>9.5238095238095247E-3</v>
      </c>
      <c r="AI682" s="21" t="s">
        <v>4776</v>
      </c>
      <c r="AJ682" s="21">
        <f>1/B682</f>
        <v>9.5238095238095247E-3</v>
      </c>
      <c r="AK682" s="21" t="s">
        <v>2055</v>
      </c>
      <c r="AL682" s="21">
        <f>1/B682</f>
        <v>9.5238095238095247E-3</v>
      </c>
      <c r="AM682" s="21" t="s">
        <v>933</v>
      </c>
      <c r="AN682" s="21">
        <f>1/B682</f>
        <v>9.5238095238095247E-3</v>
      </c>
      <c r="AO682" s="21" t="s">
        <v>3459</v>
      </c>
      <c r="AP682" s="21">
        <f>5/B682</f>
        <v>4.7619047619047616E-2</v>
      </c>
      <c r="AQ682" s="21" t="s">
        <v>905</v>
      </c>
      <c r="AR682" s="21">
        <f>1/B682</f>
        <v>9.5238095238095247E-3</v>
      </c>
      <c r="AS682" s="21" t="s">
        <v>1108</v>
      </c>
      <c r="AT682" s="21">
        <f>1/B682</f>
        <v>9.5238095238095247E-3</v>
      </c>
      <c r="AU682" s="21" t="s">
        <v>2436</v>
      </c>
      <c r="AV682" s="21">
        <f>1/B682</f>
        <v>9.5238095238095247E-3</v>
      </c>
    </row>
    <row r="683" spans="1:154" x14ac:dyDescent="0.25">
      <c r="A683" s="20" t="s">
        <v>677</v>
      </c>
      <c r="B683" s="24">
        <v>108</v>
      </c>
      <c r="C683" s="21">
        <f>82/B683</f>
        <v>0.7592592592592593</v>
      </c>
      <c r="E683" s="21" t="s">
        <v>3373</v>
      </c>
      <c r="F683" s="21">
        <f>1/B683</f>
        <v>9.2592592592592587E-3</v>
      </c>
      <c r="G683" s="21" t="s">
        <v>1095</v>
      </c>
      <c r="H683" s="21">
        <f>1/B683</f>
        <v>9.2592592592592587E-3</v>
      </c>
      <c r="I683" s="21" t="s">
        <v>1265</v>
      </c>
      <c r="J683" s="21">
        <f>2/B683</f>
        <v>1.8518518518518517E-2</v>
      </c>
      <c r="K683" s="21" t="s">
        <v>1571</v>
      </c>
      <c r="L683" s="21">
        <f>1/B683</f>
        <v>9.2592592592592587E-3</v>
      </c>
      <c r="M683" s="21" t="s">
        <v>1263</v>
      </c>
      <c r="N683" s="21">
        <f>1/B683</f>
        <v>9.2592592592592587E-3</v>
      </c>
      <c r="O683" s="21" t="s">
        <v>1447</v>
      </c>
      <c r="P683" s="21">
        <f>1/B683</f>
        <v>9.2592592592592587E-3</v>
      </c>
      <c r="Q683" s="21" t="s">
        <v>1266</v>
      </c>
      <c r="R683" s="21">
        <f>1/B683</f>
        <v>9.2592592592592587E-3</v>
      </c>
      <c r="S683" s="21" t="s">
        <v>1279</v>
      </c>
      <c r="T683" s="21">
        <f>1/B683</f>
        <v>9.2592592592592587E-3</v>
      </c>
      <c r="U683" s="21" t="s">
        <v>1271</v>
      </c>
      <c r="V683" s="21">
        <f>1/B683</f>
        <v>9.2592592592592587E-3</v>
      </c>
      <c r="W683" s="21" t="s">
        <v>2230</v>
      </c>
      <c r="X683" s="21">
        <f>3/B683</f>
        <v>2.7777777777777776E-2</v>
      </c>
      <c r="Y683" s="21" t="s">
        <v>1124</v>
      </c>
      <c r="Z683" s="21">
        <f>1/B683</f>
        <v>9.2592592592592587E-3</v>
      </c>
      <c r="AA683" s="21" t="s">
        <v>2543</v>
      </c>
      <c r="AB683" s="21">
        <f>1/B683</f>
        <v>9.2592592592592587E-3</v>
      </c>
      <c r="AC683" s="21" t="s">
        <v>3374</v>
      </c>
      <c r="AD683" s="21">
        <f>1/B683</f>
        <v>9.2592592592592587E-3</v>
      </c>
      <c r="AE683" s="21" t="s">
        <v>2412</v>
      </c>
      <c r="AF683" s="21">
        <f>1/B683</f>
        <v>9.2592592592592587E-3</v>
      </c>
      <c r="AG683" s="21" t="s">
        <v>3375</v>
      </c>
      <c r="AH683" s="21">
        <f>2/B683</f>
        <v>1.8518518518518517E-2</v>
      </c>
      <c r="AI683" s="21" t="s">
        <v>2771</v>
      </c>
      <c r="AJ683" s="21">
        <f>1/B683</f>
        <v>9.2592592592592587E-3</v>
      </c>
      <c r="AK683" s="21" t="s">
        <v>3980</v>
      </c>
      <c r="AL683" s="21">
        <f>1/B683</f>
        <v>9.2592592592592587E-3</v>
      </c>
      <c r="AM683" s="21" t="s">
        <v>3017</v>
      </c>
      <c r="AN683" s="21">
        <f>1/B683</f>
        <v>9.2592592592592587E-3</v>
      </c>
      <c r="AO683" s="21" t="s">
        <v>4389</v>
      </c>
      <c r="AP683" s="21">
        <f>1/B683</f>
        <v>9.2592592592592587E-3</v>
      </c>
      <c r="AQ683" s="21" t="s">
        <v>1901</v>
      </c>
      <c r="AR683" s="21">
        <f>1/B683</f>
        <v>9.2592592592592587E-3</v>
      </c>
      <c r="AS683" s="21" t="s">
        <v>4257</v>
      </c>
      <c r="AT683" s="21">
        <f>1/B683</f>
        <v>9.2592592592592587E-3</v>
      </c>
      <c r="AU683" s="21" t="s">
        <v>1979</v>
      </c>
      <c r="AV683" s="21">
        <f>1/B683</f>
        <v>9.2592592592592587E-3</v>
      </c>
    </row>
    <row r="684" spans="1:154" x14ac:dyDescent="0.25">
      <c r="A684" s="20" t="s">
        <v>678</v>
      </c>
      <c r="B684" s="24">
        <v>104</v>
      </c>
      <c r="C684" s="21">
        <f>20/B684</f>
        <v>0.19230769230769232</v>
      </c>
      <c r="E684" s="21" t="s">
        <v>991</v>
      </c>
      <c r="F684" s="21">
        <f>1/B684</f>
        <v>9.6153846153846159E-3</v>
      </c>
      <c r="G684" s="21" t="s">
        <v>1017</v>
      </c>
      <c r="H684" s="21">
        <f>1/B684</f>
        <v>9.6153846153846159E-3</v>
      </c>
      <c r="I684" s="21" t="s">
        <v>2192</v>
      </c>
      <c r="J684" s="21">
        <f>1/B684</f>
        <v>9.6153846153846159E-3</v>
      </c>
      <c r="K684" s="21" t="s">
        <v>1318</v>
      </c>
      <c r="L684" s="21">
        <f>1/B684</f>
        <v>9.6153846153846159E-3</v>
      </c>
      <c r="M684" s="21" t="s">
        <v>2576</v>
      </c>
      <c r="N684" s="21">
        <f>4/B684</f>
        <v>3.8461538461538464E-2</v>
      </c>
      <c r="O684" s="21" t="s">
        <v>2182</v>
      </c>
      <c r="P684" s="21">
        <f>2/B684</f>
        <v>1.9230769230769232E-2</v>
      </c>
      <c r="Q684" s="21" t="s">
        <v>939</v>
      </c>
      <c r="R684" s="21">
        <f>2/B684</f>
        <v>1.9230769230769232E-2</v>
      </c>
      <c r="S684" s="21" t="s">
        <v>5139</v>
      </c>
      <c r="T684" s="21">
        <f>1/B684</f>
        <v>9.6153846153846159E-3</v>
      </c>
      <c r="U684" s="21" t="s">
        <v>1043</v>
      </c>
      <c r="V684" s="21">
        <f>3/B684</f>
        <v>2.8846153846153848E-2</v>
      </c>
      <c r="W684" s="21" t="s">
        <v>2180</v>
      </c>
      <c r="X684" s="21">
        <f>1/B684</f>
        <v>9.6153846153846159E-3</v>
      </c>
      <c r="Y684" s="21" t="s">
        <v>2178</v>
      </c>
      <c r="Z684" s="21">
        <f>3/B684</f>
        <v>2.8846153846153848E-2</v>
      </c>
      <c r="AA684" s="21" t="s">
        <v>2756</v>
      </c>
      <c r="AB684" s="21">
        <f>2/B684</f>
        <v>1.9230769230769232E-2</v>
      </c>
      <c r="AC684" s="21" t="s">
        <v>3936</v>
      </c>
      <c r="AD684" s="21">
        <f>6/B684</f>
        <v>5.7692307692307696E-2</v>
      </c>
      <c r="AE684" s="21" t="s">
        <v>3092</v>
      </c>
      <c r="AF684" s="21">
        <f>4/B684</f>
        <v>3.8461538461538464E-2</v>
      </c>
      <c r="AG684" s="21" t="s">
        <v>1430</v>
      </c>
      <c r="AH684" s="21">
        <f>1/B684</f>
        <v>9.6153846153846159E-3</v>
      </c>
      <c r="AI684" s="21" t="s">
        <v>3292</v>
      </c>
      <c r="AJ684" s="21">
        <f>1/B684</f>
        <v>9.6153846153846159E-3</v>
      </c>
      <c r="AK684" s="21" t="s">
        <v>3937</v>
      </c>
      <c r="AL684" s="21">
        <f>1/B684</f>
        <v>9.6153846153846159E-3</v>
      </c>
      <c r="AM684" s="21" t="s">
        <v>3904</v>
      </c>
      <c r="AN684" s="21">
        <f>1/B684</f>
        <v>9.6153846153846159E-3</v>
      </c>
      <c r="AO684" s="21" t="s">
        <v>2183</v>
      </c>
      <c r="AP684" s="21">
        <f>5/B684</f>
        <v>4.807692307692308E-2</v>
      </c>
      <c r="AQ684" s="21" t="s">
        <v>1377</v>
      </c>
      <c r="AR684" s="21">
        <f>4/B684</f>
        <v>3.8461538461538464E-2</v>
      </c>
      <c r="AS684" s="21" t="s">
        <v>2189</v>
      </c>
      <c r="AT684" s="21">
        <f>4/B684</f>
        <v>3.8461538461538464E-2</v>
      </c>
      <c r="AU684" s="21" t="s">
        <v>5138</v>
      </c>
      <c r="AV684" s="21">
        <f>1/B684</f>
        <v>9.6153846153846159E-3</v>
      </c>
      <c r="AW684" s="21" t="s">
        <v>1220</v>
      </c>
      <c r="AX684" s="21">
        <f>1/B684</f>
        <v>9.6153846153846159E-3</v>
      </c>
      <c r="AY684" s="21" t="s">
        <v>932</v>
      </c>
      <c r="AZ684" s="21">
        <f>1/B684</f>
        <v>9.6153846153846159E-3</v>
      </c>
      <c r="BA684" s="21" t="s">
        <v>5137</v>
      </c>
      <c r="BB684" s="21">
        <f>4/B684</f>
        <v>3.8461538461538464E-2</v>
      </c>
      <c r="BC684" s="21" t="s">
        <v>935</v>
      </c>
      <c r="BD684" s="21">
        <f>1/B684</f>
        <v>9.6153846153846159E-3</v>
      </c>
      <c r="BE684" s="21" t="s">
        <v>3938</v>
      </c>
      <c r="BF684" s="21">
        <f>2/B684</f>
        <v>1.9230769230769232E-2</v>
      </c>
      <c r="BG684" s="21" t="s">
        <v>2947</v>
      </c>
      <c r="BH684" s="21">
        <f>1/B684</f>
        <v>9.6153846153846159E-3</v>
      </c>
      <c r="BI684" s="21" t="s">
        <v>2185</v>
      </c>
      <c r="BJ684" s="21">
        <f>1/B684</f>
        <v>9.6153846153846159E-3</v>
      </c>
      <c r="BK684" s="21" t="s">
        <v>2179</v>
      </c>
      <c r="BL684" s="21">
        <f>1/B684</f>
        <v>9.6153846153846159E-3</v>
      </c>
      <c r="BM684" s="21" t="s">
        <v>1339</v>
      </c>
      <c r="BN684" s="21">
        <f>1/B684</f>
        <v>9.6153846153846159E-3</v>
      </c>
      <c r="BO684" s="21" t="s">
        <v>1562</v>
      </c>
      <c r="BP684" s="21">
        <f>2/B684</f>
        <v>1.9230769230769232E-2</v>
      </c>
      <c r="BQ684" s="21" t="s">
        <v>2239</v>
      </c>
      <c r="BR684" s="21">
        <f>3/B684</f>
        <v>2.8846153846153848E-2</v>
      </c>
      <c r="BS684" s="21" t="s">
        <v>5136</v>
      </c>
      <c r="BT684" s="21">
        <f>1/B684</f>
        <v>9.6153846153846159E-3</v>
      </c>
      <c r="BU684" s="21" t="s">
        <v>3939</v>
      </c>
      <c r="BV684" s="21">
        <f>2/B684</f>
        <v>1.9230769230769232E-2</v>
      </c>
      <c r="BW684" s="21" t="s">
        <v>3940</v>
      </c>
      <c r="BX684" s="21">
        <f>1/B684</f>
        <v>9.6153846153846159E-3</v>
      </c>
      <c r="BY684" s="21" t="s">
        <v>2436</v>
      </c>
      <c r="BZ684" s="21">
        <f>1/B684</f>
        <v>9.6153846153846159E-3</v>
      </c>
      <c r="CA684" s="21" t="s">
        <v>2259</v>
      </c>
      <c r="CB684" s="21">
        <f>1/B684</f>
        <v>9.6153846153846159E-3</v>
      </c>
      <c r="CC684" s="21" t="s">
        <v>3941</v>
      </c>
      <c r="CD684" s="21">
        <f>1/B684</f>
        <v>9.6153846153846159E-3</v>
      </c>
      <c r="CE684" s="21" t="s">
        <v>3295</v>
      </c>
      <c r="CF684" s="21">
        <f>1/B684</f>
        <v>9.6153846153846159E-3</v>
      </c>
      <c r="CG684" s="21" t="s">
        <v>2173</v>
      </c>
      <c r="CH684" s="21">
        <f>1/B684</f>
        <v>9.6153846153846159E-3</v>
      </c>
      <c r="CI684" s="21" t="s">
        <v>2187</v>
      </c>
      <c r="CJ684" s="21">
        <f>7/B684</f>
        <v>6.7307692307692304E-2</v>
      </c>
    </row>
    <row r="685" spans="1:154" x14ac:dyDescent="0.25">
      <c r="A685" s="20" t="s">
        <v>679</v>
      </c>
      <c r="B685" s="24">
        <v>110</v>
      </c>
      <c r="C685" s="21">
        <f>100/B685</f>
        <v>0.90909090909090906</v>
      </c>
      <c r="E685" s="21" t="s">
        <v>1447</v>
      </c>
      <c r="F685" s="21">
        <f>1/B685</f>
        <v>9.0909090909090905E-3</v>
      </c>
      <c r="G685" s="21" t="s">
        <v>1123</v>
      </c>
      <c r="H685" s="21">
        <f>8/B685</f>
        <v>7.2727272727272724E-2</v>
      </c>
      <c r="I685" s="21" t="s">
        <v>1081</v>
      </c>
      <c r="J685" s="21">
        <f>1/B685</f>
        <v>9.0909090909090905E-3</v>
      </c>
    </row>
    <row r="686" spans="1:154" x14ac:dyDescent="0.25">
      <c r="A686" s="20" t="s">
        <v>680</v>
      </c>
      <c r="B686" s="24">
        <v>107</v>
      </c>
      <c r="C686" s="21">
        <f>0/B686</f>
        <v>0</v>
      </c>
      <c r="E686" s="21" t="s">
        <v>2192</v>
      </c>
      <c r="F686" s="21">
        <f>1/B686</f>
        <v>9.3457943925233638E-3</v>
      </c>
      <c r="G686" s="21" t="s">
        <v>1318</v>
      </c>
      <c r="H686" s="21">
        <f>1/B686</f>
        <v>9.3457943925233638E-3</v>
      </c>
      <c r="I686" s="21" t="s">
        <v>2119</v>
      </c>
      <c r="J686" s="21">
        <f>5/B686</f>
        <v>4.6728971962616821E-2</v>
      </c>
      <c r="K686" s="21" t="s">
        <v>1020</v>
      </c>
      <c r="L686" s="21">
        <f>13/B686</f>
        <v>0.12149532710280374</v>
      </c>
      <c r="M686" s="21" t="s">
        <v>2576</v>
      </c>
      <c r="N686" s="21">
        <f>2/B686</f>
        <v>1.8691588785046728E-2</v>
      </c>
      <c r="O686" s="21" t="s">
        <v>2182</v>
      </c>
      <c r="P686" s="21">
        <f>1/B686</f>
        <v>9.3457943925233638E-3</v>
      </c>
      <c r="Q686" s="21" t="s">
        <v>939</v>
      </c>
      <c r="R686" s="21">
        <f>9/B686</f>
        <v>8.4112149532710276E-2</v>
      </c>
      <c r="S686" s="21" t="s">
        <v>1199</v>
      </c>
      <c r="T686" s="21">
        <f>1/B686</f>
        <v>9.3457943925233638E-3</v>
      </c>
      <c r="U686" s="21" t="s">
        <v>4026</v>
      </c>
      <c r="V686" s="21">
        <f>1/B686</f>
        <v>9.3457943925233638E-3</v>
      </c>
      <c r="W686" s="21" t="s">
        <v>2180</v>
      </c>
      <c r="X686" s="21">
        <f>2/B686</f>
        <v>1.8691588785046728E-2</v>
      </c>
      <c r="Y686" s="21" t="s">
        <v>2178</v>
      </c>
      <c r="Z686" s="21">
        <f>6/B686</f>
        <v>5.6074766355140186E-2</v>
      </c>
      <c r="AA686" s="21" t="s">
        <v>2186</v>
      </c>
      <c r="AB686" s="21">
        <f>1/B686</f>
        <v>9.3457943925233638E-3</v>
      </c>
      <c r="AC686" s="21" t="s">
        <v>3936</v>
      </c>
      <c r="AD686" s="21">
        <f>2/B686</f>
        <v>1.8691588785046728E-2</v>
      </c>
      <c r="AE686" s="21" t="s">
        <v>3292</v>
      </c>
      <c r="AF686" s="21">
        <f>1/B686</f>
        <v>9.3457943925233638E-3</v>
      </c>
      <c r="AG686" s="21" t="s">
        <v>2183</v>
      </c>
      <c r="AH686" s="21">
        <f>17/B686</f>
        <v>0.15887850467289719</v>
      </c>
      <c r="AI686" s="21" t="s">
        <v>2188</v>
      </c>
      <c r="AJ686" s="21">
        <f>2/B686</f>
        <v>1.8691588785046728E-2</v>
      </c>
      <c r="AK686" s="21" t="s">
        <v>2190</v>
      </c>
      <c r="AL686" s="21">
        <f>1/B686</f>
        <v>9.3457943925233638E-3</v>
      </c>
      <c r="AM686" s="21" t="s">
        <v>1425</v>
      </c>
      <c r="AN686" s="21">
        <f>1/B686</f>
        <v>9.3457943925233638E-3</v>
      </c>
      <c r="AO686" s="21" t="s">
        <v>2191</v>
      </c>
      <c r="AP686" s="21">
        <f>3/B686</f>
        <v>2.8037383177570093E-2</v>
      </c>
      <c r="AQ686" s="21" t="s">
        <v>1377</v>
      </c>
      <c r="AR686" s="21">
        <f>4/B686</f>
        <v>3.7383177570093455E-2</v>
      </c>
      <c r="AS686" s="21" t="s">
        <v>2189</v>
      </c>
      <c r="AT686" s="21">
        <f>4/B686</f>
        <v>3.7383177570093455E-2</v>
      </c>
      <c r="AU686" s="21" t="s">
        <v>1220</v>
      </c>
      <c r="AV686" s="21">
        <f>2/B686</f>
        <v>1.8691588785046728E-2</v>
      </c>
      <c r="AW686" s="21" t="s">
        <v>2181</v>
      </c>
      <c r="AX686" s="21">
        <f>7/B686</f>
        <v>6.5420560747663545E-2</v>
      </c>
      <c r="AY686" s="21" t="s">
        <v>972</v>
      </c>
      <c r="AZ686" s="21">
        <f>1/B686</f>
        <v>9.3457943925233638E-3</v>
      </c>
      <c r="BA686" s="21" t="s">
        <v>2193</v>
      </c>
      <c r="BB686" s="21">
        <f>1/B686</f>
        <v>9.3457943925233638E-3</v>
      </c>
      <c r="BC686" s="21" t="s">
        <v>2947</v>
      </c>
      <c r="BD686" s="21">
        <f>1/B686</f>
        <v>9.3457943925233638E-3</v>
      </c>
      <c r="BE686" s="21" t="s">
        <v>4025</v>
      </c>
      <c r="BF686" s="21">
        <f>1/B686</f>
        <v>9.3457943925233638E-3</v>
      </c>
      <c r="BG686" s="21" t="s">
        <v>2185</v>
      </c>
      <c r="BH686" s="21">
        <f>2/B686</f>
        <v>1.8691588785046728E-2</v>
      </c>
      <c r="BI686" s="21" t="s">
        <v>3960</v>
      </c>
      <c r="BJ686" s="21">
        <f>1/B686</f>
        <v>9.3457943925233638E-3</v>
      </c>
      <c r="BK686" s="21" t="s">
        <v>2179</v>
      </c>
      <c r="BL686" s="21">
        <f>6/B686</f>
        <v>5.6074766355140186E-2</v>
      </c>
      <c r="BM686" s="21" t="s">
        <v>2184</v>
      </c>
      <c r="BN686" s="21">
        <f>1/B686</f>
        <v>9.3457943925233638E-3</v>
      </c>
      <c r="BO686" s="21" t="s">
        <v>4024</v>
      </c>
      <c r="BP686" s="21">
        <f>1/B686</f>
        <v>9.3457943925233638E-3</v>
      </c>
      <c r="BQ686" s="21" t="s">
        <v>4023</v>
      </c>
      <c r="BR686" s="21">
        <f>1/B686</f>
        <v>9.3457943925233638E-3</v>
      </c>
      <c r="BS686" s="21" t="s">
        <v>3295</v>
      </c>
      <c r="BT686" s="21">
        <f>1/B686</f>
        <v>9.3457943925233638E-3</v>
      </c>
      <c r="BU686" s="21" t="s">
        <v>2187</v>
      </c>
      <c r="BV686" s="21">
        <f>3/B686</f>
        <v>2.8037383177570093E-2</v>
      </c>
    </row>
    <row r="687" spans="1:154" s="25" customFormat="1" x14ac:dyDescent="0.25">
      <c r="A687" s="20" t="s">
        <v>681</v>
      </c>
      <c r="B687" s="24">
        <v>108</v>
      </c>
      <c r="C687" s="21">
        <f>103/B687</f>
        <v>0.95370370370370372</v>
      </c>
      <c r="D687" s="43"/>
      <c r="E687" s="21" t="s">
        <v>2183</v>
      </c>
      <c r="F687" s="21">
        <f>2/B687</f>
        <v>1.8518518518518517E-2</v>
      </c>
      <c r="G687" s="21" t="s">
        <v>1101</v>
      </c>
      <c r="H687" s="21">
        <f>1/B687</f>
        <v>9.2592592592592587E-3</v>
      </c>
      <c r="I687" s="21" t="s">
        <v>1208</v>
      </c>
      <c r="J687" s="21">
        <f t="shared" ref="J687:J691" si="98">1/B687</f>
        <v>9.2592592592592587E-3</v>
      </c>
      <c r="K687" s="21" t="s">
        <v>2396</v>
      </c>
      <c r="L687" s="21">
        <f>1/B687</f>
        <v>9.2592592592592587E-3</v>
      </c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1"/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  <c r="CS687" s="21"/>
      <c r="CT687" s="21"/>
      <c r="CU687" s="21"/>
      <c r="CV687" s="21"/>
      <c r="CW687" s="21"/>
      <c r="CX687" s="21"/>
      <c r="CY687" s="21"/>
      <c r="CZ687" s="21"/>
      <c r="DA687" s="21"/>
      <c r="DB687" s="21"/>
      <c r="DC687" s="21"/>
      <c r="DD687" s="21"/>
      <c r="DE687" s="21"/>
      <c r="DF687" s="21"/>
      <c r="DG687" s="21"/>
      <c r="DH687" s="21"/>
      <c r="DI687" s="21"/>
      <c r="DJ687" s="21"/>
      <c r="DK687" s="21"/>
      <c r="DL687" s="21"/>
      <c r="DM687" s="21"/>
      <c r="DN687" s="21"/>
      <c r="DO687" s="21"/>
      <c r="DP687" s="21"/>
      <c r="DQ687" s="21"/>
      <c r="DR687" s="21"/>
      <c r="DS687" s="21"/>
      <c r="DT687" s="21"/>
      <c r="DU687" s="21"/>
      <c r="DV687" s="21"/>
      <c r="DW687" s="21"/>
      <c r="DX687" s="21"/>
      <c r="DY687" s="21"/>
      <c r="DZ687" s="21"/>
      <c r="EA687" s="21"/>
      <c r="EB687" s="21"/>
      <c r="EC687" s="21"/>
      <c r="ED687" s="21"/>
      <c r="EE687" s="21"/>
      <c r="EF687" s="21"/>
      <c r="EG687" s="21"/>
      <c r="EH687" s="21"/>
      <c r="EI687" s="21"/>
      <c r="EJ687" s="21"/>
      <c r="EK687" s="21"/>
      <c r="EL687" s="21"/>
      <c r="EM687" s="21"/>
      <c r="EN687" s="21"/>
      <c r="EO687" s="21"/>
      <c r="EP687" s="21"/>
      <c r="EQ687" s="21"/>
      <c r="ER687" s="21"/>
      <c r="ES687" s="21"/>
      <c r="ET687" s="21"/>
      <c r="EU687" s="21"/>
      <c r="EV687" s="21"/>
      <c r="EW687" s="21"/>
      <c r="EX687" s="21"/>
    </row>
    <row r="688" spans="1:154" s="26" customFormat="1" x14ac:dyDescent="0.25">
      <c r="A688" s="20" t="s">
        <v>682</v>
      </c>
      <c r="B688" s="27">
        <v>104</v>
      </c>
      <c r="C688" s="26">
        <f>76/B688</f>
        <v>0.73076923076923073</v>
      </c>
      <c r="D688" s="43"/>
      <c r="E688" s="26" t="s">
        <v>939</v>
      </c>
      <c r="F688" s="26">
        <f t="shared" ref="F688:F693" si="99">1/B688</f>
        <v>9.6153846153846159E-3</v>
      </c>
      <c r="G688" s="26" t="s">
        <v>3644</v>
      </c>
      <c r="H688" s="26">
        <f>5/B688</f>
        <v>4.807692307692308E-2</v>
      </c>
      <c r="I688" s="26" t="s">
        <v>1524</v>
      </c>
      <c r="J688" s="26">
        <f>2/B688</f>
        <v>1.9230769230769232E-2</v>
      </c>
      <c r="K688" s="26" t="s">
        <v>1312</v>
      </c>
      <c r="L688" s="26">
        <f>2/B688</f>
        <v>1.9230769230769232E-2</v>
      </c>
      <c r="M688" s="26" t="s">
        <v>4476</v>
      </c>
      <c r="N688" s="26">
        <f>2/B688</f>
        <v>1.9230769230769232E-2</v>
      </c>
      <c r="O688" s="26" t="s">
        <v>2187</v>
      </c>
      <c r="P688" s="26">
        <f>16/B688</f>
        <v>0.15384615384615385</v>
      </c>
    </row>
    <row r="689" spans="1:154" x14ac:dyDescent="0.25">
      <c r="A689" s="20" t="s">
        <v>683</v>
      </c>
      <c r="B689" s="24">
        <v>111</v>
      </c>
      <c r="C689" s="21">
        <f>28/B689</f>
        <v>0.25225225225225223</v>
      </c>
      <c r="E689" s="21" t="s">
        <v>2374</v>
      </c>
      <c r="F689" s="21">
        <f t="shared" si="99"/>
        <v>9.0090090090090089E-3</v>
      </c>
      <c r="G689" s="21" t="s">
        <v>2980</v>
      </c>
      <c r="H689" s="21">
        <f>1/B689</f>
        <v>9.0090090090090089E-3</v>
      </c>
      <c r="I689" s="21" t="s">
        <v>1026</v>
      </c>
      <c r="J689" s="21">
        <f t="shared" si="98"/>
        <v>9.0090090090090089E-3</v>
      </c>
      <c r="K689" s="21" t="s">
        <v>2981</v>
      </c>
      <c r="L689" s="21">
        <f>1/B689</f>
        <v>9.0090090090090089E-3</v>
      </c>
      <c r="M689" s="21" t="s">
        <v>3331</v>
      </c>
      <c r="N689" s="21">
        <f>1/B689</f>
        <v>9.0090090090090089E-3</v>
      </c>
      <c r="O689" s="21" t="s">
        <v>888</v>
      </c>
      <c r="P689" s="21">
        <f>19/B689</f>
        <v>0.17117117117117117</v>
      </c>
      <c r="Q689" s="21" t="s">
        <v>1101</v>
      </c>
      <c r="R689" s="21">
        <f>12/B689</f>
        <v>0.10810810810810811</v>
      </c>
      <c r="S689" s="21" t="s">
        <v>2982</v>
      </c>
      <c r="T689" s="21">
        <f>1/B689</f>
        <v>9.0090090090090089E-3</v>
      </c>
      <c r="U689" s="21" t="s">
        <v>1595</v>
      </c>
      <c r="V689" s="21">
        <f>1/B689</f>
        <v>9.0090090090090089E-3</v>
      </c>
      <c r="W689" s="21" t="s">
        <v>2983</v>
      </c>
      <c r="X689" s="21">
        <f>8/B689</f>
        <v>7.2072072072072071E-2</v>
      </c>
      <c r="Y689" s="21" t="s">
        <v>999</v>
      </c>
      <c r="Z689" s="21">
        <f>1/B689</f>
        <v>9.0090090090090089E-3</v>
      </c>
      <c r="AA689" s="21" t="s">
        <v>2984</v>
      </c>
      <c r="AB689" s="21">
        <f>1/B689</f>
        <v>9.0090090090090089E-3</v>
      </c>
      <c r="AC689" s="21" t="s">
        <v>1329</v>
      </c>
      <c r="AD689" s="21">
        <f>2/B689</f>
        <v>1.8018018018018018E-2</v>
      </c>
      <c r="AE689" s="21" t="s">
        <v>5178</v>
      </c>
      <c r="AF689" s="21">
        <f>1/B689</f>
        <v>9.0090090090090089E-3</v>
      </c>
      <c r="AG689" s="21" t="s">
        <v>920</v>
      </c>
      <c r="AH689" s="21">
        <f>26/B689</f>
        <v>0.23423423423423423</v>
      </c>
      <c r="AI689" s="21" t="s">
        <v>2985</v>
      </c>
      <c r="AJ689" s="21">
        <f>1/B689</f>
        <v>9.0090090090090089E-3</v>
      </c>
      <c r="AK689" s="21" t="s">
        <v>2396</v>
      </c>
      <c r="AL689" s="21">
        <f>3/B689</f>
        <v>2.7027027027027029E-2</v>
      </c>
      <c r="AM689" s="21" t="s">
        <v>2316</v>
      </c>
      <c r="AN689" s="21">
        <f>2/B689</f>
        <v>1.8018018018018018E-2</v>
      </c>
    </row>
    <row r="690" spans="1:154" x14ac:dyDescent="0.25">
      <c r="A690" s="20" t="s">
        <v>684</v>
      </c>
      <c r="B690" s="24">
        <v>106</v>
      </c>
      <c r="C690" s="21">
        <f>95/B690</f>
        <v>0.89622641509433965</v>
      </c>
      <c r="E690" s="21" t="s">
        <v>2414</v>
      </c>
      <c r="F690" s="21">
        <f t="shared" si="99"/>
        <v>9.433962264150943E-3</v>
      </c>
      <c r="G690" s="21" t="s">
        <v>1026</v>
      </c>
      <c r="H690" s="21">
        <f>1/B690</f>
        <v>9.433962264150943E-3</v>
      </c>
      <c r="I690" s="21" t="s">
        <v>1377</v>
      </c>
      <c r="J690" s="21">
        <f t="shared" si="98"/>
        <v>9.433962264150943E-3</v>
      </c>
      <c r="K690" s="21" t="s">
        <v>952</v>
      </c>
      <c r="L690" s="21">
        <f>1/B690</f>
        <v>9.433962264150943E-3</v>
      </c>
      <c r="M690" s="21" t="s">
        <v>1322</v>
      </c>
      <c r="N690" s="21">
        <f>1/B690</f>
        <v>9.433962264150943E-3</v>
      </c>
      <c r="O690" s="21" t="s">
        <v>1219</v>
      </c>
      <c r="P690" s="21">
        <f>1/B690</f>
        <v>9.433962264150943E-3</v>
      </c>
      <c r="Q690" s="21" t="s">
        <v>1479</v>
      </c>
      <c r="R690" s="21">
        <f>1/B690</f>
        <v>9.433962264150943E-3</v>
      </c>
      <c r="S690" s="21" t="s">
        <v>4899</v>
      </c>
      <c r="T690" s="21">
        <f>1/B690</f>
        <v>9.433962264150943E-3</v>
      </c>
      <c r="U690" s="21" t="s">
        <v>1388</v>
      </c>
      <c r="V690" s="21">
        <f>1/B690</f>
        <v>9.433962264150943E-3</v>
      </c>
      <c r="W690" s="21" t="s">
        <v>3062</v>
      </c>
      <c r="X690" s="21">
        <f>1/B690</f>
        <v>9.433962264150943E-3</v>
      </c>
      <c r="Y690" s="21" t="s">
        <v>1108</v>
      </c>
      <c r="Z690" s="21">
        <f>1/B690</f>
        <v>9.433962264150943E-3</v>
      </c>
    </row>
    <row r="691" spans="1:154" x14ac:dyDescent="0.25">
      <c r="A691" s="20" t="s">
        <v>685</v>
      </c>
      <c r="B691" s="24">
        <v>107</v>
      </c>
      <c r="C691" s="21">
        <f>13/B691</f>
        <v>0.12149532710280374</v>
      </c>
      <c r="E691" s="21" t="s">
        <v>4719</v>
      </c>
      <c r="F691" s="21">
        <f t="shared" si="99"/>
        <v>9.3457943925233638E-3</v>
      </c>
      <c r="G691" s="21" t="s">
        <v>939</v>
      </c>
      <c r="H691" s="21">
        <f>1/B691</f>
        <v>9.3457943925233638E-3</v>
      </c>
      <c r="I691" s="21" t="s">
        <v>884</v>
      </c>
      <c r="J691" s="21">
        <f t="shared" si="98"/>
        <v>9.3457943925233638E-3</v>
      </c>
      <c r="K691" s="21" t="s">
        <v>3289</v>
      </c>
      <c r="L691" s="21">
        <f>4/B691</f>
        <v>3.7383177570093455E-2</v>
      </c>
      <c r="M691" s="21" t="s">
        <v>3290</v>
      </c>
      <c r="N691" s="21">
        <f>3/B691</f>
        <v>2.8037383177570093E-2</v>
      </c>
      <c r="O691" s="21" t="s">
        <v>3291</v>
      </c>
      <c r="P691" s="21">
        <f>2/B691</f>
        <v>1.8691588785046728E-2</v>
      </c>
      <c r="Q691" s="21" t="s">
        <v>1203</v>
      </c>
      <c r="R691" s="21">
        <f>5/B691</f>
        <v>4.6728971962616821E-2</v>
      </c>
      <c r="S691" s="21" t="s">
        <v>3292</v>
      </c>
      <c r="T691" s="21">
        <f>1/B691</f>
        <v>9.3457943925233638E-3</v>
      </c>
      <c r="U691" s="21" t="s">
        <v>888</v>
      </c>
      <c r="V691" s="21">
        <f>32/B691</f>
        <v>0.29906542056074764</v>
      </c>
      <c r="W691" s="21" t="s">
        <v>2191</v>
      </c>
      <c r="X691" s="21">
        <f>6/B691</f>
        <v>5.6074766355140186E-2</v>
      </c>
      <c r="Y691" s="21" t="s">
        <v>3293</v>
      </c>
      <c r="Z691" s="21">
        <f>2/B691</f>
        <v>1.8691588785046728E-2</v>
      </c>
      <c r="AA691" s="21" t="s">
        <v>3294</v>
      </c>
      <c r="AB691" s="21">
        <f>3/B691</f>
        <v>2.8037383177570093E-2</v>
      </c>
      <c r="AC691" s="21" t="s">
        <v>4718</v>
      </c>
      <c r="AD691" s="21">
        <f>1/B691</f>
        <v>9.3457943925233638E-3</v>
      </c>
      <c r="AE691" s="21" t="s">
        <v>1867</v>
      </c>
      <c r="AF691" s="21">
        <f>1/B691</f>
        <v>9.3457943925233638E-3</v>
      </c>
      <c r="AG691" s="21" t="s">
        <v>4717</v>
      </c>
      <c r="AH691" s="21">
        <f>1/B691</f>
        <v>9.3457943925233638E-3</v>
      </c>
      <c r="AI691" s="21" t="s">
        <v>882</v>
      </c>
      <c r="AJ691" s="21">
        <f>2/B691</f>
        <v>1.8691588785046728E-2</v>
      </c>
      <c r="AK691" s="21" t="s">
        <v>2003</v>
      </c>
      <c r="AL691" s="21">
        <f>4/B691</f>
        <v>3.7383177570093455E-2</v>
      </c>
      <c r="AM691" s="21" t="s">
        <v>2185</v>
      </c>
      <c r="AN691" s="21">
        <f>11/B691</f>
        <v>0.10280373831775701</v>
      </c>
      <c r="AO691" s="21" t="s">
        <v>1289</v>
      </c>
      <c r="AP691" s="21">
        <f>1/B691</f>
        <v>9.3457943925233638E-3</v>
      </c>
      <c r="AQ691" s="21" t="s">
        <v>1973</v>
      </c>
      <c r="AR691" s="21">
        <f>1/B691</f>
        <v>9.3457943925233638E-3</v>
      </c>
      <c r="AS691" s="21" t="s">
        <v>2387</v>
      </c>
      <c r="AT691" s="21">
        <f>1/B691</f>
        <v>9.3457943925233638E-3</v>
      </c>
      <c r="AU691" s="21" t="s">
        <v>3295</v>
      </c>
      <c r="AV691" s="21">
        <f>1/B691</f>
        <v>9.3457943925233638E-3</v>
      </c>
      <c r="AW691" s="21" t="s">
        <v>2396</v>
      </c>
      <c r="AX691" s="21">
        <f>1/B691</f>
        <v>9.3457943925233638E-3</v>
      </c>
      <c r="AY691" s="21" t="s">
        <v>3296</v>
      </c>
      <c r="AZ691" s="21">
        <f>2/B691</f>
        <v>1.8691588785046728E-2</v>
      </c>
      <c r="BA691" s="21" t="s">
        <v>3297</v>
      </c>
      <c r="BB691" s="21">
        <f>6/B691</f>
        <v>5.6074766355140186E-2</v>
      </c>
    </row>
    <row r="692" spans="1:154" s="25" customFormat="1" x14ac:dyDescent="0.25">
      <c r="A692" s="20" t="s">
        <v>686</v>
      </c>
      <c r="B692" s="24">
        <v>108</v>
      </c>
      <c r="C692" s="21">
        <f>107/B692</f>
        <v>0.9907407407407407</v>
      </c>
      <c r="D692" s="43"/>
      <c r="E692" s="21" t="s">
        <v>1816</v>
      </c>
      <c r="F692" s="21">
        <f t="shared" si="99"/>
        <v>9.2592592592592587E-3</v>
      </c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  <c r="BQ692" s="21"/>
      <c r="BR692" s="21"/>
      <c r="BS692" s="21"/>
      <c r="BT692" s="21"/>
      <c r="BU692" s="21"/>
      <c r="BV692" s="21"/>
      <c r="BW692" s="21"/>
      <c r="BX692" s="21"/>
      <c r="BY692" s="21"/>
      <c r="BZ692" s="21"/>
      <c r="CA692" s="21"/>
      <c r="CB692" s="21"/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  <c r="CS692" s="21"/>
      <c r="CT692" s="21"/>
      <c r="CU692" s="21"/>
      <c r="CV692" s="21"/>
      <c r="CW692" s="21"/>
      <c r="CX692" s="21"/>
      <c r="CY692" s="21"/>
      <c r="CZ692" s="21"/>
      <c r="DA692" s="21"/>
      <c r="DB692" s="21"/>
      <c r="DC692" s="21"/>
      <c r="DD692" s="21"/>
      <c r="DE692" s="21"/>
      <c r="DF692" s="21"/>
      <c r="DG692" s="21"/>
      <c r="DH692" s="21"/>
      <c r="DI692" s="21"/>
      <c r="DJ692" s="21"/>
      <c r="DK692" s="21"/>
      <c r="DL692" s="21"/>
      <c r="DM692" s="21"/>
      <c r="DN692" s="21"/>
      <c r="DO692" s="21"/>
      <c r="DP692" s="21"/>
      <c r="DQ692" s="21"/>
      <c r="DR692" s="21"/>
      <c r="DS692" s="21"/>
      <c r="DT692" s="21"/>
      <c r="DU692" s="21"/>
      <c r="DV692" s="21"/>
      <c r="DW692" s="21"/>
      <c r="DX692" s="21"/>
      <c r="DY692" s="21"/>
      <c r="DZ692" s="21"/>
      <c r="EA692" s="21"/>
      <c r="EB692" s="21"/>
      <c r="EC692" s="21"/>
      <c r="ED692" s="21"/>
      <c r="EE692" s="21"/>
      <c r="EF692" s="21"/>
      <c r="EG692" s="21"/>
      <c r="EH692" s="21"/>
      <c r="EI692" s="21"/>
      <c r="EJ692" s="21"/>
      <c r="EK692" s="21"/>
      <c r="EL692" s="21"/>
      <c r="EM692" s="21"/>
      <c r="EN692" s="21"/>
      <c r="EO692" s="21"/>
      <c r="EP692" s="21"/>
      <c r="EQ692" s="21"/>
      <c r="ER692" s="21"/>
      <c r="ES692" s="21"/>
      <c r="ET692" s="21"/>
      <c r="EU692" s="21"/>
      <c r="EV692" s="21"/>
      <c r="EW692" s="21"/>
      <c r="EX692" s="21"/>
    </row>
    <row r="693" spans="1:154" x14ac:dyDescent="0.25">
      <c r="A693" s="20" t="s">
        <v>687</v>
      </c>
      <c r="B693" s="24">
        <v>105</v>
      </c>
      <c r="C693" s="21">
        <f>4/B693</f>
        <v>3.8095238095238099E-2</v>
      </c>
      <c r="E693" s="21" t="s">
        <v>3439</v>
      </c>
      <c r="F693" s="21">
        <f t="shared" si="99"/>
        <v>9.5238095238095247E-3</v>
      </c>
      <c r="G693" s="21" t="s">
        <v>3651</v>
      </c>
      <c r="H693" s="21">
        <f>89/B693</f>
        <v>0.84761904761904761</v>
      </c>
      <c r="I693" s="21" t="s">
        <v>1669</v>
      </c>
      <c r="J693" s="21">
        <f>1/B693</f>
        <v>9.5238095238095247E-3</v>
      </c>
      <c r="K693" s="21" t="s">
        <v>3652</v>
      </c>
      <c r="L693" s="21">
        <f>1/B693</f>
        <v>9.5238095238095247E-3</v>
      </c>
      <c r="M693" s="21" t="s">
        <v>4506</v>
      </c>
      <c r="N693" s="21">
        <f>1/B693</f>
        <v>9.5238095238095247E-3</v>
      </c>
      <c r="O693" s="21" t="s">
        <v>1246</v>
      </c>
      <c r="P693" s="21">
        <f>1/B693</f>
        <v>9.5238095238095247E-3</v>
      </c>
      <c r="Q693" s="21" t="s">
        <v>2397</v>
      </c>
      <c r="R693" s="21">
        <f>1/B693</f>
        <v>9.5238095238095247E-3</v>
      </c>
      <c r="S693" s="21" t="s">
        <v>3653</v>
      </c>
      <c r="T693" s="21">
        <f>2/B693</f>
        <v>1.9047619047619049E-2</v>
      </c>
      <c r="U693" s="21" t="s">
        <v>1609</v>
      </c>
      <c r="V693" s="21">
        <f>1/B693</f>
        <v>9.5238095238095247E-3</v>
      </c>
      <c r="W693" s="21" t="s">
        <v>3654</v>
      </c>
      <c r="X693" s="21">
        <f>1/B693</f>
        <v>9.5238095238095247E-3</v>
      </c>
      <c r="Y693" s="21" t="s">
        <v>976</v>
      </c>
      <c r="Z693" s="21">
        <f>1/B693</f>
        <v>9.5238095238095247E-3</v>
      </c>
      <c r="AA693" s="21" t="s">
        <v>1412</v>
      </c>
      <c r="AB693" s="21">
        <f>1/B693</f>
        <v>9.5238095238095247E-3</v>
      </c>
    </row>
    <row r="694" spans="1:154" x14ac:dyDescent="0.25">
      <c r="A694" s="20" t="s">
        <v>688</v>
      </c>
      <c r="B694" s="24">
        <v>106</v>
      </c>
      <c r="C694" s="21">
        <f>61/B694</f>
        <v>0.57547169811320753</v>
      </c>
      <c r="E694" s="21" t="s">
        <v>1415</v>
      </c>
      <c r="F694" s="21">
        <f>3/B694</f>
        <v>2.8301886792452831E-2</v>
      </c>
      <c r="G694" s="21" t="s">
        <v>1469</v>
      </c>
      <c r="H694" s="21">
        <f>1/B694</f>
        <v>9.433962264150943E-3</v>
      </c>
      <c r="I694" s="21" t="s">
        <v>1633</v>
      </c>
      <c r="J694" s="21">
        <f>3/B694</f>
        <v>2.8301886792452831E-2</v>
      </c>
      <c r="K694" s="21" t="s">
        <v>1639</v>
      </c>
      <c r="L694" s="21">
        <f>8/B694</f>
        <v>7.5471698113207544E-2</v>
      </c>
      <c r="M694" s="21" t="s">
        <v>1637</v>
      </c>
      <c r="N694" s="21">
        <f>1/B694</f>
        <v>9.433962264150943E-3</v>
      </c>
      <c r="O694" s="21" t="s">
        <v>1638</v>
      </c>
      <c r="P694" s="21">
        <f>1/B694</f>
        <v>9.433962264150943E-3</v>
      </c>
      <c r="Q694" s="21" t="s">
        <v>1305</v>
      </c>
      <c r="R694" s="21">
        <f>1/B694</f>
        <v>9.433962264150943E-3</v>
      </c>
      <c r="S694" s="21" t="s">
        <v>1882</v>
      </c>
      <c r="T694" s="21">
        <f>2/B694</f>
        <v>1.8867924528301886E-2</v>
      </c>
      <c r="U694" s="21" t="s">
        <v>1636</v>
      </c>
      <c r="V694" s="21">
        <f>2/B694</f>
        <v>1.8867924528301886E-2</v>
      </c>
      <c r="W694" s="21" t="s">
        <v>1327</v>
      </c>
      <c r="X694" s="21">
        <f>1/B694</f>
        <v>9.433962264150943E-3</v>
      </c>
      <c r="Y694" s="21" t="s">
        <v>1396</v>
      </c>
      <c r="Z694" s="21">
        <f>3/B694</f>
        <v>2.8301886792452831E-2</v>
      </c>
      <c r="AA694" s="21" t="s">
        <v>1526</v>
      </c>
      <c r="AB694" s="21">
        <f>3/B694</f>
        <v>2.8301886792452831E-2</v>
      </c>
      <c r="AC694" s="21" t="s">
        <v>4956</v>
      </c>
      <c r="AD694" s="21">
        <f>1/B694</f>
        <v>9.433962264150943E-3</v>
      </c>
      <c r="AE694" s="21" t="s">
        <v>1351</v>
      </c>
      <c r="AF694" s="21">
        <f>1/B694</f>
        <v>9.433962264150943E-3</v>
      </c>
      <c r="AG694" s="21" t="s">
        <v>1487</v>
      </c>
      <c r="AH694" s="21">
        <f>1/B694</f>
        <v>9.433962264150943E-3</v>
      </c>
      <c r="AI694" s="21" t="s">
        <v>1485</v>
      </c>
      <c r="AJ694" s="21">
        <f>1/B694</f>
        <v>9.433962264150943E-3</v>
      </c>
      <c r="AK694" s="21" t="s">
        <v>1114</v>
      </c>
      <c r="AL694" s="21">
        <f>1/B694</f>
        <v>9.433962264150943E-3</v>
      </c>
      <c r="AM694" s="21" t="s">
        <v>1634</v>
      </c>
      <c r="AN694" s="21">
        <f>4/B694</f>
        <v>3.7735849056603772E-2</v>
      </c>
      <c r="AO694" s="21" t="s">
        <v>1635</v>
      </c>
      <c r="AP694" s="21">
        <f>1/B694</f>
        <v>9.433962264150943E-3</v>
      </c>
      <c r="AQ694" s="21" t="s">
        <v>1632</v>
      </c>
      <c r="AR694" s="21">
        <f>3/B694</f>
        <v>2.8301886792452831E-2</v>
      </c>
      <c r="AS694" s="21" t="s">
        <v>4955</v>
      </c>
      <c r="AT694" s="21">
        <f>1/B694</f>
        <v>9.433962264150943E-3</v>
      </c>
      <c r="AU694" s="21" t="s">
        <v>1483</v>
      </c>
      <c r="AV694" s="21">
        <f>1/B694</f>
        <v>9.433962264150943E-3</v>
      </c>
      <c r="AW694" s="21" t="s">
        <v>1050</v>
      </c>
      <c r="AX694" s="21">
        <f>1/B694</f>
        <v>9.433962264150943E-3</v>
      </c>
    </row>
    <row r="695" spans="1:154" x14ac:dyDescent="0.25">
      <c r="A695" s="20" t="s">
        <v>689</v>
      </c>
      <c r="B695" s="24">
        <v>107</v>
      </c>
      <c r="C695" s="21">
        <f>86/B695</f>
        <v>0.80373831775700932</v>
      </c>
      <c r="E695" s="21" t="s">
        <v>941</v>
      </c>
      <c r="F695" s="21">
        <f>1/B695</f>
        <v>9.3457943925233638E-3</v>
      </c>
      <c r="G695" s="21" t="s">
        <v>939</v>
      </c>
      <c r="H695" s="21">
        <f>4/B695</f>
        <v>3.7383177570093455E-2</v>
      </c>
      <c r="I695" s="21" t="s">
        <v>946</v>
      </c>
      <c r="J695" s="21">
        <f>1/B695</f>
        <v>9.3457943925233638E-3</v>
      </c>
      <c r="K695" s="21" t="s">
        <v>2098</v>
      </c>
      <c r="L695" s="21">
        <f>1/B695</f>
        <v>9.3457943925233638E-3</v>
      </c>
      <c r="M695" s="21" t="s">
        <v>945</v>
      </c>
      <c r="N695" s="21">
        <f>1/B695</f>
        <v>9.3457943925233638E-3</v>
      </c>
      <c r="O695" s="21" t="s">
        <v>942</v>
      </c>
      <c r="P695" s="21">
        <f>1/B695</f>
        <v>9.3457943925233638E-3</v>
      </c>
      <c r="Q695" s="21" t="s">
        <v>4052</v>
      </c>
      <c r="R695" s="21">
        <f>1/B695</f>
        <v>9.3457943925233638E-3</v>
      </c>
      <c r="S695" s="21" t="s">
        <v>1115</v>
      </c>
      <c r="T695" s="21">
        <f>1/B695</f>
        <v>9.3457943925233638E-3</v>
      </c>
      <c r="U695" s="21" t="s">
        <v>940</v>
      </c>
      <c r="V695" s="21">
        <f>2/B695</f>
        <v>1.8691588785046728E-2</v>
      </c>
      <c r="W695" s="21" t="s">
        <v>4051</v>
      </c>
      <c r="X695" s="21">
        <f>1/B695</f>
        <v>9.3457943925233638E-3</v>
      </c>
      <c r="Y695" s="21" t="s">
        <v>4050</v>
      </c>
      <c r="Z695" s="21">
        <f>1/B695</f>
        <v>9.3457943925233638E-3</v>
      </c>
      <c r="AA695" s="21" t="s">
        <v>4049</v>
      </c>
      <c r="AB695" s="21">
        <f>1/B695</f>
        <v>9.3457943925233638E-3</v>
      </c>
      <c r="AC695" s="21" t="s">
        <v>943</v>
      </c>
      <c r="AD695" s="21">
        <f>1/B695</f>
        <v>9.3457943925233638E-3</v>
      </c>
      <c r="AE695" s="21" t="s">
        <v>1044</v>
      </c>
      <c r="AF695" s="21">
        <f>3/B695</f>
        <v>2.8037383177570093E-2</v>
      </c>
      <c r="AG695" s="21" t="s">
        <v>944</v>
      </c>
      <c r="AH695" s="21">
        <f>1/B695</f>
        <v>9.3457943925233638E-3</v>
      </c>
    </row>
    <row r="696" spans="1:154" x14ac:dyDescent="0.25">
      <c r="A696" s="20" t="s">
        <v>4720</v>
      </c>
      <c r="B696" s="24">
        <v>107</v>
      </c>
      <c r="C696" s="21">
        <f>52/B696</f>
        <v>0.48598130841121495</v>
      </c>
      <c r="E696" s="21" t="s">
        <v>1111</v>
      </c>
      <c r="F696" s="21">
        <f>4/B696</f>
        <v>3.7383177570093455E-2</v>
      </c>
      <c r="G696" s="21" t="s">
        <v>1095</v>
      </c>
      <c r="H696" s="21">
        <f>2/B696</f>
        <v>1.8691588785046728E-2</v>
      </c>
      <c r="I696" s="21" t="s">
        <v>4396</v>
      </c>
      <c r="J696" s="21">
        <f>1/B696</f>
        <v>9.3457943925233638E-3</v>
      </c>
      <c r="K696" s="21" t="s">
        <v>1059</v>
      </c>
      <c r="L696" s="21">
        <f>1/B696</f>
        <v>9.3457943925233638E-3</v>
      </c>
      <c r="M696" s="21" t="s">
        <v>2361</v>
      </c>
      <c r="N696" s="21">
        <f>1/B696</f>
        <v>9.3457943925233638E-3</v>
      </c>
      <c r="O696" s="21" t="s">
        <v>917</v>
      </c>
      <c r="P696" s="21">
        <f>1/B696</f>
        <v>9.3457943925233638E-3</v>
      </c>
      <c r="Q696" s="21" t="s">
        <v>1377</v>
      </c>
      <c r="R696" s="21">
        <f>3/B696</f>
        <v>2.8037383177570093E-2</v>
      </c>
      <c r="S696" s="21" t="s">
        <v>932</v>
      </c>
      <c r="T696" s="21">
        <f>1/B696</f>
        <v>9.3457943925233638E-3</v>
      </c>
      <c r="U696" s="21" t="s">
        <v>1422</v>
      </c>
      <c r="V696" s="21">
        <f>1/B696</f>
        <v>9.3457943925233638E-3</v>
      </c>
      <c r="W696" s="21" t="s">
        <v>935</v>
      </c>
      <c r="X696" s="21">
        <f>6/B696</f>
        <v>5.6074766355140186E-2</v>
      </c>
      <c r="Y696" s="21" t="s">
        <v>3508</v>
      </c>
      <c r="Z696" s="21">
        <f>1/B696</f>
        <v>9.3457943925233638E-3</v>
      </c>
      <c r="AA696" s="21" t="s">
        <v>1312</v>
      </c>
      <c r="AB696" s="21">
        <f>8/B696</f>
        <v>7.476635514018691E-2</v>
      </c>
      <c r="AC696" s="21" t="s">
        <v>1372</v>
      </c>
      <c r="AD696" s="21">
        <f>5/B696</f>
        <v>4.6728971962616821E-2</v>
      </c>
      <c r="AE696" s="21" t="s">
        <v>4723</v>
      </c>
      <c r="AF696" s="21">
        <f>7/B696</f>
        <v>6.5420560747663545E-2</v>
      </c>
      <c r="AG696" s="21" t="s">
        <v>940</v>
      </c>
      <c r="AH696" s="21">
        <f>2/B696</f>
        <v>1.8691588785046728E-2</v>
      </c>
      <c r="AI696" s="21" t="s">
        <v>4050</v>
      </c>
      <c r="AJ696" s="21">
        <f>1/B696</f>
        <v>9.3457943925233638E-3</v>
      </c>
      <c r="AK696" s="21" t="s">
        <v>3513</v>
      </c>
      <c r="AL696" s="21">
        <f>1/B696</f>
        <v>9.3457943925233638E-3</v>
      </c>
      <c r="AM696" s="21" t="s">
        <v>1050</v>
      </c>
      <c r="AN696" s="21">
        <f>1/B696</f>
        <v>9.3457943925233638E-3</v>
      </c>
      <c r="AO696" s="21" t="s">
        <v>4722</v>
      </c>
      <c r="AP696" s="21">
        <f>1/B696</f>
        <v>9.3457943925233638E-3</v>
      </c>
      <c r="AQ696" s="21" t="s">
        <v>1221</v>
      </c>
      <c r="AR696" s="21">
        <f>1/B696</f>
        <v>9.3457943925233638E-3</v>
      </c>
      <c r="AS696" s="21" t="s">
        <v>4721</v>
      </c>
      <c r="AT696" s="21">
        <f>1/B696</f>
        <v>9.3457943925233638E-3</v>
      </c>
      <c r="AU696" s="21" t="s">
        <v>1370</v>
      </c>
      <c r="AV696" s="21">
        <f>5/B696</f>
        <v>4.6728971962616821E-2</v>
      </c>
    </row>
    <row r="697" spans="1:154" x14ac:dyDescent="0.25">
      <c r="A697" s="20" t="s">
        <v>691</v>
      </c>
      <c r="B697" s="24">
        <v>110</v>
      </c>
      <c r="C697" s="21">
        <f>42/B697</f>
        <v>0.38181818181818183</v>
      </c>
      <c r="E697" s="21" t="s">
        <v>1064</v>
      </c>
      <c r="F697" s="21">
        <f>1/B697</f>
        <v>9.0909090909090905E-3</v>
      </c>
      <c r="G697" s="21" t="s">
        <v>939</v>
      </c>
      <c r="H697" s="21">
        <f>1/B697</f>
        <v>9.0909090909090905E-3</v>
      </c>
      <c r="I697" s="21" t="s">
        <v>1444</v>
      </c>
      <c r="J697" s="21">
        <f>2/B697</f>
        <v>1.8181818181818181E-2</v>
      </c>
      <c r="K697" s="21" t="s">
        <v>2805</v>
      </c>
      <c r="L697" s="21">
        <f>1/B697</f>
        <v>9.0909090909090905E-3</v>
      </c>
      <c r="M697" s="21" t="s">
        <v>981</v>
      </c>
      <c r="N697" s="21">
        <f>2/B697</f>
        <v>1.8181818181818181E-2</v>
      </c>
      <c r="O697" s="21" t="s">
        <v>1396</v>
      </c>
      <c r="P697" s="21">
        <f>1/B697</f>
        <v>9.0909090909090905E-3</v>
      </c>
      <c r="Q697" s="21" t="s">
        <v>4061</v>
      </c>
      <c r="R697" s="21">
        <f>1/B697</f>
        <v>9.0909090909090905E-3</v>
      </c>
      <c r="S697" s="21" t="s">
        <v>4060</v>
      </c>
      <c r="T697" s="21">
        <f>1/B697</f>
        <v>9.0909090909090905E-3</v>
      </c>
      <c r="U697" s="21" t="s">
        <v>2117</v>
      </c>
      <c r="V697" s="21">
        <f>1/B697</f>
        <v>9.0909090909090905E-3</v>
      </c>
      <c r="W697" s="21" t="s">
        <v>4059</v>
      </c>
      <c r="X697" s="21">
        <f>9/B697</f>
        <v>8.1818181818181818E-2</v>
      </c>
      <c r="Y697" s="21" t="s">
        <v>3509</v>
      </c>
      <c r="Z697" s="21">
        <f>1/B697</f>
        <v>9.0909090909090905E-3</v>
      </c>
      <c r="AA697" s="21" t="s">
        <v>3510</v>
      </c>
      <c r="AB697" s="21">
        <f>1/B697</f>
        <v>9.0909090909090905E-3</v>
      </c>
      <c r="AC697" s="21" t="s">
        <v>1115</v>
      </c>
      <c r="AD697" s="21">
        <f>4/B697</f>
        <v>3.6363636363636362E-2</v>
      </c>
      <c r="AE697" s="21" t="s">
        <v>4058</v>
      </c>
      <c r="AF697" s="21">
        <f>1/B697</f>
        <v>9.0909090909090905E-3</v>
      </c>
      <c r="AG697" s="21" t="s">
        <v>3511</v>
      </c>
      <c r="AH697" s="21">
        <f>5/B697</f>
        <v>4.5454545454545456E-2</v>
      </c>
      <c r="AI697" s="21" t="s">
        <v>1635</v>
      </c>
      <c r="AJ697" s="21">
        <f>1/B697</f>
        <v>9.0909090909090905E-3</v>
      </c>
      <c r="AK697" s="21" t="s">
        <v>1656</v>
      </c>
      <c r="AL697" s="21">
        <f>1/B697</f>
        <v>9.0909090909090905E-3</v>
      </c>
      <c r="AM697" s="21" t="s">
        <v>3512</v>
      </c>
      <c r="AN697" s="21">
        <f>5/B697</f>
        <v>4.5454545454545456E-2</v>
      </c>
      <c r="AO697" s="21" t="s">
        <v>3513</v>
      </c>
      <c r="AP697" s="21">
        <f>4/B697</f>
        <v>3.6363636363636362E-2</v>
      </c>
      <c r="AQ697" s="21" t="s">
        <v>1050</v>
      </c>
      <c r="AR697" s="21">
        <f>2/B697</f>
        <v>1.8181818181818181E-2</v>
      </c>
      <c r="AS697" s="21" t="s">
        <v>1283</v>
      </c>
      <c r="AT697" s="21">
        <f>1/B697</f>
        <v>9.0909090909090905E-3</v>
      </c>
      <c r="AU697" s="21" t="s">
        <v>1108</v>
      </c>
      <c r="AV697" s="21">
        <f>1/B697</f>
        <v>9.0909090909090905E-3</v>
      </c>
      <c r="AW697" s="21" t="s">
        <v>943</v>
      </c>
      <c r="AX697" s="21">
        <f>8/B697</f>
        <v>7.2727272727272724E-2</v>
      </c>
      <c r="AY697" s="21" t="s">
        <v>988</v>
      </c>
      <c r="AZ697" s="21">
        <f>5/B697</f>
        <v>4.5454545454545456E-2</v>
      </c>
      <c r="BA697" s="21" t="s">
        <v>2711</v>
      </c>
      <c r="BB697" s="21">
        <f>8/B697</f>
        <v>7.2727272727272724E-2</v>
      </c>
    </row>
    <row r="698" spans="1:154" x14ac:dyDescent="0.25">
      <c r="A698" s="20" t="s">
        <v>692</v>
      </c>
      <c r="B698" s="24">
        <v>108</v>
      </c>
      <c r="C698" s="21">
        <f>65/B698</f>
        <v>0.60185185185185186</v>
      </c>
      <c r="E698" s="21" t="s">
        <v>1099</v>
      </c>
      <c r="F698" s="21">
        <f>1/B698</f>
        <v>9.2592592592592587E-3</v>
      </c>
      <c r="G698" s="21" t="s">
        <v>893</v>
      </c>
      <c r="H698" s="21">
        <f>11/B698</f>
        <v>0.10185185185185185</v>
      </c>
      <c r="I698" s="21" t="s">
        <v>1084</v>
      </c>
      <c r="J698" s="21">
        <f>5/B698</f>
        <v>4.6296296296296294E-2</v>
      </c>
      <c r="K698" s="21" t="s">
        <v>4344</v>
      </c>
      <c r="L698" s="21">
        <f>1/B698</f>
        <v>9.2592592592592587E-3</v>
      </c>
      <c r="M698" s="21" t="s">
        <v>3123</v>
      </c>
      <c r="N698" s="21">
        <f>1/B698</f>
        <v>9.2592592592592587E-3</v>
      </c>
      <c r="O698" s="21" t="s">
        <v>1038</v>
      </c>
      <c r="P698" s="21">
        <f>2/B698</f>
        <v>1.8518518518518517E-2</v>
      </c>
      <c r="Q698" s="21" t="s">
        <v>2115</v>
      </c>
      <c r="R698" s="21">
        <f>1/B698</f>
        <v>9.2592592592592587E-3</v>
      </c>
      <c r="S698" s="21" t="s">
        <v>2957</v>
      </c>
      <c r="T698" s="21">
        <f>1/B698</f>
        <v>9.2592592592592587E-3</v>
      </c>
      <c r="U698" s="21" t="s">
        <v>1432</v>
      </c>
      <c r="V698" s="21">
        <f>1/B698</f>
        <v>9.2592592592592587E-3</v>
      </c>
      <c r="W698" s="21" t="s">
        <v>2509</v>
      </c>
      <c r="X698" s="21">
        <f>1/B698</f>
        <v>9.2592592592592587E-3</v>
      </c>
      <c r="Y698" s="21" t="s">
        <v>917</v>
      </c>
      <c r="Z698" s="21">
        <f>2/B698</f>
        <v>1.8518518518518517E-2</v>
      </c>
      <c r="AA698" s="21" t="s">
        <v>4343</v>
      </c>
      <c r="AB698" s="21">
        <f>1/B698</f>
        <v>9.2592592592592587E-3</v>
      </c>
      <c r="AC698" s="21" t="s">
        <v>2056</v>
      </c>
      <c r="AD698" s="21">
        <f>1/B698</f>
        <v>9.2592592592592587E-3</v>
      </c>
      <c r="AE698" s="21" t="s">
        <v>1130</v>
      </c>
      <c r="AF698" s="21">
        <f>1/B698</f>
        <v>9.2592592592592587E-3</v>
      </c>
      <c r="AG698" s="21" t="s">
        <v>2543</v>
      </c>
      <c r="AH698" s="21">
        <f>1/B698</f>
        <v>9.2592592592592587E-3</v>
      </c>
      <c r="AI698" s="21" t="s">
        <v>3499</v>
      </c>
      <c r="AJ698" s="21">
        <f>1/B698</f>
        <v>9.2592592592592587E-3</v>
      </c>
      <c r="AK698" s="21" t="s">
        <v>1952</v>
      </c>
      <c r="AL698" s="21">
        <f>1/B698</f>
        <v>9.2592592592592587E-3</v>
      </c>
      <c r="AM698" s="21" t="s">
        <v>1397</v>
      </c>
      <c r="AN698" s="21">
        <f>5/B698</f>
        <v>4.6296296296296294E-2</v>
      </c>
      <c r="AO698" s="21" t="s">
        <v>1438</v>
      </c>
      <c r="AP698" s="21">
        <f>1/B698</f>
        <v>9.2592592592592587E-3</v>
      </c>
      <c r="AQ698" s="21" t="s">
        <v>1792</v>
      </c>
      <c r="AR698" s="21">
        <f>1/B698</f>
        <v>9.2592592592592587E-3</v>
      </c>
      <c r="AS698" s="21" t="s">
        <v>2958</v>
      </c>
      <c r="AT698" s="21">
        <f>1/B698</f>
        <v>9.2592592592592587E-3</v>
      </c>
      <c r="AU698" s="21" t="s">
        <v>4342</v>
      </c>
      <c r="AV698" s="21">
        <f>1/B698</f>
        <v>9.2592592592592587E-3</v>
      </c>
      <c r="AW698" s="21" t="s">
        <v>1641</v>
      </c>
      <c r="AX698" s="21">
        <f>1/B698</f>
        <v>9.2592592592592587E-3</v>
      </c>
    </row>
    <row r="699" spans="1:154" x14ac:dyDescent="0.25">
      <c r="A699" s="20" t="s">
        <v>693</v>
      </c>
      <c r="B699" s="24">
        <v>108</v>
      </c>
      <c r="C699" s="21">
        <f>7/B699</f>
        <v>6.4814814814814811E-2</v>
      </c>
      <c r="E699" s="21" t="s">
        <v>934</v>
      </c>
      <c r="F699" s="21">
        <f>30/B699</f>
        <v>0.27777777777777779</v>
      </c>
      <c r="G699" s="21" t="s">
        <v>1095</v>
      </c>
      <c r="H699" s="21">
        <f>2/B699</f>
        <v>1.8518518518518517E-2</v>
      </c>
      <c r="I699" s="21" t="s">
        <v>1788</v>
      </c>
      <c r="J699" s="21">
        <f>1/B699</f>
        <v>9.2592592592592587E-3</v>
      </c>
      <c r="K699" s="21" t="s">
        <v>965</v>
      </c>
      <c r="L699" s="21">
        <f>3/B699</f>
        <v>2.7777777777777776E-2</v>
      </c>
      <c r="M699" s="21" t="s">
        <v>1084</v>
      </c>
      <c r="N699" s="21">
        <f>2/B699</f>
        <v>1.8518518518518517E-2</v>
      </c>
      <c r="O699" s="21" t="s">
        <v>1038</v>
      </c>
      <c r="P699" s="21">
        <f>3/B699</f>
        <v>2.7777777777777776E-2</v>
      </c>
      <c r="Q699" s="21" t="s">
        <v>2946</v>
      </c>
      <c r="R699" s="21">
        <f>1/B699</f>
        <v>9.2592592592592587E-3</v>
      </c>
      <c r="S699" s="21" t="s">
        <v>4382</v>
      </c>
      <c r="T699" s="21">
        <f>2/B699</f>
        <v>1.8518518518518517E-2</v>
      </c>
      <c r="U699" s="21" t="s">
        <v>2877</v>
      </c>
      <c r="V699" s="21">
        <f>1/B699</f>
        <v>9.2592592592592587E-3</v>
      </c>
      <c r="W699" s="21" t="s">
        <v>2509</v>
      </c>
      <c r="X699" s="21">
        <f>2/B699</f>
        <v>1.8518518518518517E-2</v>
      </c>
      <c r="Y699" s="21" t="s">
        <v>1134</v>
      </c>
      <c r="Z699" s="21">
        <f>5/B699</f>
        <v>4.6296296296296294E-2</v>
      </c>
      <c r="AA699" s="21" t="s">
        <v>1103</v>
      </c>
      <c r="AB699" s="21">
        <f>1/B699</f>
        <v>9.2592592592592587E-3</v>
      </c>
      <c r="AC699" s="21" t="s">
        <v>2521</v>
      </c>
      <c r="AD699" s="21">
        <f>1/B699</f>
        <v>9.2592592592592587E-3</v>
      </c>
      <c r="AE699" s="21" t="s">
        <v>888</v>
      </c>
      <c r="AF699" s="21">
        <f>1/B699</f>
        <v>9.2592592592592587E-3</v>
      </c>
      <c r="AG699" s="21" t="s">
        <v>2057</v>
      </c>
      <c r="AH699" s="21">
        <f>1/B699</f>
        <v>9.2592592592592587E-3</v>
      </c>
      <c r="AI699" s="21" t="s">
        <v>1082</v>
      </c>
      <c r="AJ699" s="21">
        <f>2/B699</f>
        <v>1.8518518518518517E-2</v>
      </c>
      <c r="AK699" s="21" t="s">
        <v>2053</v>
      </c>
      <c r="AL699" s="21">
        <f>2/B699</f>
        <v>1.8518518518518517E-2</v>
      </c>
      <c r="AM699" s="21" t="s">
        <v>1081</v>
      </c>
      <c r="AN699" s="21">
        <f>17/B699</f>
        <v>0.15740740740740741</v>
      </c>
      <c r="AO699" s="21" t="s">
        <v>2056</v>
      </c>
      <c r="AP699" s="21">
        <f>2/B699</f>
        <v>1.8518518518518517E-2</v>
      </c>
      <c r="AQ699" s="21" t="s">
        <v>1555</v>
      </c>
      <c r="AR699" s="21">
        <f>1/B699</f>
        <v>9.2592592592592587E-3</v>
      </c>
      <c r="AS699" s="21" t="s">
        <v>978</v>
      </c>
      <c r="AT699" s="21">
        <f>2/B699</f>
        <v>1.8518518518518517E-2</v>
      </c>
      <c r="AU699" s="21" t="s">
        <v>1440</v>
      </c>
      <c r="AV699" s="21">
        <f>1/B699</f>
        <v>9.2592592592592587E-3</v>
      </c>
      <c r="AW699" s="21" t="s">
        <v>1634</v>
      </c>
      <c r="AX699" s="21">
        <f>1/B699</f>
        <v>9.2592592592592587E-3</v>
      </c>
      <c r="AY699" s="21" t="s">
        <v>2968</v>
      </c>
      <c r="AZ699" s="21">
        <f>1/B699</f>
        <v>9.2592592592592587E-3</v>
      </c>
      <c r="BA699" s="21" t="s">
        <v>1397</v>
      </c>
      <c r="BB699" s="21">
        <f>1/B699</f>
        <v>9.2592592592592587E-3</v>
      </c>
      <c r="BC699" s="21" t="s">
        <v>1619</v>
      </c>
      <c r="BD699" s="21">
        <f>1/B699</f>
        <v>9.2592592592592587E-3</v>
      </c>
      <c r="BE699" s="21" t="s">
        <v>1260</v>
      </c>
      <c r="BF699" s="21">
        <f>1/B699</f>
        <v>9.2592592592592587E-3</v>
      </c>
      <c r="BG699" s="21" t="s">
        <v>1562</v>
      </c>
      <c r="BH699" s="21">
        <f>1/B699</f>
        <v>9.2592592592592587E-3</v>
      </c>
      <c r="BI699" s="21" t="s">
        <v>1438</v>
      </c>
      <c r="BJ699" s="21">
        <f>1/B699</f>
        <v>9.2592592592592587E-3</v>
      </c>
      <c r="BK699" s="21" t="s">
        <v>1233</v>
      </c>
      <c r="BL699" s="21">
        <f>3/B699</f>
        <v>2.7777777777777776E-2</v>
      </c>
      <c r="BM699" s="21" t="s">
        <v>5015</v>
      </c>
      <c r="BN699" s="21">
        <f>1/B699</f>
        <v>9.2592592592592587E-3</v>
      </c>
      <c r="BO699" s="21" t="s">
        <v>940</v>
      </c>
      <c r="BP699" s="21">
        <f>1/B699</f>
        <v>9.2592592592592587E-3</v>
      </c>
      <c r="BQ699" s="21" t="s">
        <v>1131</v>
      </c>
      <c r="BR699" s="21">
        <f>2/B699</f>
        <v>1.8518518518518517E-2</v>
      </c>
      <c r="BS699" s="21" t="s">
        <v>1083</v>
      </c>
      <c r="BT699" s="21">
        <f>1/B699</f>
        <v>9.2592592592592587E-3</v>
      </c>
      <c r="BU699" s="21" t="s">
        <v>1044</v>
      </c>
      <c r="BV699" s="21">
        <f>1/B699</f>
        <v>9.2592592592592587E-3</v>
      </c>
      <c r="BW699" s="21" t="s">
        <v>988</v>
      </c>
      <c r="BX699" s="21">
        <f>1/B699</f>
        <v>9.2592592592592587E-3</v>
      </c>
      <c r="BY699" s="21" t="s">
        <v>5014</v>
      </c>
      <c r="BZ699" s="21">
        <f>1/B699</f>
        <v>9.2592592592592587E-3</v>
      </c>
    </row>
    <row r="700" spans="1:154" x14ac:dyDescent="0.25">
      <c r="A700" s="20" t="s">
        <v>2298</v>
      </c>
      <c r="B700" s="24">
        <v>107</v>
      </c>
      <c r="C700" s="21">
        <f>101/B700</f>
        <v>0.94392523364485981</v>
      </c>
      <c r="E700" s="21" t="s">
        <v>2824</v>
      </c>
      <c r="F700" s="21">
        <f t="shared" ref="F700:F705" si="100">1/B700</f>
        <v>9.3457943925233638E-3</v>
      </c>
      <c r="G700" s="21" t="s">
        <v>1824</v>
      </c>
      <c r="H700" s="21">
        <f>1/B700</f>
        <v>9.3457943925233638E-3</v>
      </c>
      <c r="I700" s="21" t="s">
        <v>1349</v>
      </c>
      <c r="J700" s="21">
        <f>2/B700</f>
        <v>1.8691588785046728E-2</v>
      </c>
      <c r="K700" s="21" t="s">
        <v>1643</v>
      </c>
      <c r="L700" s="21">
        <f>1/B700</f>
        <v>9.3457943925233638E-3</v>
      </c>
      <c r="M700" s="21" t="s">
        <v>2299</v>
      </c>
      <c r="N700" s="21">
        <f>1/B700</f>
        <v>9.3457943925233638E-3</v>
      </c>
    </row>
    <row r="701" spans="1:154" x14ac:dyDescent="0.25">
      <c r="A701" s="20" t="s">
        <v>695</v>
      </c>
      <c r="B701" s="24">
        <v>107</v>
      </c>
      <c r="C701" s="21">
        <f>36/B701</f>
        <v>0.3364485981308411</v>
      </c>
      <c r="E701" s="21" t="s">
        <v>1318</v>
      </c>
      <c r="F701" s="21">
        <f t="shared" si="100"/>
        <v>9.3457943925233638E-3</v>
      </c>
      <c r="G701" s="21" t="s">
        <v>2119</v>
      </c>
      <c r="H701" s="21">
        <f>7/B701</f>
        <v>6.5420560747663545E-2</v>
      </c>
      <c r="I701" s="21" t="s">
        <v>1111</v>
      </c>
      <c r="J701" s="21">
        <f>19/B701</f>
        <v>0.17757009345794392</v>
      </c>
      <c r="K701" s="21" t="s">
        <v>1095</v>
      </c>
      <c r="L701" s="21">
        <f>4/B701</f>
        <v>3.7383177570093455E-2</v>
      </c>
      <c r="M701" s="21" t="s">
        <v>1038</v>
      </c>
      <c r="N701" s="21">
        <f>1/B701</f>
        <v>9.3457943925233638E-3</v>
      </c>
      <c r="O701" s="21" t="s">
        <v>3205</v>
      </c>
      <c r="P701" s="21">
        <f>1/B701</f>
        <v>9.3457943925233638E-3</v>
      </c>
      <c r="Q701" s="21" t="s">
        <v>1009</v>
      </c>
      <c r="R701" s="21">
        <f>10/B701</f>
        <v>9.3457943925233641E-2</v>
      </c>
      <c r="S701" s="21" t="s">
        <v>1666</v>
      </c>
      <c r="T701" s="21">
        <f>1/B701</f>
        <v>9.3457943925233638E-3</v>
      </c>
      <c r="U701" s="21" t="s">
        <v>876</v>
      </c>
      <c r="V701" s="21">
        <f>1/B701</f>
        <v>9.3457943925233638E-3</v>
      </c>
      <c r="W701" s="21" t="s">
        <v>1003</v>
      </c>
      <c r="X701" s="21">
        <f>3/B701</f>
        <v>2.8037383177570093E-2</v>
      </c>
      <c r="Y701" s="21" t="s">
        <v>1377</v>
      </c>
      <c r="Z701" s="21">
        <f>9/B701</f>
        <v>8.4112149532710276E-2</v>
      </c>
      <c r="AA701" s="21" t="s">
        <v>3206</v>
      </c>
      <c r="AB701" s="21">
        <f>6/B701</f>
        <v>5.6074766355140186E-2</v>
      </c>
      <c r="AC701" s="21" t="s">
        <v>1678</v>
      </c>
      <c r="AD701" s="21">
        <f>1/B701</f>
        <v>9.3457943925233638E-3</v>
      </c>
      <c r="AE701" s="21" t="s">
        <v>1312</v>
      </c>
      <c r="AF701" s="21">
        <f>4/B701</f>
        <v>3.7383177570093455E-2</v>
      </c>
      <c r="AG701" s="21" t="s">
        <v>1372</v>
      </c>
      <c r="AH701" s="21">
        <f>1/B701</f>
        <v>9.3457943925233638E-3</v>
      </c>
      <c r="AI701" s="21" t="s">
        <v>1734</v>
      </c>
      <c r="AJ701" s="21">
        <f>1/B701</f>
        <v>9.3457943925233638E-3</v>
      </c>
      <c r="AK701" s="21" t="s">
        <v>1919</v>
      </c>
      <c r="AL701" s="21">
        <f>1/B701</f>
        <v>9.3457943925233638E-3</v>
      </c>
    </row>
    <row r="702" spans="1:154" x14ac:dyDescent="0.25">
      <c r="A702" s="20" t="s">
        <v>696</v>
      </c>
      <c r="B702" s="24">
        <v>105</v>
      </c>
      <c r="C702" s="21">
        <f>53/B702</f>
        <v>0.50476190476190474</v>
      </c>
      <c r="E702" s="21" t="s">
        <v>1415</v>
      </c>
      <c r="F702" s="21">
        <f t="shared" si="100"/>
        <v>9.5238095238095247E-3</v>
      </c>
      <c r="G702" s="21" t="s">
        <v>1039</v>
      </c>
      <c r="H702" s="21">
        <f>2/B702</f>
        <v>1.9047619047619049E-2</v>
      </c>
      <c r="I702" s="21" t="s">
        <v>1265</v>
      </c>
      <c r="J702" s="21">
        <f>1/B702</f>
        <v>9.5238095238095247E-3</v>
      </c>
      <c r="K702" s="21" t="s">
        <v>4095</v>
      </c>
      <c r="L702" s="21">
        <f>2/B702</f>
        <v>1.9047619047619049E-2</v>
      </c>
      <c r="M702" s="21" t="s">
        <v>1431</v>
      </c>
      <c r="N702" s="21">
        <f>1/B702</f>
        <v>9.5238095238095247E-3</v>
      </c>
      <c r="O702" s="21" t="s">
        <v>2456</v>
      </c>
      <c r="P702" s="21">
        <f>18/B702</f>
        <v>0.17142857142857143</v>
      </c>
      <c r="Q702" s="21" t="s">
        <v>3205</v>
      </c>
      <c r="R702" s="21">
        <f>3/B702</f>
        <v>2.8571428571428571E-2</v>
      </c>
      <c r="S702" s="21" t="s">
        <v>1009</v>
      </c>
      <c r="T702" s="21">
        <f>1/B702</f>
        <v>9.5238095238095247E-3</v>
      </c>
      <c r="U702" s="21" t="s">
        <v>1003</v>
      </c>
      <c r="V702" s="21">
        <f>1/B702</f>
        <v>9.5238095238095247E-3</v>
      </c>
      <c r="W702" s="21" t="s">
        <v>1013</v>
      </c>
      <c r="X702" s="21">
        <f>1/B702</f>
        <v>9.5238095238095247E-3</v>
      </c>
      <c r="Y702" s="21" t="s">
        <v>4464</v>
      </c>
      <c r="Z702" s="21">
        <f>1/B702</f>
        <v>9.5238095238095247E-3</v>
      </c>
      <c r="AA702" s="21" t="s">
        <v>1217</v>
      </c>
      <c r="AB702" s="21">
        <f>1/B702</f>
        <v>9.5238095238095247E-3</v>
      </c>
      <c r="AC702" s="21" t="s">
        <v>3206</v>
      </c>
      <c r="AD702" s="21">
        <f>17/B702</f>
        <v>0.16190476190476191</v>
      </c>
      <c r="AE702" s="21" t="s">
        <v>2095</v>
      </c>
      <c r="AF702" s="21">
        <f>1/B702</f>
        <v>9.5238095238095247E-3</v>
      </c>
      <c r="AG702" s="21" t="s">
        <v>1044</v>
      </c>
      <c r="AH702" s="21">
        <f>1/B702</f>
        <v>9.5238095238095247E-3</v>
      </c>
    </row>
    <row r="703" spans="1:154" x14ac:dyDescent="0.25">
      <c r="A703" s="20" t="s">
        <v>1215</v>
      </c>
      <c r="B703" s="24">
        <v>104</v>
      </c>
      <c r="C703" s="21">
        <f>35/B703</f>
        <v>0.33653846153846156</v>
      </c>
      <c r="E703" s="21" t="s">
        <v>1222</v>
      </c>
      <c r="F703" s="21">
        <f t="shared" si="100"/>
        <v>9.6153846153846159E-3</v>
      </c>
      <c r="G703" s="21" t="s">
        <v>1038</v>
      </c>
      <c r="H703" s="21">
        <f>1/B703</f>
        <v>9.6153846153846159E-3</v>
      </c>
      <c r="I703" s="21" t="s">
        <v>1218</v>
      </c>
      <c r="J703" s="21">
        <f>5/B703</f>
        <v>4.807692307692308E-2</v>
      </c>
      <c r="K703" s="21" t="s">
        <v>1088</v>
      </c>
      <c r="L703" s="21">
        <f>1/B703</f>
        <v>9.6153846153846159E-3</v>
      </c>
      <c r="M703" s="21" t="s">
        <v>1220</v>
      </c>
      <c r="N703" s="21">
        <f>4/B703</f>
        <v>3.8461538461538464E-2</v>
      </c>
      <c r="O703" s="21" t="s">
        <v>1219</v>
      </c>
      <c r="P703" s="21">
        <f>1/B703</f>
        <v>9.6153846153846159E-3</v>
      </c>
      <c r="Q703" s="21" t="s">
        <v>1786</v>
      </c>
      <c r="R703" s="21">
        <f>1/B703</f>
        <v>9.6153846153846159E-3</v>
      </c>
      <c r="S703" s="21" t="s">
        <v>1217</v>
      </c>
      <c r="T703" s="21">
        <f>1/B703</f>
        <v>9.6153846153846159E-3</v>
      </c>
      <c r="U703" s="21" t="s">
        <v>2262</v>
      </c>
      <c r="V703" s="21">
        <f>1/B703</f>
        <v>9.6153846153846159E-3</v>
      </c>
      <c r="W703" s="21" t="s">
        <v>1221</v>
      </c>
      <c r="X703" s="21">
        <f>1/B703</f>
        <v>9.6153846153846159E-3</v>
      </c>
      <c r="Y703" s="21" t="s">
        <v>933</v>
      </c>
      <c r="Z703" s="21">
        <f>1/B703</f>
        <v>9.6153846153846159E-3</v>
      </c>
      <c r="AA703" s="21" t="s">
        <v>1223</v>
      </c>
      <c r="AB703" s="21">
        <f>48/B703</f>
        <v>0.46153846153846156</v>
      </c>
      <c r="AC703" s="21" t="s">
        <v>1216</v>
      </c>
      <c r="AD703" s="21">
        <f>3/B703</f>
        <v>2.8846153846153848E-2</v>
      </c>
    </row>
    <row r="704" spans="1:154" x14ac:dyDescent="0.25">
      <c r="A704" s="20" t="s">
        <v>698</v>
      </c>
      <c r="B704" s="24">
        <v>110</v>
      </c>
      <c r="C704" s="21">
        <f>107/B704</f>
        <v>0.97272727272727277</v>
      </c>
      <c r="E704" s="21" t="s">
        <v>2605</v>
      </c>
      <c r="F704" s="21">
        <f t="shared" si="100"/>
        <v>9.0909090909090905E-3</v>
      </c>
      <c r="G704" s="21" t="s">
        <v>1439</v>
      </c>
      <c r="H704" s="21">
        <f>1/B704</f>
        <v>9.0909090909090905E-3</v>
      </c>
      <c r="I704" s="21" t="s">
        <v>2226</v>
      </c>
      <c r="J704" s="21">
        <f>1/B704</f>
        <v>9.0909090909090905E-3</v>
      </c>
    </row>
    <row r="705" spans="1:118" x14ac:dyDescent="0.25">
      <c r="A705" s="20" t="s">
        <v>699</v>
      </c>
      <c r="B705" s="24">
        <v>108</v>
      </c>
      <c r="C705" s="21">
        <f>100/B705</f>
        <v>0.92592592592592593</v>
      </c>
      <c r="E705" s="21" t="s">
        <v>1891</v>
      </c>
      <c r="F705" s="21">
        <f t="shared" si="100"/>
        <v>9.2592592592592587E-3</v>
      </c>
      <c r="G705" s="21" t="s">
        <v>1539</v>
      </c>
      <c r="H705" s="21">
        <f>2/B705</f>
        <v>1.8518518518518517E-2</v>
      </c>
      <c r="I705" s="21" t="s">
        <v>1301</v>
      </c>
      <c r="J705" s="21">
        <f>1/B705</f>
        <v>9.2592592592592587E-3</v>
      </c>
      <c r="K705" s="21" t="s">
        <v>972</v>
      </c>
      <c r="L705" s="21">
        <f>1/B705</f>
        <v>9.2592592592592587E-3</v>
      </c>
      <c r="M705" s="21" t="s">
        <v>3112</v>
      </c>
      <c r="N705" s="21">
        <f>1/B705</f>
        <v>9.2592592592592587E-3</v>
      </c>
      <c r="O705" s="21" t="s">
        <v>974</v>
      </c>
      <c r="P705" s="21">
        <f>1/B705</f>
        <v>9.2592592592592587E-3</v>
      </c>
      <c r="Q705" s="21" t="s">
        <v>2019</v>
      </c>
      <c r="R705" s="21">
        <f>1/B705</f>
        <v>9.2592592592592587E-3</v>
      </c>
    </row>
    <row r="706" spans="1:118" x14ac:dyDescent="0.25">
      <c r="A706" s="20" t="s">
        <v>700</v>
      </c>
      <c r="B706" s="24">
        <v>105</v>
      </c>
      <c r="C706" s="21">
        <f>15/B706</f>
        <v>0.14285714285714285</v>
      </c>
      <c r="E706" s="21" t="s">
        <v>3869</v>
      </c>
      <c r="F706" s="21">
        <f>2/B706</f>
        <v>1.9047619047619049E-2</v>
      </c>
      <c r="G706" s="21" t="s">
        <v>2827</v>
      </c>
      <c r="H706" s="21">
        <f t="shared" ref="H706:H715" si="101">1/B706</f>
        <v>9.5238095238095247E-3</v>
      </c>
      <c r="I706" s="21" t="s">
        <v>941</v>
      </c>
      <c r="J706" s="21">
        <f>1/B706</f>
        <v>9.5238095238095247E-3</v>
      </c>
      <c r="K706" s="21" t="s">
        <v>2833</v>
      </c>
      <c r="L706" s="21">
        <f>1/B706</f>
        <v>9.5238095238095247E-3</v>
      </c>
      <c r="M706" s="21" t="s">
        <v>2827</v>
      </c>
      <c r="N706" s="21">
        <f>1/B706</f>
        <v>9.5238095238095247E-3</v>
      </c>
      <c r="O706" s="21" t="s">
        <v>1415</v>
      </c>
      <c r="P706" s="21">
        <f>1/B706</f>
        <v>9.5238095238095247E-3</v>
      </c>
      <c r="Q706" s="21" t="s">
        <v>3162</v>
      </c>
      <c r="R706" s="21">
        <f>1/B706</f>
        <v>9.5238095238095247E-3</v>
      </c>
      <c r="S706" s="21" t="s">
        <v>1287</v>
      </c>
      <c r="T706" s="21">
        <f>1/B706</f>
        <v>9.5238095238095247E-3</v>
      </c>
      <c r="U706" s="21" t="s">
        <v>1724</v>
      </c>
      <c r="V706" s="21">
        <f>1/B706</f>
        <v>9.5238095238095247E-3</v>
      </c>
      <c r="W706" s="21" t="s">
        <v>939</v>
      </c>
      <c r="X706" s="21">
        <f>2/B706</f>
        <v>1.9047619047619049E-2</v>
      </c>
      <c r="Y706" s="21" t="s">
        <v>2824</v>
      </c>
      <c r="Z706" s="21">
        <f>2/B706</f>
        <v>1.9047619047619049E-2</v>
      </c>
      <c r="AA706" s="21" t="s">
        <v>946</v>
      </c>
      <c r="AB706" s="21">
        <f>1/B706</f>
        <v>9.5238095238095247E-3</v>
      </c>
      <c r="AC706" s="21" t="s">
        <v>1447</v>
      </c>
      <c r="AD706" s="21">
        <f>1/B706</f>
        <v>9.5238095238095247E-3</v>
      </c>
      <c r="AE706" s="21" t="s">
        <v>4755</v>
      </c>
      <c r="AF706" s="21">
        <f>1/B706</f>
        <v>9.5238095238095247E-3</v>
      </c>
      <c r="AG706" s="21" t="s">
        <v>2831</v>
      </c>
      <c r="AH706" s="21">
        <f>1/B706</f>
        <v>9.5238095238095247E-3</v>
      </c>
      <c r="AI706" s="21" t="s">
        <v>983</v>
      </c>
      <c r="AJ706" s="21">
        <f>1/B706</f>
        <v>9.5238095238095247E-3</v>
      </c>
      <c r="AK706" s="21" t="s">
        <v>1069</v>
      </c>
      <c r="AL706" s="21">
        <f>3/B706</f>
        <v>2.8571428571428571E-2</v>
      </c>
      <c r="AM706" s="21" t="s">
        <v>4754</v>
      </c>
      <c r="AN706" s="21">
        <f>1/B706</f>
        <v>9.5238095238095247E-3</v>
      </c>
      <c r="AO706" s="21" t="s">
        <v>2029</v>
      </c>
      <c r="AP706" s="21">
        <f>1/B706</f>
        <v>9.5238095238095247E-3</v>
      </c>
      <c r="AQ706" s="21" t="s">
        <v>1453</v>
      </c>
      <c r="AR706" s="21">
        <f>4/B706</f>
        <v>3.8095238095238099E-2</v>
      </c>
      <c r="AS706" s="21" t="s">
        <v>1218</v>
      </c>
      <c r="AT706" s="21">
        <f>6/B706</f>
        <v>5.7142857142857141E-2</v>
      </c>
      <c r="AU706" s="21" t="s">
        <v>1394</v>
      </c>
      <c r="AV706" s="21">
        <f>1/B706</f>
        <v>9.5238095238095247E-3</v>
      </c>
      <c r="AW706" s="21" t="s">
        <v>876</v>
      </c>
      <c r="AX706" s="21">
        <f>1/B706</f>
        <v>9.5238095238095247E-3</v>
      </c>
      <c r="AY706" s="21" t="s">
        <v>1349</v>
      </c>
      <c r="AZ706" s="21">
        <f>1/B706</f>
        <v>9.5238095238095247E-3</v>
      </c>
      <c r="BA706" s="21" t="s">
        <v>4753</v>
      </c>
      <c r="BB706" s="21">
        <f>1/B706</f>
        <v>9.5238095238095247E-3</v>
      </c>
      <c r="BC706" s="21" t="s">
        <v>1369</v>
      </c>
      <c r="BD706" s="21">
        <f>1/B706</f>
        <v>9.5238095238095247E-3</v>
      </c>
      <c r="BE706" s="21" t="s">
        <v>2427</v>
      </c>
      <c r="BF706" s="21">
        <f>1/B706</f>
        <v>9.5238095238095247E-3</v>
      </c>
      <c r="BG706" s="21" t="s">
        <v>3093</v>
      </c>
      <c r="BH706" s="21">
        <f>1/B706</f>
        <v>9.5238095238095247E-3</v>
      </c>
      <c r="BI706" s="21" t="s">
        <v>1688</v>
      </c>
      <c r="BJ706" s="21">
        <f>1/B706</f>
        <v>9.5238095238095247E-3</v>
      </c>
      <c r="BK706" s="21" t="s">
        <v>2467</v>
      </c>
      <c r="BL706" s="21">
        <f>1/B706</f>
        <v>9.5238095238095247E-3</v>
      </c>
      <c r="BM706" s="21" t="s">
        <v>4739</v>
      </c>
      <c r="BN706" s="21">
        <f>1/B706</f>
        <v>9.5238095238095247E-3</v>
      </c>
      <c r="BO706" s="21" t="s">
        <v>2830</v>
      </c>
      <c r="BP706" s="21">
        <f>1/B706</f>
        <v>9.5238095238095247E-3</v>
      </c>
      <c r="BQ706" s="21" t="s">
        <v>1377</v>
      </c>
      <c r="BR706" s="21">
        <f>1/B706</f>
        <v>9.5238095238095247E-3</v>
      </c>
      <c r="BS706" s="21" t="s">
        <v>932</v>
      </c>
      <c r="BT706" s="21">
        <f>1/B706</f>
        <v>9.5238095238095247E-3</v>
      </c>
      <c r="BU706" s="21" t="s">
        <v>935</v>
      </c>
      <c r="BV706" s="21">
        <f>3/B706</f>
        <v>2.8571428571428571E-2</v>
      </c>
      <c r="BW706" s="21" t="s">
        <v>2832</v>
      </c>
      <c r="BX706" s="21">
        <f>1/B706</f>
        <v>9.5238095238095247E-3</v>
      </c>
      <c r="BY706" s="21" t="s">
        <v>1217</v>
      </c>
      <c r="BZ706" s="21">
        <f>1/B706</f>
        <v>9.5238095238095247E-3</v>
      </c>
      <c r="CA706" s="21" t="s">
        <v>2834</v>
      </c>
      <c r="CB706" s="21">
        <f>2/B706</f>
        <v>1.9047619047619049E-2</v>
      </c>
      <c r="CC706" s="21" t="s">
        <v>977</v>
      </c>
      <c r="CD706" s="21">
        <f>12/B706</f>
        <v>0.11428571428571428</v>
      </c>
      <c r="CE706" s="21" t="s">
        <v>4752</v>
      </c>
      <c r="CF706" s="21">
        <f>1/B706</f>
        <v>9.5238095238095247E-3</v>
      </c>
      <c r="CG706" s="21" t="s">
        <v>2055</v>
      </c>
      <c r="CH706" s="21">
        <f>1/B706</f>
        <v>9.5238095238095247E-3</v>
      </c>
      <c r="CI706" s="21" t="s">
        <v>2857</v>
      </c>
      <c r="CJ706" s="21">
        <f>1/B706</f>
        <v>9.5238095238095247E-3</v>
      </c>
      <c r="CK706" s="21" t="s">
        <v>2043</v>
      </c>
      <c r="CL706" s="21">
        <f>1/B706</f>
        <v>9.5238095238095247E-3</v>
      </c>
      <c r="CM706" s="21" t="s">
        <v>2829</v>
      </c>
      <c r="CN706" s="21">
        <f>1/B706</f>
        <v>9.5238095238095247E-3</v>
      </c>
      <c r="CO706" s="21" t="s">
        <v>1388</v>
      </c>
      <c r="CP706" s="21">
        <f>3/B706</f>
        <v>2.8571428571428571E-2</v>
      </c>
      <c r="CQ706" s="21" t="s">
        <v>3521</v>
      </c>
      <c r="CR706" s="21">
        <f>1/B706</f>
        <v>9.5238095238095247E-3</v>
      </c>
      <c r="CS706" s="21" t="s">
        <v>2835</v>
      </c>
      <c r="CT706" s="21">
        <f>1/B706</f>
        <v>9.5238095238095247E-3</v>
      </c>
      <c r="CU706" s="21" t="s">
        <v>2828</v>
      </c>
      <c r="CV706" s="21">
        <f>2/B706</f>
        <v>1.9047619047619049E-2</v>
      </c>
      <c r="CW706" s="21" t="s">
        <v>1656</v>
      </c>
      <c r="CX706" s="21">
        <f>1/B706</f>
        <v>9.5238095238095247E-3</v>
      </c>
      <c r="CY706" s="21" t="s">
        <v>4751</v>
      </c>
      <c r="CZ706" s="21">
        <f>1/B706</f>
        <v>9.5238095238095247E-3</v>
      </c>
      <c r="DA706" s="21" t="s">
        <v>2826</v>
      </c>
      <c r="DB706" s="21">
        <f>1/B706</f>
        <v>9.5238095238095247E-3</v>
      </c>
      <c r="DC706" s="21" t="s">
        <v>4750</v>
      </c>
      <c r="DD706" s="21">
        <f>1/B706</f>
        <v>9.5238095238095247E-3</v>
      </c>
      <c r="DE706" s="21" t="s">
        <v>2040</v>
      </c>
      <c r="DF706" s="21">
        <f>1/B706</f>
        <v>9.5238095238095247E-3</v>
      </c>
      <c r="DG706" s="21" t="s">
        <v>1606</v>
      </c>
      <c r="DH706" s="21">
        <f>1/B706</f>
        <v>9.5238095238095247E-3</v>
      </c>
      <c r="DI706" s="21" t="s">
        <v>2825</v>
      </c>
      <c r="DJ706" s="21">
        <f>2/B706</f>
        <v>1.9047619047619049E-2</v>
      </c>
      <c r="DK706" s="21" t="s">
        <v>922</v>
      </c>
      <c r="DL706" s="21">
        <f>3/B706</f>
        <v>2.8571428571428571E-2</v>
      </c>
      <c r="DM706" s="21" t="s">
        <v>1661</v>
      </c>
      <c r="DN706" s="21">
        <f>1/B706</f>
        <v>9.5238095238095247E-3</v>
      </c>
    </row>
    <row r="707" spans="1:118" x14ac:dyDescent="0.25">
      <c r="A707" s="20" t="s">
        <v>701</v>
      </c>
      <c r="B707" s="24">
        <v>105</v>
      </c>
      <c r="C707" s="21">
        <f>90/B707</f>
        <v>0.8571428571428571</v>
      </c>
      <c r="E707" s="21" t="s">
        <v>2374</v>
      </c>
      <c r="F707" s="21">
        <f>1/B707</f>
        <v>9.5238095238095247E-3</v>
      </c>
      <c r="G707" s="21" t="s">
        <v>1019</v>
      </c>
      <c r="H707" s="21">
        <f t="shared" si="101"/>
        <v>9.5238095238095247E-3</v>
      </c>
      <c r="I707" s="21" t="s">
        <v>1327</v>
      </c>
      <c r="J707" s="21">
        <f>9/B707</f>
        <v>8.5714285714285715E-2</v>
      </c>
      <c r="K707" s="21" t="s">
        <v>1328</v>
      </c>
      <c r="L707" s="21">
        <f>1/B707</f>
        <v>9.5238095238095247E-3</v>
      </c>
      <c r="M707" s="21" t="s">
        <v>1329</v>
      </c>
      <c r="N707" s="21">
        <f>2/B707</f>
        <v>1.9047619047619049E-2</v>
      </c>
      <c r="O707" s="21" t="s">
        <v>1310</v>
      </c>
      <c r="P707" s="21">
        <f>1/B707</f>
        <v>9.5238095238095247E-3</v>
      </c>
    </row>
    <row r="708" spans="1:118" x14ac:dyDescent="0.25">
      <c r="A708" s="20" t="s">
        <v>702</v>
      </c>
      <c r="B708" s="24">
        <v>100</v>
      </c>
      <c r="C708" s="21">
        <f>80/B708</f>
        <v>0.8</v>
      </c>
      <c r="E708" s="21" t="s">
        <v>1111</v>
      </c>
      <c r="F708" s="21">
        <f>1/B708</f>
        <v>0.01</v>
      </c>
      <c r="G708" s="21" t="s">
        <v>1430</v>
      </c>
      <c r="H708" s="21">
        <f t="shared" si="101"/>
        <v>0.01</v>
      </c>
      <c r="I708" s="21" t="s">
        <v>1003</v>
      </c>
      <c r="J708" s="21">
        <f>2/B708</f>
        <v>0.02</v>
      </c>
      <c r="K708" s="21" t="s">
        <v>1422</v>
      </c>
      <c r="L708" s="21">
        <f>2/B708</f>
        <v>0.02</v>
      </c>
      <c r="M708" s="21" t="s">
        <v>1312</v>
      </c>
      <c r="N708" s="21">
        <f>6/B708</f>
        <v>0.06</v>
      </c>
      <c r="O708" s="21" t="s">
        <v>1576</v>
      </c>
      <c r="P708" s="21">
        <f>1/B708</f>
        <v>0.01</v>
      </c>
      <c r="Q708" s="21" t="s">
        <v>1577</v>
      </c>
      <c r="R708" s="21">
        <f>1/B708</f>
        <v>0.01</v>
      </c>
      <c r="S708" s="21" t="s">
        <v>1370</v>
      </c>
      <c r="T708" s="21">
        <f>6/B708</f>
        <v>0.06</v>
      </c>
    </row>
    <row r="709" spans="1:118" x14ac:dyDescent="0.25">
      <c r="A709" s="20" t="s">
        <v>703</v>
      </c>
      <c r="B709" s="24">
        <v>111</v>
      </c>
      <c r="C709" s="21">
        <f>73/B709</f>
        <v>0.65765765765765771</v>
      </c>
      <c r="E709" s="21" t="s">
        <v>1415</v>
      </c>
      <c r="F709" s="21">
        <f>4/B709</f>
        <v>3.6036036036036036E-2</v>
      </c>
      <c r="G709" s="21" t="s">
        <v>1265</v>
      </c>
      <c r="H709" s="21">
        <f t="shared" si="101"/>
        <v>9.0090090090090089E-3</v>
      </c>
      <c r="I709" s="21" t="s">
        <v>1242</v>
      </c>
      <c r="J709" s="21">
        <f>1/B709</f>
        <v>9.0090090090090089E-3</v>
      </c>
      <c r="K709" s="21" t="s">
        <v>1526</v>
      </c>
      <c r="L709" s="21">
        <f>2/B709</f>
        <v>1.8018018018018018E-2</v>
      </c>
      <c r="M709" s="21" t="s">
        <v>1328</v>
      </c>
      <c r="N709" s="21">
        <f>2/B709</f>
        <v>1.8018018018018018E-2</v>
      </c>
      <c r="O709" s="21" t="s">
        <v>1271</v>
      </c>
      <c r="P709" s="21">
        <f>2/B709</f>
        <v>1.8018018018018018E-2</v>
      </c>
      <c r="Q709" s="21" t="s">
        <v>1217</v>
      </c>
      <c r="R709" s="21">
        <f>1/B709</f>
        <v>9.0090090090090089E-3</v>
      </c>
      <c r="S709" s="21" t="s">
        <v>1634</v>
      </c>
      <c r="T709" s="21">
        <f>1/B709</f>
        <v>9.0090090090090089E-3</v>
      </c>
      <c r="U709" s="21" t="s">
        <v>1241</v>
      </c>
      <c r="V709" s="21">
        <f>15/B709</f>
        <v>0.13513513513513514</v>
      </c>
      <c r="W709" s="21" t="s">
        <v>1397</v>
      </c>
      <c r="X709" s="21">
        <f>1/B709</f>
        <v>9.0090090090090089E-3</v>
      </c>
      <c r="Y709" s="21" t="s">
        <v>3494</v>
      </c>
      <c r="Z709" s="21">
        <f>3/B709</f>
        <v>2.7027027027027029E-2</v>
      </c>
      <c r="AA709" s="21" t="s">
        <v>4268</v>
      </c>
      <c r="AB709" s="21">
        <f>1/B709</f>
        <v>9.0090090090090089E-3</v>
      </c>
      <c r="AC709" s="21" t="s">
        <v>2143</v>
      </c>
      <c r="AD709" s="21">
        <f>2/B709</f>
        <v>1.8018018018018018E-2</v>
      </c>
      <c r="AE709" s="21" t="s">
        <v>1044</v>
      </c>
      <c r="AF709" s="21">
        <f>2/B709</f>
        <v>1.8018018018018018E-2</v>
      </c>
    </row>
    <row r="710" spans="1:118" x14ac:dyDescent="0.25">
      <c r="A710" s="20" t="s">
        <v>704</v>
      </c>
      <c r="B710" s="24">
        <v>103</v>
      </c>
      <c r="C710" s="21">
        <f>3/B710</f>
        <v>2.9126213592233011E-2</v>
      </c>
      <c r="E710" s="21" t="s">
        <v>4171</v>
      </c>
      <c r="F710" s="21">
        <f>1/B710</f>
        <v>9.7087378640776691E-3</v>
      </c>
      <c r="G710" s="21" t="s">
        <v>896</v>
      </c>
      <c r="H710" s="21">
        <f t="shared" si="101"/>
        <v>9.7087378640776691E-3</v>
      </c>
      <c r="I710" s="21" t="s">
        <v>4170</v>
      </c>
      <c r="J710" s="21">
        <f>3/B710</f>
        <v>2.9126213592233011E-2</v>
      </c>
      <c r="K710" s="21" t="s">
        <v>1064</v>
      </c>
      <c r="L710" s="21">
        <f>2/B710</f>
        <v>1.9417475728155338E-2</v>
      </c>
      <c r="M710" s="21" t="s">
        <v>4093</v>
      </c>
      <c r="N710" s="21">
        <f>1/B710</f>
        <v>9.7087378640776691E-3</v>
      </c>
      <c r="O710" s="21" t="s">
        <v>2331</v>
      </c>
      <c r="P710" s="21">
        <f>1/B710</f>
        <v>9.7087378640776691E-3</v>
      </c>
      <c r="Q710" s="21" t="s">
        <v>2462</v>
      </c>
      <c r="R710" s="21">
        <f>2/B710</f>
        <v>1.9417475728155338E-2</v>
      </c>
      <c r="S710" s="21" t="s">
        <v>4169</v>
      </c>
      <c r="T710" s="21">
        <f>1/B710</f>
        <v>9.7087378640776691E-3</v>
      </c>
      <c r="U710" s="21" t="s">
        <v>1830</v>
      </c>
      <c r="V710" s="21">
        <f>1/B710</f>
        <v>9.7087378640776691E-3</v>
      </c>
      <c r="W710" s="21" t="s">
        <v>2465</v>
      </c>
      <c r="X710" s="21">
        <f>2/B710</f>
        <v>1.9417475728155338E-2</v>
      </c>
      <c r="Y710" s="21" t="s">
        <v>3847</v>
      </c>
      <c r="Z710" s="21">
        <f>1/B710</f>
        <v>9.7087378640776691E-3</v>
      </c>
      <c r="AA710" s="21" t="s">
        <v>4168</v>
      </c>
      <c r="AB710" s="21">
        <f>2/B710</f>
        <v>1.9417475728155338E-2</v>
      </c>
      <c r="AC710" s="21" t="s">
        <v>3994</v>
      </c>
      <c r="AD710" s="21">
        <f>34/B710</f>
        <v>0.3300970873786408</v>
      </c>
      <c r="AE710" s="21" t="s">
        <v>1430</v>
      </c>
      <c r="AF710" s="21">
        <f>1/B710</f>
        <v>9.7087378640776691E-3</v>
      </c>
      <c r="AG710" s="21" t="s">
        <v>1103</v>
      </c>
      <c r="AH710" s="21">
        <f>2/B710</f>
        <v>1.9417475728155338E-2</v>
      </c>
      <c r="AI710" s="21" t="s">
        <v>2461</v>
      </c>
      <c r="AJ710" s="21">
        <f>3/B710</f>
        <v>2.9126213592233011E-2</v>
      </c>
      <c r="AK710" s="21" t="s">
        <v>1369</v>
      </c>
      <c r="AL710" s="21">
        <f>5/B710</f>
        <v>4.8543689320388349E-2</v>
      </c>
      <c r="AM710" s="21" t="s">
        <v>1132</v>
      </c>
      <c r="AN710" s="21">
        <f>1/B710</f>
        <v>9.7087378640776691E-3</v>
      </c>
      <c r="AO710" s="21" t="s">
        <v>1255</v>
      </c>
      <c r="AP710" s="21">
        <f>1/B710</f>
        <v>9.7087378640776691E-3</v>
      </c>
      <c r="AQ710" s="21" t="s">
        <v>1480</v>
      </c>
      <c r="AR710" s="21">
        <f>1/B710</f>
        <v>9.7087378640776691E-3</v>
      </c>
      <c r="AS710" s="21" t="s">
        <v>1544</v>
      </c>
      <c r="AT710" s="21">
        <f>4/B710</f>
        <v>3.8834951456310676E-2</v>
      </c>
      <c r="AU710" s="21" t="s">
        <v>2037</v>
      </c>
      <c r="AV710" s="21">
        <f>3/B710</f>
        <v>2.9126213592233011E-2</v>
      </c>
      <c r="AW710" s="21" t="s">
        <v>977</v>
      </c>
      <c r="AX710" s="21">
        <f>2/B710</f>
        <v>1.9417475728155338E-2</v>
      </c>
      <c r="AY710" s="21" t="s">
        <v>3938</v>
      </c>
      <c r="AZ710" s="21">
        <f>1/B710</f>
        <v>9.7087378640776691E-3</v>
      </c>
      <c r="BA710" s="21" t="s">
        <v>2460</v>
      </c>
      <c r="BB710" s="21">
        <f>1/B710</f>
        <v>9.7087378640776691E-3</v>
      </c>
      <c r="BC710" s="21" t="s">
        <v>2172</v>
      </c>
      <c r="BD710" s="21">
        <f>3/B710</f>
        <v>2.9126213592233011E-2</v>
      </c>
      <c r="BE710" s="21" t="s">
        <v>2450</v>
      </c>
      <c r="BF710" s="21">
        <f>1/B710</f>
        <v>9.7087378640776691E-3</v>
      </c>
      <c r="BG710" s="21" t="s">
        <v>4167</v>
      </c>
      <c r="BH710" s="21">
        <f>1/B710</f>
        <v>9.7087378640776691E-3</v>
      </c>
      <c r="BI710" s="21" t="s">
        <v>2459</v>
      </c>
      <c r="BJ710" s="21">
        <f>1/B710</f>
        <v>9.7087378640776691E-3</v>
      </c>
      <c r="BK710" s="21" t="s">
        <v>2463</v>
      </c>
      <c r="BL710" s="21">
        <f>1/B710</f>
        <v>9.7087378640776691E-3</v>
      </c>
      <c r="BM710" s="21" t="s">
        <v>4166</v>
      </c>
      <c r="BN710" s="21">
        <f>1/B710</f>
        <v>9.7087378640776691E-3</v>
      </c>
      <c r="BO710" s="21" t="s">
        <v>2635</v>
      </c>
      <c r="BP710" s="21">
        <f>1/B710</f>
        <v>9.7087378640776691E-3</v>
      </c>
      <c r="BQ710" s="21" t="s">
        <v>1324</v>
      </c>
      <c r="BR710" s="21">
        <f>1/B710</f>
        <v>9.7087378640776691E-3</v>
      </c>
      <c r="BS710" s="21" t="s">
        <v>1270</v>
      </c>
      <c r="BT710" s="21">
        <f>1/B710</f>
        <v>9.7087378640776691E-3</v>
      </c>
      <c r="BU710" s="21" t="s">
        <v>2458</v>
      </c>
      <c r="BV710" s="21">
        <f>1/B710</f>
        <v>9.7087378640776691E-3</v>
      </c>
      <c r="BW710" s="21" t="s">
        <v>2464</v>
      </c>
      <c r="BX710" s="21">
        <f>3/B710</f>
        <v>2.9126213592233011E-2</v>
      </c>
      <c r="BY710" s="21" t="s">
        <v>3459</v>
      </c>
      <c r="BZ710" s="21">
        <f>1/B710</f>
        <v>9.7087378640776691E-3</v>
      </c>
      <c r="CA710" s="21" t="s">
        <v>1131</v>
      </c>
      <c r="CB710" s="21">
        <f>3/B710</f>
        <v>2.9126213592233011E-2</v>
      </c>
      <c r="CC710" s="21" t="s">
        <v>1421</v>
      </c>
      <c r="CD710" s="21">
        <f>1/B710</f>
        <v>9.7087378640776691E-3</v>
      </c>
      <c r="CE710" s="21" t="s">
        <v>2466</v>
      </c>
      <c r="CF710" s="21">
        <f>3/B710</f>
        <v>2.9126213592233011E-2</v>
      </c>
    </row>
    <row r="711" spans="1:118" x14ac:dyDescent="0.25">
      <c r="A711" s="20" t="s">
        <v>705</v>
      </c>
      <c r="B711" s="24">
        <v>108</v>
      </c>
      <c r="C711" s="21">
        <f>94/B711</f>
        <v>0.87037037037037035</v>
      </c>
      <c r="E711" s="21" t="s">
        <v>1265</v>
      </c>
      <c r="F711" s="21">
        <f>3/B711</f>
        <v>2.7777777777777776E-2</v>
      </c>
      <c r="G711" s="21" t="s">
        <v>1878</v>
      </c>
      <c r="H711" s="21">
        <f t="shared" si="101"/>
        <v>9.2592592592592587E-3</v>
      </c>
      <c r="I711" s="21" t="s">
        <v>2381</v>
      </c>
      <c r="J711" s="21">
        <f>1/B711</f>
        <v>9.2592592592592587E-3</v>
      </c>
      <c r="K711" s="21" t="s">
        <v>1101</v>
      </c>
      <c r="L711" s="21">
        <f>2/B711</f>
        <v>1.8518518518518517E-2</v>
      </c>
      <c r="M711" s="21" t="s">
        <v>952</v>
      </c>
      <c r="N711" s="21">
        <f>1/B711</f>
        <v>9.2592592592592587E-3</v>
      </c>
      <c r="O711" s="21" t="s">
        <v>968</v>
      </c>
      <c r="P711" s="21">
        <f>1/B711</f>
        <v>9.2592592592592587E-3</v>
      </c>
      <c r="Q711" s="21" t="s">
        <v>2090</v>
      </c>
      <c r="R711" s="21">
        <f>3/B711</f>
        <v>2.7777777777777776E-2</v>
      </c>
      <c r="S711" s="21" t="s">
        <v>1046</v>
      </c>
      <c r="T711" s="21">
        <f>2/B711</f>
        <v>1.8518518518518517E-2</v>
      </c>
    </row>
    <row r="712" spans="1:118" x14ac:dyDescent="0.25">
      <c r="A712" s="20" t="s">
        <v>706</v>
      </c>
      <c r="B712" s="24">
        <v>108</v>
      </c>
      <c r="C712" s="21">
        <f>17/B712</f>
        <v>0.15740740740740741</v>
      </c>
      <c r="E712" s="21" t="s">
        <v>3011</v>
      </c>
      <c r="F712" s="21">
        <f t="shared" ref="F712:F719" si="102">1/B712</f>
        <v>9.2592592592592587E-3</v>
      </c>
      <c r="G712" s="21" t="s">
        <v>1095</v>
      </c>
      <c r="H712" s="21">
        <f t="shared" si="101"/>
        <v>9.2592592592592587E-3</v>
      </c>
      <c r="I712" s="21" t="s">
        <v>1972</v>
      </c>
      <c r="J712" s="21">
        <f>1/B712</f>
        <v>9.2592592592592587E-3</v>
      </c>
      <c r="K712" s="21" t="s">
        <v>1100</v>
      </c>
      <c r="L712" s="21">
        <f>3/B712</f>
        <v>2.7777777777777776E-2</v>
      </c>
      <c r="M712" s="21" t="s">
        <v>3012</v>
      </c>
      <c r="N712" s="21">
        <f>3/B712</f>
        <v>2.7777777777777776E-2</v>
      </c>
      <c r="O712" s="21" t="s">
        <v>1878</v>
      </c>
      <c r="P712" s="21">
        <f>1/B712</f>
        <v>9.2592592592592587E-3</v>
      </c>
      <c r="Q712" s="21" t="s">
        <v>1447</v>
      </c>
      <c r="R712" s="21">
        <f>1/B712</f>
        <v>9.2592592592592587E-3</v>
      </c>
      <c r="S712" s="21" t="s">
        <v>1266</v>
      </c>
      <c r="T712" s="21">
        <f>1/B712</f>
        <v>9.2592592592592587E-3</v>
      </c>
      <c r="U712" s="21" t="s">
        <v>884</v>
      </c>
      <c r="V712" s="21">
        <f>1/B712</f>
        <v>9.2592592592592587E-3</v>
      </c>
      <c r="W712" s="21" t="s">
        <v>1262</v>
      </c>
      <c r="X712" s="21">
        <f>2/B712</f>
        <v>1.8518518518518517E-2</v>
      </c>
      <c r="Y712" s="21" t="s">
        <v>2990</v>
      </c>
      <c r="Z712" s="21">
        <f>1/B712</f>
        <v>9.2592592592592587E-3</v>
      </c>
      <c r="AA712" s="21" t="s">
        <v>3013</v>
      </c>
      <c r="AB712" s="21">
        <f>1/B712</f>
        <v>9.2592592592592587E-3</v>
      </c>
      <c r="AC712" s="21" t="s">
        <v>1905</v>
      </c>
      <c r="AD712" s="21">
        <f>1/B712</f>
        <v>9.2592592592592587E-3</v>
      </c>
      <c r="AE712" s="21" t="s">
        <v>1301</v>
      </c>
      <c r="AF712" s="21">
        <f>1/B712</f>
        <v>9.2592592592592587E-3</v>
      </c>
      <c r="AG712" s="21" t="s">
        <v>3052</v>
      </c>
      <c r="AH712" s="21">
        <f>1/B712</f>
        <v>9.2592592592592587E-3</v>
      </c>
      <c r="AI712" s="21" t="s">
        <v>1434</v>
      </c>
      <c r="AJ712" s="21">
        <f>1/B712</f>
        <v>9.2592592592592587E-3</v>
      </c>
      <c r="AK712" s="21" t="s">
        <v>1082</v>
      </c>
      <c r="AL712" s="21">
        <f>6/B712</f>
        <v>5.5555555555555552E-2</v>
      </c>
      <c r="AM712" s="21" t="s">
        <v>3014</v>
      </c>
      <c r="AN712" s="21">
        <f>1/B712</f>
        <v>9.2592592592592587E-3</v>
      </c>
      <c r="AO712" s="21" t="s">
        <v>1942</v>
      </c>
      <c r="AP712" s="21">
        <f>1/B712</f>
        <v>9.2592592592592587E-3</v>
      </c>
      <c r="AQ712" s="21" t="s">
        <v>1141</v>
      </c>
      <c r="AR712" s="21">
        <f>1/B712</f>
        <v>9.2592592592592587E-3</v>
      </c>
      <c r="AS712" s="21" t="s">
        <v>1261</v>
      </c>
      <c r="AT712" s="21">
        <f>1/B712</f>
        <v>9.2592592592592587E-3</v>
      </c>
      <c r="AU712" s="21" t="s">
        <v>974</v>
      </c>
      <c r="AV712" s="21">
        <f>4/B712</f>
        <v>3.7037037037037035E-2</v>
      </c>
      <c r="AW712" s="21" t="s">
        <v>1879</v>
      </c>
      <c r="AX712" s="21">
        <f>12/B712</f>
        <v>0.1111111111111111</v>
      </c>
      <c r="AY712" s="21" t="s">
        <v>2385</v>
      </c>
      <c r="AZ712" s="21">
        <f>1/B712</f>
        <v>9.2592592592592587E-3</v>
      </c>
      <c r="BA712" s="21" t="s">
        <v>3179</v>
      </c>
      <c r="BB712" s="21">
        <f>1/B712</f>
        <v>9.2592592592592587E-3</v>
      </c>
      <c r="BC712" s="21" t="s">
        <v>3015</v>
      </c>
      <c r="BD712" s="21">
        <f>7/B712</f>
        <v>6.4814814814814811E-2</v>
      </c>
      <c r="BE712" s="21" t="s">
        <v>1273</v>
      </c>
      <c r="BF712" s="21">
        <f>3/B712</f>
        <v>2.7777777777777776E-2</v>
      </c>
      <c r="BG712" s="21" t="s">
        <v>2459</v>
      </c>
      <c r="BH712" s="21">
        <f>2/B712</f>
        <v>1.8518518518518517E-2</v>
      </c>
      <c r="BI712" s="21" t="s">
        <v>1940</v>
      </c>
      <c r="BJ712" s="21">
        <f>1/B712</f>
        <v>9.2592592592592587E-3</v>
      </c>
      <c r="BK712" s="21" t="s">
        <v>3016</v>
      </c>
      <c r="BL712" s="21">
        <f>1/B712</f>
        <v>9.2592592592592587E-3</v>
      </c>
      <c r="BM712" s="21" t="s">
        <v>1504</v>
      </c>
      <c r="BN712" s="21">
        <f>1/B712</f>
        <v>9.2592592592592587E-3</v>
      </c>
      <c r="BO712" s="21" t="s">
        <v>1438</v>
      </c>
      <c r="BP712" s="21">
        <f>3/B712</f>
        <v>2.7777777777777776E-2</v>
      </c>
      <c r="BQ712" s="21" t="s">
        <v>1270</v>
      </c>
      <c r="BR712" s="21">
        <f>1/B712</f>
        <v>9.2592592592592587E-3</v>
      </c>
      <c r="BS712" s="21" t="s">
        <v>4327</v>
      </c>
      <c r="BT712" s="21">
        <f>1/B712</f>
        <v>9.2592592592592587E-3</v>
      </c>
      <c r="BU712" s="21" t="s">
        <v>1268</v>
      </c>
      <c r="BV712" s="21">
        <f>1/B712</f>
        <v>9.2592592592592587E-3</v>
      </c>
      <c r="BW712" s="21" t="s">
        <v>928</v>
      </c>
      <c r="BX712" s="21">
        <f>5/B712</f>
        <v>4.6296296296296294E-2</v>
      </c>
      <c r="BY712" s="21" t="s">
        <v>1569</v>
      </c>
      <c r="BZ712" s="21">
        <f>2/B712</f>
        <v>1.8518518518518517E-2</v>
      </c>
      <c r="CA712" s="21" t="s">
        <v>3017</v>
      </c>
      <c r="CB712" s="21">
        <f>2/B712</f>
        <v>1.8518518518518517E-2</v>
      </c>
      <c r="CC712" s="21" t="s">
        <v>1901</v>
      </c>
      <c r="CD712" s="21">
        <f>3/B712</f>
        <v>2.7777777777777776E-2</v>
      </c>
      <c r="CE712" s="21" t="s">
        <v>1624</v>
      </c>
      <c r="CF712" s="21">
        <f>3/B712</f>
        <v>2.7777777777777776E-2</v>
      </c>
      <c r="CG712" s="21" t="s">
        <v>1809</v>
      </c>
      <c r="CH712" s="21">
        <f>4/B712</f>
        <v>3.7037037037037035E-2</v>
      </c>
      <c r="CI712" s="21" t="s">
        <v>1228</v>
      </c>
      <c r="CJ712" s="21">
        <f>1/B712</f>
        <v>9.2592592592592587E-3</v>
      </c>
      <c r="CK712" s="21" t="s">
        <v>2227</v>
      </c>
      <c r="CL712" s="21">
        <f>1/B712</f>
        <v>9.2592592592592587E-3</v>
      </c>
    </row>
    <row r="713" spans="1:118" x14ac:dyDescent="0.25">
      <c r="A713" s="20" t="s">
        <v>707</v>
      </c>
      <c r="B713" s="24">
        <v>108</v>
      </c>
      <c r="C713" s="21">
        <f>84/B713</f>
        <v>0.77777777777777779</v>
      </c>
      <c r="E713" s="21" t="s">
        <v>1242</v>
      </c>
      <c r="F713" s="21">
        <f t="shared" si="102"/>
        <v>9.2592592592592587E-3</v>
      </c>
      <c r="G713" s="21" t="s">
        <v>1266</v>
      </c>
      <c r="H713" s="21">
        <f t="shared" si="101"/>
        <v>9.2592592592592587E-3</v>
      </c>
      <c r="I713" s="21" t="s">
        <v>1757</v>
      </c>
      <c r="J713" s="21">
        <f>1/B713</f>
        <v>9.2592592592592587E-3</v>
      </c>
      <c r="K713" s="21" t="s">
        <v>3280</v>
      </c>
      <c r="L713" s="21">
        <f>2/B713</f>
        <v>1.8518518518518517E-2</v>
      </c>
      <c r="M713" s="21" t="s">
        <v>888</v>
      </c>
      <c r="N713" s="21">
        <f>1/B713</f>
        <v>9.2592592592592587E-3</v>
      </c>
      <c r="O713" s="21" t="s">
        <v>1130</v>
      </c>
      <c r="P713" s="21">
        <f>2/B713</f>
        <v>1.8518518518518517E-2</v>
      </c>
      <c r="Q713" s="21" t="s">
        <v>972</v>
      </c>
      <c r="R713" s="21">
        <f>6/B713</f>
        <v>5.5555555555555552E-2</v>
      </c>
      <c r="S713" s="21" t="s">
        <v>1614</v>
      </c>
      <c r="T713" s="21">
        <f>1/B713</f>
        <v>9.2592592592592587E-3</v>
      </c>
      <c r="U713" s="21" t="s">
        <v>1042</v>
      </c>
      <c r="V713" s="21">
        <f>7/B713</f>
        <v>6.4814814814814811E-2</v>
      </c>
      <c r="W713" s="21" t="s">
        <v>968</v>
      </c>
      <c r="X713" s="21">
        <f>1/B713</f>
        <v>9.2592592592592587E-3</v>
      </c>
      <c r="Y713" s="21" t="s">
        <v>1732</v>
      </c>
      <c r="Z713" s="21">
        <f>1/B713</f>
        <v>9.2592592592592587E-3</v>
      </c>
    </row>
    <row r="714" spans="1:118" x14ac:dyDescent="0.25">
      <c r="A714" s="20" t="s">
        <v>708</v>
      </c>
      <c r="B714" s="24">
        <v>104</v>
      </c>
      <c r="C714" s="21">
        <f>1/B714</f>
        <v>9.6153846153846159E-3</v>
      </c>
      <c r="E714" s="21" t="s">
        <v>1971</v>
      </c>
      <c r="F714" s="21">
        <f t="shared" si="102"/>
        <v>9.6153846153846159E-3</v>
      </c>
      <c r="G714" s="21" t="s">
        <v>1095</v>
      </c>
      <c r="H714" s="21">
        <f t="shared" si="101"/>
        <v>9.6153846153846159E-3</v>
      </c>
      <c r="I714" s="21" t="s">
        <v>1972</v>
      </c>
      <c r="J714" s="21">
        <f>6/B714</f>
        <v>5.7692307692307696E-2</v>
      </c>
      <c r="K714" s="21" t="s">
        <v>1974</v>
      </c>
      <c r="L714" s="21">
        <f>1/B714</f>
        <v>9.6153846153846159E-3</v>
      </c>
      <c r="M714" s="21" t="s">
        <v>1970</v>
      </c>
      <c r="N714" s="21">
        <f>1/B714</f>
        <v>9.6153846153846159E-3</v>
      </c>
      <c r="O714" s="21" t="s">
        <v>1249</v>
      </c>
      <c r="P714" s="21">
        <f>1/B714</f>
        <v>9.6153846153846159E-3</v>
      </c>
      <c r="Q714" s="21" t="s">
        <v>2114</v>
      </c>
      <c r="R714" s="21">
        <f>2/B714</f>
        <v>1.9230769230769232E-2</v>
      </c>
      <c r="S714" s="21" t="s">
        <v>4604</v>
      </c>
      <c r="T714" s="21">
        <f>1/B714</f>
        <v>9.6153846153846159E-3</v>
      </c>
      <c r="U714" s="21" t="s">
        <v>989</v>
      </c>
      <c r="V714" s="21">
        <f>2/B714</f>
        <v>1.9230769230769232E-2</v>
      </c>
      <c r="W714" s="21" t="s">
        <v>1262</v>
      </c>
      <c r="X714" s="21">
        <f>1/B714</f>
        <v>9.6153846153846159E-3</v>
      </c>
      <c r="Y714" s="21" t="s">
        <v>3224</v>
      </c>
      <c r="Z714" s="21">
        <f>2/B714</f>
        <v>1.9230769230769232E-2</v>
      </c>
      <c r="AA714" s="21" t="s">
        <v>1432</v>
      </c>
      <c r="AB714" s="21">
        <f>1/B714</f>
        <v>9.6153846153846159E-3</v>
      </c>
      <c r="AC714" s="21" t="s">
        <v>1969</v>
      </c>
      <c r="AD714" s="21">
        <f>1/B714</f>
        <v>9.6153846153846159E-3</v>
      </c>
      <c r="AE714" s="21" t="s">
        <v>931</v>
      </c>
      <c r="AF714" s="21">
        <f>1/B714</f>
        <v>9.6153846153846159E-3</v>
      </c>
      <c r="AG714" s="21" t="s">
        <v>1250</v>
      </c>
      <c r="AH714" s="21">
        <f>3/B714</f>
        <v>2.8846153846153848E-2</v>
      </c>
      <c r="AI714" s="21" t="s">
        <v>1134</v>
      </c>
      <c r="AJ714" s="21">
        <f>1/B714</f>
        <v>9.6153846153846159E-3</v>
      </c>
      <c r="AK714" s="21" t="s">
        <v>3052</v>
      </c>
      <c r="AL714" s="21">
        <f>1/B714</f>
        <v>9.6153846153846159E-3</v>
      </c>
      <c r="AM714" s="21" t="s">
        <v>1082</v>
      </c>
      <c r="AN714" s="21">
        <f>1/B714</f>
        <v>9.6153846153846159E-3</v>
      </c>
      <c r="AO714" s="21" t="s">
        <v>972</v>
      </c>
      <c r="AP714" s="21">
        <f>1/B714</f>
        <v>9.6153846153846159E-3</v>
      </c>
      <c r="AQ714" s="21" t="s">
        <v>974</v>
      </c>
      <c r="AR714" s="21">
        <f>16/B714</f>
        <v>0.15384615384615385</v>
      </c>
      <c r="AS714" s="21" t="s">
        <v>1879</v>
      </c>
      <c r="AT714" s="21">
        <f>1/B714</f>
        <v>9.6153846153846159E-3</v>
      </c>
      <c r="AU714" s="21" t="s">
        <v>1968</v>
      </c>
      <c r="AV714" s="21">
        <f>1/B714</f>
        <v>9.6153846153846159E-3</v>
      </c>
      <c r="AW714" s="21" t="s">
        <v>977</v>
      </c>
      <c r="AX714" s="21">
        <f>1/B714</f>
        <v>9.6153846153846159E-3</v>
      </c>
      <c r="AY714" s="21" t="s">
        <v>1940</v>
      </c>
      <c r="AZ714" s="21">
        <f>1/B714</f>
        <v>9.6153846153846159E-3</v>
      </c>
      <c r="BA714" s="21" t="s">
        <v>1973</v>
      </c>
      <c r="BB714" s="21">
        <f>2/B714</f>
        <v>1.9230769230769232E-2</v>
      </c>
      <c r="BC714" s="21" t="s">
        <v>1358</v>
      </c>
      <c r="BD714" s="21">
        <f>1/B714</f>
        <v>9.6153846153846159E-3</v>
      </c>
      <c r="BE714" s="21" t="s">
        <v>1441</v>
      </c>
      <c r="BF714" s="21">
        <f>1/B714</f>
        <v>9.6153846153846159E-3</v>
      </c>
      <c r="BG714" s="21" t="s">
        <v>1438</v>
      </c>
      <c r="BH714" s="21">
        <f>7/B714</f>
        <v>6.7307692307692304E-2</v>
      </c>
      <c r="BI714" s="21" t="s">
        <v>1270</v>
      </c>
      <c r="BJ714" s="21">
        <f>3/B714</f>
        <v>2.8846153846153848E-2</v>
      </c>
      <c r="BK714" s="21" t="s">
        <v>1435</v>
      </c>
      <c r="BL714" s="21">
        <f>6/B714</f>
        <v>5.7692307692307696E-2</v>
      </c>
      <c r="BM714" s="21" t="s">
        <v>1739</v>
      </c>
      <c r="BN714" s="21">
        <f>5/B714</f>
        <v>4.807692307692308E-2</v>
      </c>
      <c r="BO714" s="21" t="s">
        <v>1901</v>
      </c>
      <c r="BP714" s="21">
        <f>27/B714</f>
        <v>0.25961538461538464</v>
      </c>
      <c r="BQ714" s="21" t="s">
        <v>1228</v>
      </c>
      <c r="BR714" s="21">
        <f>1/B714</f>
        <v>9.6153846153846159E-3</v>
      </c>
      <c r="BS714" s="21" t="s">
        <v>3503</v>
      </c>
      <c r="BT714" s="21">
        <f>1/B714</f>
        <v>9.6153846153846159E-3</v>
      </c>
    </row>
    <row r="715" spans="1:118" x14ac:dyDescent="0.25">
      <c r="A715" s="20" t="s">
        <v>709</v>
      </c>
      <c r="B715" s="24">
        <v>100</v>
      </c>
      <c r="C715" s="21">
        <f>8/B715</f>
        <v>0.08</v>
      </c>
      <c r="E715" s="21" t="s">
        <v>1769</v>
      </c>
      <c r="F715" s="21">
        <f t="shared" si="102"/>
        <v>0.01</v>
      </c>
      <c r="G715" s="21" t="s">
        <v>4784</v>
      </c>
      <c r="H715" s="21">
        <f t="shared" si="101"/>
        <v>0.01</v>
      </c>
      <c r="I715" s="21" t="s">
        <v>2165</v>
      </c>
      <c r="J715" s="21">
        <f>1/B715</f>
        <v>0.01</v>
      </c>
      <c r="K715" s="21" t="s">
        <v>2118</v>
      </c>
      <c r="L715" s="21">
        <f>2/B715</f>
        <v>0.02</v>
      </c>
      <c r="M715" s="21" t="s">
        <v>1134</v>
      </c>
      <c r="N715" s="21">
        <f>1/B715</f>
        <v>0.01</v>
      </c>
      <c r="O715" s="21" t="s">
        <v>1688</v>
      </c>
      <c r="P715" s="21">
        <f>1/B715</f>
        <v>0.01</v>
      </c>
      <c r="Q715" s="21" t="s">
        <v>1377</v>
      </c>
      <c r="R715" s="21">
        <f>1/B715</f>
        <v>0.01</v>
      </c>
      <c r="S715" s="21" t="s">
        <v>1220</v>
      </c>
      <c r="T715" s="21">
        <f>3/B715</f>
        <v>0.03</v>
      </c>
      <c r="U715" s="21" t="s">
        <v>932</v>
      </c>
      <c r="V715" s="21">
        <f>8/B715</f>
        <v>0.08</v>
      </c>
      <c r="W715" s="21" t="s">
        <v>2251</v>
      </c>
      <c r="X715" s="21">
        <f>1/B715</f>
        <v>0.01</v>
      </c>
      <c r="Y715" s="21" t="s">
        <v>1603</v>
      </c>
      <c r="Z715" s="21">
        <f>3/B715</f>
        <v>0.03</v>
      </c>
      <c r="AA715" s="21" t="s">
        <v>2039</v>
      </c>
      <c r="AB715" s="21">
        <f>2/B715</f>
        <v>0.02</v>
      </c>
      <c r="AC715" s="21" t="s">
        <v>894</v>
      </c>
      <c r="AD715" s="21">
        <f>16/B715</f>
        <v>0.16</v>
      </c>
      <c r="AE715" s="21" t="s">
        <v>1839</v>
      </c>
      <c r="AF715" s="21">
        <f>1/B715</f>
        <v>0.01</v>
      </c>
      <c r="AG715" s="21" t="s">
        <v>1672</v>
      </c>
      <c r="AH715" s="21">
        <f>1/B715</f>
        <v>0.01</v>
      </c>
      <c r="AI715" s="21" t="s">
        <v>926</v>
      </c>
      <c r="AJ715" s="21">
        <f>3/B715</f>
        <v>0.03</v>
      </c>
      <c r="AK715" s="21" t="s">
        <v>2794</v>
      </c>
      <c r="AL715" s="21">
        <f>26/B715</f>
        <v>0.26</v>
      </c>
      <c r="AM715" s="21" t="s">
        <v>933</v>
      </c>
      <c r="AN715" s="21">
        <f>1/B715</f>
        <v>0.01</v>
      </c>
      <c r="AO715" s="21" t="s">
        <v>3339</v>
      </c>
      <c r="AP715" s="21">
        <f>1/B715</f>
        <v>0.01</v>
      </c>
      <c r="AQ715" s="21" t="s">
        <v>3493</v>
      </c>
      <c r="AR715" s="21">
        <f>4/B715</f>
        <v>0.04</v>
      </c>
      <c r="AS715" s="21" t="s">
        <v>3108</v>
      </c>
      <c r="AT715" s="21">
        <f>4/B715</f>
        <v>0.04</v>
      </c>
      <c r="AU715" s="21" t="s">
        <v>1661</v>
      </c>
      <c r="AV715" s="21">
        <f>10/B715</f>
        <v>0.1</v>
      </c>
    </row>
    <row r="716" spans="1:118" x14ac:dyDescent="0.25">
      <c r="A716" s="20" t="s">
        <v>710</v>
      </c>
      <c r="B716" s="24">
        <v>110</v>
      </c>
      <c r="C716" s="21">
        <f>109/B716</f>
        <v>0.99090909090909096</v>
      </c>
      <c r="E716" s="21" t="s">
        <v>952</v>
      </c>
      <c r="F716" s="21">
        <f t="shared" si="102"/>
        <v>9.0909090909090905E-3</v>
      </c>
    </row>
    <row r="717" spans="1:118" x14ac:dyDescent="0.25">
      <c r="A717" s="20" t="s">
        <v>711</v>
      </c>
      <c r="B717" s="24">
        <v>107</v>
      </c>
      <c r="C717" s="21">
        <f>94/B717</f>
        <v>0.87850467289719625</v>
      </c>
      <c r="E717" s="21" t="s">
        <v>2350</v>
      </c>
      <c r="F717" s="21">
        <f t="shared" si="102"/>
        <v>9.3457943925233638E-3</v>
      </c>
      <c r="G717" s="21" t="s">
        <v>1404</v>
      </c>
      <c r="H717" s="21">
        <f>1/B717</f>
        <v>9.3457943925233638E-3</v>
      </c>
      <c r="I717" s="21" t="s">
        <v>4579</v>
      </c>
      <c r="J717" s="21">
        <f>2/B717</f>
        <v>1.8691588785046728E-2</v>
      </c>
      <c r="K717" s="21" t="s">
        <v>936</v>
      </c>
      <c r="L717" s="21">
        <f>1/B717</f>
        <v>9.3457943925233638E-3</v>
      </c>
      <c r="M717" s="21" t="s">
        <v>1612</v>
      </c>
      <c r="N717" s="21">
        <f>1/B717</f>
        <v>9.3457943925233638E-3</v>
      </c>
      <c r="O717" s="21" t="s">
        <v>1241</v>
      </c>
      <c r="P717" s="21">
        <f>1/B717</f>
        <v>9.3457943925233638E-3</v>
      </c>
      <c r="Q717" s="21" t="s">
        <v>1228</v>
      </c>
      <c r="R717" s="21">
        <f>2/B717</f>
        <v>1.8691588785046728E-2</v>
      </c>
      <c r="S717" s="21" t="s">
        <v>1661</v>
      </c>
      <c r="T717" s="21">
        <f>2/B717</f>
        <v>1.8691588785046728E-2</v>
      </c>
      <c r="U717" s="21" t="s">
        <v>3962</v>
      </c>
      <c r="V717" s="21">
        <f>2/B717</f>
        <v>1.8691588785046728E-2</v>
      </c>
    </row>
    <row r="718" spans="1:118" x14ac:dyDescent="0.25">
      <c r="A718" s="20" t="s">
        <v>712</v>
      </c>
      <c r="B718" s="24">
        <v>110</v>
      </c>
      <c r="C718" s="21">
        <f>83/B718</f>
        <v>0.75454545454545452</v>
      </c>
      <c r="E718" s="21" t="s">
        <v>4943</v>
      </c>
      <c r="F718" s="21">
        <f t="shared" si="102"/>
        <v>9.0909090909090905E-3</v>
      </c>
      <c r="G718" s="21" t="s">
        <v>2525</v>
      </c>
      <c r="H718" s="21">
        <f>1/B718</f>
        <v>9.0909090909090905E-3</v>
      </c>
      <c r="I718" s="21" t="s">
        <v>4942</v>
      </c>
      <c r="J718" s="21">
        <f>1/B718</f>
        <v>9.0909090909090905E-3</v>
      </c>
      <c r="K718" s="21" t="s">
        <v>952</v>
      </c>
      <c r="L718" s="21">
        <f>1/B718</f>
        <v>9.0909090909090905E-3</v>
      </c>
      <c r="M718" s="21" t="s">
        <v>1712</v>
      </c>
      <c r="N718" s="21">
        <f>1/B718</f>
        <v>9.0909090909090905E-3</v>
      </c>
      <c r="O718" s="21" t="s">
        <v>1634</v>
      </c>
      <c r="P718" s="21">
        <f>2/B718</f>
        <v>1.8181818181818181E-2</v>
      </c>
      <c r="Q718" s="21" t="s">
        <v>2090</v>
      </c>
      <c r="R718" s="21">
        <f>13/B718</f>
        <v>0.11818181818181818</v>
      </c>
      <c r="S718" s="21" t="s">
        <v>2415</v>
      </c>
      <c r="T718" s="21">
        <f>1/B718</f>
        <v>9.0909090909090905E-3</v>
      </c>
      <c r="U718" s="21" t="s">
        <v>1672</v>
      </c>
      <c r="V718" s="21">
        <f>3/B718</f>
        <v>2.7272727272727271E-2</v>
      </c>
      <c r="W718" s="21" t="s">
        <v>4172</v>
      </c>
      <c r="X718" s="21">
        <f>1/B718</f>
        <v>9.0909090909090905E-3</v>
      </c>
      <c r="Y718" s="21" t="s">
        <v>2142</v>
      </c>
      <c r="Z718" s="21">
        <f>1/B718</f>
        <v>9.0909090909090905E-3</v>
      </c>
      <c r="AA718" s="21" t="s">
        <v>1709</v>
      </c>
      <c r="AB718" s="21">
        <f>1/B718</f>
        <v>9.0909090909090905E-3</v>
      </c>
    </row>
    <row r="719" spans="1:118" x14ac:dyDescent="0.25">
      <c r="A719" s="20" t="s">
        <v>1468</v>
      </c>
      <c r="B719" s="24">
        <v>105</v>
      </c>
      <c r="C719" s="21">
        <f>81/B719</f>
        <v>0.77142857142857146</v>
      </c>
      <c r="E719" s="21" t="s">
        <v>893</v>
      </c>
      <c r="F719" s="21">
        <f t="shared" si="102"/>
        <v>9.5238095238095247E-3</v>
      </c>
      <c r="G719" s="21" t="s">
        <v>1469</v>
      </c>
      <c r="H719" s="21">
        <f>5/B719</f>
        <v>4.7619047619047616E-2</v>
      </c>
      <c r="I719" s="21" t="s">
        <v>989</v>
      </c>
      <c r="J719" s="21">
        <f>1/B719</f>
        <v>9.5238095238095247E-3</v>
      </c>
      <c r="K719" s="21" t="s">
        <v>1711</v>
      </c>
      <c r="L719" s="21">
        <f>1/B719</f>
        <v>9.5238095238095247E-3</v>
      </c>
      <c r="M719" s="21" t="s">
        <v>917</v>
      </c>
      <c r="N719" s="21">
        <f>2/B719</f>
        <v>1.9047619047619049E-2</v>
      </c>
      <c r="O719" s="21" t="s">
        <v>952</v>
      </c>
      <c r="P719" s="21">
        <f>2/B719</f>
        <v>1.9047619047619049E-2</v>
      </c>
      <c r="Q719" s="21" t="s">
        <v>3393</v>
      </c>
      <c r="R719" s="21">
        <f>1/B719</f>
        <v>9.5238095238095247E-3</v>
      </c>
      <c r="S719" s="21" t="s">
        <v>1472</v>
      </c>
      <c r="T719" s="21">
        <f>1/B719</f>
        <v>9.5238095238095247E-3</v>
      </c>
      <c r="U719" s="21" t="s">
        <v>2423</v>
      </c>
      <c r="V719" s="21">
        <f>1/B719</f>
        <v>9.5238095238095247E-3</v>
      </c>
      <c r="W719" s="21" t="s">
        <v>1042</v>
      </c>
      <c r="X719" s="21">
        <f>3/B719</f>
        <v>2.8571428571428571E-2</v>
      </c>
      <c r="Y719" s="21" t="s">
        <v>953</v>
      </c>
      <c r="Z719" s="21">
        <f>1/B719</f>
        <v>9.5238095238095247E-3</v>
      </c>
      <c r="AA719" s="21" t="s">
        <v>1470</v>
      </c>
      <c r="AB719" s="21">
        <f>1/B719</f>
        <v>9.5238095238095247E-3</v>
      </c>
      <c r="AC719" s="21" t="s">
        <v>1106</v>
      </c>
      <c r="AD719" s="21">
        <f>2/B719</f>
        <v>1.9047619047619049E-2</v>
      </c>
      <c r="AE719" s="21" t="s">
        <v>1471</v>
      </c>
      <c r="AF719" s="21">
        <f>1/B719</f>
        <v>9.5238095238095247E-3</v>
      </c>
      <c r="AG719" s="21" t="s">
        <v>4861</v>
      </c>
      <c r="AH719" s="21">
        <f>1/B719</f>
        <v>9.5238095238095247E-3</v>
      </c>
    </row>
    <row r="720" spans="1:118" x14ac:dyDescent="0.25">
      <c r="A720" s="20" t="s">
        <v>714</v>
      </c>
      <c r="B720" s="24">
        <v>108</v>
      </c>
      <c r="C720" s="21">
        <f>100/B720</f>
        <v>0.92592592592592593</v>
      </c>
      <c r="E720" s="21" t="s">
        <v>1093</v>
      </c>
      <c r="F720" s="21">
        <f>2/B720</f>
        <v>1.8518518518518517E-2</v>
      </c>
      <c r="G720" s="21" t="s">
        <v>1081</v>
      </c>
      <c r="H720" s="21">
        <f>1/B720</f>
        <v>9.2592592592592587E-3</v>
      </c>
      <c r="I720" s="21" t="s">
        <v>952</v>
      </c>
      <c r="J720" s="21">
        <f>2/B720</f>
        <v>1.8518518518518517E-2</v>
      </c>
      <c r="K720" s="21" t="s">
        <v>1791</v>
      </c>
      <c r="L720" s="21">
        <f>1/B720</f>
        <v>9.2592592592592587E-3</v>
      </c>
      <c r="M720" s="21" t="s">
        <v>1254</v>
      </c>
      <c r="N720" s="21">
        <f>1/B720</f>
        <v>9.2592592592592587E-3</v>
      </c>
      <c r="O720" s="21" t="s">
        <v>1754</v>
      </c>
      <c r="P720" s="21">
        <f>1/B720</f>
        <v>9.2592592592592587E-3</v>
      </c>
    </row>
    <row r="721" spans="1:68" x14ac:dyDescent="0.25">
      <c r="A721" s="20" t="s">
        <v>715</v>
      </c>
      <c r="B721" s="24">
        <v>110</v>
      </c>
      <c r="C721" s="21">
        <f>77/B721</f>
        <v>0.7</v>
      </c>
      <c r="E721" s="21" t="s">
        <v>1095</v>
      </c>
      <c r="F721" s="21">
        <f>2/B721</f>
        <v>1.8181818181818181E-2</v>
      </c>
      <c r="G721" s="21" t="s">
        <v>1041</v>
      </c>
      <c r="H721" s="21">
        <f>1/B721</f>
        <v>9.0909090909090905E-3</v>
      </c>
      <c r="I721" s="21" t="s">
        <v>1905</v>
      </c>
      <c r="J721" s="21">
        <f>1/B721</f>
        <v>9.0909090909090905E-3</v>
      </c>
      <c r="K721" s="21" t="s">
        <v>931</v>
      </c>
      <c r="L721" s="21">
        <f>2/B721</f>
        <v>1.8181818181818181E-2</v>
      </c>
      <c r="M721" s="21" t="s">
        <v>1134</v>
      </c>
      <c r="N721" s="21">
        <f>2/B721</f>
        <v>1.8181818181818181E-2</v>
      </c>
      <c r="O721" s="21" t="s">
        <v>1301</v>
      </c>
      <c r="P721" s="21">
        <f>1/B721</f>
        <v>9.0909090909090905E-3</v>
      </c>
      <c r="Q721" s="21" t="s">
        <v>1276</v>
      </c>
      <c r="R721" s="21">
        <f>1/B721</f>
        <v>9.0909090909090905E-3</v>
      </c>
      <c r="S721" s="21" t="s">
        <v>2572</v>
      </c>
      <c r="T721" s="21">
        <f>1/B721</f>
        <v>9.0909090909090905E-3</v>
      </c>
      <c r="U721" s="21" t="s">
        <v>1434</v>
      </c>
      <c r="V721" s="21">
        <f>1/B721</f>
        <v>9.0909090909090905E-3</v>
      </c>
      <c r="W721" s="21" t="s">
        <v>952</v>
      </c>
      <c r="X721" s="21">
        <f>3/B721</f>
        <v>2.7272727272727271E-2</v>
      </c>
      <c r="Y721" s="21" t="s">
        <v>1782</v>
      </c>
      <c r="Z721" s="21">
        <f>3/B721</f>
        <v>2.7272727272727271E-2</v>
      </c>
      <c r="AA721" s="21" t="s">
        <v>2423</v>
      </c>
      <c r="AB721" s="21">
        <f>6/B721</f>
        <v>5.4545454545454543E-2</v>
      </c>
      <c r="AC721" s="21" t="s">
        <v>1536</v>
      </c>
      <c r="AD721" s="21">
        <f>1/B721</f>
        <v>9.0909090909090905E-3</v>
      </c>
      <c r="AE721" s="21" t="s">
        <v>977</v>
      </c>
      <c r="AF721" s="21">
        <f>1/B721</f>
        <v>9.0909090909090905E-3</v>
      </c>
      <c r="AG721" s="21" t="s">
        <v>2385</v>
      </c>
      <c r="AH721" s="21">
        <f>1/B721</f>
        <v>9.0909090909090905E-3</v>
      </c>
      <c r="AI721" s="21" t="s">
        <v>2055</v>
      </c>
      <c r="AJ721" s="21">
        <f>1/B721</f>
        <v>9.0909090909090905E-3</v>
      </c>
      <c r="AK721" s="21" t="s">
        <v>987</v>
      </c>
      <c r="AL721" s="21">
        <f>1/B721</f>
        <v>9.0909090909090905E-3</v>
      </c>
      <c r="AM721" s="21" t="s">
        <v>2145</v>
      </c>
      <c r="AN721" s="21">
        <f>1/B721</f>
        <v>9.0909090909090905E-3</v>
      </c>
      <c r="AO721" s="21" t="s">
        <v>927</v>
      </c>
      <c r="AP721" s="21">
        <f>1/B721</f>
        <v>9.0909090909090905E-3</v>
      </c>
      <c r="AQ721" s="21" t="s">
        <v>2573</v>
      </c>
      <c r="AR721" s="21">
        <f>1/B721</f>
        <v>9.0909090909090905E-3</v>
      </c>
      <c r="AS721" s="21" t="s">
        <v>1228</v>
      </c>
      <c r="AT721" s="21">
        <f>1/B721</f>
        <v>9.0909090909090905E-3</v>
      </c>
    </row>
    <row r="722" spans="1:68" x14ac:dyDescent="0.25">
      <c r="A722" s="20" t="s">
        <v>716</v>
      </c>
      <c r="B722" s="24">
        <v>105</v>
      </c>
      <c r="C722" s="21">
        <f>40/B722</f>
        <v>0.38095238095238093</v>
      </c>
      <c r="E722" s="21" t="s">
        <v>1716</v>
      </c>
      <c r="F722" s="21">
        <f>1/B722</f>
        <v>9.5238095238095247E-3</v>
      </c>
      <c r="G722" s="21" t="s">
        <v>1224</v>
      </c>
      <c r="H722" s="21">
        <f>1/B722</f>
        <v>9.5238095238095247E-3</v>
      </c>
      <c r="I722" s="21" t="s">
        <v>1309</v>
      </c>
      <c r="J722" s="21">
        <f>5/B722</f>
        <v>4.7619047619047616E-2</v>
      </c>
      <c r="K722" s="21" t="s">
        <v>1303</v>
      </c>
      <c r="L722" s="21">
        <f>8/B722</f>
        <v>7.6190476190476197E-2</v>
      </c>
      <c r="M722" s="21" t="s">
        <v>1306</v>
      </c>
      <c r="N722" s="21">
        <f>20/B722</f>
        <v>0.19047619047619047</v>
      </c>
      <c r="O722" s="21" t="s">
        <v>3669</v>
      </c>
      <c r="P722" s="21">
        <f>1/B722</f>
        <v>9.5238095238095247E-3</v>
      </c>
      <c r="Q722" s="21" t="s">
        <v>1961</v>
      </c>
      <c r="R722" s="21">
        <f>1/B722</f>
        <v>9.5238095238095247E-3</v>
      </c>
      <c r="S722" s="21" t="s">
        <v>2891</v>
      </c>
      <c r="T722" s="21">
        <f>1/B722</f>
        <v>9.5238095238095247E-3</v>
      </c>
      <c r="U722" s="21" t="s">
        <v>1889</v>
      </c>
      <c r="V722" s="21">
        <f>1/B722</f>
        <v>9.5238095238095247E-3</v>
      </c>
      <c r="W722" s="21" t="s">
        <v>1304</v>
      </c>
      <c r="X722" s="21">
        <f>2/B722</f>
        <v>1.9047619047619049E-2</v>
      </c>
      <c r="Y722" s="21" t="s">
        <v>1425</v>
      </c>
      <c r="Z722" s="21">
        <f>1/B722</f>
        <v>9.5238095238095247E-3</v>
      </c>
      <c r="AA722" s="21" t="s">
        <v>952</v>
      </c>
      <c r="AB722" s="21">
        <f>1/B722</f>
        <v>9.5238095238095247E-3</v>
      </c>
      <c r="AC722" s="21" t="s">
        <v>4656</v>
      </c>
      <c r="AD722" s="21">
        <f>2/B722</f>
        <v>1.9047619047619049E-2</v>
      </c>
      <c r="AE722" s="21" t="s">
        <v>4655</v>
      </c>
      <c r="AF722" s="21">
        <f>1/B722</f>
        <v>9.5238095238095247E-3</v>
      </c>
      <c r="AG722" s="21" t="s">
        <v>1042</v>
      </c>
      <c r="AH722" s="21">
        <f>2/B722</f>
        <v>1.9047619047619049E-2</v>
      </c>
      <c r="AI722" s="21" t="s">
        <v>1307</v>
      </c>
      <c r="AJ722" s="21">
        <f>9/B722</f>
        <v>8.5714285714285715E-2</v>
      </c>
      <c r="AK722" s="21" t="s">
        <v>1312</v>
      </c>
      <c r="AL722" s="21">
        <f>1/B722</f>
        <v>9.5238095238095247E-3</v>
      </c>
      <c r="AM722" s="21" t="s">
        <v>4654</v>
      </c>
      <c r="AN722" s="21">
        <f>1/B722</f>
        <v>9.5238095238095247E-3</v>
      </c>
      <c r="AO722" s="21" t="s">
        <v>2089</v>
      </c>
      <c r="AP722" s="21">
        <f>2/B722</f>
        <v>1.9047619047619049E-2</v>
      </c>
      <c r="AQ722" s="21" t="s">
        <v>1310</v>
      </c>
      <c r="AR722" s="21">
        <f>1/B722</f>
        <v>9.5238095238095247E-3</v>
      </c>
      <c r="AS722" s="21" t="s">
        <v>1483</v>
      </c>
      <c r="AT722" s="21">
        <f>2/B722</f>
        <v>1.9047619047619049E-2</v>
      </c>
      <c r="AU722" s="21" t="s">
        <v>1308</v>
      </c>
      <c r="AV722" s="21">
        <f>1/B722</f>
        <v>9.5238095238095247E-3</v>
      </c>
    </row>
    <row r="723" spans="1:68" x14ac:dyDescent="0.25">
      <c r="A723" s="20" t="s">
        <v>717</v>
      </c>
      <c r="B723" s="24">
        <v>108</v>
      </c>
      <c r="C723" s="21">
        <f>108/B723</f>
        <v>1</v>
      </c>
    </row>
    <row r="724" spans="1:68" x14ac:dyDescent="0.25">
      <c r="A724" s="20" t="s">
        <v>718</v>
      </c>
      <c r="B724" s="24">
        <v>104</v>
      </c>
      <c r="C724" s="21">
        <f>103/B724</f>
        <v>0.99038461538461542</v>
      </c>
      <c r="E724" s="21" t="s">
        <v>4508</v>
      </c>
      <c r="F724" s="21">
        <f>1/B724</f>
        <v>9.6153846153846159E-3</v>
      </c>
    </row>
    <row r="725" spans="1:68" x14ac:dyDescent="0.25">
      <c r="A725" s="20" t="s">
        <v>719</v>
      </c>
      <c r="B725" s="24">
        <v>110</v>
      </c>
      <c r="C725" s="21">
        <f>110/B725</f>
        <v>1</v>
      </c>
    </row>
    <row r="726" spans="1:68" x14ac:dyDescent="0.25">
      <c r="A726" s="20" t="s">
        <v>720</v>
      </c>
      <c r="B726" s="24">
        <v>109</v>
      </c>
      <c r="C726" s="21">
        <f>60/B726</f>
        <v>0.55045871559633031</v>
      </c>
      <c r="E726" s="21" t="s">
        <v>950</v>
      </c>
      <c r="F726" s="21">
        <f>13/B726</f>
        <v>0.11926605504587157</v>
      </c>
      <c r="G726" s="21" t="s">
        <v>4093</v>
      </c>
      <c r="H726" s="21">
        <f>1/B726</f>
        <v>9.1743119266055051E-3</v>
      </c>
      <c r="I726" s="21" t="s">
        <v>2109</v>
      </c>
      <c r="J726" s="21">
        <f>5/B726</f>
        <v>4.5871559633027525E-2</v>
      </c>
      <c r="K726" s="21" t="s">
        <v>2465</v>
      </c>
      <c r="L726" s="21">
        <f>1/B726</f>
        <v>9.1743119266055051E-3</v>
      </c>
      <c r="M726" s="21" t="s">
        <v>1889</v>
      </c>
      <c r="N726" s="21">
        <f t="shared" ref="N726:N731" si="103">1/B726</f>
        <v>9.1743119266055051E-3</v>
      </c>
      <c r="O726" s="21" t="s">
        <v>4285</v>
      </c>
      <c r="P726" s="21">
        <f>1/B726</f>
        <v>9.1743119266055051E-3</v>
      </c>
      <c r="Q726" s="21" t="s">
        <v>1041</v>
      </c>
      <c r="R726" s="21">
        <f>1/B726</f>
        <v>9.1743119266055051E-3</v>
      </c>
      <c r="S726" s="21" t="s">
        <v>1093</v>
      </c>
      <c r="T726" s="21">
        <f>7/B726</f>
        <v>6.4220183486238536E-2</v>
      </c>
      <c r="U726" s="21" t="s">
        <v>2066</v>
      </c>
      <c r="V726" s="21">
        <f>1/B726</f>
        <v>9.1743119266055051E-3</v>
      </c>
      <c r="W726" s="21" t="s">
        <v>4284</v>
      </c>
      <c r="X726" s="21">
        <f>1/B726</f>
        <v>9.1743119266055051E-3</v>
      </c>
      <c r="Y726" s="21" t="s">
        <v>1379</v>
      </c>
      <c r="Z726" s="21">
        <f>3/B726</f>
        <v>2.7522935779816515E-2</v>
      </c>
      <c r="AA726" s="21" t="s">
        <v>2112</v>
      </c>
      <c r="AB726" s="21">
        <f>1/B726</f>
        <v>9.1743119266055051E-3</v>
      </c>
      <c r="AC726" s="21" t="s">
        <v>2113</v>
      </c>
      <c r="AD726" s="21">
        <f>1/B726</f>
        <v>9.1743119266055051E-3</v>
      </c>
      <c r="AE726" s="21" t="s">
        <v>2110</v>
      </c>
      <c r="AF726" s="21">
        <f>2/B726</f>
        <v>1.834862385321101E-2</v>
      </c>
      <c r="AG726" s="21" t="s">
        <v>1339</v>
      </c>
      <c r="AH726" s="21">
        <f>1/B726</f>
        <v>9.1743119266055051E-3</v>
      </c>
      <c r="AI726" s="21" t="s">
        <v>1931</v>
      </c>
      <c r="AJ726" s="21">
        <f>2/B726</f>
        <v>1.834862385321101E-2</v>
      </c>
      <c r="AK726" s="21" t="s">
        <v>4283</v>
      </c>
      <c r="AL726" s="21">
        <f>1/B726</f>
        <v>9.1743119266055051E-3</v>
      </c>
      <c r="AM726" s="21" t="s">
        <v>1248</v>
      </c>
      <c r="AN726" s="21">
        <f>1/B726</f>
        <v>9.1743119266055051E-3</v>
      </c>
      <c r="AO726" s="21" t="s">
        <v>2111</v>
      </c>
      <c r="AP726" s="21">
        <f>2/B726</f>
        <v>1.834862385321101E-2</v>
      </c>
      <c r="AQ726" s="21" t="s">
        <v>2028</v>
      </c>
      <c r="AR726" s="21">
        <f>1/B726</f>
        <v>9.1743119266055051E-3</v>
      </c>
      <c r="AS726" s="21" t="s">
        <v>2187</v>
      </c>
      <c r="AT726" s="21">
        <f>2/B726</f>
        <v>1.834862385321101E-2</v>
      </c>
    </row>
    <row r="727" spans="1:68" x14ac:dyDescent="0.25">
      <c r="A727" s="20" t="s">
        <v>904</v>
      </c>
      <c r="B727" s="24">
        <v>106</v>
      </c>
      <c r="C727" s="21">
        <f>82/B727</f>
        <v>0.77358490566037741</v>
      </c>
      <c r="E727" s="21" t="s">
        <v>1889</v>
      </c>
      <c r="F727" s="21">
        <f>1/B727</f>
        <v>9.433962264150943E-3</v>
      </c>
      <c r="G727" s="21" t="s">
        <v>1218</v>
      </c>
      <c r="H727" s="21">
        <f>2/B727</f>
        <v>1.8867924528301886E-2</v>
      </c>
      <c r="I727" s="21" t="s">
        <v>1220</v>
      </c>
      <c r="J727" s="21">
        <f>1/B727</f>
        <v>9.433962264150943E-3</v>
      </c>
      <c r="K727" s="21" t="s">
        <v>3784</v>
      </c>
      <c r="L727" s="21">
        <f>1/B727</f>
        <v>9.433962264150943E-3</v>
      </c>
      <c r="M727" s="21" t="s">
        <v>3817</v>
      </c>
      <c r="N727" s="21">
        <f t="shared" si="103"/>
        <v>9.433962264150943E-3</v>
      </c>
      <c r="O727" s="21" t="s">
        <v>1656</v>
      </c>
      <c r="P727" s="21">
        <f>1/B727</f>
        <v>9.433962264150943E-3</v>
      </c>
      <c r="Q727" s="21" t="s">
        <v>3540</v>
      </c>
      <c r="R727" s="21">
        <f>1/B727</f>
        <v>9.433962264150943E-3</v>
      </c>
      <c r="S727" s="21" t="s">
        <v>905</v>
      </c>
      <c r="T727" s="21">
        <f>14/B727</f>
        <v>0.13207547169811321</v>
      </c>
      <c r="U727" s="21" t="s">
        <v>2132</v>
      </c>
      <c r="V727" s="21">
        <f>1/B727</f>
        <v>9.433962264150943E-3</v>
      </c>
      <c r="W727" s="21" t="s">
        <v>922</v>
      </c>
      <c r="X727" s="21">
        <f>1/B727</f>
        <v>9.433962264150943E-3</v>
      </c>
    </row>
    <row r="728" spans="1:68" x14ac:dyDescent="0.25">
      <c r="A728" s="20" t="s">
        <v>722</v>
      </c>
      <c r="B728" s="24">
        <v>104</v>
      </c>
      <c r="C728" s="21">
        <f>86/B728</f>
        <v>0.82692307692307687</v>
      </c>
      <c r="E728" s="21" t="s">
        <v>1431</v>
      </c>
      <c r="F728" s="21">
        <f>1/B728</f>
        <v>9.6153846153846159E-3</v>
      </c>
      <c r="G728" s="21" t="s">
        <v>3622</v>
      </c>
      <c r="H728" s="21">
        <f>1/B728</f>
        <v>9.6153846153846159E-3</v>
      </c>
      <c r="I728" s="21" t="s">
        <v>2009</v>
      </c>
      <c r="J728" s="21">
        <f>2/B728</f>
        <v>1.9230769230769232E-2</v>
      </c>
      <c r="K728" s="21" t="s">
        <v>2010</v>
      </c>
      <c r="L728" s="21">
        <f>1/B728</f>
        <v>9.6153846153846159E-3</v>
      </c>
      <c r="M728" s="21" t="s">
        <v>1042</v>
      </c>
      <c r="N728" s="21">
        <f t="shared" si="103"/>
        <v>9.6153846153846159E-3</v>
      </c>
      <c r="O728" s="21" t="s">
        <v>1273</v>
      </c>
      <c r="P728" s="21">
        <f>12/B728</f>
        <v>0.11538461538461539</v>
      </c>
    </row>
    <row r="729" spans="1:68" x14ac:dyDescent="0.25">
      <c r="A729" s="20" t="s">
        <v>723</v>
      </c>
      <c r="B729" s="24">
        <v>105</v>
      </c>
      <c r="C729" s="21">
        <f>87/B729</f>
        <v>0.82857142857142863</v>
      </c>
      <c r="E729" s="21" t="s">
        <v>1213</v>
      </c>
      <c r="F729" s="21">
        <f>1/B729</f>
        <v>9.5238095238095247E-3</v>
      </c>
      <c r="G729" s="21" t="s">
        <v>966</v>
      </c>
      <c r="H729" s="21">
        <f>1/B729</f>
        <v>9.5238095238095247E-3</v>
      </c>
      <c r="I729" s="21" t="s">
        <v>888</v>
      </c>
      <c r="J729" s="21">
        <f>4/B729</f>
        <v>3.8095238095238099E-2</v>
      </c>
      <c r="K729" s="21" t="s">
        <v>1013</v>
      </c>
      <c r="L729" s="21">
        <f>1/B729</f>
        <v>9.5238095238095247E-3</v>
      </c>
      <c r="M729" s="21" t="s">
        <v>1608</v>
      </c>
      <c r="N729" s="21">
        <f t="shared" si="103"/>
        <v>9.5238095238095247E-3</v>
      </c>
      <c r="O729" s="21" t="s">
        <v>1609</v>
      </c>
      <c r="P729" s="21">
        <f>1/B729</f>
        <v>9.5238095238095247E-3</v>
      </c>
      <c r="Q729" s="21" t="s">
        <v>1388</v>
      </c>
      <c r="R729" s="21">
        <f>2/B729</f>
        <v>1.9047619047619049E-2</v>
      </c>
      <c r="S729" s="21" t="s">
        <v>1329</v>
      </c>
      <c r="T729" s="21">
        <f>1/B729</f>
        <v>9.5238095238095247E-3</v>
      </c>
      <c r="U729" s="21" t="s">
        <v>920</v>
      </c>
      <c r="V729" s="21">
        <f>1/B729</f>
        <v>9.5238095238095247E-3</v>
      </c>
      <c r="W729" s="21" t="s">
        <v>1435</v>
      </c>
      <c r="X729" s="21">
        <f>2/B729</f>
        <v>1.9047619047619049E-2</v>
      </c>
      <c r="Y729" s="21" t="s">
        <v>911</v>
      </c>
      <c r="Z729" s="21">
        <f>1/B729</f>
        <v>9.5238095238095247E-3</v>
      </c>
      <c r="AA729" s="21" t="s">
        <v>1283</v>
      </c>
      <c r="AB729" s="21">
        <f>1/B729</f>
        <v>9.5238095238095247E-3</v>
      </c>
      <c r="AC729" s="21" t="s">
        <v>1418</v>
      </c>
      <c r="AD729" s="21">
        <f>1/B729</f>
        <v>9.5238095238095247E-3</v>
      </c>
    </row>
    <row r="730" spans="1:68" x14ac:dyDescent="0.25">
      <c r="A730" s="20" t="s">
        <v>724</v>
      </c>
      <c r="B730" s="24">
        <v>107</v>
      </c>
      <c r="C730" s="21">
        <f>1/B730</f>
        <v>9.3457943925233638E-3</v>
      </c>
      <c r="E730" s="21" t="s">
        <v>2405</v>
      </c>
      <c r="F730" s="21">
        <f>1/B730</f>
        <v>9.3457943925233638E-3</v>
      </c>
      <c r="G730" s="21" t="s">
        <v>2399</v>
      </c>
      <c r="H730" s="21">
        <f>5/B730</f>
        <v>4.6728971962616821E-2</v>
      </c>
      <c r="I730" s="21" t="s">
        <v>1224</v>
      </c>
      <c r="J730" s="21">
        <f>2/B730</f>
        <v>1.8691588785046728E-2</v>
      </c>
      <c r="K730" s="21" t="s">
        <v>2245</v>
      </c>
      <c r="L730" s="21">
        <f>25/B730</f>
        <v>0.23364485981308411</v>
      </c>
      <c r="M730" s="21" t="s">
        <v>4369</v>
      </c>
      <c r="N730" s="21">
        <f t="shared" si="103"/>
        <v>9.3457943925233638E-3</v>
      </c>
      <c r="O730" s="21" t="s">
        <v>4368</v>
      </c>
      <c r="P730" s="21">
        <f>1/B730</f>
        <v>9.3457943925233638E-3</v>
      </c>
      <c r="Q730" s="21" t="s">
        <v>1524</v>
      </c>
      <c r="R730" s="21">
        <f>2/B730</f>
        <v>1.8691588785046728E-2</v>
      </c>
      <c r="S730" s="21" t="s">
        <v>4367</v>
      </c>
      <c r="T730" s="21">
        <f>1/B730</f>
        <v>9.3457943925233638E-3</v>
      </c>
      <c r="U730" s="21" t="s">
        <v>2178</v>
      </c>
      <c r="V730" s="21">
        <f>1/B730</f>
        <v>9.3457943925233638E-3</v>
      </c>
      <c r="W730" s="21" t="s">
        <v>1921</v>
      </c>
      <c r="X730" s="21">
        <f>1/B730</f>
        <v>9.3457943925233638E-3</v>
      </c>
      <c r="Y730" s="21" t="s">
        <v>2397</v>
      </c>
      <c r="Z730" s="21">
        <f>2/B730</f>
        <v>1.8691588785046728E-2</v>
      </c>
      <c r="AA730" s="21" t="s">
        <v>3983</v>
      </c>
      <c r="AB730" s="21">
        <f>1/B730</f>
        <v>9.3457943925233638E-3</v>
      </c>
      <c r="AC730" s="21" t="s">
        <v>1322</v>
      </c>
      <c r="AD730" s="21">
        <f>4/B730</f>
        <v>3.7383177570093455E-2</v>
      </c>
      <c r="AE730" s="21" t="s">
        <v>2218</v>
      </c>
      <c r="AF730" s="21">
        <f>2/B730</f>
        <v>1.8691588785046728E-2</v>
      </c>
      <c r="AG730" s="21" t="s">
        <v>1130</v>
      </c>
      <c r="AH730" s="21">
        <f>1/B730</f>
        <v>9.3457943925233638E-3</v>
      </c>
      <c r="AI730" s="21" t="s">
        <v>4366</v>
      </c>
      <c r="AJ730" s="21">
        <f>1/B730</f>
        <v>9.3457943925233638E-3</v>
      </c>
      <c r="AK730" s="21" t="s">
        <v>4365</v>
      </c>
      <c r="AL730" s="21">
        <f>1/B730</f>
        <v>9.3457943925233638E-3</v>
      </c>
      <c r="AM730" s="21" t="s">
        <v>1089</v>
      </c>
      <c r="AN730" s="21">
        <f>1/B730</f>
        <v>9.3457943925233638E-3</v>
      </c>
      <c r="AO730" s="21" t="s">
        <v>2400</v>
      </c>
      <c r="AP730" s="21">
        <f>2/B730</f>
        <v>1.8691588785046728E-2</v>
      </c>
      <c r="AQ730" s="21" t="s">
        <v>2404</v>
      </c>
      <c r="AR730" s="21">
        <f>1/B730</f>
        <v>9.3457943925233638E-3</v>
      </c>
      <c r="AS730" s="21" t="s">
        <v>2403</v>
      </c>
      <c r="AT730" s="21">
        <f>1/B730</f>
        <v>9.3457943925233638E-3</v>
      </c>
      <c r="AU730" s="21" t="s">
        <v>2237</v>
      </c>
      <c r="AV730" s="21">
        <f>6/B730</f>
        <v>5.6074766355140186E-2</v>
      </c>
      <c r="AW730" s="21" t="s">
        <v>1150</v>
      </c>
      <c r="AX730" s="21">
        <f>1/B730</f>
        <v>9.3457943925233638E-3</v>
      </c>
      <c r="AY730" s="21" t="s">
        <v>2235</v>
      </c>
      <c r="AZ730" s="21">
        <f>30/B730</f>
        <v>0.28037383177570091</v>
      </c>
      <c r="BA730" s="21" t="s">
        <v>4364</v>
      </c>
      <c r="BB730" s="21">
        <f>1/B730</f>
        <v>9.3457943925233638E-3</v>
      </c>
      <c r="BC730" s="21" t="s">
        <v>2402</v>
      </c>
      <c r="BD730" s="21">
        <f>1/B730</f>
        <v>9.3457943925233638E-3</v>
      </c>
      <c r="BE730" s="21" t="s">
        <v>4363</v>
      </c>
      <c r="BF730" s="21">
        <f>1/B730</f>
        <v>9.3457943925233638E-3</v>
      </c>
      <c r="BG730" s="21" t="s">
        <v>2398</v>
      </c>
      <c r="BH730" s="21">
        <f>1/B730</f>
        <v>9.3457943925233638E-3</v>
      </c>
      <c r="BI730" s="21" t="s">
        <v>1577</v>
      </c>
      <c r="BJ730" s="21">
        <f>5/B730</f>
        <v>4.6728971962616821E-2</v>
      </c>
      <c r="BK730" s="21" t="s">
        <v>2401</v>
      </c>
      <c r="BL730" s="21">
        <f>1/B730</f>
        <v>9.3457943925233638E-3</v>
      </c>
      <c r="BM730" s="21" t="s">
        <v>1680</v>
      </c>
      <c r="BN730" s="21">
        <f>1/B730</f>
        <v>9.3457943925233638E-3</v>
      </c>
      <c r="BO730" s="21" t="s">
        <v>4362</v>
      </c>
      <c r="BP730" s="21">
        <f>1/B730</f>
        <v>9.3457943925233638E-3</v>
      </c>
    </row>
    <row r="731" spans="1:68" x14ac:dyDescent="0.25">
      <c r="A731" s="20" t="s">
        <v>725</v>
      </c>
      <c r="B731" s="24">
        <v>110</v>
      </c>
      <c r="C731" s="21">
        <f>9/B731</f>
        <v>8.1818181818181818E-2</v>
      </c>
      <c r="E731" s="21" t="s">
        <v>4519</v>
      </c>
      <c r="F731" s="21">
        <f>3/B731</f>
        <v>2.7272727272727271E-2</v>
      </c>
      <c r="G731" s="21" t="s">
        <v>1431</v>
      </c>
      <c r="H731" s="21">
        <f>1/B731</f>
        <v>9.0909090909090905E-3</v>
      </c>
      <c r="I731" s="21" t="s">
        <v>1309</v>
      </c>
      <c r="J731" s="21">
        <f>1/B731</f>
        <v>9.0909090909090905E-3</v>
      </c>
      <c r="K731" s="21" t="s">
        <v>2933</v>
      </c>
      <c r="L731" s="21">
        <f>1/B731</f>
        <v>9.0909090909090905E-3</v>
      </c>
      <c r="M731" s="21" t="s">
        <v>939</v>
      </c>
      <c r="N731" s="21">
        <f t="shared" si="103"/>
        <v>9.0909090909090905E-3</v>
      </c>
      <c r="O731" s="21" t="s">
        <v>1069</v>
      </c>
      <c r="P731" s="21">
        <f>1/B731</f>
        <v>9.0909090909090905E-3</v>
      </c>
      <c r="Q731" s="21" t="s">
        <v>2861</v>
      </c>
      <c r="R731" s="21">
        <f>1/B731</f>
        <v>9.0909090909090905E-3</v>
      </c>
      <c r="S731" s="21" t="s">
        <v>1041</v>
      </c>
      <c r="T731" s="21">
        <f>17/B731</f>
        <v>0.15454545454545454</v>
      </c>
      <c r="U731" s="21" t="s">
        <v>1349</v>
      </c>
      <c r="V731" s="21">
        <f>8/B731</f>
        <v>7.2727272727272724E-2</v>
      </c>
      <c r="W731" s="21" t="s">
        <v>952</v>
      </c>
      <c r="X731" s="21">
        <f>56/B731</f>
        <v>0.50909090909090904</v>
      </c>
      <c r="Y731" s="21" t="s">
        <v>2860</v>
      </c>
      <c r="Z731" s="21">
        <f>3/B731</f>
        <v>2.7272727272727271E-2</v>
      </c>
      <c r="AA731" s="21" t="s">
        <v>1487</v>
      </c>
      <c r="AB731" s="21">
        <f>2/B731</f>
        <v>1.8181818181818181E-2</v>
      </c>
      <c r="AC731" s="21" t="s">
        <v>1042</v>
      </c>
      <c r="AD731" s="21">
        <f>3/B731</f>
        <v>2.7272727272727271E-2</v>
      </c>
      <c r="AE731" s="21" t="s">
        <v>1310</v>
      </c>
      <c r="AF731" s="21">
        <f>1/B731</f>
        <v>9.0909090909090905E-3</v>
      </c>
      <c r="AG731" s="21" t="s">
        <v>2064</v>
      </c>
      <c r="AH731" s="21">
        <f>1/B731</f>
        <v>9.0909090909090905E-3</v>
      </c>
      <c r="AI731" s="21" t="s">
        <v>1644</v>
      </c>
      <c r="AJ731" s="21">
        <f>1/B731</f>
        <v>9.0909090909090905E-3</v>
      </c>
    </row>
    <row r="732" spans="1:68" x14ac:dyDescent="0.25">
      <c r="A732" s="20" t="s">
        <v>726</v>
      </c>
      <c r="B732" s="24">
        <v>105</v>
      </c>
      <c r="C732" s="21">
        <f>0/B732</f>
        <v>0</v>
      </c>
      <c r="E732" s="21" t="s">
        <v>925</v>
      </c>
      <c r="F732" s="21">
        <f>11/B732</f>
        <v>0.10476190476190476</v>
      </c>
      <c r="G732" s="21" t="s">
        <v>3535</v>
      </c>
      <c r="H732" s="21">
        <f>1/B732</f>
        <v>9.5238095238095247E-3</v>
      </c>
      <c r="I732" s="21" t="s">
        <v>924</v>
      </c>
      <c r="J732" s="21">
        <f>78/B732</f>
        <v>0.74285714285714288</v>
      </c>
      <c r="K732" s="21" t="s">
        <v>928</v>
      </c>
      <c r="L732" s="21">
        <f>1/B732</f>
        <v>9.5238095238095247E-3</v>
      </c>
      <c r="M732" s="21" t="s">
        <v>926</v>
      </c>
      <c r="N732" s="21">
        <f>2/B732</f>
        <v>1.9047619047619049E-2</v>
      </c>
      <c r="O732" s="21" t="s">
        <v>927</v>
      </c>
      <c r="P732" s="21">
        <f>12/B732</f>
        <v>0.11428571428571428</v>
      </c>
    </row>
    <row r="733" spans="1:68" x14ac:dyDescent="0.25">
      <c r="A733" s="20" t="s">
        <v>727</v>
      </c>
      <c r="B733" s="24">
        <v>110</v>
      </c>
      <c r="C733" s="21">
        <f>65/B733</f>
        <v>0.59090909090909094</v>
      </c>
      <c r="E733" s="21" t="s">
        <v>1039</v>
      </c>
      <c r="F733" s="21">
        <f>2/B733</f>
        <v>1.8181818181818181E-2</v>
      </c>
      <c r="G733" s="21" t="s">
        <v>2795</v>
      </c>
      <c r="H733" s="21">
        <f>4/B733</f>
        <v>3.6363636363636362E-2</v>
      </c>
      <c r="I733" s="21" t="s">
        <v>1266</v>
      </c>
      <c r="J733" s="21">
        <f>1/B733</f>
        <v>9.0909090909090905E-3</v>
      </c>
      <c r="K733" s="21" t="s">
        <v>2796</v>
      </c>
      <c r="L733" s="21">
        <f>6/B733</f>
        <v>5.4545454545454543E-2</v>
      </c>
      <c r="M733" s="21" t="s">
        <v>2797</v>
      </c>
      <c r="N733" s="21">
        <f>1/B733</f>
        <v>9.0909090909090905E-3</v>
      </c>
      <c r="O733" s="21" t="s">
        <v>2793</v>
      </c>
      <c r="P733" s="21">
        <f>1/B733</f>
        <v>9.0909090909090905E-3</v>
      </c>
      <c r="Q733" s="21" t="s">
        <v>972</v>
      </c>
      <c r="R733" s="21">
        <f>9/B733</f>
        <v>8.1818181818181818E-2</v>
      </c>
      <c r="S733" s="21" t="s">
        <v>2792</v>
      </c>
      <c r="T733" s="21">
        <f>1/B733</f>
        <v>9.0909090909090905E-3</v>
      </c>
      <c r="U733" s="21" t="s">
        <v>1245</v>
      </c>
      <c r="V733" s="21">
        <f>1/B733</f>
        <v>9.0909090909090905E-3</v>
      </c>
      <c r="W733" s="21" t="s">
        <v>1232</v>
      </c>
      <c r="X733" s="21">
        <f>1/B733</f>
        <v>9.0909090909090905E-3</v>
      </c>
      <c r="Y733" s="21" t="s">
        <v>1029</v>
      </c>
      <c r="Z733" s="21">
        <f>1/B733</f>
        <v>9.0909090909090905E-3</v>
      </c>
      <c r="AA733" s="21" t="s">
        <v>1329</v>
      </c>
      <c r="AB733" s="21">
        <f>1/B733</f>
        <v>9.0909090909090905E-3</v>
      </c>
      <c r="AC733" s="21" t="s">
        <v>920</v>
      </c>
      <c r="AD733" s="21">
        <f>2/B733</f>
        <v>1.8181818181818181E-2</v>
      </c>
      <c r="AE733" s="21" t="s">
        <v>2794</v>
      </c>
      <c r="AF733" s="21">
        <f>1/B733</f>
        <v>9.0909090909090905E-3</v>
      </c>
      <c r="AG733" s="21" t="s">
        <v>1573</v>
      </c>
      <c r="AH733" s="21">
        <f>1/B733</f>
        <v>9.0909090909090905E-3</v>
      </c>
      <c r="AI733" s="21" t="s">
        <v>1412</v>
      </c>
      <c r="AJ733" s="21">
        <f>12/B733</f>
        <v>0.10909090909090909</v>
      </c>
    </row>
    <row r="734" spans="1:68" x14ac:dyDescent="0.25">
      <c r="A734" s="20" t="s">
        <v>728</v>
      </c>
      <c r="B734" s="24">
        <v>110</v>
      </c>
      <c r="C734" s="21">
        <f>103/B734</f>
        <v>0.9363636363636364</v>
      </c>
      <c r="E734" s="21" t="s">
        <v>1265</v>
      </c>
      <c r="F734" s="21">
        <f>1/B734</f>
        <v>9.0909090909090905E-3</v>
      </c>
      <c r="G734" s="21" t="s">
        <v>4198</v>
      </c>
      <c r="H734" s="21">
        <f>1/B734</f>
        <v>9.0909090909090905E-3</v>
      </c>
      <c r="I734" s="21" t="s">
        <v>982</v>
      </c>
      <c r="J734" s="21">
        <f>1/B734</f>
        <v>9.0909090909090905E-3</v>
      </c>
      <c r="K734" s="21" t="s">
        <v>1482</v>
      </c>
      <c r="L734" s="21">
        <f>2/B734</f>
        <v>1.8181818181818181E-2</v>
      </c>
      <c r="M734" s="21" t="s">
        <v>1811</v>
      </c>
      <c r="N734" s="21">
        <f>1/B734</f>
        <v>9.0909090909090905E-3</v>
      </c>
      <c r="O734" s="21" t="s">
        <v>1865</v>
      </c>
      <c r="P734" s="21">
        <f>1/B734</f>
        <v>9.0909090909090905E-3</v>
      </c>
    </row>
    <row r="735" spans="1:68" x14ac:dyDescent="0.25">
      <c r="A735" s="20" t="s">
        <v>729</v>
      </c>
      <c r="B735" s="24">
        <v>108</v>
      </c>
      <c r="C735" s="21">
        <f>97/B735</f>
        <v>0.89814814814814814</v>
      </c>
      <c r="E735" s="21" t="s">
        <v>1095</v>
      </c>
      <c r="F735" s="21">
        <f>1/B735</f>
        <v>9.2592592592592587E-3</v>
      </c>
      <c r="G735" s="21" t="s">
        <v>2568</v>
      </c>
      <c r="H735" s="21">
        <f>1/B735</f>
        <v>9.2592592592592587E-3</v>
      </c>
      <c r="I735" s="21" t="s">
        <v>1041</v>
      </c>
      <c r="J735" s="21">
        <f>1/B735</f>
        <v>9.2592592592592587E-3</v>
      </c>
      <c r="K735" s="21" t="s">
        <v>1396</v>
      </c>
      <c r="L735" s="21">
        <f>1/B735</f>
        <v>9.2592592592592587E-3</v>
      </c>
      <c r="M735" s="21" t="s">
        <v>2792</v>
      </c>
      <c r="N735" s="21">
        <f>1/B735</f>
        <v>9.2592592592592587E-3</v>
      </c>
      <c r="O735" s="21" t="s">
        <v>3901</v>
      </c>
      <c r="P735" s="21">
        <f>2/B735</f>
        <v>1.8518518518518517E-2</v>
      </c>
      <c r="Q735" s="21" t="s">
        <v>1634</v>
      </c>
      <c r="R735" s="21">
        <f>1/B735</f>
        <v>9.2592592592592587E-3</v>
      </c>
      <c r="S735" s="21" t="s">
        <v>890</v>
      </c>
      <c r="T735" s="21">
        <f>1/B735</f>
        <v>9.2592592592592587E-3</v>
      </c>
      <c r="U735" s="21" t="s">
        <v>897</v>
      </c>
      <c r="V735" s="21">
        <f>2/B735</f>
        <v>1.8518518518518517E-2</v>
      </c>
    </row>
    <row r="736" spans="1:68" x14ac:dyDescent="0.25">
      <c r="A736" s="20" t="s">
        <v>730</v>
      </c>
      <c r="B736" s="24">
        <v>105</v>
      </c>
      <c r="C736" s="21">
        <f>63/B736</f>
        <v>0.6</v>
      </c>
      <c r="E736" s="21" t="s">
        <v>1020</v>
      </c>
      <c r="F736" s="21">
        <f>1/B736</f>
        <v>9.5238095238095247E-3</v>
      </c>
      <c r="G736" s="21" t="s">
        <v>896</v>
      </c>
      <c r="H736" s="21">
        <f>1/B736</f>
        <v>9.5238095238095247E-3</v>
      </c>
      <c r="I736" s="21" t="s">
        <v>2682</v>
      </c>
      <c r="J736" s="21">
        <f>2/B736</f>
        <v>1.9047619047619049E-2</v>
      </c>
      <c r="K736" s="21" t="s">
        <v>1078</v>
      </c>
      <c r="L736" s="21">
        <f>1/B736</f>
        <v>9.5238095238095247E-3</v>
      </c>
      <c r="M736" s="21" t="s">
        <v>1038</v>
      </c>
      <c r="N736" s="21">
        <f>1/B736</f>
        <v>9.5238095238095247E-3</v>
      </c>
      <c r="O736" s="21" t="s">
        <v>901</v>
      </c>
      <c r="P736" s="21">
        <f>1/B736</f>
        <v>9.5238095238095247E-3</v>
      </c>
      <c r="Q736" s="21" t="s">
        <v>982</v>
      </c>
      <c r="R736" s="21">
        <f>3/B736</f>
        <v>2.8571428571428571E-2</v>
      </c>
      <c r="S736" s="21" t="s">
        <v>2623</v>
      </c>
      <c r="T736" s="21">
        <f>1/B736</f>
        <v>9.5238095238095247E-3</v>
      </c>
      <c r="U736" s="21" t="s">
        <v>979</v>
      </c>
      <c r="V736" s="21">
        <f>1/B736</f>
        <v>9.5238095238095247E-3</v>
      </c>
      <c r="W736" s="21" t="s">
        <v>1506</v>
      </c>
      <c r="X736" s="21">
        <f>12/B736</f>
        <v>0.11428571428571428</v>
      </c>
      <c r="Y736" s="21" t="s">
        <v>1623</v>
      </c>
      <c r="Z736" s="21">
        <f>1/B736</f>
        <v>9.5238095238095247E-3</v>
      </c>
      <c r="AA736" s="21" t="s">
        <v>984</v>
      </c>
      <c r="AB736" s="21">
        <f>1/B736</f>
        <v>9.5238095238095247E-3</v>
      </c>
      <c r="AC736" s="21" t="s">
        <v>3883</v>
      </c>
      <c r="AD736" s="21">
        <f>2/B736</f>
        <v>1.9047619047619049E-2</v>
      </c>
      <c r="AE736" s="21" t="s">
        <v>3884</v>
      </c>
      <c r="AF736" s="21">
        <f>2/B736</f>
        <v>1.9047619047619049E-2</v>
      </c>
      <c r="AG736" s="21" t="s">
        <v>878</v>
      </c>
      <c r="AH736" s="21">
        <f>1/B736</f>
        <v>9.5238095238095247E-3</v>
      </c>
      <c r="AI736" s="21" t="s">
        <v>1445</v>
      </c>
      <c r="AJ736" s="21">
        <f>1/B736</f>
        <v>9.5238095238095247E-3</v>
      </c>
      <c r="AK736" s="21" t="s">
        <v>1233</v>
      </c>
      <c r="AL736" s="21">
        <f>1/B736</f>
        <v>9.5238095238095247E-3</v>
      </c>
      <c r="AM736" s="21" t="s">
        <v>3885</v>
      </c>
      <c r="AN736" s="21">
        <f>1/B736</f>
        <v>9.5238095238095247E-3</v>
      </c>
      <c r="AO736" s="21" t="s">
        <v>971</v>
      </c>
      <c r="AP736" s="21">
        <f>1/B736</f>
        <v>9.5238095238095247E-3</v>
      </c>
      <c r="AQ736" s="21" t="s">
        <v>1499</v>
      </c>
      <c r="AR736" s="21">
        <f>2/B736</f>
        <v>1.9047619047619049E-2</v>
      </c>
      <c r="AS736" s="21" t="s">
        <v>1515</v>
      </c>
      <c r="AT736" s="21">
        <f>2/B736</f>
        <v>1.9047619047619049E-2</v>
      </c>
      <c r="AU736" s="21" t="s">
        <v>976</v>
      </c>
      <c r="AV736" s="21">
        <f>3/B736</f>
        <v>2.8571428571428571E-2</v>
      </c>
    </row>
    <row r="737" spans="1:94" x14ac:dyDescent="0.25">
      <c r="A737" s="20" t="s">
        <v>3226</v>
      </c>
      <c r="B737" s="24">
        <v>109</v>
      </c>
      <c r="C737" s="21">
        <f>88/B737</f>
        <v>0.80733944954128445</v>
      </c>
      <c r="E737" s="21" t="s">
        <v>4967</v>
      </c>
      <c r="F737" s="21">
        <f>1/B737</f>
        <v>9.1743119266055051E-3</v>
      </c>
      <c r="G737" s="21" t="s">
        <v>983</v>
      </c>
      <c r="H737" s="21">
        <f>10/B737</f>
        <v>9.1743119266055051E-2</v>
      </c>
      <c r="I737" s="21" t="s">
        <v>2756</v>
      </c>
      <c r="J737" s="21">
        <f>1/B737</f>
        <v>9.1743119266055051E-3</v>
      </c>
      <c r="K737" s="21" t="s">
        <v>3227</v>
      </c>
      <c r="L737" s="21">
        <f>1/B737</f>
        <v>9.1743119266055051E-3</v>
      </c>
      <c r="M737" s="21" t="s">
        <v>1132</v>
      </c>
      <c r="N737" s="21">
        <f>1/B737</f>
        <v>9.1743119266055051E-3</v>
      </c>
      <c r="O737" s="21" t="s">
        <v>3468</v>
      </c>
      <c r="P737" s="21">
        <f>1/B737</f>
        <v>9.1743119266055051E-3</v>
      </c>
      <c r="Q737" s="21" t="s">
        <v>978</v>
      </c>
      <c r="R737" s="21">
        <f>1/B737</f>
        <v>9.1743119266055051E-3</v>
      </c>
      <c r="S737" s="21" t="s">
        <v>4975</v>
      </c>
      <c r="T737" s="21">
        <f>1/B737</f>
        <v>9.1743119266055051E-3</v>
      </c>
      <c r="U737" s="21" t="s">
        <v>1446</v>
      </c>
      <c r="V737" s="21">
        <f>2/B737</f>
        <v>1.834862385321101E-2</v>
      </c>
      <c r="W737" s="21" t="s">
        <v>1445</v>
      </c>
      <c r="X737" s="21">
        <f>2/B737</f>
        <v>1.834862385321101E-2</v>
      </c>
    </row>
    <row r="738" spans="1:94" x14ac:dyDescent="0.25">
      <c r="A738" s="20" t="s">
        <v>732</v>
      </c>
      <c r="B738" s="24">
        <v>106</v>
      </c>
      <c r="C738" s="21">
        <f>36/B738</f>
        <v>0.33962264150943394</v>
      </c>
      <c r="E738" s="21" t="s">
        <v>4429</v>
      </c>
      <c r="F738" s="21">
        <f>2/B738</f>
        <v>1.8867924528301886E-2</v>
      </c>
      <c r="G738" s="21" t="s">
        <v>2119</v>
      </c>
      <c r="H738" s="21">
        <f>2/B738</f>
        <v>1.8867924528301886E-2</v>
      </c>
      <c r="I738" s="21" t="s">
        <v>1111</v>
      </c>
      <c r="J738" s="21">
        <f>3/B738</f>
        <v>2.8301886792452831E-2</v>
      </c>
      <c r="K738" s="21" t="s">
        <v>4428</v>
      </c>
      <c r="L738" s="21">
        <f>1/B738</f>
        <v>9.433962264150943E-3</v>
      </c>
      <c r="M738" s="21" t="s">
        <v>1162</v>
      </c>
      <c r="N738" s="21">
        <f>2/B738</f>
        <v>1.8867924528301886E-2</v>
      </c>
      <c r="O738" s="21" t="s">
        <v>3426</v>
      </c>
      <c r="P738" s="21">
        <f>2/B738</f>
        <v>1.8867924528301886E-2</v>
      </c>
      <c r="Q738" s="21" t="s">
        <v>1009</v>
      </c>
      <c r="R738" s="21">
        <f>11/B738</f>
        <v>0.10377358490566038</v>
      </c>
      <c r="S738" s="21" t="s">
        <v>2118</v>
      </c>
      <c r="T738" s="21">
        <f>4/B738</f>
        <v>3.7735849056603772E-2</v>
      </c>
      <c r="U738" s="21" t="s">
        <v>1377</v>
      </c>
      <c r="V738" s="21">
        <f>1/B738</f>
        <v>9.433962264150943E-3</v>
      </c>
      <c r="W738" s="21" t="s">
        <v>1130</v>
      </c>
      <c r="X738" s="21">
        <f>3/B738</f>
        <v>2.8301886792452831E-2</v>
      </c>
      <c r="Y738" s="21" t="s">
        <v>1217</v>
      </c>
      <c r="Z738" s="21">
        <f>1/B738</f>
        <v>9.433962264150943E-3</v>
      </c>
      <c r="AA738" s="21" t="s">
        <v>2120</v>
      </c>
      <c r="AB738" s="21">
        <f>1/B738</f>
        <v>9.433962264150943E-3</v>
      </c>
      <c r="AC738" s="21" t="s">
        <v>1154</v>
      </c>
      <c r="AD738" s="21">
        <f>11/B738</f>
        <v>0.10377358490566038</v>
      </c>
      <c r="AE738" s="21" t="s">
        <v>1312</v>
      </c>
      <c r="AF738" s="21">
        <f>5/B738</f>
        <v>4.716981132075472E-2</v>
      </c>
      <c r="AG738" s="21" t="s">
        <v>1372</v>
      </c>
      <c r="AH738" s="21">
        <f>15/B738</f>
        <v>0.14150943396226415</v>
      </c>
      <c r="AI738" s="21" t="s">
        <v>2121</v>
      </c>
      <c r="AJ738" s="21">
        <f>1/B738</f>
        <v>9.433962264150943E-3</v>
      </c>
      <c r="AK738" s="21" t="s">
        <v>1370</v>
      </c>
      <c r="AL738" s="21">
        <f>1/B738</f>
        <v>9.433962264150943E-3</v>
      </c>
      <c r="AM738" s="21" t="s">
        <v>1083</v>
      </c>
      <c r="AN738" s="21">
        <f>1/B738</f>
        <v>9.433962264150943E-3</v>
      </c>
      <c r="AO738" s="21" t="s">
        <v>2187</v>
      </c>
      <c r="AP738" s="21">
        <f>1/B738</f>
        <v>9.433962264150943E-3</v>
      </c>
      <c r="AQ738" s="21" t="s">
        <v>1611</v>
      </c>
      <c r="AR738" s="21">
        <f>2/B738</f>
        <v>1.8867924528301886E-2</v>
      </c>
    </row>
    <row r="739" spans="1:94" x14ac:dyDescent="0.25">
      <c r="A739" s="20" t="s">
        <v>733</v>
      </c>
      <c r="B739" s="24">
        <v>104</v>
      </c>
      <c r="C739" s="21">
        <f>67/B739</f>
        <v>0.64423076923076927</v>
      </c>
      <c r="E739" s="21" t="s">
        <v>1816</v>
      </c>
      <c r="F739" s="21">
        <f>1/B739</f>
        <v>9.6153846153846159E-3</v>
      </c>
      <c r="G739" s="21" t="s">
        <v>1038</v>
      </c>
      <c r="H739" s="21">
        <f>1/B739</f>
        <v>9.6153846153846159E-3</v>
      </c>
      <c r="I739" s="21" t="s">
        <v>901</v>
      </c>
      <c r="J739" s="21">
        <f>1/B739</f>
        <v>9.6153846153846159E-3</v>
      </c>
      <c r="K739" s="21" t="s">
        <v>983</v>
      </c>
      <c r="L739" s="21">
        <f>1/B739</f>
        <v>9.6153846153846159E-3</v>
      </c>
      <c r="M739" s="21" t="s">
        <v>2877</v>
      </c>
      <c r="N739" s="21">
        <f>1/B739</f>
        <v>9.6153846153846159E-3</v>
      </c>
      <c r="O739" s="21" t="s">
        <v>1246</v>
      </c>
      <c r="P739" s="21">
        <f>1/B739</f>
        <v>9.6153846153846159E-3</v>
      </c>
      <c r="Q739" s="21" t="s">
        <v>1579</v>
      </c>
      <c r="R739" s="21">
        <f>2/B739</f>
        <v>1.9230769230769232E-2</v>
      </c>
      <c r="S739" s="21" t="s">
        <v>2052</v>
      </c>
      <c r="T739" s="21">
        <f>1/B739</f>
        <v>9.6153846153846159E-3</v>
      </c>
      <c r="U739" s="21" t="s">
        <v>2053</v>
      </c>
      <c r="V739" s="21">
        <f>2/B739</f>
        <v>1.9230769230769232E-2</v>
      </c>
      <c r="W739" s="21" t="s">
        <v>1555</v>
      </c>
      <c r="X739" s="21">
        <f>1/B739</f>
        <v>9.6153846153846159E-3</v>
      </c>
      <c r="Y739" s="21" t="s">
        <v>1232</v>
      </c>
      <c r="Z739" s="21">
        <f>2/B739</f>
        <v>1.9230769230769232E-2</v>
      </c>
      <c r="AA739" s="21" t="s">
        <v>4345</v>
      </c>
      <c r="AB739" s="21">
        <f>1/B739</f>
        <v>9.6153846153846159E-3</v>
      </c>
      <c r="AC739" s="21" t="s">
        <v>1358</v>
      </c>
      <c r="AD739" s="21">
        <f>1/B739</f>
        <v>9.6153846153846159E-3</v>
      </c>
      <c r="AE739" s="21" t="s">
        <v>1338</v>
      </c>
      <c r="AF739" s="21">
        <f>1/B739</f>
        <v>9.6153846153846159E-3</v>
      </c>
      <c r="AG739" s="21" t="s">
        <v>1569</v>
      </c>
      <c r="AH739" s="21">
        <f>3/B739</f>
        <v>2.8846153846153848E-2</v>
      </c>
      <c r="AI739" s="21" t="s">
        <v>1641</v>
      </c>
      <c r="AJ739" s="21">
        <f>1/B739</f>
        <v>9.6153846153846159E-3</v>
      </c>
      <c r="AK739" s="21" t="s">
        <v>1228</v>
      </c>
      <c r="AL739" s="21">
        <f>14/B739</f>
        <v>0.13461538461538461</v>
      </c>
      <c r="AM739" s="21" t="s">
        <v>1083</v>
      </c>
      <c r="AN739" s="21">
        <f>2/B739</f>
        <v>1.9230769230769232E-2</v>
      </c>
    </row>
    <row r="740" spans="1:94" x14ac:dyDescent="0.25">
      <c r="A740" s="20" t="s">
        <v>734</v>
      </c>
      <c r="B740" s="24">
        <v>104</v>
      </c>
      <c r="C740" s="21">
        <f>100/B740</f>
        <v>0.96153846153846156</v>
      </c>
      <c r="E740" s="21" t="s">
        <v>884</v>
      </c>
      <c r="F740" s="21">
        <f>1/B740</f>
        <v>9.6153846153846159E-3</v>
      </c>
      <c r="G740" s="21" t="s">
        <v>1286</v>
      </c>
      <c r="H740" s="21">
        <f>2/B740</f>
        <v>1.9230769230769232E-2</v>
      </c>
      <c r="I740" s="21" t="s">
        <v>3200</v>
      </c>
      <c r="J740" s="21">
        <f>1/B740</f>
        <v>9.6153846153846159E-3</v>
      </c>
    </row>
    <row r="741" spans="1:94" x14ac:dyDescent="0.25">
      <c r="A741" s="20" t="s">
        <v>735</v>
      </c>
      <c r="B741" s="24">
        <v>103</v>
      </c>
      <c r="C741" s="21">
        <f>98/B741</f>
        <v>0.95145631067961167</v>
      </c>
      <c r="E741" s="21" t="s">
        <v>1431</v>
      </c>
      <c r="F741" s="21">
        <f>1/B741</f>
        <v>9.7087378640776691E-3</v>
      </c>
      <c r="G741" s="21" t="s">
        <v>1432</v>
      </c>
      <c r="H741" s="21">
        <f>1/B741</f>
        <v>9.7087378640776691E-3</v>
      </c>
      <c r="I741" s="21" t="s">
        <v>1266</v>
      </c>
      <c r="J741" s="21">
        <f>2/B741</f>
        <v>1.9417475728155338E-2</v>
      </c>
      <c r="K741" s="21" t="s">
        <v>1038</v>
      </c>
      <c r="L741" s="21">
        <f>1/B741</f>
        <v>9.7087378640776691E-3</v>
      </c>
    </row>
    <row r="742" spans="1:94" x14ac:dyDescent="0.25">
      <c r="A742" s="20" t="s">
        <v>736</v>
      </c>
      <c r="B742" s="24">
        <v>107</v>
      </c>
      <c r="C742" s="21">
        <f>101/B742</f>
        <v>0.94392523364485981</v>
      </c>
      <c r="E742" s="21" t="s">
        <v>1265</v>
      </c>
      <c r="F742" s="21">
        <f>1/B742</f>
        <v>9.3457943925233638E-3</v>
      </c>
      <c r="G742" s="21" t="s">
        <v>1266</v>
      </c>
      <c r="H742" s="21">
        <f>1/B742</f>
        <v>9.3457943925233638E-3</v>
      </c>
      <c r="I742" s="21" t="s">
        <v>1134</v>
      </c>
      <c r="J742" s="21">
        <f>1/B742</f>
        <v>9.3457943925233638E-3</v>
      </c>
      <c r="K742" s="21" t="s">
        <v>1081</v>
      </c>
      <c r="L742" s="21">
        <f>1/B742</f>
        <v>9.3457943925233638E-3</v>
      </c>
      <c r="M742" s="21" t="s">
        <v>972</v>
      </c>
      <c r="N742" s="21">
        <f>1/B742</f>
        <v>9.3457943925233638E-3</v>
      </c>
      <c r="O742" s="21" t="s">
        <v>1643</v>
      </c>
      <c r="P742" s="21">
        <f>1/B742</f>
        <v>9.3457943925233638E-3</v>
      </c>
    </row>
    <row r="743" spans="1:94" x14ac:dyDescent="0.25">
      <c r="A743" s="20" t="s">
        <v>737</v>
      </c>
      <c r="B743" s="24">
        <v>111</v>
      </c>
      <c r="C743" s="21">
        <f>50/B743</f>
        <v>0.45045045045045046</v>
      </c>
      <c r="E743" s="21" t="s">
        <v>1431</v>
      </c>
      <c r="F743" s="21">
        <f>1/B743</f>
        <v>9.0090090090090089E-3</v>
      </c>
      <c r="G743" s="21" t="s">
        <v>2381</v>
      </c>
      <c r="H743" s="21">
        <f>1/B743</f>
        <v>9.0090090090090089E-3</v>
      </c>
      <c r="I743" s="21" t="s">
        <v>3064</v>
      </c>
      <c r="J743" s="21">
        <f>2/B743</f>
        <v>1.8018018018018018E-2</v>
      </c>
      <c r="K743" s="21" t="s">
        <v>2056</v>
      </c>
      <c r="L743" s="21">
        <f>1/B743</f>
        <v>9.0090090090090089E-3</v>
      </c>
      <c r="M743" s="21" t="s">
        <v>1130</v>
      </c>
      <c r="N743" s="21">
        <f>1/B743</f>
        <v>9.0090090090090089E-3</v>
      </c>
      <c r="O743" s="21" t="s">
        <v>972</v>
      </c>
      <c r="P743" s="21">
        <f>2/B743</f>
        <v>1.8018018018018018E-2</v>
      </c>
      <c r="Q743" s="21" t="s">
        <v>1217</v>
      </c>
      <c r="R743" s="21">
        <f>1/B743</f>
        <v>9.0090090090090089E-3</v>
      </c>
      <c r="S743" s="21" t="s">
        <v>1042</v>
      </c>
      <c r="T743" s="21">
        <f>31/B743</f>
        <v>0.27927927927927926</v>
      </c>
      <c r="U743" s="21" t="s">
        <v>977</v>
      </c>
      <c r="V743" s="21">
        <f>1/B743</f>
        <v>9.0090090090090089E-3</v>
      </c>
      <c r="W743" s="21" t="s">
        <v>1634</v>
      </c>
      <c r="X743" s="21">
        <f>14/B743</f>
        <v>0.12612612612612611</v>
      </c>
      <c r="Y743" s="21" t="s">
        <v>2090</v>
      </c>
      <c r="Z743" s="21">
        <f>2/B743</f>
        <v>1.8018018018018018E-2</v>
      </c>
      <c r="AA743" s="21" t="s">
        <v>2415</v>
      </c>
      <c r="AB743" s="21">
        <f>3/B743</f>
        <v>2.7027027027027029E-2</v>
      </c>
      <c r="AC743" s="21" t="s">
        <v>4172</v>
      </c>
      <c r="AD743" s="21">
        <f>1/B743</f>
        <v>9.0090090090090089E-3</v>
      </c>
    </row>
    <row r="744" spans="1:94" x14ac:dyDescent="0.25">
      <c r="A744" s="20" t="s">
        <v>5213</v>
      </c>
      <c r="B744" s="24">
        <v>107</v>
      </c>
      <c r="C744" s="21">
        <f>107/B744</f>
        <v>1</v>
      </c>
    </row>
    <row r="745" spans="1:94" x14ac:dyDescent="0.25">
      <c r="A745" s="20" t="s">
        <v>2300</v>
      </c>
      <c r="B745" s="24">
        <v>103</v>
      </c>
      <c r="C745" s="21">
        <f>78/B745</f>
        <v>0.75728155339805825</v>
      </c>
      <c r="E745" s="21" t="s">
        <v>4740</v>
      </c>
      <c r="F745" s="21">
        <f>1/B745</f>
        <v>9.7087378640776691E-3</v>
      </c>
      <c r="G745" s="21" t="s">
        <v>2108</v>
      </c>
      <c r="H745" s="21">
        <f t="shared" ref="H745:H753" si="104">1/B745</f>
        <v>9.7087378640776691E-3</v>
      </c>
      <c r="I745" s="21" t="s">
        <v>1718</v>
      </c>
      <c r="J745" s="21">
        <f>3/B745</f>
        <v>2.9126213592233011E-2</v>
      </c>
      <c r="K745" s="21" t="s">
        <v>2303</v>
      </c>
      <c r="L745" s="21">
        <f>1/B745</f>
        <v>9.7087378640776691E-3</v>
      </c>
      <c r="M745" s="21" t="s">
        <v>2220</v>
      </c>
      <c r="N745" s="21">
        <f>4/B745</f>
        <v>3.8834951456310676E-2</v>
      </c>
      <c r="O745" s="21" t="s">
        <v>2301</v>
      </c>
      <c r="P745" s="21">
        <f t="shared" ref="P745:P752" si="105">1/B745</f>
        <v>9.7087378640776691E-3</v>
      </c>
      <c r="Q745" s="21" t="s">
        <v>4739</v>
      </c>
      <c r="R745" s="21">
        <f>1/B745</f>
        <v>9.7087378640776691E-3</v>
      </c>
      <c r="S745" s="21" t="s">
        <v>4738</v>
      </c>
      <c r="T745" s="21">
        <f>1/B745</f>
        <v>9.7087378640776691E-3</v>
      </c>
      <c r="U745" s="21" t="s">
        <v>2254</v>
      </c>
      <c r="V745" s="21">
        <f>1/B745</f>
        <v>9.7087378640776691E-3</v>
      </c>
      <c r="W745" s="21" t="s">
        <v>4072</v>
      </c>
      <c r="X745" s="21">
        <f t="shared" ref="X745:X750" si="106">1/B745</f>
        <v>9.7087378640776691E-3</v>
      </c>
      <c r="Y745" s="21" t="s">
        <v>935</v>
      </c>
      <c r="Z745" s="21">
        <f>1/B745</f>
        <v>9.7087378640776691E-3</v>
      </c>
      <c r="AA745" s="21" t="s">
        <v>1678</v>
      </c>
      <c r="AB745" s="21">
        <f>1/B745</f>
        <v>9.7087378640776691E-3</v>
      </c>
      <c r="AC745" s="21" t="s">
        <v>2146</v>
      </c>
      <c r="AD745" s="21">
        <f>1/B745</f>
        <v>9.7087378640776691E-3</v>
      </c>
      <c r="AE745" s="21" t="s">
        <v>1825</v>
      </c>
      <c r="AF745" s="21">
        <f>1/B745</f>
        <v>9.7087378640776691E-3</v>
      </c>
      <c r="AG745" s="21" t="s">
        <v>1411</v>
      </c>
      <c r="AH745" s="21">
        <f>1/B745</f>
        <v>9.7087378640776691E-3</v>
      </c>
      <c r="AI745" s="21" t="s">
        <v>4209</v>
      </c>
      <c r="AJ745" s="21">
        <f>1/B745</f>
        <v>9.7087378640776691E-3</v>
      </c>
      <c r="AK745" s="21" t="s">
        <v>4737</v>
      </c>
      <c r="AL745" s="21">
        <f>1/B745</f>
        <v>9.7087378640776691E-3</v>
      </c>
      <c r="AM745" s="21" t="s">
        <v>2495</v>
      </c>
      <c r="AN745" s="21">
        <f>1/B745</f>
        <v>9.7087378640776691E-3</v>
      </c>
      <c r="AO745" s="21" t="s">
        <v>2302</v>
      </c>
      <c r="AP745" s="21">
        <f>1/B745</f>
        <v>9.7087378640776691E-3</v>
      </c>
      <c r="AQ745" s="21" t="s">
        <v>1360</v>
      </c>
      <c r="AR745" s="21">
        <f>1/B745</f>
        <v>9.7087378640776691E-3</v>
      </c>
    </row>
    <row r="746" spans="1:94" x14ac:dyDescent="0.25">
      <c r="A746" s="20" t="s">
        <v>740</v>
      </c>
      <c r="B746" s="24">
        <v>106</v>
      </c>
      <c r="C746" s="21">
        <f>88/B746</f>
        <v>0.83018867924528306</v>
      </c>
      <c r="E746" s="21" t="s">
        <v>3658</v>
      </c>
      <c r="F746" s="21">
        <f>3/B746</f>
        <v>2.8301886792452831E-2</v>
      </c>
      <c r="G746" s="21" t="s">
        <v>1084</v>
      </c>
      <c r="H746" s="21">
        <f t="shared" si="104"/>
        <v>9.433962264150943E-3</v>
      </c>
      <c r="I746" s="21" t="s">
        <v>1080</v>
      </c>
      <c r="J746" s="21">
        <f>2/B746</f>
        <v>1.8867924528301886E-2</v>
      </c>
      <c r="K746" s="21" t="s">
        <v>4909</v>
      </c>
      <c r="L746" s="21">
        <f>1/B746</f>
        <v>9.433962264150943E-3</v>
      </c>
      <c r="M746" s="21" t="s">
        <v>1301</v>
      </c>
      <c r="N746" s="21">
        <f>1/B746</f>
        <v>9.433962264150943E-3</v>
      </c>
      <c r="O746" s="21" t="s">
        <v>1439</v>
      </c>
      <c r="P746" s="21">
        <f t="shared" si="105"/>
        <v>9.433962264150943E-3</v>
      </c>
      <c r="Q746" s="21" t="s">
        <v>2019</v>
      </c>
      <c r="R746" s="21">
        <f>1/B746</f>
        <v>9.433962264150943E-3</v>
      </c>
      <c r="S746" s="21" t="s">
        <v>3395</v>
      </c>
      <c r="T746" s="21">
        <f>2/B746</f>
        <v>1.8867924528301886E-2</v>
      </c>
      <c r="U746" s="21" t="s">
        <v>2849</v>
      </c>
      <c r="V746" s="21">
        <f>4/B746</f>
        <v>3.7735849056603772E-2</v>
      </c>
      <c r="W746" s="21" t="s">
        <v>1732</v>
      </c>
      <c r="X746" s="21">
        <f t="shared" si="106"/>
        <v>9.433962264150943E-3</v>
      </c>
      <c r="Y746" s="21" t="s">
        <v>2626</v>
      </c>
      <c r="Z746" s="21">
        <f>1/B746</f>
        <v>9.433962264150943E-3</v>
      </c>
    </row>
    <row r="747" spans="1:94" x14ac:dyDescent="0.25">
      <c r="A747" s="20" t="s">
        <v>741</v>
      </c>
      <c r="B747" s="24">
        <v>104</v>
      </c>
      <c r="C747" s="21">
        <f>70/B747</f>
        <v>0.67307692307692313</v>
      </c>
      <c r="E747" s="21" t="s">
        <v>1095</v>
      </c>
      <c r="F747" s="21">
        <f>2/B747</f>
        <v>1.9230769230769232E-2</v>
      </c>
      <c r="G747" s="21" t="s">
        <v>1738</v>
      </c>
      <c r="H747" s="21">
        <f t="shared" si="104"/>
        <v>9.6153846153846159E-3</v>
      </c>
      <c r="I747" s="21" t="s">
        <v>1724</v>
      </c>
      <c r="J747" s="21">
        <f>1/B747</f>
        <v>9.6153846153846159E-3</v>
      </c>
      <c r="K747" s="21" t="s">
        <v>989</v>
      </c>
      <c r="L747" s="21">
        <f>1/B747</f>
        <v>9.6153846153846159E-3</v>
      </c>
      <c r="M747" s="21" t="s">
        <v>1447</v>
      </c>
      <c r="N747" s="21">
        <f>3/B747</f>
        <v>2.8846153846153848E-2</v>
      </c>
      <c r="O747" s="21" t="s">
        <v>1543</v>
      </c>
      <c r="P747" s="21">
        <f t="shared" si="105"/>
        <v>9.6153846153846159E-3</v>
      </c>
      <c r="Q747" s="21" t="s">
        <v>2013</v>
      </c>
      <c r="R747" s="21">
        <f>1/B747</f>
        <v>9.6153846153846159E-3</v>
      </c>
      <c r="S747" s="21" t="s">
        <v>1123</v>
      </c>
      <c r="T747" s="21">
        <f>3/B747</f>
        <v>2.8846153846153848E-2</v>
      </c>
      <c r="U747" s="21" t="s">
        <v>1246</v>
      </c>
      <c r="V747" s="21">
        <f>1/B747</f>
        <v>9.6153846153846159E-3</v>
      </c>
      <c r="W747" s="21" t="s">
        <v>2014</v>
      </c>
      <c r="X747" s="21">
        <f t="shared" si="106"/>
        <v>9.6153846153846159E-3</v>
      </c>
      <c r="Y747" s="21" t="s">
        <v>1301</v>
      </c>
      <c r="Z747" s="21">
        <f>1/B747</f>
        <v>9.6153846153846159E-3</v>
      </c>
      <c r="AA747" s="21" t="s">
        <v>1255</v>
      </c>
      <c r="AB747" s="21">
        <f>2/B747</f>
        <v>1.9230769230769232E-2</v>
      </c>
      <c r="AC747" s="21" t="s">
        <v>1082</v>
      </c>
      <c r="AD747" s="21">
        <f>1/B747</f>
        <v>9.6153846153846159E-3</v>
      </c>
      <c r="AE747" s="21" t="s">
        <v>4665</v>
      </c>
      <c r="AF747" s="21">
        <f>1/B747</f>
        <v>9.6153846153846159E-3</v>
      </c>
      <c r="AG747" s="21" t="s">
        <v>1013</v>
      </c>
      <c r="AH747" s="21">
        <f>2/B747</f>
        <v>1.9230769230769232E-2</v>
      </c>
      <c r="AI747" s="21" t="s">
        <v>2011</v>
      </c>
      <c r="AJ747" s="21">
        <f>4/B747</f>
        <v>3.8461538461538464E-2</v>
      </c>
      <c r="AK747" s="21" t="s">
        <v>2012</v>
      </c>
      <c r="AL747" s="21">
        <f>2/B747</f>
        <v>1.9230769230769232E-2</v>
      </c>
      <c r="AM747" s="21" t="s">
        <v>1653</v>
      </c>
      <c r="AN747" s="21">
        <f>2/B747</f>
        <v>1.9230769230769232E-2</v>
      </c>
      <c r="AO747" s="21" t="s">
        <v>1494</v>
      </c>
      <c r="AP747" s="21">
        <f>1/B747</f>
        <v>9.6153846153846159E-3</v>
      </c>
      <c r="AQ747" s="21" t="s">
        <v>1732</v>
      </c>
      <c r="AR747" s="21">
        <f>1/B747</f>
        <v>9.6153846153846159E-3</v>
      </c>
      <c r="AS747" s="21" t="s">
        <v>1228</v>
      </c>
      <c r="AT747" s="21">
        <f>2/B747</f>
        <v>1.9230769230769232E-2</v>
      </c>
    </row>
    <row r="748" spans="1:94" x14ac:dyDescent="0.25">
      <c r="A748" s="20" t="s">
        <v>742</v>
      </c>
      <c r="B748" s="24">
        <v>103</v>
      </c>
      <c r="C748" s="21">
        <f>4/B748</f>
        <v>3.8834951456310676E-2</v>
      </c>
      <c r="E748" s="21" t="s">
        <v>1038</v>
      </c>
      <c r="F748" s="21">
        <f>2/B748</f>
        <v>1.9417475728155338E-2</v>
      </c>
      <c r="G748" s="21" t="s">
        <v>1182</v>
      </c>
      <c r="H748" s="21">
        <f t="shared" si="104"/>
        <v>9.7087378640776691E-3</v>
      </c>
      <c r="I748" s="21" t="s">
        <v>2418</v>
      </c>
      <c r="J748" s="21">
        <f>2/B748</f>
        <v>1.9417475728155338E-2</v>
      </c>
      <c r="K748" s="21" t="s">
        <v>1711</v>
      </c>
      <c r="L748" s="21">
        <f>2/B748</f>
        <v>1.9417475728155338E-2</v>
      </c>
      <c r="M748" s="21" t="s">
        <v>2009</v>
      </c>
      <c r="N748" s="21">
        <f>1/B748</f>
        <v>9.7087378640776691E-3</v>
      </c>
      <c r="O748" s="21" t="s">
        <v>2885</v>
      </c>
      <c r="P748" s="21">
        <f t="shared" si="105"/>
        <v>9.7087378640776691E-3</v>
      </c>
      <c r="Q748" s="21" t="s">
        <v>1041</v>
      </c>
      <c r="R748" s="21">
        <f>52/B748</f>
        <v>0.50485436893203883</v>
      </c>
      <c r="S748" s="21" t="s">
        <v>1093</v>
      </c>
      <c r="T748" s="21">
        <f>1/B748</f>
        <v>9.7087378640776691E-3</v>
      </c>
      <c r="U748" s="21" t="s">
        <v>2417</v>
      </c>
      <c r="V748" s="21">
        <f>1/B748</f>
        <v>9.7087378640776691E-3</v>
      </c>
      <c r="W748" s="21" t="s">
        <v>3825</v>
      </c>
      <c r="X748" s="21">
        <f t="shared" si="106"/>
        <v>9.7087378640776691E-3</v>
      </c>
      <c r="Y748" s="21" t="s">
        <v>1396</v>
      </c>
      <c r="Z748" s="21">
        <f>5/B748</f>
        <v>4.8543689320388349E-2</v>
      </c>
      <c r="AA748" s="21" t="s">
        <v>4746</v>
      </c>
      <c r="AB748" s="21">
        <f>5/B748</f>
        <v>4.8543689320388349E-2</v>
      </c>
      <c r="AC748" s="21" t="s">
        <v>972</v>
      </c>
      <c r="AD748" s="21">
        <f>1/B748</f>
        <v>9.7087378640776691E-3</v>
      </c>
      <c r="AE748" s="21" t="s">
        <v>1033</v>
      </c>
      <c r="AF748" s="21">
        <f>1/B748</f>
        <v>9.7087378640776691E-3</v>
      </c>
      <c r="AG748" s="21" t="s">
        <v>4745</v>
      </c>
      <c r="AH748" s="21">
        <f>1/B748</f>
        <v>9.7087378640776691E-3</v>
      </c>
      <c r="AI748" s="21" t="s">
        <v>1217</v>
      </c>
      <c r="AJ748" s="21">
        <f>1/B748</f>
        <v>9.7087378640776691E-3</v>
      </c>
      <c r="AK748" s="21" t="s">
        <v>1042</v>
      </c>
      <c r="AL748" s="21">
        <f>1/B748</f>
        <v>9.7087378640776691E-3</v>
      </c>
      <c r="AM748" s="21" t="s">
        <v>3172</v>
      </c>
      <c r="AN748" s="21">
        <f>1/B748</f>
        <v>9.7087378640776691E-3</v>
      </c>
      <c r="AO748" s="21" t="s">
        <v>1710</v>
      </c>
      <c r="AP748" s="21">
        <f>1/B748</f>
        <v>9.7087378640776691E-3</v>
      </c>
      <c r="AQ748" s="21" t="s">
        <v>2090</v>
      </c>
      <c r="AR748" s="21">
        <f>4/B748</f>
        <v>3.8834951456310676E-2</v>
      </c>
      <c r="AS748" s="21" t="s">
        <v>2415</v>
      </c>
      <c r="AT748" s="21">
        <f>11/B748</f>
        <v>0.10679611650485436</v>
      </c>
      <c r="AU748" s="21" t="s">
        <v>1050</v>
      </c>
      <c r="AV748" s="21">
        <f>1/B748</f>
        <v>9.7087378640776691E-3</v>
      </c>
      <c r="AW748" s="21" t="s">
        <v>1508</v>
      </c>
      <c r="AX748" s="21">
        <f>1/B748</f>
        <v>9.7087378640776691E-3</v>
      </c>
      <c r="AY748" s="21" t="s">
        <v>922</v>
      </c>
      <c r="AZ748" s="21">
        <f>1/B748</f>
        <v>9.7087378640776691E-3</v>
      </c>
    </row>
    <row r="749" spans="1:94" x14ac:dyDescent="0.25">
      <c r="A749" s="20" t="s">
        <v>743</v>
      </c>
      <c r="B749" s="24">
        <v>108</v>
      </c>
      <c r="C749" s="21">
        <f>57/B749</f>
        <v>0.52777777777777779</v>
      </c>
      <c r="E749" s="21" t="s">
        <v>4282</v>
      </c>
      <c r="F749" s="21">
        <f>2/B749</f>
        <v>1.8518518518518517E-2</v>
      </c>
      <c r="G749" s="21" t="s">
        <v>1816</v>
      </c>
      <c r="H749" s="21">
        <f t="shared" si="104"/>
        <v>9.2592592592592587E-3</v>
      </c>
      <c r="I749" s="21" t="s">
        <v>1038</v>
      </c>
      <c r="J749" s="21">
        <f t="shared" ref="J749:J754" si="107">1/B749</f>
        <v>9.2592592592592587E-3</v>
      </c>
      <c r="K749" s="21" t="s">
        <v>1447</v>
      </c>
      <c r="L749" s="21">
        <f>1/B749</f>
        <v>9.2592592592592587E-3</v>
      </c>
      <c r="M749" s="21" t="s">
        <v>1989</v>
      </c>
      <c r="N749" s="21">
        <f>1/B749</f>
        <v>9.2592592592592587E-3</v>
      </c>
      <c r="O749" s="21" t="s">
        <v>1123</v>
      </c>
      <c r="P749" s="21">
        <f t="shared" si="105"/>
        <v>9.2592592592592587E-3</v>
      </c>
      <c r="Q749" s="21" t="s">
        <v>1579</v>
      </c>
      <c r="R749" s="21">
        <f>4/B749</f>
        <v>3.7037037037037035E-2</v>
      </c>
      <c r="S749" s="21" t="s">
        <v>3557</v>
      </c>
      <c r="T749" s="21">
        <f>1/B749</f>
        <v>9.2592592592592587E-3</v>
      </c>
      <c r="U749" s="21" t="s">
        <v>1279</v>
      </c>
      <c r="V749" s="21">
        <f>1/B749</f>
        <v>9.2592592592592587E-3</v>
      </c>
      <c r="W749" s="21" t="s">
        <v>972</v>
      </c>
      <c r="X749" s="21">
        <f t="shared" si="106"/>
        <v>9.2592592592592587E-3</v>
      </c>
      <c r="Y749" s="21" t="s">
        <v>907</v>
      </c>
      <c r="Z749" s="21">
        <f>1/B749</f>
        <v>9.2592592592592587E-3</v>
      </c>
      <c r="AA749" s="21" t="s">
        <v>2385</v>
      </c>
      <c r="AB749" s="21">
        <f>2/B749</f>
        <v>1.8518518518518517E-2</v>
      </c>
      <c r="AC749" s="21" t="s">
        <v>2713</v>
      </c>
      <c r="AD749" s="21">
        <f>5/B749</f>
        <v>4.6296296296296294E-2</v>
      </c>
      <c r="AE749" s="21" t="s">
        <v>1245</v>
      </c>
      <c r="AF749" s="21">
        <f>1/B749</f>
        <v>9.2592592592592587E-3</v>
      </c>
      <c r="AG749" s="21" t="s">
        <v>2983</v>
      </c>
      <c r="AH749" s="21">
        <f>1/B749</f>
        <v>9.2592592592592587E-3</v>
      </c>
      <c r="AI749" s="21" t="s">
        <v>993</v>
      </c>
      <c r="AJ749" s="21">
        <f>1/B749</f>
        <v>9.2592592592592587E-3</v>
      </c>
      <c r="AK749" s="21" t="s">
        <v>1607</v>
      </c>
      <c r="AL749" s="21">
        <f>1/B749</f>
        <v>9.2592592592592587E-3</v>
      </c>
      <c r="AM749" s="21" t="s">
        <v>1032</v>
      </c>
      <c r="AN749" s="21">
        <f>1/B749</f>
        <v>9.2592592592592587E-3</v>
      </c>
      <c r="AO749" s="21" t="s">
        <v>3910</v>
      </c>
      <c r="AP749" s="21">
        <f>1/B749</f>
        <v>9.2592592592592587E-3</v>
      </c>
      <c r="AQ749" s="21" t="s">
        <v>1329</v>
      </c>
      <c r="AR749" s="21">
        <f>1/B749</f>
        <v>9.2592592592592587E-3</v>
      </c>
      <c r="AS749" s="21" t="s">
        <v>1749</v>
      </c>
      <c r="AT749" s="21">
        <f>5/B749</f>
        <v>4.6296296296296294E-2</v>
      </c>
      <c r="AU749" s="21" t="s">
        <v>4281</v>
      </c>
      <c r="AV749" s="21">
        <f>5/B749</f>
        <v>4.6296296296296294E-2</v>
      </c>
      <c r="AW749" s="21" t="s">
        <v>2158</v>
      </c>
      <c r="AX749" s="21">
        <f>4/B749</f>
        <v>3.7037037037037035E-2</v>
      </c>
      <c r="AY749" s="21" t="s">
        <v>1656</v>
      </c>
      <c r="AZ749" s="21">
        <f>1/B749</f>
        <v>9.2592592592592587E-3</v>
      </c>
      <c r="BA749" s="21" t="s">
        <v>1299</v>
      </c>
      <c r="BB749" s="21">
        <f>2/B749</f>
        <v>1.8518518518518517E-2</v>
      </c>
      <c r="BC749" s="21" t="s">
        <v>1337</v>
      </c>
      <c r="BD749" s="21">
        <f>1/B749</f>
        <v>9.2592592592592587E-3</v>
      </c>
      <c r="BE749" s="21" t="s">
        <v>1752</v>
      </c>
      <c r="BF749" s="21">
        <f>1/B749</f>
        <v>9.2592592592592587E-3</v>
      </c>
      <c r="BG749" s="21" t="s">
        <v>3823</v>
      </c>
      <c r="BH749" s="21">
        <f>1/B749</f>
        <v>9.2592592592592587E-3</v>
      </c>
      <c r="BI749" s="21" t="s">
        <v>3558</v>
      </c>
      <c r="BJ749" s="21">
        <f>2/B749</f>
        <v>1.8518518518518517E-2</v>
      </c>
    </row>
    <row r="750" spans="1:94" x14ac:dyDescent="0.25">
      <c r="A750" s="20" t="s">
        <v>744</v>
      </c>
      <c r="B750" s="24">
        <v>105</v>
      </c>
      <c r="C750" s="21">
        <f>94/B750</f>
        <v>0.89523809523809528</v>
      </c>
      <c r="E750" s="21" t="s">
        <v>3347</v>
      </c>
      <c r="F750" s="21">
        <f>1/B750</f>
        <v>9.5238095238095247E-3</v>
      </c>
      <c r="G750" s="21" t="s">
        <v>3682</v>
      </c>
      <c r="H750" s="21">
        <f t="shared" si="104"/>
        <v>9.5238095238095247E-3</v>
      </c>
      <c r="I750" s="21" t="s">
        <v>4570</v>
      </c>
      <c r="J750" s="21">
        <f t="shared" si="107"/>
        <v>9.5238095238095247E-3</v>
      </c>
      <c r="K750" s="21" t="s">
        <v>1134</v>
      </c>
      <c r="L750" s="21">
        <f>1/B750</f>
        <v>9.5238095238095247E-3</v>
      </c>
      <c r="M750" s="21" t="s">
        <v>1567</v>
      </c>
      <c r="N750" s="21">
        <f>2/B750</f>
        <v>1.9047619047619049E-2</v>
      </c>
      <c r="O750" s="21" t="s">
        <v>1217</v>
      </c>
      <c r="P750" s="21">
        <f t="shared" si="105"/>
        <v>9.5238095238095247E-3</v>
      </c>
      <c r="Q750" s="21" t="s">
        <v>1220</v>
      </c>
      <c r="R750" s="21">
        <f>1/B750</f>
        <v>9.5238095238095247E-3</v>
      </c>
      <c r="S750" s="21" t="s">
        <v>1462</v>
      </c>
      <c r="T750" s="21">
        <f>1/B750</f>
        <v>9.5238095238095247E-3</v>
      </c>
      <c r="U750" s="21" t="s">
        <v>1233</v>
      </c>
      <c r="V750" s="21">
        <f>1/B750</f>
        <v>9.5238095238095247E-3</v>
      </c>
      <c r="W750" s="21" t="s">
        <v>1556</v>
      </c>
      <c r="X750" s="21">
        <f t="shared" si="106"/>
        <v>9.5238095238095247E-3</v>
      </c>
    </row>
    <row r="751" spans="1:94" x14ac:dyDescent="0.25">
      <c r="A751" s="20" t="s">
        <v>745</v>
      </c>
      <c r="B751" s="24">
        <v>107</v>
      </c>
      <c r="C751" s="21">
        <f>96/B751</f>
        <v>0.89719626168224298</v>
      </c>
      <c r="E751" s="21" t="s">
        <v>1069</v>
      </c>
      <c r="F751" s="21">
        <f>2/B751</f>
        <v>1.8691588785046728E-2</v>
      </c>
      <c r="G751" s="21" t="s">
        <v>2719</v>
      </c>
      <c r="H751" s="21">
        <f t="shared" si="104"/>
        <v>9.3457943925233638E-3</v>
      </c>
      <c r="I751" s="21" t="s">
        <v>1369</v>
      </c>
      <c r="J751" s="21">
        <f t="shared" si="107"/>
        <v>9.3457943925233638E-3</v>
      </c>
      <c r="K751" s="21" t="s">
        <v>1176</v>
      </c>
      <c r="L751" s="21">
        <f>1/B751</f>
        <v>9.3457943925233638E-3</v>
      </c>
      <c r="M751" s="21" t="s">
        <v>4545</v>
      </c>
      <c r="N751" s="21">
        <f>1/B751</f>
        <v>9.3457943925233638E-3</v>
      </c>
      <c r="O751" s="21" t="s">
        <v>2875</v>
      </c>
      <c r="P751" s="21">
        <f t="shared" si="105"/>
        <v>9.3457943925233638E-3</v>
      </c>
      <c r="Q751" s="21" t="s">
        <v>2781</v>
      </c>
      <c r="R751" s="21">
        <f>1/B751</f>
        <v>9.3457943925233638E-3</v>
      </c>
      <c r="S751" s="21" t="s">
        <v>2876</v>
      </c>
      <c r="T751" s="21">
        <f>3/B751</f>
        <v>2.8037383177570093E-2</v>
      </c>
    </row>
    <row r="752" spans="1:94" x14ac:dyDescent="0.25">
      <c r="A752" s="20" t="s">
        <v>746</v>
      </c>
      <c r="B752" s="24">
        <v>103</v>
      </c>
      <c r="C752" s="21">
        <f>24/B752</f>
        <v>0.23300970873786409</v>
      </c>
      <c r="E752" s="21" t="s">
        <v>1017</v>
      </c>
      <c r="F752" s="21">
        <f>1/B752</f>
        <v>9.7087378640776691E-3</v>
      </c>
      <c r="G752" s="21" t="s">
        <v>3824</v>
      </c>
      <c r="H752" s="21">
        <f t="shared" si="104"/>
        <v>9.7087378640776691E-3</v>
      </c>
      <c r="I752" s="21" t="s">
        <v>1111</v>
      </c>
      <c r="J752" s="21">
        <f t="shared" si="107"/>
        <v>9.7087378640776691E-3</v>
      </c>
      <c r="K752" s="21" t="s">
        <v>1496</v>
      </c>
      <c r="L752" s="21">
        <f>1/B752</f>
        <v>9.7087378640776691E-3</v>
      </c>
      <c r="M752" s="21" t="s">
        <v>4800</v>
      </c>
      <c r="N752" s="21">
        <f>1/B752</f>
        <v>9.7087378640776691E-3</v>
      </c>
      <c r="O752" s="21" t="s">
        <v>4799</v>
      </c>
      <c r="P752" s="21">
        <f t="shared" si="105"/>
        <v>9.7087378640776691E-3</v>
      </c>
      <c r="Q752" s="21" t="s">
        <v>1064</v>
      </c>
      <c r="R752" s="21">
        <f>1/B752</f>
        <v>9.7087378640776691E-3</v>
      </c>
      <c r="S752" s="21" t="s">
        <v>1038</v>
      </c>
      <c r="T752" s="21">
        <f>6/B752</f>
        <v>5.8252427184466021E-2</v>
      </c>
      <c r="U752" s="21" t="s">
        <v>4798</v>
      </c>
      <c r="V752" s="21">
        <f>1/B752</f>
        <v>9.7087378640776691E-3</v>
      </c>
      <c r="W752" s="21" t="s">
        <v>4093</v>
      </c>
      <c r="X752" s="21">
        <f>1/B752</f>
        <v>9.7087378640776691E-3</v>
      </c>
      <c r="Y752" s="21" t="s">
        <v>1711</v>
      </c>
      <c r="Z752" s="21">
        <f>1/B752</f>
        <v>9.7087378640776691E-3</v>
      </c>
      <c r="AA752" s="21" t="s">
        <v>2772</v>
      </c>
      <c r="AB752" s="21">
        <f>1/B752</f>
        <v>9.7087378640776691E-3</v>
      </c>
      <c r="AC752" s="21" t="s">
        <v>2462</v>
      </c>
      <c r="AD752" s="21">
        <f>1/B752</f>
        <v>9.7087378640776691E-3</v>
      </c>
      <c r="AE752" s="21" t="s">
        <v>2946</v>
      </c>
      <c r="AF752" s="21">
        <f>1/B752</f>
        <v>9.7087378640776691E-3</v>
      </c>
      <c r="AG752" s="21" t="s">
        <v>983</v>
      </c>
      <c r="AH752" s="21">
        <f>1/B752</f>
        <v>9.7087378640776691E-3</v>
      </c>
      <c r="AI752" s="21" t="s">
        <v>3324</v>
      </c>
      <c r="AJ752" s="21">
        <f>1/B752</f>
        <v>9.7087378640776691E-3</v>
      </c>
      <c r="AK752" s="21" t="s">
        <v>1830</v>
      </c>
      <c r="AL752" s="21">
        <f>5/B752</f>
        <v>4.8543689320388349E-2</v>
      </c>
      <c r="AM752" s="21" t="s">
        <v>4797</v>
      </c>
      <c r="AN752" s="21">
        <f>1/B752</f>
        <v>9.7087378640776691E-3</v>
      </c>
      <c r="AO752" s="21" t="s">
        <v>876</v>
      </c>
      <c r="AP752" s="21">
        <f>1/B752</f>
        <v>9.7087378640776691E-3</v>
      </c>
      <c r="AQ752" s="21" t="s">
        <v>3825</v>
      </c>
      <c r="AR752" s="21">
        <f>1/B752</f>
        <v>9.7087378640776691E-3</v>
      </c>
      <c r="AS752" s="21" t="s">
        <v>1132</v>
      </c>
      <c r="AT752" s="21">
        <f>1/B752</f>
        <v>9.7087378640776691E-3</v>
      </c>
      <c r="AU752" s="21" t="s">
        <v>1443</v>
      </c>
      <c r="AV752" s="21">
        <f>2/B752</f>
        <v>1.9417475728155338E-2</v>
      </c>
      <c r="AW752" s="21" t="s">
        <v>2098</v>
      </c>
      <c r="AX752" s="21">
        <f>1/B752</f>
        <v>9.7087378640776691E-3</v>
      </c>
      <c r="AY752" s="21" t="s">
        <v>945</v>
      </c>
      <c r="AZ752" s="21">
        <f>1/B752</f>
        <v>9.7087378640776691E-3</v>
      </c>
      <c r="BA752" s="21" t="s">
        <v>972</v>
      </c>
      <c r="BB752" s="21">
        <f>3/B752</f>
        <v>2.9126213592233011E-2</v>
      </c>
      <c r="BC752" s="21" t="s">
        <v>2034</v>
      </c>
      <c r="BD752" s="21">
        <f>1/B752</f>
        <v>9.7087378640776691E-3</v>
      </c>
      <c r="BE752" s="21" t="s">
        <v>3826</v>
      </c>
      <c r="BF752" s="21">
        <f>1/B752</f>
        <v>9.7087378640776691E-3</v>
      </c>
      <c r="BG752" s="21" t="s">
        <v>3428</v>
      </c>
      <c r="BH752" s="21">
        <f>1/B752</f>
        <v>9.7087378640776691E-3</v>
      </c>
      <c r="BI752" s="21" t="s">
        <v>3468</v>
      </c>
      <c r="BJ752" s="21">
        <f>3/B752</f>
        <v>2.9126213592233011E-2</v>
      </c>
      <c r="BK752" s="21" t="s">
        <v>2988</v>
      </c>
      <c r="BL752" s="21">
        <f>4/B752</f>
        <v>3.8834951456310676E-2</v>
      </c>
      <c r="BM752" s="21" t="s">
        <v>3995</v>
      </c>
      <c r="BN752" s="21">
        <f>1/B752</f>
        <v>9.7087378640776691E-3</v>
      </c>
      <c r="BO752" s="21" t="s">
        <v>1154</v>
      </c>
      <c r="BP752" s="21">
        <f>1/B752</f>
        <v>9.7087378640776691E-3</v>
      </c>
      <c r="BQ752" s="21" t="s">
        <v>1312</v>
      </c>
      <c r="BR752" s="21">
        <f>14/B752</f>
        <v>0.13592233009708737</v>
      </c>
      <c r="BS752" s="21" t="s">
        <v>3996</v>
      </c>
      <c r="BT752" s="21">
        <f>1/B752</f>
        <v>9.7087378640776691E-3</v>
      </c>
      <c r="BU752" s="21" t="s">
        <v>3997</v>
      </c>
      <c r="BV752" s="21">
        <f>1/B752</f>
        <v>9.7087378640776691E-3</v>
      </c>
      <c r="BW752" s="21" t="s">
        <v>3998</v>
      </c>
      <c r="BX752" s="21">
        <f>1/B752</f>
        <v>9.7087378640776691E-3</v>
      </c>
      <c r="BY752" s="21" t="s">
        <v>1260</v>
      </c>
      <c r="BZ752" s="21">
        <f>1/B752</f>
        <v>9.7087378640776691E-3</v>
      </c>
      <c r="CA752" s="21" t="s">
        <v>4218</v>
      </c>
      <c r="CB752" s="21">
        <f>1/B752</f>
        <v>9.7087378640776691E-3</v>
      </c>
      <c r="CC752" s="21" t="s">
        <v>1710</v>
      </c>
      <c r="CD752" s="21">
        <f>1/B752</f>
        <v>9.7087378640776691E-3</v>
      </c>
      <c r="CE752" s="21" t="s">
        <v>1310</v>
      </c>
      <c r="CF752" s="21">
        <f>4/B752</f>
        <v>3.8834951456310676E-2</v>
      </c>
      <c r="CG752" s="21" t="s">
        <v>1248</v>
      </c>
      <c r="CH752" s="21">
        <f>1/B752</f>
        <v>9.7087378640776691E-3</v>
      </c>
      <c r="CI752" s="21" t="s">
        <v>1656</v>
      </c>
      <c r="CJ752" s="21">
        <f>2/B752</f>
        <v>1.9417475728155338E-2</v>
      </c>
      <c r="CK752" s="21" t="s">
        <v>1049</v>
      </c>
      <c r="CL752" s="21">
        <f>1/B752</f>
        <v>9.7087378640776691E-3</v>
      </c>
      <c r="CM752" s="21" t="s">
        <v>1979</v>
      </c>
      <c r="CN752" s="21">
        <f>1/B752</f>
        <v>9.7087378640776691E-3</v>
      </c>
      <c r="CO752" s="21" t="s">
        <v>3840</v>
      </c>
      <c r="CP752" s="21">
        <f>1/B752</f>
        <v>9.7087378640776691E-3</v>
      </c>
    </row>
    <row r="753" spans="1:76" x14ac:dyDescent="0.25">
      <c r="A753" s="20" t="s">
        <v>747</v>
      </c>
      <c r="B753" s="24">
        <v>107</v>
      </c>
      <c r="C753" s="21">
        <f>97/B753</f>
        <v>0.90654205607476634</v>
      </c>
      <c r="E753" s="21" t="s">
        <v>1095</v>
      </c>
      <c r="F753" s="21">
        <f>8/B753</f>
        <v>7.476635514018691E-2</v>
      </c>
      <c r="G753" s="21" t="s">
        <v>1431</v>
      </c>
      <c r="H753" s="21">
        <f t="shared" si="104"/>
        <v>9.3457943925233638E-3</v>
      </c>
      <c r="I753" s="21" t="s">
        <v>4224</v>
      </c>
      <c r="J753" s="21">
        <f t="shared" si="107"/>
        <v>9.3457943925233638E-3</v>
      </c>
    </row>
    <row r="754" spans="1:76" x14ac:dyDescent="0.25">
      <c r="A754" s="20" t="s">
        <v>748</v>
      </c>
      <c r="B754" s="24">
        <v>105</v>
      </c>
      <c r="C754" s="21">
        <f>16/B754</f>
        <v>0.15238095238095239</v>
      </c>
      <c r="E754" s="21" t="s">
        <v>1111</v>
      </c>
      <c r="F754" s="21">
        <f>23/B754</f>
        <v>0.21904761904761905</v>
      </c>
      <c r="G754" s="21" t="s">
        <v>1095</v>
      </c>
      <c r="H754" s="21">
        <f>2/B754</f>
        <v>1.9047619047619049E-2</v>
      </c>
      <c r="I754" s="21" t="s">
        <v>989</v>
      </c>
      <c r="J754" s="21">
        <f t="shared" si="107"/>
        <v>9.5238095238095247E-3</v>
      </c>
      <c r="K754" s="21" t="s">
        <v>1858</v>
      </c>
      <c r="L754" s="21">
        <f>1/B754</f>
        <v>9.5238095238095247E-3</v>
      </c>
      <c r="M754" s="21" t="s">
        <v>1059</v>
      </c>
      <c r="N754" s="21">
        <f>4/B754</f>
        <v>3.8095238095238099E-2</v>
      </c>
      <c r="O754" s="21" t="s">
        <v>1369</v>
      </c>
      <c r="P754" s="21">
        <f>1/B754</f>
        <v>9.5238095238095247E-3</v>
      </c>
      <c r="Q754" s="21" t="s">
        <v>1853</v>
      </c>
      <c r="R754" s="21">
        <f>3/B754</f>
        <v>2.8571428571428571E-2</v>
      </c>
      <c r="S754" s="21" t="s">
        <v>1130</v>
      </c>
      <c r="T754" s="21">
        <f>35/B754</f>
        <v>0.33333333333333331</v>
      </c>
      <c r="U754" s="21" t="s">
        <v>1856</v>
      </c>
      <c r="V754" s="21">
        <f>1/B754</f>
        <v>9.5238095238095247E-3</v>
      </c>
      <c r="W754" s="21" t="s">
        <v>1855</v>
      </c>
      <c r="X754" s="21">
        <f>2/B754</f>
        <v>1.9047619047619049E-2</v>
      </c>
      <c r="Y754" s="21" t="s">
        <v>977</v>
      </c>
      <c r="Z754" s="21">
        <f>4/B754</f>
        <v>3.8095238095238099E-2</v>
      </c>
      <c r="AA754" s="21" t="s">
        <v>1859</v>
      </c>
      <c r="AB754" s="21">
        <f t="shared" ref="AB754:AB759" si="108">1/B754</f>
        <v>9.5238095238095247E-3</v>
      </c>
      <c r="AC754" s="21" t="s">
        <v>1154</v>
      </c>
      <c r="AD754" s="21">
        <f>1/B754</f>
        <v>9.5238095238095247E-3</v>
      </c>
      <c r="AE754" s="21" t="s">
        <v>1312</v>
      </c>
      <c r="AF754" s="21">
        <f>1/B754</f>
        <v>9.5238095238095247E-3</v>
      </c>
      <c r="AG754" s="21" t="s">
        <v>4627</v>
      </c>
      <c r="AH754" s="21">
        <f>1/B754</f>
        <v>9.5238095238095247E-3</v>
      </c>
      <c r="AI754" s="21" t="s">
        <v>1854</v>
      </c>
      <c r="AJ754" s="21">
        <f>1/B754</f>
        <v>9.5238095238095247E-3</v>
      </c>
      <c r="AK754" s="21" t="s">
        <v>4626</v>
      </c>
      <c r="AL754" s="21">
        <f>1/B754</f>
        <v>9.5238095238095247E-3</v>
      </c>
      <c r="AM754" s="21" t="s">
        <v>1857</v>
      </c>
      <c r="AN754" s="21">
        <f>1/B754</f>
        <v>9.5238095238095247E-3</v>
      </c>
      <c r="AO754" s="21" t="s">
        <v>875</v>
      </c>
      <c r="AP754" s="21">
        <f>2/B754</f>
        <v>1.9047619047619049E-2</v>
      </c>
      <c r="AQ754" s="21" t="s">
        <v>1680</v>
      </c>
      <c r="AR754" s="21">
        <f>1/B754</f>
        <v>9.5238095238095247E-3</v>
      </c>
      <c r="AS754" s="21" t="s">
        <v>905</v>
      </c>
      <c r="AT754" s="21">
        <f>1/B754</f>
        <v>9.5238095238095247E-3</v>
      </c>
      <c r="AU754" s="21" t="s">
        <v>1780</v>
      </c>
      <c r="AV754" s="21">
        <f>1/B754</f>
        <v>9.5238095238095247E-3</v>
      </c>
    </row>
    <row r="755" spans="1:76" x14ac:dyDescent="0.25">
      <c r="A755" s="20" t="s">
        <v>749</v>
      </c>
      <c r="B755" s="24">
        <v>111</v>
      </c>
      <c r="C755" s="21">
        <f>89/B755</f>
        <v>0.80180180180180183</v>
      </c>
      <c r="E755" s="21" t="s">
        <v>1017</v>
      </c>
      <c r="F755" s="21">
        <f>1/B755</f>
        <v>9.0090090090090089E-3</v>
      </c>
      <c r="G755" s="21" t="s">
        <v>950</v>
      </c>
      <c r="H755" s="21">
        <f>1/B755</f>
        <v>9.0090090090090089E-3</v>
      </c>
      <c r="I755" s="21" t="s">
        <v>5201</v>
      </c>
      <c r="J755" s="21">
        <f>2/B755</f>
        <v>1.8018018018018018E-2</v>
      </c>
      <c r="K755" s="21" t="s">
        <v>1840</v>
      </c>
      <c r="L755" s="21">
        <f>2/B755</f>
        <v>1.8018018018018018E-2</v>
      </c>
      <c r="M755" s="21" t="s">
        <v>1373</v>
      </c>
      <c r="N755" s="21">
        <f>2/B755</f>
        <v>1.8018018018018018E-2</v>
      </c>
      <c r="O755" s="21" t="s">
        <v>2998</v>
      </c>
      <c r="P755" s="21">
        <f>1/B755</f>
        <v>9.0090090090090089E-3</v>
      </c>
      <c r="Q755" s="21" t="s">
        <v>3288</v>
      </c>
      <c r="R755" s="21">
        <f>1/B755</f>
        <v>9.0090090090090089E-3</v>
      </c>
      <c r="S755" s="21" t="s">
        <v>1775</v>
      </c>
      <c r="T755" s="21">
        <f>3/B755</f>
        <v>2.7027027027027029E-2</v>
      </c>
      <c r="U755" s="21" t="s">
        <v>1168</v>
      </c>
      <c r="V755" s="21">
        <f>1/B755</f>
        <v>9.0090090090090089E-3</v>
      </c>
      <c r="W755" s="21" t="s">
        <v>895</v>
      </c>
      <c r="X755" s="21">
        <f>1/B755</f>
        <v>9.0090090090090089E-3</v>
      </c>
      <c r="Y755" s="21" t="s">
        <v>5200</v>
      </c>
      <c r="Z755" s="21">
        <f t="shared" ref="Z755:Z760" si="109">1/B755</f>
        <v>9.0090090090090089E-3</v>
      </c>
      <c r="AA755" s="21" t="s">
        <v>1735</v>
      </c>
      <c r="AB755" s="21">
        <f t="shared" si="108"/>
        <v>9.0090090090090089E-3</v>
      </c>
      <c r="AC755" s="21" t="s">
        <v>1108</v>
      </c>
      <c r="AD755" s="21">
        <f>2/B755</f>
        <v>1.8018018018018018E-2</v>
      </c>
      <c r="AE755" s="21" t="s">
        <v>879</v>
      </c>
      <c r="AF755" s="21">
        <f>2/B755</f>
        <v>1.8018018018018018E-2</v>
      </c>
      <c r="AG755" s="21" t="s">
        <v>2548</v>
      </c>
      <c r="AH755" s="21">
        <f>1/B755</f>
        <v>9.0090090090090089E-3</v>
      </c>
    </row>
    <row r="756" spans="1:76" x14ac:dyDescent="0.25">
      <c r="A756" s="20" t="s">
        <v>750</v>
      </c>
      <c r="B756" s="24">
        <v>105</v>
      </c>
      <c r="C756" s="21">
        <f>7/B756</f>
        <v>6.6666666666666666E-2</v>
      </c>
      <c r="E756" s="21" t="s">
        <v>1728</v>
      </c>
      <c r="F756" s="21">
        <f>3/B756</f>
        <v>2.8571428571428571E-2</v>
      </c>
      <c r="G756" s="21" t="s">
        <v>4483</v>
      </c>
      <c r="H756" s="21">
        <f>1/B756</f>
        <v>9.5238095238095247E-3</v>
      </c>
      <c r="I756" s="21" t="s">
        <v>1582</v>
      </c>
      <c r="J756" s="21">
        <f>20/B756</f>
        <v>0.19047619047619047</v>
      </c>
      <c r="K756" s="21" t="s">
        <v>884</v>
      </c>
      <c r="L756" s="21">
        <f>1/B756</f>
        <v>9.5238095238095247E-3</v>
      </c>
      <c r="M756" s="21" t="s">
        <v>1018</v>
      </c>
      <c r="N756" s="21">
        <f>3/B756</f>
        <v>2.8571428571428571E-2</v>
      </c>
      <c r="O756" s="21" t="s">
        <v>1134</v>
      </c>
      <c r="P756" s="21">
        <f>5/B756</f>
        <v>4.7619047619047616E-2</v>
      </c>
      <c r="Q756" s="21" t="s">
        <v>1501</v>
      </c>
      <c r="R756" s="21">
        <f>1/B756</f>
        <v>9.5238095238095247E-3</v>
      </c>
      <c r="S756" s="21" t="s">
        <v>1542</v>
      </c>
      <c r="T756" s="21">
        <f>1/B756</f>
        <v>9.5238095238095247E-3</v>
      </c>
      <c r="U756" s="21" t="s">
        <v>1725</v>
      </c>
      <c r="V756" s="21">
        <f>5/B756</f>
        <v>4.7619047619047616E-2</v>
      </c>
      <c r="W756" s="21" t="s">
        <v>1775</v>
      </c>
      <c r="X756" s="21">
        <f>7/B756</f>
        <v>6.6666666666666666E-2</v>
      </c>
      <c r="Y756" s="21" t="s">
        <v>1241</v>
      </c>
      <c r="Z756" s="21">
        <f t="shared" si="109"/>
        <v>9.5238095238095247E-3</v>
      </c>
      <c r="AA756" s="21" t="s">
        <v>3765</v>
      </c>
      <c r="AB756" s="21">
        <f t="shared" si="108"/>
        <v>9.5238095238095247E-3</v>
      </c>
      <c r="AC756" s="21" t="s">
        <v>1973</v>
      </c>
      <c r="AD756" s="21">
        <f>5/B756</f>
        <v>4.7619047619047616E-2</v>
      </c>
      <c r="AE756" s="21" t="s">
        <v>1388</v>
      </c>
      <c r="AF756" s="21">
        <f>3/B756</f>
        <v>2.8571428571428571E-2</v>
      </c>
      <c r="AG756" s="21" t="s">
        <v>895</v>
      </c>
      <c r="AH756" s="21">
        <f>3/B756</f>
        <v>2.8571428571428571E-2</v>
      </c>
      <c r="AI756" s="21" t="s">
        <v>3002</v>
      </c>
      <c r="AJ756" s="21">
        <f>9/B756</f>
        <v>8.5714285714285715E-2</v>
      </c>
      <c r="AK756" s="21" t="s">
        <v>2495</v>
      </c>
      <c r="AL756" s="21">
        <f>1/B756</f>
        <v>9.5238095238095247E-3</v>
      </c>
      <c r="AM756" s="21" t="s">
        <v>1901</v>
      </c>
      <c r="AN756" s="21">
        <f>8/B756</f>
        <v>7.6190476190476197E-2</v>
      </c>
      <c r="AO756" s="21" t="s">
        <v>3766</v>
      </c>
      <c r="AP756" s="21">
        <f>1/B756</f>
        <v>9.5238095238095247E-3</v>
      </c>
      <c r="AQ756" s="21" t="s">
        <v>1108</v>
      </c>
      <c r="AR756" s="21">
        <f>3/B756</f>
        <v>2.8571428571428571E-2</v>
      </c>
      <c r="AS756" s="21" t="s">
        <v>3767</v>
      </c>
      <c r="AT756" s="21">
        <f>2/B756</f>
        <v>1.9047619047619049E-2</v>
      </c>
      <c r="AU756" s="21" t="s">
        <v>3768</v>
      </c>
      <c r="AV756" s="21">
        <f>13/B756</f>
        <v>0.12380952380952381</v>
      </c>
      <c r="AW756" s="21" t="s">
        <v>1337</v>
      </c>
      <c r="AX756" s="21">
        <f>1/B756</f>
        <v>9.5238095238095247E-3</v>
      </c>
    </row>
    <row r="757" spans="1:76" x14ac:dyDescent="0.25">
      <c r="A757" s="20" t="s">
        <v>751</v>
      </c>
      <c r="B757" s="24">
        <v>108</v>
      </c>
      <c r="C757" s="21">
        <f>36/B757</f>
        <v>0.33333333333333331</v>
      </c>
      <c r="E757" s="21" t="s">
        <v>3030</v>
      </c>
      <c r="F757" s="21">
        <f t="shared" ref="F757:F772" si="110">1/B757</f>
        <v>9.2592592592592587E-3</v>
      </c>
      <c r="G757" s="21" t="s">
        <v>1939</v>
      </c>
      <c r="H757" s="21">
        <f>1/B757</f>
        <v>9.2592592592592587E-3</v>
      </c>
      <c r="I757" s="21" t="s">
        <v>4272</v>
      </c>
      <c r="J757" s="21">
        <f>1/B757</f>
        <v>9.2592592592592587E-3</v>
      </c>
      <c r="K757" s="21" t="s">
        <v>3031</v>
      </c>
      <c r="L757" s="21">
        <f>22/B757</f>
        <v>0.20370370370370369</v>
      </c>
      <c r="M757" s="21" t="s">
        <v>3644</v>
      </c>
      <c r="N757" s="21">
        <f>1/B757</f>
        <v>9.2592592592592587E-3</v>
      </c>
      <c r="O757" s="21" t="s">
        <v>2504</v>
      </c>
      <c r="P757" s="21">
        <f>1/B757</f>
        <v>9.2592592592592587E-3</v>
      </c>
      <c r="Q757" s="21" t="s">
        <v>2454</v>
      </c>
      <c r="R757" s="21">
        <f>1/B757</f>
        <v>9.2592592592592587E-3</v>
      </c>
      <c r="S757" s="21" t="s">
        <v>1362</v>
      </c>
      <c r="T757" s="21">
        <f>2/B757</f>
        <v>1.8518518518518517E-2</v>
      </c>
      <c r="U757" s="21" t="s">
        <v>908</v>
      </c>
      <c r="V757" s="21">
        <f>1/B757</f>
        <v>9.2592592592592587E-3</v>
      </c>
      <c r="W757" s="21" t="s">
        <v>2799</v>
      </c>
      <c r="X757" s="21">
        <f>1/B757</f>
        <v>9.2592592592592587E-3</v>
      </c>
      <c r="Y757" s="21" t="s">
        <v>2465</v>
      </c>
      <c r="Z757" s="21">
        <f t="shared" si="109"/>
        <v>9.2592592592592587E-3</v>
      </c>
      <c r="AA757" s="21" t="s">
        <v>1218</v>
      </c>
      <c r="AB757" s="21">
        <f t="shared" si="108"/>
        <v>9.2592592592592587E-3</v>
      </c>
      <c r="AC757" s="21" t="s">
        <v>3813</v>
      </c>
      <c r="AD757" s="21">
        <f>1/B757</f>
        <v>9.2592592592592587E-3</v>
      </c>
      <c r="AE757" s="21" t="s">
        <v>876</v>
      </c>
      <c r="AF757" s="21">
        <f>1/B757</f>
        <v>9.2592592592592587E-3</v>
      </c>
      <c r="AG757" s="21" t="s">
        <v>1430</v>
      </c>
      <c r="AH757" s="21">
        <f>2/B757</f>
        <v>1.8518518518518517E-2</v>
      </c>
      <c r="AI757" s="21" t="s">
        <v>2183</v>
      </c>
      <c r="AJ757" s="21">
        <f>3/B757</f>
        <v>2.7777777777777776E-2</v>
      </c>
      <c r="AK757" s="21" t="s">
        <v>1220</v>
      </c>
      <c r="AL757" s="21">
        <f>1/B757</f>
        <v>9.2592592592592587E-3</v>
      </c>
      <c r="AM757" s="21" t="s">
        <v>1322</v>
      </c>
      <c r="AN757" s="21">
        <f>1/B757</f>
        <v>9.2592592592592587E-3</v>
      </c>
      <c r="AO757" s="21" t="s">
        <v>972</v>
      </c>
      <c r="AP757" s="21">
        <f>7/B757</f>
        <v>6.4814814814814811E-2</v>
      </c>
      <c r="AQ757" s="21" t="s">
        <v>3032</v>
      </c>
      <c r="AR757" s="21">
        <f>1/B757</f>
        <v>9.2592592592592587E-3</v>
      </c>
      <c r="AS757" s="21" t="s">
        <v>1146</v>
      </c>
      <c r="AT757" s="21">
        <f>1/B757</f>
        <v>9.2592592592592587E-3</v>
      </c>
      <c r="AU757" s="21" t="s">
        <v>4271</v>
      </c>
      <c r="AV757" s="21">
        <f>1/B757</f>
        <v>9.2592592592592587E-3</v>
      </c>
      <c r="AW757" s="21" t="s">
        <v>1241</v>
      </c>
      <c r="AX757" s="21">
        <f>1/B757</f>
        <v>9.2592592592592587E-3</v>
      </c>
      <c r="AY757" s="21" t="s">
        <v>2857</v>
      </c>
      <c r="AZ757" s="21">
        <f>1/B757</f>
        <v>9.2592592592592587E-3</v>
      </c>
      <c r="BA757" s="21" t="s">
        <v>3375</v>
      </c>
      <c r="BB757" s="21">
        <f>1/B757</f>
        <v>9.2592592592592587E-3</v>
      </c>
      <c r="BC757" s="21" t="s">
        <v>2635</v>
      </c>
      <c r="BD757" s="21">
        <f>1/B757</f>
        <v>9.2592592592592587E-3</v>
      </c>
      <c r="BE757" s="21" t="s">
        <v>2442</v>
      </c>
      <c r="BF757" s="21">
        <f>1/B757</f>
        <v>9.2592592592592587E-3</v>
      </c>
      <c r="BG757" s="21" t="s">
        <v>3033</v>
      </c>
      <c r="BH757" s="21">
        <f>3/B757</f>
        <v>2.7777777777777776E-2</v>
      </c>
      <c r="BI757" s="21" t="s">
        <v>4270</v>
      </c>
      <c r="BJ757" s="21">
        <f>6/B757</f>
        <v>5.5555555555555552E-2</v>
      </c>
      <c r="BK757" s="21" t="s">
        <v>879</v>
      </c>
      <c r="BL757" s="21">
        <f>2/B757</f>
        <v>1.8518518518518517E-2</v>
      </c>
      <c r="BM757" s="21" t="s">
        <v>2436</v>
      </c>
      <c r="BN757" s="21">
        <f>1/B757</f>
        <v>9.2592592592592587E-3</v>
      </c>
      <c r="BO757" s="21" t="s">
        <v>2028</v>
      </c>
      <c r="BP757" s="21">
        <f>1/B757</f>
        <v>9.2592592592592587E-3</v>
      </c>
      <c r="BQ757" s="21" t="s">
        <v>1606</v>
      </c>
      <c r="BR757" s="21">
        <f>1/B757</f>
        <v>9.2592592592592587E-3</v>
      </c>
    </row>
    <row r="758" spans="1:76" x14ac:dyDescent="0.25">
      <c r="A758" s="20" t="s">
        <v>3533</v>
      </c>
      <c r="B758" s="24">
        <v>108</v>
      </c>
      <c r="C758" s="21">
        <f>48/B758</f>
        <v>0.44444444444444442</v>
      </c>
      <c r="E758" s="21" t="s">
        <v>3534</v>
      </c>
      <c r="F758" s="21">
        <f t="shared" si="110"/>
        <v>9.2592592592592587E-3</v>
      </c>
      <c r="G758" s="21" t="s">
        <v>3535</v>
      </c>
      <c r="H758" s="21">
        <f>1/B758</f>
        <v>9.2592592592592587E-3</v>
      </c>
      <c r="I758" s="21" t="s">
        <v>1134</v>
      </c>
      <c r="J758" s="21">
        <f>17/B758</f>
        <v>0.15740740740740741</v>
      </c>
      <c r="K758" s="21" t="s">
        <v>2022</v>
      </c>
      <c r="L758" s="21">
        <f>5/B758</f>
        <v>4.6296296296296294E-2</v>
      </c>
      <c r="M758" s="21" t="s">
        <v>1220</v>
      </c>
      <c r="N758" s="21">
        <f>14/B758</f>
        <v>0.12962962962962962</v>
      </c>
      <c r="O758" s="21" t="s">
        <v>932</v>
      </c>
      <c r="P758" s="21">
        <f>8/B758</f>
        <v>7.407407407407407E-2</v>
      </c>
      <c r="Q758" s="21" t="s">
        <v>1422</v>
      </c>
      <c r="R758" s="21">
        <f>1/B758</f>
        <v>9.2592592592592587E-3</v>
      </c>
      <c r="S758" s="21" t="s">
        <v>3428</v>
      </c>
      <c r="T758" s="21">
        <f>1/B758</f>
        <v>9.2592592592592587E-3</v>
      </c>
      <c r="U758" s="21" t="s">
        <v>1217</v>
      </c>
      <c r="V758" s="21">
        <f>1/B758</f>
        <v>9.2592592592592587E-3</v>
      </c>
      <c r="W758" s="21" t="s">
        <v>1033</v>
      </c>
      <c r="X758" s="21">
        <f>3/B758</f>
        <v>2.7777777777777776E-2</v>
      </c>
      <c r="Y758" s="21" t="s">
        <v>2558</v>
      </c>
      <c r="Z758" s="21">
        <f t="shared" si="109"/>
        <v>9.2592592592592587E-3</v>
      </c>
      <c r="AA758" s="21" t="s">
        <v>977</v>
      </c>
      <c r="AB758" s="21">
        <f t="shared" si="108"/>
        <v>9.2592592592592587E-3</v>
      </c>
      <c r="AC758" s="21" t="s">
        <v>1898</v>
      </c>
      <c r="AD758" s="21">
        <f>1/B758</f>
        <v>9.2592592592592587E-3</v>
      </c>
      <c r="AE758" s="21" t="s">
        <v>2956</v>
      </c>
      <c r="AF758" s="21">
        <f>5/B758</f>
        <v>4.6296296296296294E-2</v>
      </c>
    </row>
    <row r="759" spans="1:76" x14ac:dyDescent="0.25">
      <c r="A759" s="20" t="s">
        <v>753</v>
      </c>
      <c r="B759" s="24">
        <v>108</v>
      </c>
      <c r="C759" s="21">
        <f>25/B759</f>
        <v>0.23148148148148148</v>
      </c>
      <c r="E759" s="21" t="s">
        <v>4092</v>
      </c>
      <c r="F759" s="21">
        <f t="shared" si="110"/>
        <v>9.2592592592592587E-3</v>
      </c>
      <c r="G759" s="21" t="s">
        <v>3862</v>
      </c>
      <c r="H759" s="21">
        <f>9/B759</f>
        <v>8.3333333333333329E-2</v>
      </c>
      <c r="I759" s="21" t="s">
        <v>1628</v>
      </c>
      <c r="J759" s="21">
        <f>1/B759</f>
        <v>9.2592592592592587E-3</v>
      </c>
      <c r="K759" s="21" t="s">
        <v>3856</v>
      </c>
      <c r="L759" s="21">
        <f>1/B759</f>
        <v>9.2592592592592587E-3</v>
      </c>
      <c r="M759" s="21" t="s">
        <v>1585</v>
      </c>
      <c r="N759" s="21">
        <f>1/B759</f>
        <v>9.2592592592592587E-3</v>
      </c>
      <c r="O759" s="21" t="s">
        <v>3857</v>
      </c>
      <c r="P759" s="21">
        <f>12/B759</f>
        <v>0.1111111111111111</v>
      </c>
      <c r="Q759" s="21" t="s">
        <v>2034</v>
      </c>
      <c r="R759" s="21">
        <f>1/B759</f>
        <v>9.2592592592592587E-3</v>
      </c>
      <c r="S759" s="21" t="s">
        <v>3858</v>
      </c>
      <c r="T759" s="21">
        <f>36/B759</f>
        <v>0.33333333333333331</v>
      </c>
      <c r="U759" s="21" t="s">
        <v>3859</v>
      </c>
      <c r="V759" s="21">
        <f>4/B759</f>
        <v>3.7037037037037035E-2</v>
      </c>
      <c r="W759" s="21" t="s">
        <v>2065</v>
      </c>
      <c r="X759" s="21">
        <f>1/B759</f>
        <v>9.2592592592592587E-3</v>
      </c>
      <c r="Y759" s="21" t="s">
        <v>4091</v>
      </c>
      <c r="Z759" s="21">
        <f t="shared" si="109"/>
        <v>9.2592592592592587E-3</v>
      </c>
      <c r="AA759" s="21" t="s">
        <v>1129</v>
      </c>
      <c r="AB759" s="21">
        <f t="shared" si="108"/>
        <v>9.2592592592592587E-3</v>
      </c>
      <c r="AC759" s="21" t="s">
        <v>4090</v>
      </c>
      <c r="AD759" s="21">
        <f>1/B759</f>
        <v>9.2592592592592587E-3</v>
      </c>
      <c r="AE759" s="21" t="s">
        <v>2162</v>
      </c>
      <c r="AF759" s="21">
        <f>5/B759</f>
        <v>4.6296296296296294E-2</v>
      </c>
      <c r="AG759" s="21" t="s">
        <v>1820</v>
      </c>
      <c r="AH759" s="21">
        <f>1/B759</f>
        <v>9.2592592592592587E-3</v>
      </c>
      <c r="AI759" s="21" t="s">
        <v>905</v>
      </c>
      <c r="AJ759" s="21">
        <f>1/B759</f>
        <v>9.2592592592592587E-3</v>
      </c>
      <c r="AK759" s="21" t="s">
        <v>2101</v>
      </c>
      <c r="AL759" s="21">
        <f>1/B759</f>
        <v>9.2592592592592587E-3</v>
      </c>
      <c r="AM759" s="21" t="s">
        <v>3860</v>
      </c>
      <c r="AN759" s="21">
        <f>2/B759</f>
        <v>1.8518518518518517E-2</v>
      </c>
      <c r="AO759" s="21" t="s">
        <v>3861</v>
      </c>
      <c r="AP759" s="21">
        <f>3/B759</f>
        <v>2.7777777777777776E-2</v>
      </c>
    </row>
    <row r="760" spans="1:76" x14ac:dyDescent="0.25">
      <c r="A760" s="20" t="s">
        <v>754</v>
      </c>
      <c r="B760" s="24">
        <v>102</v>
      </c>
      <c r="C760" s="21">
        <f>2/B760</f>
        <v>1.9607843137254902E-2</v>
      </c>
      <c r="E760" s="21" t="s">
        <v>2620</v>
      </c>
      <c r="F760" s="21">
        <f t="shared" si="110"/>
        <v>9.8039215686274508E-3</v>
      </c>
      <c r="G760" s="21" t="s">
        <v>2068</v>
      </c>
      <c r="H760" s="21">
        <f>1/B760</f>
        <v>9.8039215686274508E-3</v>
      </c>
      <c r="I760" s="21" t="s">
        <v>3896</v>
      </c>
      <c r="J760" s="21">
        <f>1/B760</f>
        <v>9.8039215686274508E-3</v>
      </c>
      <c r="K760" s="21" t="s">
        <v>3897</v>
      </c>
      <c r="L760" s="21">
        <f>1/B760</f>
        <v>9.8039215686274508E-3</v>
      </c>
      <c r="M760" s="21" t="s">
        <v>3898</v>
      </c>
      <c r="N760" s="21">
        <f>16/B760</f>
        <v>0.15686274509803921</v>
      </c>
      <c r="O760" s="21" t="s">
        <v>1593</v>
      </c>
      <c r="P760" s="21">
        <f>1/B760</f>
        <v>9.8039215686274508E-3</v>
      </c>
      <c r="Q760" s="21" t="s">
        <v>2583</v>
      </c>
      <c r="R760" s="21">
        <f>3/B760</f>
        <v>2.9411764705882353E-2</v>
      </c>
      <c r="S760" s="21" t="s">
        <v>4489</v>
      </c>
      <c r="T760" s="21">
        <f>1/B760</f>
        <v>9.8039215686274508E-3</v>
      </c>
      <c r="U760" s="21" t="s">
        <v>4510</v>
      </c>
      <c r="V760" s="21">
        <f>1/B760</f>
        <v>9.8039215686274508E-3</v>
      </c>
      <c r="W760" s="21" t="s">
        <v>3899</v>
      </c>
      <c r="X760" s="21">
        <f>1/B760</f>
        <v>9.8039215686274508E-3</v>
      </c>
      <c r="Y760" s="21" t="s">
        <v>2590</v>
      </c>
      <c r="Z760" s="21">
        <f t="shared" si="109"/>
        <v>9.8039215686274508E-3</v>
      </c>
      <c r="AA760" s="21" t="s">
        <v>2991</v>
      </c>
      <c r="AB760" s="21">
        <f>3/B760</f>
        <v>2.9411764705882353E-2</v>
      </c>
      <c r="AC760" s="21" t="s">
        <v>2623</v>
      </c>
      <c r="AD760" s="21">
        <f>3/B760</f>
        <v>2.9411764705882353E-2</v>
      </c>
      <c r="AE760" s="21" t="s">
        <v>2474</v>
      </c>
      <c r="AF760" s="21">
        <f>2/B760</f>
        <v>1.9607843137254902E-2</v>
      </c>
      <c r="AG760" s="21" t="s">
        <v>1685</v>
      </c>
      <c r="AH760" s="21">
        <f>12/B760</f>
        <v>0.11764705882352941</v>
      </c>
      <c r="AI760" s="21" t="s">
        <v>3148</v>
      </c>
      <c r="AJ760" s="21">
        <f>1/B760</f>
        <v>9.8039215686274508E-3</v>
      </c>
      <c r="AK760" s="21" t="s">
        <v>1517</v>
      </c>
      <c r="AL760" s="21">
        <f>1/B760</f>
        <v>9.8039215686274508E-3</v>
      </c>
      <c r="AM760" s="21" t="s">
        <v>2840</v>
      </c>
      <c r="AN760" s="21">
        <f>1/B760</f>
        <v>9.8039215686274508E-3</v>
      </c>
      <c r="AO760" s="21" t="s">
        <v>1124</v>
      </c>
      <c r="AP760" s="21">
        <f>2/B760</f>
        <v>1.9607843137254902E-2</v>
      </c>
      <c r="AQ760" s="21" t="s">
        <v>2765</v>
      </c>
      <c r="AR760" s="21">
        <f>6/B760</f>
        <v>5.8823529411764705E-2</v>
      </c>
      <c r="AS760" s="21" t="s">
        <v>3791</v>
      </c>
      <c r="AT760" s="21">
        <f>2/B760</f>
        <v>1.9607843137254902E-2</v>
      </c>
      <c r="AU760" s="21" t="s">
        <v>1452</v>
      </c>
      <c r="AV760" s="21">
        <f>1/B760</f>
        <v>9.8039215686274508E-3</v>
      </c>
      <c r="AW760" s="21" t="s">
        <v>2472</v>
      </c>
      <c r="AX760" s="21">
        <f>1/B760</f>
        <v>9.8039215686274508E-3</v>
      </c>
      <c r="AY760" s="21" t="s">
        <v>4509</v>
      </c>
      <c r="AZ760" s="21">
        <f>1/B760</f>
        <v>9.8039215686274508E-3</v>
      </c>
      <c r="BA760" s="21" t="s">
        <v>2002</v>
      </c>
      <c r="BB760" s="21">
        <f>11/B760</f>
        <v>0.10784313725490197</v>
      </c>
      <c r="BC760" s="21" t="s">
        <v>1456</v>
      </c>
      <c r="BD760" s="21">
        <f>1/B760</f>
        <v>9.8039215686274508E-3</v>
      </c>
      <c r="BE760" s="21" t="s">
        <v>3900</v>
      </c>
      <c r="BF760" s="21">
        <f>1/B760</f>
        <v>9.8039215686274508E-3</v>
      </c>
      <c r="BG760" s="21" t="s">
        <v>1034</v>
      </c>
      <c r="BH760" s="21">
        <f>1/B760</f>
        <v>9.8039215686274508E-3</v>
      </c>
      <c r="BI760" s="21" t="s">
        <v>1827</v>
      </c>
      <c r="BJ760" s="21">
        <f>2/B760</f>
        <v>1.9607843137254902E-2</v>
      </c>
      <c r="BK760" s="21" t="s">
        <v>2787</v>
      </c>
      <c r="BL760" s="21">
        <f>1/B760</f>
        <v>9.8039215686274508E-3</v>
      </c>
      <c r="BM760" s="21" t="s">
        <v>1798</v>
      </c>
      <c r="BN760" s="21">
        <f>9/B760</f>
        <v>8.8235294117647065E-2</v>
      </c>
      <c r="BO760" s="21" t="s">
        <v>2007</v>
      </c>
      <c r="BP760" s="21">
        <f>3/B760</f>
        <v>2.9411764705882353E-2</v>
      </c>
      <c r="BQ760" s="21" t="s">
        <v>2069</v>
      </c>
      <c r="BR760" s="21">
        <f>2/B760</f>
        <v>1.9607843137254902E-2</v>
      </c>
      <c r="BS760" s="21" t="s">
        <v>2700</v>
      </c>
      <c r="BT760" s="21">
        <f>2/B760</f>
        <v>1.9607843137254902E-2</v>
      </c>
      <c r="BU760" s="21" t="s">
        <v>1118</v>
      </c>
      <c r="BV760" s="21">
        <f>1/B760</f>
        <v>9.8039215686274508E-3</v>
      </c>
      <c r="BW760" s="21" t="s">
        <v>1599</v>
      </c>
      <c r="BX760" s="21">
        <f>2/B760</f>
        <v>1.9607843137254902E-2</v>
      </c>
    </row>
    <row r="761" spans="1:76" x14ac:dyDescent="0.25">
      <c r="A761" s="20" t="s">
        <v>755</v>
      </c>
      <c r="B761" s="24">
        <v>106</v>
      </c>
      <c r="C761" s="21">
        <f>87/B761</f>
        <v>0.82075471698113212</v>
      </c>
      <c r="E761" s="21" t="s">
        <v>4836</v>
      </c>
      <c r="F761" s="21">
        <f t="shared" si="110"/>
        <v>9.433962264150943E-3</v>
      </c>
      <c r="G761" s="21" t="s">
        <v>1408</v>
      </c>
      <c r="H761" s="21">
        <f>1/B761</f>
        <v>9.433962264150943E-3</v>
      </c>
      <c r="I761" s="21" t="s">
        <v>1099</v>
      </c>
      <c r="J761" s="21">
        <f>1/B761</f>
        <v>9.433962264150943E-3</v>
      </c>
      <c r="K761" s="21" t="s">
        <v>1095</v>
      </c>
      <c r="L761" s="21">
        <f>2/B761</f>
        <v>1.8867924528301886E-2</v>
      </c>
      <c r="M761" s="21" t="s">
        <v>952</v>
      </c>
      <c r="N761" s="21">
        <f>5/B761</f>
        <v>4.716981132075472E-2</v>
      </c>
      <c r="O761" s="21" t="s">
        <v>1413</v>
      </c>
      <c r="P761" s="21">
        <f>8/B761</f>
        <v>7.5471698113207544E-2</v>
      </c>
      <c r="Q761" s="21" t="s">
        <v>2271</v>
      </c>
      <c r="R761" s="21">
        <f>1/B761</f>
        <v>9.433962264150943E-3</v>
      </c>
    </row>
    <row r="762" spans="1:76" x14ac:dyDescent="0.25">
      <c r="A762" s="20" t="s">
        <v>756</v>
      </c>
      <c r="B762" s="24">
        <v>108</v>
      </c>
      <c r="C762" s="21">
        <f>30/B762</f>
        <v>0.27777777777777779</v>
      </c>
      <c r="E762" s="21" t="s">
        <v>1020</v>
      </c>
      <c r="F762" s="21">
        <f t="shared" si="110"/>
        <v>9.2592592592592587E-3</v>
      </c>
      <c r="G762" s="21" t="s">
        <v>4500</v>
      </c>
      <c r="H762" s="21">
        <f>1/B762</f>
        <v>9.2592592592592587E-3</v>
      </c>
      <c r="I762" s="21" t="s">
        <v>3043</v>
      </c>
      <c r="J762" s="21">
        <f>1/B762</f>
        <v>9.2592592592592587E-3</v>
      </c>
      <c r="K762" s="21" t="s">
        <v>1447</v>
      </c>
      <c r="L762" s="21">
        <f>1/B762</f>
        <v>9.2592592592592587E-3</v>
      </c>
      <c r="M762" s="21" t="s">
        <v>1444</v>
      </c>
      <c r="N762" s="21">
        <f>1/B762</f>
        <v>9.2592592592592587E-3</v>
      </c>
      <c r="O762" s="21" t="s">
        <v>3044</v>
      </c>
      <c r="P762" s="21">
        <f>1/B762</f>
        <v>9.2592592592592587E-3</v>
      </c>
      <c r="Q762" s="21" t="s">
        <v>1922</v>
      </c>
      <c r="R762" s="21">
        <f>1/B762</f>
        <v>9.2592592592592587E-3</v>
      </c>
      <c r="S762" s="21" t="s">
        <v>982</v>
      </c>
      <c r="T762" s="21">
        <f>1/B762</f>
        <v>9.2592592592592587E-3</v>
      </c>
      <c r="U762" s="21" t="s">
        <v>3045</v>
      </c>
      <c r="V762" s="21">
        <f>1/B762</f>
        <v>9.2592592592592587E-3</v>
      </c>
      <c r="W762" s="21" t="s">
        <v>3046</v>
      </c>
      <c r="X762" s="21">
        <f>3/B762</f>
        <v>2.7777777777777776E-2</v>
      </c>
      <c r="Y762" s="21" t="s">
        <v>4499</v>
      </c>
      <c r="Z762" s="21">
        <f>6/B762</f>
        <v>5.5555555555555552E-2</v>
      </c>
      <c r="AA762" s="21" t="s">
        <v>1279</v>
      </c>
      <c r="AB762" s="21">
        <f>1/B762</f>
        <v>9.2592592592592587E-3</v>
      </c>
      <c r="AC762" s="21" t="s">
        <v>4498</v>
      </c>
      <c r="AD762" s="21">
        <f>1/B762</f>
        <v>9.2592592592592587E-3</v>
      </c>
      <c r="AE762" s="21" t="s">
        <v>3047</v>
      </c>
      <c r="AF762" s="21">
        <f>1/B762</f>
        <v>9.2592592592592587E-3</v>
      </c>
      <c r="AG762" s="21" t="s">
        <v>4417</v>
      </c>
      <c r="AH762" s="21">
        <f>1/B762</f>
        <v>9.2592592592592587E-3</v>
      </c>
      <c r="AI762" s="21" t="s">
        <v>3048</v>
      </c>
      <c r="AJ762" s="21">
        <f>2/B762</f>
        <v>1.8518518518518517E-2</v>
      </c>
      <c r="AK762" s="21" t="s">
        <v>2385</v>
      </c>
      <c r="AL762" s="21">
        <f>13/B762</f>
        <v>0.12037037037037036</v>
      </c>
      <c r="AM762" s="21" t="s">
        <v>2713</v>
      </c>
      <c r="AN762" s="21">
        <f>5/B762</f>
        <v>4.6296296296296294E-2</v>
      </c>
      <c r="AO762" s="21" t="s">
        <v>3049</v>
      </c>
      <c r="AP762" s="21">
        <f>1/B762</f>
        <v>9.2592592592592587E-3</v>
      </c>
      <c r="AQ762" s="21" t="s">
        <v>3050</v>
      </c>
      <c r="AR762" s="21">
        <f>1/B762</f>
        <v>9.2592592592592587E-3</v>
      </c>
      <c r="AS762" s="21" t="s">
        <v>1445</v>
      </c>
      <c r="AT762" s="21">
        <f>20/B762</f>
        <v>0.18518518518518517</v>
      </c>
      <c r="AU762" s="21" t="s">
        <v>2158</v>
      </c>
      <c r="AV762" s="21">
        <f>6/B762</f>
        <v>5.5555555555555552E-2</v>
      </c>
      <c r="AW762" s="21" t="s">
        <v>4497</v>
      </c>
      <c r="AX762" s="21">
        <f>3/B762</f>
        <v>2.7777777777777776E-2</v>
      </c>
      <c r="AY762" s="21" t="s">
        <v>2105</v>
      </c>
      <c r="AZ762" s="21">
        <f>1/B762</f>
        <v>9.2592592592592587E-3</v>
      </c>
      <c r="BA762" s="21" t="s">
        <v>1228</v>
      </c>
      <c r="BB762" s="21">
        <f>1/B762</f>
        <v>9.2592592592592587E-3</v>
      </c>
      <c r="BC762" s="21" t="s">
        <v>3436</v>
      </c>
      <c r="BD762" s="21">
        <f>1/B762</f>
        <v>9.2592592592592587E-3</v>
      </c>
      <c r="BE762" s="21" t="s">
        <v>976</v>
      </c>
      <c r="BF762" s="21">
        <f>1/B762</f>
        <v>9.2592592592592587E-3</v>
      </c>
      <c r="BG762" s="21" t="s">
        <v>2376</v>
      </c>
      <c r="BH762" s="21">
        <f>1/B762</f>
        <v>9.2592592592592587E-3</v>
      </c>
    </row>
    <row r="763" spans="1:76" x14ac:dyDescent="0.25">
      <c r="A763" s="20" t="s">
        <v>757</v>
      </c>
      <c r="B763" s="24">
        <v>110</v>
      </c>
      <c r="C763" s="21">
        <f>72/B763</f>
        <v>0.65454545454545454</v>
      </c>
      <c r="E763" s="21" t="s">
        <v>1095</v>
      </c>
      <c r="F763" s="21">
        <f t="shared" si="110"/>
        <v>9.0909090909090905E-3</v>
      </c>
      <c r="G763" s="21" t="s">
        <v>3074</v>
      </c>
      <c r="H763" s="21">
        <f>1/B763</f>
        <v>9.0909090909090905E-3</v>
      </c>
      <c r="I763" s="21" t="s">
        <v>3075</v>
      </c>
      <c r="J763" s="21">
        <f>2/B763</f>
        <v>1.8181818181818181E-2</v>
      </c>
      <c r="K763" s="21" t="s">
        <v>1038</v>
      </c>
      <c r="L763" s="21">
        <f>1/B763</f>
        <v>9.0909090909090905E-3</v>
      </c>
      <c r="M763" s="21" t="s">
        <v>1246</v>
      </c>
      <c r="N763" s="21">
        <f>1/B763</f>
        <v>9.0909090909090905E-3</v>
      </c>
      <c r="O763" s="21" t="s">
        <v>1572</v>
      </c>
      <c r="P763" s="21">
        <f>1/B763</f>
        <v>9.0909090909090905E-3</v>
      </c>
      <c r="Q763" s="21" t="s">
        <v>4289</v>
      </c>
      <c r="R763" s="21">
        <f>2/B763</f>
        <v>1.8181818181818181E-2</v>
      </c>
      <c r="S763" s="21" t="s">
        <v>3076</v>
      </c>
      <c r="T763" s="21">
        <f>6/B763</f>
        <v>5.4545454545454543E-2</v>
      </c>
      <c r="U763" s="21" t="s">
        <v>4288</v>
      </c>
      <c r="V763" s="21">
        <f>1/B763</f>
        <v>9.0909090909090905E-3</v>
      </c>
      <c r="W763" s="21" t="s">
        <v>3077</v>
      </c>
      <c r="X763" s="21">
        <f>4/B763</f>
        <v>3.6363636363636362E-2</v>
      </c>
      <c r="Y763" s="21" t="s">
        <v>1441</v>
      </c>
      <c r="Z763" s="21">
        <f>12/B763</f>
        <v>0.10909090909090909</v>
      </c>
      <c r="AA763" s="21" t="s">
        <v>1569</v>
      </c>
      <c r="AB763" s="21">
        <f>1/B763</f>
        <v>9.0909090909090905E-3</v>
      </c>
      <c r="AC763" s="21" t="s">
        <v>4287</v>
      </c>
      <c r="AD763" s="21">
        <f>1/B763</f>
        <v>9.0909090909090905E-3</v>
      </c>
      <c r="AE763" s="21" t="s">
        <v>1641</v>
      </c>
      <c r="AF763" s="21">
        <f>1/B763</f>
        <v>9.0909090909090905E-3</v>
      </c>
      <c r="AG763" s="21" t="s">
        <v>4286</v>
      </c>
      <c r="AH763" s="21">
        <f>1/B763</f>
        <v>9.0909090909090905E-3</v>
      </c>
      <c r="AI763" s="21" t="s">
        <v>897</v>
      </c>
      <c r="AJ763" s="21">
        <f>2/B763</f>
        <v>1.8181818181818181E-2</v>
      </c>
    </row>
    <row r="764" spans="1:76" x14ac:dyDescent="0.25">
      <c r="A764" s="20" t="s">
        <v>758</v>
      </c>
      <c r="B764" s="24">
        <v>109</v>
      </c>
      <c r="C764" s="21">
        <f>94/B764</f>
        <v>0.86238532110091748</v>
      </c>
      <c r="E764" s="21" t="s">
        <v>1585</v>
      </c>
      <c r="F764" s="21">
        <f t="shared" si="110"/>
        <v>9.1743119266055051E-3</v>
      </c>
      <c r="G764" s="21" t="s">
        <v>1651</v>
      </c>
      <c r="H764" s="21">
        <f>3/B764</f>
        <v>2.7522935779816515E-2</v>
      </c>
      <c r="I764" s="21" t="s">
        <v>2936</v>
      </c>
      <c r="J764" s="21">
        <f>8/B764</f>
        <v>7.3394495412844041E-2</v>
      </c>
      <c r="K764" s="21" t="s">
        <v>1270</v>
      </c>
      <c r="L764" s="21">
        <f>3/B764</f>
        <v>2.7522935779816515E-2</v>
      </c>
    </row>
    <row r="765" spans="1:76" x14ac:dyDescent="0.25">
      <c r="A765" s="20" t="s">
        <v>759</v>
      </c>
      <c r="B765" s="24">
        <v>110</v>
      </c>
      <c r="C765" s="21">
        <f>30/B765</f>
        <v>0.27272727272727271</v>
      </c>
      <c r="E765" s="21" t="s">
        <v>2560</v>
      </c>
      <c r="F765" s="21">
        <f t="shared" si="110"/>
        <v>9.0909090909090905E-3</v>
      </c>
      <c r="G765" s="21" t="s">
        <v>2166</v>
      </c>
      <c r="H765" s="21">
        <f>1/B765</f>
        <v>9.0909090909090905E-3</v>
      </c>
      <c r="I765" s="21" t="s">
        <v>2320</v>
      </c>
      <c r="J765" s="21">
        <f>1/B765</f>
        <v>9.0909090909090905E-3</v>
      </c>
      <c r="K765" s="21" t="s">
        <v>1571</v>
      </c>
      <c r="L765" s="21">
        <f>1/B765</f>
        <v>9.0909090909090905E-3</v>
      </c>
      <c r="M765" s="21" t="s">
        <v>950</v>
      </c>
      <c r="N765" s="21">
        <f>1/B765</f>
        <v>9.0909090909090905E-3</v>
      </c>
      <c r="O765" s="21" t="s">
        <v>1038</v>
      </c>
      <c r="P765" s="21">
        <f>1/B765</f>
        <v>9.0909090909090905E-3</v>
      </c>
      <c r="Q765" s="21" t="s">
        <v>3591</v>
      </c>
      <c r="R765" s="21">
        <f>1/B765</f>
        <v>9.0909090909090905E-3</v>
      </c>
      <c r="S765" s="21" t="s">
        <v>1579</v>
      </c>
      <c r="T765" s="21">
        <f>2/B765</f>
        <v>1.8181818181818181E-2</v>
      </c>
      <c r="U765" s="21" t="s">
        <v>2010</v>
      </c>
      <c r="V765" s="21">
        <f>1/B765</f>
        <v>9.0909090909090905E-3</v>
      </c>
      <c r="W765" s="21" t="s">
        <v>1797</v>
      </c>
      <c r="X765" s="21">
        <f>2/B765</f>
        <v>1.8181818181818181E-2</v>
      </c>
      <c r="Y765" s="21" t="s">
        <v>888</v>
      </c>
      <c r="Z765" s="21">
        <f>2/B765</f>
        <v>1.8181818181818181E-2</v>
      </c>
      <c r="AA765" s="21" t="s">
        <v>917</v>
      </c>
      <c r="AB765" s="21">
        <f>1/B765</f>
        <v>9.0909090909090905E-3</v>
      </c>
      <c r="AC765" s="21" t="s">
        <v>2107</v>
      </c>
      <c r="AD765" s="21">
        <f>1/B765</f>
        <v>9.0909090909090905E-3</v>
      </c>
      <c r="AE765" s="21" t="s">
        <v>974</v>
      </c>
      <c r="AF765" s="21">
        <f>1/B765</f>
        <v>9.0909090909090905E-3</v>
      </c>
      <c r="AG765" s="21" t="s">
        <v>977</v>
      </c>
      <c r="AH765" s="21">
        <f>3/B765</f>
        <v>2.7272727272727271E-2</v>
      </c>
      <c r="AI765" s="21" t="s">
        <v>1245</v>
      </c>
      <c r="AJ765" s="21">
        <f>1/B765</f>
        <v>9.0909090909090905E-3</v>
      </c>
      <c r="AK765" s="21" t="s">
        <v>1470</v>
      </c>
      <c r="AL765" s="21">
        <f>1/B765</f>
        <v>9.0909090909090905E-3</v>
      </c>
      <c r="AM765" s="21" t="s">
        <v>2527</v>
      </c>
      <c r="AN765" s="21">
        <f>1/B765</f>
        <v>9.0909090909090905E-3</v>
      </c>
      <c r="AO765" s="21" t="s">
        <v>878</v>
      </c>
      <c r="AP765" s="21">
        <f>2/B765</f>
        <v>1.8181818181818181E-2</v>
      </c>
      <c r="AQ765" s="21" t="s">
        <v>1817</v>
      </c>
      <c r="AR765" s="21">
        <f>1/B765</f>
        <v>9.0909090909090905E-3</v>
      </c>
      <c r="AS765" s="21" t="s">
        <v>1462</v>
      </c>
      <c r="AT765" s="21">
        <f>1/B765</f>
        <v>9.0909090909090905E-3</v>
      </c>
      <c r="AU765" s="21" t="s">
        <v>1358</v>
      </c>
      <c r="AV765" s="21">
        <f>1/B765</f>
        <v>9.0909090909090905E-3</v>
      </c>
      <c r="AW765" s="21" t="s">
        <v>968</v>
      </c>
      <c r="AX765" s="21">
        <f>1/B765</f>
        <v>9.0909090909090905E-3</v>
      </c>
      <c r="AY765" s="21" t="s">
        <v>5121</v>
      </c>
      <c r="AZ765" s="21">
        <f>26/B765</f>
        <v>0.23636363636363636</v>
      </c>
      <c r="BA765" s="21" t="s">
        <v>1388</v>
      </c>
      <c r="BB765" s="21">
        <f>1/B765</f>
        <v>9.0909090909090905E-3</v>
      </c>
      <c r="BC765" s="21" t="s">
        <v>5129</v>
      </c>
      <c r="BD765" s="21">
        <f>2/B765</f>
        <v>1.8181818181818181E-2</v>
      </c>
      <c r="BE765" s="21" t="s">
        <v>1338</v>
      </c>
      <c r="BF765" s="21">
        <f>1/B765</f>
        <v>9.0909090909090905E-3</v>
      </c>
      <c r="BG765" s="21" t="s">
        <v>1108</v>
      </c>
      <c r="BH765" s="21">
        <f>3/B765</f>
        <v>2.7272727272727271E-2</v>
      </c>
      <c r="BI765" s="21" t="s">
        <v>1606</v>
      </c>
      <c r="BJ765" s="21">
        <f>1/B765</f>
        <v>9.0909090909090905E-3</v>
      </c>
      <c r="BK765" s="21" t="s">
        <v>1752</v>
      </c>
      <c r="BL765" s="21">
        <f>1/B765</f>
        <v>9.0909090909090905E-3</v>
      </c>
      <c r="BM765" s="21" t="s">
        <v>1044</v>
      </c>
      <c r="BN765" s="21">
        <f>15/B765</f>
        <v>0.13636363636363635</v>
      </c>
      <c r="BO765" s="21" t="s">
        <v>2376</v>
      </c>
      <c r="BP765" s="21">
        <f>1/B765</f>
        <v>9.0909090909090905E-3</v>
      </c>
    </row>
    <row r="766" spans="1:76" x14ac:dyDescent="0.25">
      <c r="A766" s="20" t="s">
        <v>760</v>
      </c>
      <c r="B766" s="24">
        <v>110</v>
      </c>
      <c r="C766" s="21">
        <f>93/B766</f>
        <v>0.84545454545454546</v>
      </c>
      <c r="E766" s="21" t="s">
        <v>2368</v>
      </c>
      <c r="F766" s="21">
        <f t="shared" si="110"/>
        <v>9.0909090909090905E-3</v>
      </c>
      <c r="G766" s="21" t="s">
        <v>5102</v>
      </c>
      <c r="H766" s="21">
        <f>1/B766</f>
        <v>9.0909090909090905E-3</v>
      </c>
      <c r="I766" s="21" t="s">
        <v>2449</v>
      </c>
      <c r="J766" s="21">
        <f>15/B766</f>
        <v>0.13636363636363635</v>
      </c>
    </row>
    <row r="767" spans="1:76" x14ac:dyDescent="0.25">
      <c r="A767" s="20" t="s">
        <v>761</v>
      </c>
      <c r="B767" s="24">
        <v>104</v>
      </c>
      <c r="C767" s="21">
        <f>103/B767</f>
        <v>0.99038461538461542</v>
      </c>
      <c r="E767" s="21" t="s">
        <v>2852</v>
      </c>
      <c r="F767" s="21">
        <f t="shared" si="110"/>
        <v>9.6153846153846159E-3</v>
      </c>
    </row>
    <row r="768" spans="1:76" x14ac:dyDescent="0.25">
      <c r="A768" s="20" t="s">
        <v>762</v>
      </c>
      <c r="B768" s="24">
        <v>107</v>
      </c>
      <c r="C768" s="21">
        <f>24/B768</f>
        <v>0.22429906542056074</v>
      </c>
      <c r="E768" s="21" t="s">
        <v>2980</v>
      </c>
      <c r="F768" s="21">
        <f t="shared" si="110"/>
        <v>9.3457943925233638E-3</v>
      </c>
      <c r="G768" s="21" t="s">
        <v>2816</v>
      </c>
      <c r="H768" s="21">
        <f>1/B768</f>
        <v>9.3457943925233638E-3</v>
      </c>
      <c r="I768" s="21" t="s">
        <v>2048</v>
      </c>
      <c r="J768" s="21">
        <f>1/B768</f>
        <v>9.3457943925233638E-3</v>
      </c>
      <c r="K768" s="21" t="s">
        <v>1920</v>
      </c>
      <c r="L768" s="21">
        <f>1/B768</f>
        <v>9.3457943925233638E-3</v>
      </c>
      <c r="M768" s="21" t="s">
        <v>1130</v>
      </c>
      <c r="N768" s="21">
        <f>1/B768</f>
        <v>9.3457943925233638E-3</v>
      </c>
      <c r="O768" s="21" t="s">
        <v>4959</v>
      </c>
      <c r="P768" s="21">
        <f>2/B768</f>
        <v>1.8691588785046728E-2</v>
      </c>
      <c r="Q768" s="21" t="s">
        <v>4958</v>
      </c>
      <c r="R768" s="21">
        <f>1/B768</f>
        <v>9.3457943925233638E-3</v>
      </c>
      <c r="S768" s="21" t="s">
        <v>3438</v>
      </c>
      <c r="T768" s="21">
        <f>67/B768</f>
        <v>0.62616822429906538</v>
      </c>
      <c r="U768" s="21" t="s">
        <v>4957</v>
      </c>
      <c r="V768" s="21">
        <f>2/B768</f>
        <v>1.8691588785046728E-2</v>
      </c>
      <c r="W768" s="21" t="s">
        <v>2396</v>
      </c>
      <c r="X768" s="21">
        <f>6/B768</f>
        <v>5.6074766355140186E-2</v>
      </c>
    </row>
    <row r="769" spans="1:52" x14ac:dyDescent="0.25">
      <c r="A769" s="20" t="s">
        <v>763</v>
      </c>
      <c r="B769" s="24">
        <v>107</v>
      </c>
      <c r="C769" s="21">
        <f>100/B769</f>
        <v>0.93457943925233644</v>
      </c>
      <c r="E769" s="21" t="s">
        <v>2623</v>
      </c>
      <c r="F769" s="21">
        <f t="shared" si="110"/>
        <v>9.3457943925233638E-3</v>
      </c>
      <c r="G769" s="21" t="s">
        <v>1687</v>
      </c>
      <c r="H769" s="21">
        <f>1/B769</f>
        <v>9.3457943925233638E-3</v>
      </c>
      <c r="I769" s="21" t="s">
        <v>1040</v>
      </c>
      <c r="J769" s="21">
        <f>4/B769</f>
        <v>3.7383177570093455E-2</v>
      </c>
      <c r="K769" s="21" t="s">
        <v>4275</v>
      </c>
      <c r="L769" s="21">
        <f>1/B769</f>
        <v>9.3457943925233638E-3</v>
      </c>
    </row>
    <row r="770" spans="1:52" x14ac:dyDescent="0.25">
      <c r="A770" s="20" t="s">
        <v>764</v>
      </c>
      <c r="B770" s="24">
        <v>108</v>
      </c>
      <c r="C770" s="21">
        <f>69/B770</f>
        <v>0.63888888888888884</v>
      </c>
      <c r="E770" s="21" t="s">
        <v>1769</v>
      </c>
      <c r="F770" s="21">
        <f t="shared" si="110"/>
        <v>9.2592592592592587E-3</v>
      </c>
      <c r="G770" s="21" t="s">
        <v>3367</v>
      </c>
      <c r="H770" s="21">
        <f>2/B770</f>
        <v>1.8518518518518517E-2</v>
      </c>
      <c r="I770" s="21" t="s">
        <v>1052</v>
      </c>
      <c r="J770" s="21">
        <f>1/B770</f>
        <v>9.2592592592592587E-3</v>
      </c>
      <c r="K770" s="21" t="s">
        <v>3368</v>
      </c>
      <c r="L770" s="21">
        <f>5/B770</f>
        <v>4.6296296296296294E-2</v>
      </c>
      <c r="M770" s="21" t="s">
        <v>4210</v>
      </c>
      <c r="N770" s="21">
        <f>1/B770</f>
        <v>9.2592592592592587E-3</v>
      </c>
      <c r="O770" s="21" t="s">
        <v>3369</v>
      </c>
      <c r="P770" s="21">
        <f>2/B770</f>
        <v>1.8518518518518517E-2</v>
      </c>
      <c r="Q770" s="21" t="s">
        <v>935</v>
      </c>
      <c r="R770" s="21">
        <f>5/B770</f>
        <v>4.6296296296296294E-2</v>
      </c>
      <c r="S770" s="21" t="s">
        <v>1238</v>
      </c>
      <c r="T770" s="21">
        <f>1/B770</f>
        <v>9.2592592592592587E-3</v>
      </c>
      <c r="U770" s="21" t="s">
        <v>2460</v>
      </c>
      <c r="V770" s="21">
        <f>1/B770</f>
        <v>9.2592592592592587E-3</v>
      </c>
      <c r="W770" s="21" t="s">
        <v>3370</v>
      </c>
      <c r="X770" s="21">
        <f>12/B770</f>
        <v>0.1111111111111111</v>
      </c>
      <c r="Y770" s="21" t="s">
        <v>1948</v>
      </c>
      <c r="Z770" s="21">
        <f>1/B770</f>
        <v>9.2592592592592587E-3</v>
      </c>
      <c r="AA770" s="21" t="s">
        <v>1154</v>
      </c>
      <c r="AB770" s="21">
        <f>1/B770</f>
        <v>9.2592592592592587E-3</v>
      </c>
      <c r="AC770" s="21" t="s">
        <v>3371</v>
      </c>
      <c r="AD770" s="21">
        <f>1/B770</f>
        <v>9.2592592592592587E-3</v>
      </c>
      <c r="AE770" s="21" t="s">
        <v>3372</v>
      </c>
      <c r="AF770" s="21">
        <f>1/B770</f>
        <v>9.2592592592592587E-3</v>
      </c>
      <c r="AG770" s="21" t="s">
        <v>4209</v>
      </c>
      <c r="AH770" s="21">
        <f>1/B770</f>
        <v>9.2592592592592587E-3</v>
      </c>
      <c r="AI770" s="21" t="s">
        <v>1495</v>
      </c>
      <c r="AJ770" s="21">
        <f>1/B770</f>
        <v>9.2592592592592587E-3</v>
      </c>
      <c r="AK770" s="21" t="s">
        <v>1108</v>
      </c>
      <c r="AL770" s="21">
        <f>1/B770</f>
        <v>9.2592592592592587E-3</v>
      </c>
      <c r="AM770" s="21" t="s">
        <v>1625</v>
      </c>
      <c r="AN770" s="21">
        <f>1/B770</f>
        <v>9.2592592592592587E-3</v>
      </c>
    </row>
    <row r="771" spans="1:52" x14ac:dyDescent="0.25">
      <c r="A771" s="20" t="s">
        <v>765</v>
      </c>
      <c r="B771" s="24">
        <v>107</v>
      </c>
      <c r="C771" s="21">
        <f>62/B771</f>
        <v>0.57943925233644855</v>
      </c>
      <c r="E771" s="21" t="s">
        <v>1552</v>
      </c>
      <c r="F771" s="21">
        <f t="shared" si="110"/>
        <v>9.3457943925233638E-3</v>
      </c>
      <c r="G771" s="21" t="s">
        <v>1447</v>
      </c>
      <c r="H771" s="21">
        <f>2/B771</f>
        <v>1.8691588785046728E-2</v>
      </c>
      <c r="I771" s="21" t="s">
        <v>1123</v>
      </c>
      <c r="J771" s="21">
        <f>1/B771</f>
        <v>9.3457943925233638E-3</v>
      </c>
      <c r="K771" s="21" t="s">
        <v>1553</v>
      </c>
      <c r="L771" s="21">
        <f>1/B771</f>
        <v>9.3457943925233638E-3</v>
      </c>
      <c r="M771" s="21" t="s">
        <v>1551</v>
      </c>
      <c r="N771" s="21">
        <f>24/B771</f>
        <v>0.22429906542056074</v>
      </c>
      <c r="O771" s="21" t="s">
        <v>3119</v>
      </c>
      <c r="P771" s="21">
        <f>2/B771</f>
        <v>1.8691588785046728E-2</v>
      </c>
      <c r="Q771" s="21" t="s">
        <v>5087</v>
      </c>
      <c r="R771" s="21">
        <f>1/B771</f>
        <v>9.3457943925233638E-3</v>
      </c>
      <c r="S771" s="21" t="s">
        <v>1208</v>
      </c>
      <c r="T771" s="21">
        <f>12/B771</f>
        <v>0.11214953271028037</v>
      </c>
      <c r="U771" s="21" t="s">
        <v>890</v>
      </c>
      <c r="V771" s="21">
        <f>1/B771</f>
        <v>9.3457943925233638E-3</v>
      </c>
    </row>
    <row r="772" spans="1:52" x14ac:dyDescent="0.25">
      <c r="A772" s="20" t="s">
        <v>766</v>
      </c>
      <c r="B772" s="24">
        <v>110</v>
      </c>
      <c r="C772" s="21">
        <f>102/B772</f>
        <v>0.92727272727272725</v>
      </c>
      <c r="E772" s="21" t="s">
        <v>2688</v>
      </c>
      <c r="F772" s="21">
        <f t="shared" si="110"/>
        <v>9.0909090909090905E-3</v>
      </c>
      <c r="G772" s="21" t="s">
        <v>3810</v>
      </c>
      <c r="H772" s="21">
        <f>1/B772</f>
        <v>9.0909090909090905E-3</v>
      </c>
      <c r="I772" s="21" t="s">
        <v>2294</v>
      </c>
      <c r="J772" s="21">
        <f>2/B772</f>
        <v>1.8181818181818181E-2</v>
      </c>
      <c r="K772" s="21" t="s">
        <v>1101</v>
      </c>
      <c r="L772" s="21">
        <f>1/B772</f>
        <v>9.0909090909090905E-3</v>
      </c>
      <c r="M772" s="21" t="s">
        <v>1525</v>
      </c>
      <c r="N772" s="21">
        <f>3/B772</f>
        <v>2.7272727272727271E-2</v>
      </c>
    </row>
    <row r="773" spans="1:52" x14ac:dyDescent="0.25">
      <c r="A773" s="20" t="s">
        <v>767</v>
      </c>
      <c r="B773" s="24">
        <v>110</v>
      </c>
      <c r="C773" s="21">
        <f>55/B773</f>
        <v>0.5</v>
      </c>
      <c r="E773" s="21" t="s">
        <v>1955</v>
      </c>
      <c r="F773" s="21">
        <f>2/B773</f>
        <v>1.8181818181818181E-2</v>
      </c>
      <c r="G773" s="21" t="s">
        <v>967</v>
      </c>
      <c r="H773" s="21">
        <f>1/B773</f>
        <v>9.0909090909090905E-3</v>
      </c>
      <c r="I773" s="21" t="s">
        <v>5079</v>
      </c>
      <c r="J773" s="21">
        <f t="shared" ref="J773:J780" si="111">1/B773</f>
        <v>9.0909090909090905E-3</v>
      </c>
      <c r="K773" s="21" t="s">
        <v>2769</v>
      </c>
      <c r="L773" s="21">
        <f>2/B773</f>
        <v>1.8181818181818181E-2</v>
      </c>
      <c r="M773" s="21" t="s">
        <v>5078</v>
      </c>
      <c r="N773" s="21">
        <f>1/B773</f>
        <v>9.0909090909090905E-3</v>
      </c>
      <c r="O773" s="21" t="s">
        <v>2766</v>
      </c>
      <c r="P773" s="21">
        <f>1/B773</f>
        <v>9.0909090909090905E-3</v>
      </c>
      <c r="Q773" s="21" t="s">
        <v>2763</v>
      </c>
      <c r="R773" s="21">
        <f>3/B773</f>
        <v>2.7272727272727271E-2</v>
      </c>
      <c r="S773" s="21" t="s">
        <v>1237</v>
      </c>
      <c r="T773" s="21">
        <f>2/B773</f>
        <v>1.8181818181818181E-2</v>
      </c>
      <c r="U773" s="21" t="s">
        <v>1280</v>
      </c>
      <c r="V773" s="21">
        <f>5/B773</f>
        <v>4.5454545454545456E-2</v>
      </c>
      <c r="W773" s="21" t="s">
        <v>1369</v>
      </c>
      <c r="X773" s="21">
        <f>1/B773</f>
        <v>9.0909090909090905E-3</v>
      </c>
      <c r="Y773" s="21" t="s">
        <v>2336</v>
      </c>
      <c r="Z773" s="21">
        <f>1/B773</f>
        <v>9.0909090909090905E-3</v>
      </c>
      <c r="AA773" s="21" t="s">
        <v>2768</v>
      </c>
      <c r="AB773" s="21">
        <f>2/B773</f>
        <v>1.8181818181818181E-2</v>
      </c>
      <c r="AC773" s="21" t="s">
        <v>2765</v>
      </c>
      <c r="AD773" s="21">
        <f>3/B773</f>
        <v>2.7272727272727271E-2</v>
      </c>
      <c r="AE773" s="21" t="s">
        <v>2689</v>
      </c>
      <c r="AF773" s="21">
        <f>1/B773</f>
        <v>9.0909090909090905E-3</v>
      </c>
      <c r="AG773" s="21" t="s">
        <v>2764</v>
      </c>
      <c r="AH773" s="21">
        <f>1/B773</f>
        <v>9.0909090909090905E-3</v>
      </c>
      <c r="AI773" s="21" t="s">
        <v>1952</v>
      </c>
      <c r="AJ773" s="21">
        <f>1/B773</f>
        <v>9.0909090909090905E-3</v>
      </c>
      <c r="AK773" s="21" t="s">
        <v>2767</v>
      </c>
      <c r="AL773" s="21">
        <f>1/B773</f>
        <v>9.0909090909090905E-3</v>
      </c>
      <c r="AM773" s="21" t="s">
        <v>1281</v>
      </c>
      <c r="AN773" s="21">
        <f>16/B773</f>
        <v>0.14545454545454545</v>
      </c>
      <c r="AO773" s="21" t="s">
        <v>2762</v>
      </c>
      <c r="AP773" s="21">
        <f>8/B773</f>
        <v>7.2727272727272724E-2</v>
      </c>
      <c r="AQ773" s="21" t="s">
        <v>5077</v>
      </c>
      <c r="AR773" s="21">
        <f>1/B773</f>
        <v>9.0909090909090905E-3</v>
      </c>
      <c r="AS773" s="21" t="s">
        <v>1197</v>
      </c>
      <c r="AT773" s="21">
        <f>1/B773</f>
        <v>9.0909090909090905E-3</v>
      </c>
    </row>
    <row r="774" spans="1:52" x14ac:dyDescent="0.25">
      <c r="A774" s="20" t="s">
        <v>768</v>
      </c>
      <c r="B774" s="24">
        <v>109</v>
      </c>
      <c r="C774" s="21">
        <f>72/B774</f>
        <v>0.66055045871559637</v>
      </c>
      <c r="E774" s="21" t="s">
        <v>1367</v>
      </c>
      <c r="F774" s="21">
        <f>3/B774</f>
        <v>2.7522935779816515E-2</v>
      </c>
      <c r="G774" s="21" t="s">
        <v>2130</v>
      </c>
      <c r="H774" s="21">
        <f>2/B774</f>
        <v>1.834862385321101E-2</v>
      </c>
      <c r="I774" s="21" t="s">
        <v>2891</v>
      </c>
      <c r="J774" s="21">
        <f t="shared" si="111"/>
        <v>9.1743119266055051E-3</v>
      </c>
      <c r="K774" s="21" t="s">
        <v>1262</v>
      </c>
      <c r="L774" s="21">
        <f>1/B774</f>
        <v>9.1743119266055051E-3</v>
      </c>
      <c r="M774" s="21" t="s">
        <v>1756</v>
      </c>
      <c r="N774" s="21">
        <f>1/B774</f>
        <v>9.1743119266055051E-3</v>
      </c>
      <c r="O774" s="21" t="s">
        <v>3187</v>
      </c>
      <c r="P774" s="21">
        <f>1/B774</f>
        <v>9.1743119266055051E-3</v>
      </c>
      <c r="Q774" s="21" t="s">
        <v>3514</v>
      </c>
      <c r="R774" s="21">
        <f>1/B774</f>
        <v>9.1743119266055051E-3</v>
      </c>
      <c r="S774" s="21" t="s">
        <v>1082</v>
      </c>
      <c r="T774" s="21">
        <f>2/B774</f>
        <v>1.834862385321101E-2</v>
      </c>
      <c r="U774" s="21" t="s">
        <v>1328</v>
      </c>
      <c r="V774" s="21">
        <f>13/B774</f>
        <v>0.11926605504587157</v>
      </c>
      <c r="W774" s="21" t="s">
        <v>1211</v>
      </c>
      <c r="X774" s="21">
        <f>1/B774</f>
        <v>9.1743119266055051E-3</v>
      </c>
      <c r="Y774" s="21" t="s">
        <v>2045</v>
      </c>
      <c r="Z774" s="21">
        <f>1/B774</f>
        <v>9.1743119266055051E-3</v>
      </c>
      <c r="AA774" s="21" t="s">
        <v>1725</v>
      </c>
      <c r="AB774" s="21">
        <f>4/B774</f>
        <v>3.669724770642202E-2</v>
      </c>
      <c r="AC774" s="21" t="s">
        <v>891</v>
      </c>
      <c r="AD774" s="21">
        <f>1/B774</f>
        <v>9.1743119266055051E-3</v>
      </c>
      <c r="AE774" s="21" t="s">
        <v>947</v>
      </c>
      <c r="AF774" s="21">
        <f>1/B774</f>
        <v>9.1743119266055051E-3</v>
      </c>
      <c r="AG774" s="21" t="s">
        <v>2415</v>
      </c>
      <c r="AH774" s="21">
        <f>1/B774</f>
        <v>9.1743119266055051E-3</v>
      </c>
      <c r="AI774" s="21" t="s">
        <v>3515</v>
      </c>
      <c r="AJ774" s="21">
        <f>1/B774</f>
        <v>9.1743119266055051E-3</v>
      </c>
      <c r="AK774" s="21" t="s">
        <v>1083</v>
      </c>
      <c r="AL774" s="21">
        <f>1/B774</f>
        <v>9.1743119266055051E-3</v>
      </c>
      <c r="AM774" s="21" t="s">
        <v>2211</v>
      </c>
      <c r="AN774" s="21">
        <f>1/B774</f>
        <v>9.1743119266055051E-3</v>
      </c>
    </row>
    <row r="775" spans="1:52" x14ac:dyDescent="0.25">
      <c r="A775" s="20" t="s">
        <v>769</v>
      </c>
      <c r="B775" s="24">
        <v>105</v>
      </c>
      <c r="C775" s="21">
        <f>102/B775</f>
        <v>0.97142857142857142</v>
      </c>
      <c r="E775" s="21" t="s">
        <v>1408</v>
      </c>
      <c r="F775" s="21">
        <f t="shared" ref="F775:F780" si="112">1/B775</f>
        <v>9.5238095238095247E-3</v>
      </c>
      <c r="G775" s="21" t="s">
        <v>1093</v>
      </c>
      <c r="H775" s="21">
        <f>1/B775</f>
        <v>9.5238095238095247E-3</v>
      </c>
      <c r="I775" s="21" t="s">
        <v>903</v>
      </c>
      <c r="J775" s="21">
        <f t="shared" si="111"/>
        <v>9.5238095238095247E-3</v>
      </c>
    </row>
    <row r="776" spans="1:52" x14ac:dyDescent="0.25">
      <c r="A776" s="20" t="s">
        <v>770</v>
      </c>
      <c r="B776" s="24">
        <v>108</v>
      </c>
      <c r="C776" s="21">
        <f>90/B776</f>
        <v>0.83333333333333337</v>
      </c>
      <c r="E776" s="21" t="s">
        <v>1170</v>
      </c>
      <c r="F776" s="21">
        <f t="shared" si="112"/>
        <v>9.2592592592592587E-3</v>
      </c>
      <c r="G776" s="21" t="s">
        <v>2062</v>
      </c>
      <c r="H776" s="21">
        <f>1/B776</f>
        <v>9.2592592592592587E-3</v>
      </c>
      <c r="I776" s="21" t="s">
        <v>1423</v>
      </c>
      <c r="J776" s="21">
        <f t="shared" si="111"/>
        <v>9.2592592592592587E-3</v>
      </c>
      <c r="K776" s="21" t="s">
        <v>2745</v>
      </c>
      <c r="L776" s="21">
        <f>1/B776</f>
        <v>9.2592592592592587E-3</v>
      </c>
      <c r="M776" s="21" t="s">
        <v>1425</v>
      </c>
      <c r="N776" s="21">
        <f>1/B776</f>
        <v>9.2592592592592587E-3</v>
      </c>
      <c r="O776" s="21" t="s">
        <v>2518</v>
      </c>
      <c r="P776" s="21">
        <f>1/B776</f>
        <v>9.2592592592592587E-3</v>
      </c>
      <c r="Q776" s="21" t="s">
        <v>2746</v>
      </c>
      <c r="R776" s="21">
        <f>2/B776</f>
        <v>1.8518518518518517E-2</v>
      </c>
      <c r="S776" s="21" t="s">
        <v>1457</v>
      </c>
      <c r="T776" s="21">
        <f>4/B776</f>
        <v>3.7037037037037035E-2</v>
      </c>
      <c r="U776" s="21" t="s">
        <v>1372</v>
      </c>
      <c r="V776" s="21">
        <f>3/B776</f>
        <v>2.7777777777777776E-2</v>
      </c>
      <c r="W776" s="21" t="s">
        <v>2744</v>
      </c>
      <c r="X776" s="21">
        <f>1/B776</f>
        <v>9.2592592592592587E-3</v>
      </c>
      <c r="Y776" s="21" t="s">
        <v>2747</v>
      </c>
      <c r="Z776" s="21">
        <f>1/B776</f>
        <v>9.2592592592592587E-3</v>
      </c>
      <c r="AA776" s="21" t="s">
        <v>1153</v>
      </c>
      <c r="AB776" s="21">
        <f>1/B776</f>
        <v>9.2592592592592587E-3</v>
      </c>
    </row>
    <row r="777" spans="1:52" x14ac:dyDescent="0.25">
      <c r="A777" s="20" t="s">
        <v>771</v>
      </c>
      <c r="B777" s="24">
        <v>105</v>
      </c>
      <c r="C777" s="21">
        <f>39/B777</f>
        <v>0.37142857142857144</v>
      </c>
      <c r="E777" s="21" t="s">
        <v>4590</v>
      </c>
      <c r="F777" s="21">
        <f t="shared" si="112"/>
        <v>9.5238095238095247E-3</v>
      </c>
      <c r="G777" s="21" t="s">
        <v>4589</v>
      </c>
      <c r="H777" s="21">
        <f>3/B777</f>
        <v>2.8571428571428571E-2</v>
      </c>
      <c r="I777" s="21" t="s">
        <v>3571</v>
      </c>
      <c r="J777" s="21">
        <f t="shared" si="111"/>
        <v>9.5238095238095247E-3</v>
      </c>
      <c r="K777" s="21" t="s">
        <v>3572</v>
      </c>
      <c r="L777" s="21">
        <f>1/B777</f>
        <v>9.5238095238095247E-3</v>
      </c>
      <c r="M777" s="21" t="s">
        <v>3573</v>
      </c>
      <c r="N777" s="21">
        <f>1/B777</f>
        <v>9.5238095238095247E-3</v>
      </c>
      <c r="O777" s="21" t="s">
        <v>2392</v>
      </c>
      <c r="P777" s="21">
        <f>12/B777</f>
        <v>0.11428571428571428</v>
      </c>
      <c r="Q777" s="21" t="s">
        <v>1229</v>
      </c>
      <c r="R777" s="21">
        <f>9/B777</f>
        <v>8.5714285714285715E-2</v>
      </c>
      <c r="S777" s="21" t="s">
        <v>2756</v>
      </c>
      <c r="T777" s="21">
        <f>11/B777</f>
        <v>0.10476190476190476</v>
      </c>
      <c r="U777" s="21" t="s">
        <v>2118</v>
      </c>
      <c r="V777" s="21">
        <f>1/B777</f>
        <v>9.5238095238095247E-3</v>
      </c>
      <c r="W777" s="21" t="s">
        <v>3574</v>
      </c>
      <c r="X777" s="21">
        <f>1/B777</f>
        <v>9.5238095238095247E-3</v>
      </c>
      <c r="Y777" s="21" t="s">
        <v>3219</v>
      </c>
      <c r="Z777" s="21">
        <f>2/B777</f>
        <v>1.9047619047619049E-2</v>
      </c>
      <c r="AA777" s="21" t="s">
        <v>3575</v>
      </c>
      <c r="AB777" s="21">
        <f>6/B777</f>
        <v>5.7142857142857141E-2</v>
      </c>
      <c r="AC777" s="21" t="s">
        <v>4588</v>
      </c>
      <c r="AD777" s="21">
        <f>1/B777</f>
        <v>9.5238095238095247E-3</v>
      </c>
      <c r="AE777" s="21" t="s">
        <v>3576</v>
      </c>
      <c r="AF777" s="21">
        <f>2/B777</f>
        <v>1.9047619047619049E-2</v>
      </c>
      <c r="AG777" s="21" t="s">
        <v>4587</v>
      </c>
      <c r="AH777" s="21">
        <f>2/B777</f>
        <v>1.9047619047619049E-2</v>
      </c>
      <c r="AI777" s="21" t="s">
        <v>3577</v>
      </c>
      <c r="AJ777" s="21">
        <f>1/B777</f>
        <v>9.5238095238095247E-3</v>
      </c>
      <c r="AK777" s="21" t="s">
        <v>1910</v>
      </c>
      <c r="AL777" s="21">
        <f>2/B777</f>
        <v>1.9047619047619049E-2</v>
      </c>
      <c r="AM777" s="21" t="s">
        <v>3578</v>
      </c>
      <c r="AN777" s="21">
        <f>1/B777</f>
        <v>9.5238095238095247E-3</v>
      </c>
      <c r="AO777" s="21" t="s">
        <v>3579</v>
      </c>
      <c r="AP777" s="21">
        <f>2/B777</f>
        <v>1.9047619047619049E-2</v>
      </c>
      <c r="AQ777" s="21" t="s">
        <v>3580</v>
      </c>
      <c r="AR777" s="21">
        <f>1/B777</f>
        <v>9.5238095238095247E-3</v>
      </c>
      <c r="AS777" s="21" t="s">
        <v>1370</v>
      </c>
      <c r="AT777" s="21">
        <f>3/B777</f>
        <v>2.8571428571428571E-2</v>
      </c>
      <c r="AU777" s="21" t="s">
        <v>3581</v>
      </c>
      <c r="AV777" s="21">
        <f>1/B777</f>
        <v>9.5238095238095247E-3</v>
      </c>
      <c r="AW777" s="21" t="s">
        <v>3705</v>
      </c>
      <c r="AX777" s="21">
        <f>1/B777</f>
        <v>9.5238095238095247E-3</v>
      </c>
    </row>
    <row r="778" spans="1:52" x14ac:dyDescent="0.25">
      <c r="A778" s="20" t="s">
        <v>772</v>
      </c>
      <c r="B778" s="24">
        <v>105</v>
      </c>
      <c r="C778" s="21">
        <f>96/B778</f>
        <v>0.91428571428571426</v>
      </c>
      <c r="E778" s="21" t="s">
        <v>2086</v>
      </c>
      <c r="F778" s="21">
        <f t="shared" si="112"/>
        <v>9.5238095238095247E-3</v>
      </c>
      <c r="G778" s="21" t="s">
        <v>1628</v>
      </c>
      <c r="H778" s="21">
        <f>1/B778</f>
        <v>9.5238095238095247E-3</v>
      </c>
      <c r="I778" s="21" t="s">
        <v>2090</v>
      </c>
      <c r="J778" s="21">
        <f t="shared" si="111"/>
        <v>9.5238095238095247E-3</v>
      </c>
      <c r="K778" s="21" t="s">
        <v>3464</v>
      </c>
      <c r="L778" s="21">
        <f>5/B778</f>
        <v>4.7619047619047616E-2</v>
      </c>
      <c r="M778" s="21" t="s">
        <v>2548</v>
      </c>
      <c r="N778" s="21">
        <f>1/B778</f>
        <v>9.5238095238095247E-3</v>
      </c>
    </row>
    <row r="779" spans="1:52" x14ac:dyDescent="0.25">
      <c r="A779" s="20" t="s">
        <v>773</v>
      </c>
      <c r="B779" s="24">
        <v>108</v>
      </c>
      <c r="C779" s="21">
        <f>98/B779</f>
        <v>0.90740740740740744</v>
      </c>
      <c r="E779" s="21" t="s">
        <v>1318</v>
      </c>
      <c r="F779" s="21">
        <f t="shared" si="112"/>
        <v>9.2592592592592587E-3</v>
      </c>
      <c r="G779" s="21" t="s">
        <v>1111</v>
      </c>
      <c r="H779" s="21">
        <f>1/B779</f>
        <v>9.2592592592592587E-3</v>
      </c>
      <c r="I779" s="21" t="s">
        <v>1009</v>
      </c>
      <c r="J779" s="21">
        <f t="shared" si="111"/>
        <v>9.2592592592592587E-3</v>
      </c>
      <c r="K779" s="21" t="s">
        <v>1130</v>
      </c>
      <c r="L779" s="21">
        <f>1/B779</f>
        <v>9.2592592592592587E-3</v>
      </c>
      <c r="M779" s="21" t="s">
        <v>1322</v>
      </c>
      <c r="N779" s="21">
        <f>1/B779</f>
        <v>9.2592592592592587E-3</v>
      </c>
      <c r="O779" s="21" t="s">
        <v>2221</v>
      </c>
      <c r="P779" s="21">
        <f>1/B779</f>
        <v>9.2592592592592587E-3</v>
      </c>
      <c r="Q779" s="21" t="s">
        <v>1312</v>
      </c>
      <c r="R779" s="21">
        <f>3/B779</f>
        <v>2.7777777777777776E-2</v>
      </c>
      <c r="S779" s="21" t="s">
        <v>2552</v>
      </c>
      <c r="T779" s="21">
        <f>1/B779</f>
        <v>9.2592592592592587E-3</v>
      </c>
    </row>
    <row r="780" spans="1:52" x14ac:dyDescent="0.25">
      <c r="A780" s="20" t="s">
        <v>774</v>
      </c>
      <c r="B780" s="24">
        <v>105</v>
      </c>
      <c r="C780" s="21">
        <f>75/B780</f>
        <v>0.7142857142857143</v>
      </c>
      <c r="E780" s="21" t="s">
        <v>4192</v>
      </c>
      <c r="F780" s="21">
        <f t="shared" si="112"/>
        <v>9.5238095238095247E-3</v>
      </c>
      <c r="G780" s="21" t="s">
        <v>1511</v>
      </c>
      <c r="H780" s="21">
        <f>1/B780</f>
        <v>9.5238095238095247E-3</v>
      </c>
      <c r="I780" s="21" t="s">
        <v>1862</v>
      </c>
      <c r="J780" s="21">
        <f t="shared" si="111"/>
        <v>9.5238095238095247E-3</v>
      </c>
      <c r="K780" s="21" t="s">
        <v>2034</v>
      </c>
      <c r="L780" s="21">
        <f>1/B780</f>
        <v>9.5238095238095247E-3</v>
      </c>
      <c r="M780" s="21" t="s">
        <v>935</v>
      </c>
      <c r="N780" s="21">
        <f>1/B780</f>
        <v>9.5238095238095247E-3</v>
      </c>
      <c r="O780" s="21" t="s">
        <v>974</v>
      </c>
      <c r="P780" s="21">
        <f>1/B780</f>
        <v>9.5238095238095247E-3</v>
      </c>
      <c r="Q780" s="21" t="s">
        <v>3864</v>
      </c>
      <c r="R780" s="21">
        <f>2/B780</f>
        <v>1.9047619047619049E-2</v>
      </c>
      <c r="S780" s="21" t="s">
        <v>1042</v>
      </c>
      <c r="T780" s="21">
        <f>9/B780</f>
        <v>8.5714285714285715E-2</v>
      </c>
      <c r="U780" s="21" t="s">
        <v>1654</v>
      </c>
      <c r="V780" s="21">
        <f>2/B780</f>
        <v>1.9047619047619049E-2</v>
      </c>
      <c r="W780" s="21" t="s">
        <v>2003</v>
      </c>
      <c r="X780" s="21">
        <f>1/B780</f>
        <v>9.5238095238095247E-3</v>
      </c>
      <c r="Y780" s="21" t="s">
        <v>1919</v>
      </c>
      <c r="Z780" s="21">
        <f>1/B780</f>
        <v>9.5238095238095247E-3</v>
      </c>
      <c r="AA780" s="21" t="s">
        <v>2111</v>
      </c>
      <c r="AB780" s="21">
        <f>3/B780</f>
        <v>2.8571428571428571E-2</v>
      </c>
      <c r="AC780" s="21" t="s">
        <v>1108</v>
      </c>
      <c r="AD780" s="21">
        <f>2/B780</f>
        <v>1.9047619047619049E-2</v>
      </c>
      <c r="AE780" s="21" t="s">
        <v>1752</v>
      </c>
      <c r="AF780" s="21">
        <f>1/B780</f>
        <v>9.5238095238095247E-3</v>
      </c>
      <c r="AG780" s="21" t="s">
        <v>2396</v>
      </c>
      <c r="AH780" s="21">
        <f>1/B780</f>
        <v>9.5238095238095247E-3</v>
      </c>
      <c r="AI780" s="21" t="s">
        <v>922</v>
      </c>
      <c r="AJ780" s="21">
        <f>2/B780</f>
        <v>1.9047619047619049E-2</v>
      </c>
    </row>
    <row r="781" spans="1:52" x14ac:dyDescent="0.25">
      <c r="A781" s="20" t="s">
        <v>775</v>
      </c>
      <c r="B781" s="24">
        <v>105</v>
      </c>
      <c r="C781" s="21">
        <f>71/B781</f>
        <v>0.67619047619047623</v>
      </c>
      <c r="E781" s="21" t="s">
        <v>896</v>
      </c>
      <c r="F781" s="21">
        <f>2/B781</f>
        <v>1.9047619047619049E-2</v>
      </c>
      <c r="G781" s="21" t="s">
        <v>4835</v>
      </c>
      <c r="H781" s="21">
        <f>1/B781</f>
        <v>9.5238095238095247E-3</v>
      </c>
      <c r="I781" s="21" t="s">
        <v>2065</v>
      </c>
      <c r="J781" s="21">
        <f>5/B781</f>
        <v>4.7619047619047616E-2</v>
      </c>
      <c r="K781" s="21" t="s">
        <v>1654</v>
      </c>
      <c r="L781" s="21">
        <f>2/B781</f>
        <v>1.9047619047619049E-2</v>
      </c>
      <c r="M781" s="21" t="s">
        <v>2064</v>
      </c>
      <c r="N781" s="21">
        <f>6/B781</f>
        <v>5.7142857142857141E-2</v>
      </c>
      <c r="O781" s="21" t="s">
        <v>1826</v>
      </c>
      <c r="P781" s="21">
        <f>9/B781</f>
        <v>8.5714285714285715E-2</v>
      </c>
      <c r="Q781" s="21" t="s">
        <v>2734</v>
      </c>
      <c r="R781" s="21">
        <f>1/B781</f>
        <v>9.5238095238095247E-3</v>
      </c>
      <c r="S781" s="21" t="s">
        <v>1254</v>
      </c>
      <c r="T781" s="21">
        <f>1/B781</f>
        <v>9.5238095238095247E-3</v>
      </c>
      <c r="U781" s="21" t="s">
        <v>2111</v>
      </c>
      <c r="V781" s="21">
        <f>2/B781</f>
        <v>1.9047619047619049E-2</v>
      </c>
      <c r="W781" s="21" t="s">
        <v>4834</v>
      </c>
      <c r="X781" s="21">
        <f>5/B781</f>
        <v>4.7619047619047616E-2</v>
      </c>
    </row>
    <row r="782" spans="1:52" x14ac:dyDescent="0.25">
      <c r="A782" s="20" t="s">
        <v>776</v>
      </c>
      <c r="B782" s="24">
        <v>107</v>
      </c>
      <c r="C782" s="21">
        <f>32/B782</f>
        <v>0.29906542056074764</v>
      </c>
      <c r="E782" s="21" t="s">
        <v>2329</v>
      </c>
      <c r="F782" s="21">
        <f>6/B782</f>
        <v>5.6074766355140186E-2</v>
      </c>
      <c r="G782" s="21" t="s">
        <v>2332</v>
      </c>
      <c r="H782" s="21">
        <f>1/B782</f>
        <v>9.3457943925233638E-3</v>
      </c>
      <c r="I782" s="21" t="s">
        <v>2331</v>
      </c>
      <c r="J782" s="21">
        <f>4/B782</f>
        <v>3.7383177570093455E-2</v>
      </c>
      <c r="K782" s="21" t="s">
        <v>1892</v>
      </c>
      <c r="L782" s="21">
        <f>20/B782</f>
        <v>0.18691588785046728</v>
      </c>
      <c r="M782" s="21" t="s">
        <v>1045</v>
      </c>
      <c r="N782" s="21">
        <f>1/B782</f>
        <v>9.3457943925233638E-3</v>
      </c>
      <c r="O782" s="21" t="s">
        <v>2037</v>
      </c>
      <c r="P782" s="21">
        <f>31/B782</f>
        <v>0.28971962616822428</v>
      </c>
      <c r="Q782" s="21" t="s">
        <v>1725</v>
      </c>
      <c r="R782" s="21">
        <f>1/B782</f>
        <v>9.3457943925233638E-3</v>
      </c>
      <c r="S782" s="21" t="s">
        <v>2598</v>
      </c>
      <c r="T782" s="21">
        <f>1/B782</f>
        <v>9.3457943925233638E-3</v>
      </c>
      <c r="U782" s="21" t="s">
        <v>1083</v>
      </c>
      <c r="V782" s="21">
        <f>2/B782</f>
        <v>1.8691588785046728E-2</v>
      </c>
      <c r="W782" s="21" t="s">
        <v>2330</v>
      </c>
      <c r="X782" s="21">
        <f>2/B782</f>
        <v>1.8691588785046728E-2</v>
      </c>
    </row>
    <row r="783" spans="1:52" x14ac:dyDescent="0.25">
      <c r="A783" s="20" t="s">
        <v>777</v>
      </c>
      <c r="B783" s="24">
        <v>107</v>
      </c>
      <c r="C783" s="21">
        <f>41/B783</f>
        <v>0.38317757009345793</v>
      </c>
      <c r="E783" s="21" t="s">
        <v>1415</v>
      </c>
      <c r="F783" s="21">
        <f>5/B783</f>
        <v>4.6728971962616821E-2</v>
      </c>
      <c r="G783" s="21" t="s">
        <v>4223</v>
      </c>
      <c r="H783" s="21">
        <f>2/B783</f>
        <v>1.8691588785046728E-2</v>
      </c>
      <c r="I783" s="21" t="s">
        <v>3162</v>
      </c>
      <c r="J783" s="21">
        <f>1/B783</f>
        <v>9.3457943925233638E-3</v>
      </c>
      <c r="K783" s="21" t="s">
        <v>2130</v>
      </c>
      <c r="L783" s="21">
        <f>4/B783</f>
        <v>3.7383177570093455E-2</v>
      </c>
      <c r="M783" s="21" t="s">
        <v>1718</v>
      </c>
      <c r="N783" s="21">
        <f>1/B783</f>
        <v>9.3457943925233638E-3</v>
      </c>
      <c r="O783" s="21" t="s">
        <v>4222</v>
      </c>
      <c r="P783" s="21">
        <f>1/B783</f>
        <v>9.3457943925233638E-3</v>
      </c>
      <c r="Q783" s="21" t="s">
        <v>1526</v>
      </c>
      <c r="R783" s="21">
        <f>4/B783</f>
        <v>3.7383177570093455E-2</v>
      </c>
      <c r="S783" s="21" t="s">
        <v>2034</v>
      </c>
      <c r="T783" s="21">
        <f>1/B783</f>
        <v>9.3457943925233638E-3</v>
      </c>
      <c r="U783" s="21" t="s">
        <v>1720</v>
      </c>
      <c r="V783" s="21">
        <f>1/B783</f>
        <v>9.3457943925233638E-3</v>
      </c>
      <c r="W783" s="21" t="s">
        <v>4221</v>
      </c>
      <c r="X783" s="21">
        <f>1/B783</f>
        <v>9.3457943925233638E-3</v>
      </c>
      <c r="Y783" s="21" t="s">
        <v>1487</v>
      </c>
      <c r="Z783" s="21">
        <f>22/B783</f>
        <v>0.20560747663551401</v>
      </c>
      <c r="AA783" s="21" t="s">
        <v>2988</v>
      </c>
      <c r="AB783" s="21">
        <f>1/B783</f>
        <v>9.3457943925233638E-3</v>
      </c>
      <c r="AC783" s="21" t="s">
        <v>1033</v>
      </c>
      <c r="AD783" s="21">
        <f>3/B783</f>
        <v>2.8037383177570093E-2</v>
      </c>
      <c r="AE783" s="21" t="s">
        <v>1678</v>
      </c>
      <c r="AF783" s="21">
        <f>1/B783</f>
        <v>9.3457943925233638E-3</v>
      </c>
      <c r="AG783" s="21" t="s">
        <v>1887</v>
      </c>
      <c r="AH783" s="21">
        <f>2/B783</f>
        <v>1.8691588785046728E-2</v>
      </c>
      <c r="AI783" s="21" t="s">
        <v>4220</v>
      </c>
      <c r="AJ783" s="21">
        <f>1/B783</f>
        <v>9.3457943925233638E-3</v>
      </c>
      <c r="AK783" s="21" t="s">
        <v>4219</v>
      </c>
      <c r="AL783" s="21">
        <f>1/B783</f>
        <v>9.3457943925233638E-3</v>
      </c>
      <c r="AM783" s="21" t="s">
        <v>3545</v>
      </c>
      <c r="AN783" s="21">
        <f>1/B783</f>
        <v>9.3457943925233638E-3</v>
      </c>
      <c r="AO783" s="21" t="s">
        <v>1660</v>
      </c>
      <c r="AP783" s="21">
        <f>2/B783</f>
        <v>1.8691588785046728E-2</v>
      </c>
      <c r="AQ783" s="21" t="s">
        <v>4218</v>
      </c>
      <c r="AR783" s="21">
        <f>1/B783</f>
        <v>9.3457943925233638E-3</v>
      </c>
      <c r="AS783" s="21" t="s">
        <v>1473</v>
      </c>
      <c r="AT783" s="21">
        <f>1/B783</f>
        <v>9.3457943925233638E-3</v>
      </c>
      <c r="AU783" s="21" t="s">
        <v>4217</v>
      </c>
      <c r="AV783" s="21">
        <f>6/B783</f>
        <v>5.6074766355140186E-2</v>
      </c>
      <c r="AW783" s="21" t="s">
        <v>1719</v>
      </c>
      <c r="AX783" s="21">
        <f>1/B783</f>
        <v>9.3457943925233638E-3</v>
      </c>
      <c r="AY783" s="21" t="s">
        <v>1754</v>
      </c>
      <c r="AZ783" s="21">
        <f>2/B783</f>
        <v>1.8691588785046728E-2</v>
      </c>
    </row>
    <row r="784" spans="1:52" x14ac:dyDescent="0.25">
      <c r="A784" s="20" t="s">
        <v>778</v>
      </c>
      <c r="B784" s="24">
        <v>108</v>
      </c>
      <c r="C784" s="21">
        <f>98/B784</f>
        <v>0.90740740740740744</v>
      </c>
      <c r="E784" s="21" t="s">
        <v>3636</v>
      </c>
      <c r="F784" s="21">
        <f>1/B784</f>
        <v>9.2592592592592587E-3</v>
      </c>
      <c r="G784" s="21" t="s">
        <v>1666</v>
      </c>
      <c r="H784" s="21">
        <f>2/B784</f>
        <v>1.8518518518518517E-2</v>
      </c>
      <c r="I784" s="21" t="s">
        <v>1519</v>
      </c>
      <c r="J784" s="21">
        <f>2/B784</f>
        <v>1.8518518518518517E-2</v>
      </c>
      <c r="K784" s="21" t="s">
        <v>1474</v>
      </c>
      <c r="L784" s="21">
        <f>1/B784</f>
        <v>9.2592592592592587E-3</v>
      </c>
      <c r="M784" s="21" t="s">
        <v>3637</v>
      </c>
      <c r="N784" s="21">
        <f>1/B784</f>
        <v>9.2592592592592587E-3</v>
      </c>
      <c r="O784" s="21" t="s">
        <v>3638</v>
      </c>
      <c r="P784" s="21">
        <f>3/B784</f>
        <v>2.7777777777777776E-2</v>
      </c>
    </row>
    <row r="785" spans="1:154" x14ac:dyDescent="0.25">
      <c r="A785" s="20" t="s">
        <v>779</v>
      </c>
      <c r="B785" s="24">
        <v>111</v>
      </c>
      <c r="C785" s="21">
        <f>100/B785</f>
        <v>0.90090090090090091</v>
      </c>
      <c r="E785" s="21" t="s">
        <v>1370</v>
      </c>
      <c r="F785" s="21">
        <f>9/B785</f>
        <v>8.1081081081081086E-2</v>
      </c>
      <c r="G785" s="21" t="s">
        <v>1129</v>
      </c>
      <c r="H785" s="21">
        <f t="shared" ref="H785:H791" si="113">1/B785</f>
        <v>9.0090090090090089E-3</v>
      </c>
      <c r="I785" s="21" t="s">
        <v>907</v>
      </c>
      <c r="J785" s="21">
        <f>1/B785</f>
        <v>9.0090090090090089E-3</v>
      </c>
    </row>
    <row r="786" spans="1:154" x14ac:dyDescent="0.25">
      <c r="A786" s="20" t="s">
        <v>780</v>
      </c>
      <c r="B786" s="24">
        <v>107</v>
      </c>
      <c r="C786" s="21">
        <f>81/B786</f>
        <v>0.7570093457943925</v>
      </c>
      <c r="E786" s="21" t="s">
        <v>2102</v>
      </c>
      <c r="F786" s="21">
        <f t="shared" ref="F786:F791" si="114">1/B786</f>
        <v>9.3457943925233638E-3</v>
      </c>
      <c r="G786" s="21" t="s">
        <v>4098</v>
      </c>
      <c r="H786" s="21">
        <f t="shared" si="113"/>
        <v>9.3457943925233638E-3</v>
      </c>
      <c r="I786" s="21" t="s">
        <v>2054</v>
      </c>
      <c r="J786" s="21">
        <f>1/B786</f>
        <v>9.3457943925233638E-3</v>
      </c>
      <c r="K786" s="21" t="s">
        <v>1327</v>
      </c>
      <c r="L786" s="21">
        <f>1/B786</f>
        <v>9.3457943925233638E-3</v>
      </c>
      <c r="M786" s="21" t="s">
        <v>2055</v>
      </c>
      <c r="N786" s="21">
        <f>1/B786</f>
        <v>9.3457943925233638E-3</v>
      </c>
      <c r="O786" s="21" t="s">
        <v>1512</v>
      </c>
      <c r="P786" s="21">
        <f>5/B786</f>
        <v>4.6728971962616821E-2</v>
      </c>
      <c r="Q786" s="21" t="s">
        <v>1627</v>
      </c>
      <c r="R786" s="21">
        <f>1/B786</f>
        <v>9.3457943925233638E-3</v>
      </c>
      <c r="S786" s="21" t="s">
        <v>894</v>
      </c>
      <c r="T786" s="21">
        <f>14/B786</f>
        <v>0.13084112149532709</v>
      </c>
      <c r="U786" s="21" t="s">
        <v>1044</v>
      </c>
      <c r="V786" s="21">
        <f>1/B786</f>
        <v>9.3457943925233638E-3</v>
      </c>
    </row>
    <row r="787" spans="1:154" x14ac:dyDescent="0.25">
      <c r="A787" s="20" t="s">
        <v>781</v>
      </c>
      <c r="B787" s="24">
        <v>107</v>
      </c>
      <c r="C787" s="21">
        <f>105/B787</f>
        <v>0.98130841121495327</v>
      </c>
      <c r="E787" s="21" t="s">
        <v>888</v>
      </c>
      <c r="F787" s="21">
        <f t="shared" si="114"/>
        <v>9.3457943925233638E-3</v>
      </c>
      <c r="G787" s="21" t="s">
        <v>1083</v>
      </c>
      <c r="H787" s="21">
        <f t="shared" si="113"/>
        <v>9.3457943925233638E-3</v>
      </c>
    </row>
    <row r="788" spans="1:154" x14ac:dyDescent="0.25">
      <c r="A788" s="20" t="s">
        <v>782</v>
      </c>
      <c r="B788" s="24">
        <v>108</v>
      </c>
      <c r="C788" s="21">
        <f>25/B788</f>
        <v>0.23148148148148148</v>
      </c>
      <c r="E788" s="21" t="s">
        <v>1020</v>
      </c>
      <c r="F788" s="21">
        <f t="shared" si="114"/>
        <v>9.2592592592592587E-3</v>
      </c>
      <c r="G788" s="21" t="s">
        <v>1939</v>
      </c>
      <c r="H788" s="21">
        <f t="shared" si="113"/>
        <v>9.2592592592592587E-3</v>
      </c>
      <c r="I788" s="21" t="s">
        <v>1326</v>
      </c>
      <c r="J788" s="21">
        <f>1/B788</f>
        <v>9.2592592592592587E-3</v>
      </c>
      <c r="K788" s="21" t="s">
        <v>2440</v>
      </c>
      <c r="L788" s="21">
        <f>1/B788</f>
        <v>9.2592592592592587E-3</v>
      </c>
      <c r="M788" s="21" t="s">
        <v>1390</v>
      </c>
      <c r="N788" s="21">
        <f>11/B788</f>
        <v>0.10185185185185185</v>
      </c>
      <c r="O788" s="21" t="s">
        <v>1830</v>
      </c>
      <c r="P788" s="21">
        <f>1/B788</f>
        <v>9.2592592592592587E-3</v>
      </c>
      <c r="Q788" s="21" t="s">
        <v>2014</v>
      </c>
      <c r="R788" s="21">
        <f>1/B788</f>
        <v>9.2592592592592587E-3</v>
      </c>
      <c r="S788" s="21" t="s">
        <v>1905</v>
      </c>
      <c r="T788" s="21">
        <f>1/B788</f>
        <v>9.2592592592592587E-3</v>
      </c>
      <c r="U788" s="21" t="s">
        <v>2438</v>
      </c>
      <c r="V788" s="21">
        <f>1/B788</f>
        <v>9.2592592592592587E-3</v>
      </c>
      <c r="W788" s="21" t="s">
        <v>2217</v>
      </c>
      <c r="X788" s="21">
        <f>1/B788</f>
        <v>9.2592592592592587E-3</v>
      </c>
      <c r="Y788" s="21" t="s">
        <v>1082</v>
      </c>
      <c r="Z788" s="21">
        <f>1/B788</f>
        <v>9.2592592592592587E-3</v>
      </c>
      <c r="AA788" s="21" t="s">
        <v>2361</v>
      </c>
      <c r="AB788" s="21">
        <f>1/B788</f>
        <v>9.2592592592592587E-3</v>
      </c>
      <c r="AC788" s="21" t="s">
        <v>2439</v>
      </c>
      <c r="AD788" s="21">
        <f>1/B788</f>
        <v>9.2592592592592587E-3</v>
      </c>
      <c r="AE788" s="21" t="s">
        <v>935</v>
      </c>
      <c r="AF788" s="21">
        <f>4/B788</f>
        <v>3.7037037037037035E-2</v>
      </c>
      <c r="AG788" s="21" t="s">
        <v>1146</v>
      </c>
      <c r="AH788" s="21">
        <f>1/B788</f>
        <v>9.2592592592592587E-3</v>
      </c>
      <c r="AI788" s="21" t="s">
        <v>974</v>
      </c>
      <c r="AJ788" s="21">
        <f>1/B788</f>
        <v>9.2592592592592587E-3</v>
      </c>
      <c r="AK788" s="21" t="s">
        <v>1402</v>
      </c>
      <c r="AL788" s="21">
        <f>10/B788</f>
        <v>9.2592592592592587E-2</v>
      </c>
      <c r="AM788" s="21" t="s">
        <v>2771</v>
      </c>
      <c r="AN788" s="21">
        <f>1/B788</f>
        <v>9.2592592592592587E-3</v>
      </c>
      <c r="AO788" s="21" t="s">
        <v>1489</v>
      </c>
      <c r="AP788" s="21">
        <f>1/B788</f>
        <v>9.2592592592592587E-3</v>
      </c>
      <c r="AQ788" s="21" t="s">
        <v>2437</v>
      </c>
      <c r="AR788" s="21">
        <f>1/B788</f>
        <v>9.2592592592592587E-3</v>
      </c>
      <c r="AS788" s="21" t="s">
        <v>1937</v>
      </c>
      <c r="AT788" s="21">
        <f>1/B788</f>
        <v>9.2592592592592587E-3</v>
      </c>
      <c r="AU788" s="21" t="s">
        <v>1541</v>
      </c>
      <c r="AV788" s="21">
        <f>6/B788</f>
        <v>5.5555555555555552E-2</v>
      </c>
      <c r="AW788" s="21" t="s">
        <v>926</v>
      </c>
      <c r="AX788" s="21">
        <f>13/B788</f>
        <v>0.12037037037037036</v>
      </c>
      <c r="AY788" s="21" t="s">
        <v>1221</v>
      </c>
      <c r="AZ788" s="21">
        <f>1/B788</f>
        <v>9.2592592592592587E-3</v>
      </c>
      <c r="BA788" s="21" t="s">
        <v>1108</v>
      </c>
      <c r="BB788" s="21">
        <f>4/B788</f>
        <v>3.7037037037037035E-2</v>
      </c>
      <c r="BC788" s="21" t="s">
        <v>902</v>
      </c>
      <c r="BD788" s="21">
        <f>1/B788</f>
        <v>9.2592592592592587E-3</v>
      </c>
      <c r="BE788" s="21" t="s">
        <v>2436</v>
      </c>
      <c r="BF788" s="21">
        <f>1/B788</f>
        <v>9.2592592592592587E-3</v>
      </c>
      <c r="BG788" s="21" t="s">
        <v>927</v>
      </c>
      <c r="BH788" s="21">
        <f>11/B788</f>
        <v>0.10185185185185185</v>
      </c>
      <c r="BI788" s="21" t="s">
        <v>1944</v>
      </c>
      <c r="BJ788" s="21">
        <f>3/B788</f>
        <v>2.7777777777777776E-2</v>
      </c>
      <c r="BK788"/>
      <c r="BL788"/>
    </row>
    <row r="789" spans="1:154" x14ac:dyDescent="0.25">
      <c r="A789" s="20" t="s">
        <v>783</v>
      </c>
      <c r="B789" s="24">
        <v>106</v>
      </c>
      <c r="C789" s="21">
        <f>6/B789</f>
        <v>5.6603773584905662E-2</v>
      </c>
      <c r="E789" s="21" t="s">
        <v>893</v>
      </c>
      <c r="F789" s="21">
        <f t="shared" si="114"/>
        <v>9.433962264150943E-3</v>
      </c>
      <c r="G789" s="21" t="s">
        <v>1052</v>
      </c>
      <c r="H789" s="21">
        <f t="shared" si="113"/>
        <v>9.433962264150943E-3</v>
      </c>
      <c r="I789" s="21" t="s">
        <v>1038</v>
      </c>
      <c r="J789" s="21">
        <f>3/B789</f>
        <v>2.8301886792452831E-2</v>
      </c>
      <c r="K789" s="21" t="s">
        <v>3348</v>
      </c>
      <c r="L789" s="21">
        <f>1/B789</f>
        <v>9.433962264150943E-3</v>
      </c>
      <c r="M789" s="21" t="s">
        <v>1800</v>
      </c>
      <c r="N789" s="21">
        <f>1/B789</f>
        <v>9.433962264150943E-3</v>
      </c>
      <c r="O789" s="21" t="s">
        <v>1425</v>
      </c>
      <c r="P789" s="21">
        <f>1/B789</f>
        <v>9.433962264150943E-3</v>
      </c>
      <c r="Q789" s="21" t="s">
        <v>1328</v>
      </c>
      <c r="R789" s="21">
        <f>54/B789</f>
        <v>0.50943396226415094</v>
      </c>
      <c r="S789" s="21" t="s">
        <v>4905</v>
      </c>
      <c r="T789" s="21">
        <f>5/B789</f>
        <v>4.716981132075472E-2</v>
      </c>
      <c r="U789" s="21" t="s">
        <v>4247</v>
      </c>
      <c r="V789" s="21">
        <f>2/B789</f>
        <v>1.8867924528301886E-2</v>
      </c>
      <c r="W789" s="21" t="s">
        <v>3415</v>
      </c>
      <c r="X789" s="21">
        <f>1/B789</f>
        <v>9.433962264150943E-3</v>
      </c>
      <c r="Y789" s="21" t="s">
        <v>959</v>
      </c>
      <c r="Z789" s="21">
        <f>1/B789</f>
        <v>9.433962264150943E-3</v>
      </c>
      <c r="AA789" s="21" t="s">
        <v>1055</v>
      </c>
      <c r="AB789" s="21">
        <f>1/B789</f>
        <v>9.433962264150943E-3</v>
      </c>
      <c r="AC789" s="21" t="s">
        <v>977</v>
      </c>
      <c r="AD789" s="21">
        <f>1/B789</f>
        <v>9.433962264150943E-3</v>
      </c>
      <c r="AE789" s="21" t="s">
        <v>878</v>
      </c>
      <c r="AF789" s="21">
        <f>1/B789</f>
        <v>9.433962264150943E-3</v>
      </c>
      <c r="AG789" s="21" t="s">
        <v>1675</v>
      </c>
      <c r="AH789" s="21">
        <f>1/B789</f>
        <v>9.433962264150943E-3</v>
      </c>
      <c r="AI789" s="21" t="s">
        <v>1119</v>
      </c>
      <c r="AJ789" s="21">
        <f>18/B789</f>
        <v>0.16981132075471697</v>
      </c>
      <c r="AK789" s="21" t="s">
        <v>1710</v>
      </c>
      <c r="AL789" s="21">
        <f>1/B789</f>
        <v>9.433962264150943E-3</v>
      </c>
      <c r="AM789" s="21" t="s">
        <v>2090</v>
      </c>
      <c r="AN789" s="21">
        <f>1/B789</f>
        <v>9.433962264150943E-3</v>
      </c>
      <c r="AO789" s="21" t="s">
        <v>1329</v>
      </c>
      <c r="AP789" s="21">
        <f>1/B789</f>
        <v>9.433962264150943E-3</v>
      </c>
      <c r="AQ789" s="21" t="s">
        <v>1962</v>
      </c>
      <c r="AR789" s="21">
        <f>1/B789</f>
        <v>9.433962264150943E-3</v>
      </c>
      <c r="AS789" s="21" t="s">
        <v>1656</v>
      </c>
      <c r="AT789" s="21">
        <f>1/B789</f>
        <v>9.433962264150943E-3</v>
      </c>
      <c r="AU789" s="21" t="s">
        <v>963</v>
      </c>
      <c r="AV789" s="21">
        <f>1/B789</f>
        <v>9.433962264150943E-3</v>
      </c>
      <c r="AW789" s="21" t="s">
        <v>4904</v>
      </c>
      <c r="AX789" s="21">
        <f>1/B789</f>
        <v>9.433962264150943E-3</v>
      </c>
    </row>
    <row r="790" spans="1:154" x14ac:dyDescent="0.25">
      <c r="A790" s="20" t="s">
        <v>784</v>
      </c>
      <c r="B790" s="24">
        <v>106</v>
      </c>
      <c r="C790" s="21">
        <f>63/B790</f>
        <v>0.59433962264150941</v>
      </c>
      <c r="E790" s="21" t="s">
        <v>2244</v>
      </c>
      <c r="F790" s="21">
        <f t="shared" si="114"/>
        <v>9.433962264150943E-3</v>
      </c>
      <c r="G790" s="21" t="s">
        <v>4897</v>
      </c>
      <c r="H790" s="21">
        <f t="shared" si="113"/>
        <v>9.433962264150943E-3</v>
      </c>
      <c r="I790" s="21" t="s">
        <v>893</v>
      </c>
      <c r="J790" s="21">
        <f>1/B790</f>
        <v>9.433962264150943E-3</v>
      </c>
      <c r="K790" s="21" t="s">
        <v>1496</v>
      </c>
      <c r="L790" s="21">
        <f>1/B790</f>
        <v>9.433962264150943E-3</v>
      </c>
      <c r="M790" s="21" t="s">
        <v>967</v>
      </c>
      <c r="N790" s="21">
        <f>1/B790</f>
        <v>9.433962264150943E-3</v>
      </c>
      <c r="O790" s="21" t="s">
        <v>1064</v>
      </c>
      <c r="P790" s="21">
        <f>1/B790</f>
        <v>9.433962264150943E-3</v>
      </c>
      <c r="Q790" s="21" t="s">
        <v>1038</v>
      </c>
      <c r="R790" s="21">
        <f>1/B790</f>
        <v>9.433962264150943E-3</v>
      </c>
      <c r="S790" s="21" t="s">
        <v>1266</v>
      </c>
      <c r="T790" s="21">
        <f>2/B790</f>
        <v>1.8867924528301886E-2</v>
      </c>
      <c r="U790" s="21" t="s">
        <v>2042</v>
      </c>
      <c r="V790" s="21">
        <f>1/B790</f>
        <v>9.433962264150943E-3</v>
      </c>
      <c r="W790" s="21" t="s">
        <v>1740</v>
      </c>
      <c r="X790" s="21">
        <f>1/B790</f>
        <v>9.433962264150943E-3</v>
      </c>
      <c r="Y790" s="21" t="s">
        <v>2123</v>
      </c>
      <c r="Z790" s="21">
        <f>1/B790</f>
        <v>9.433962264150943E-3</v>
      </c>
      <c r="AA790" s="21" t="s">
        <v>1369</v>
      </c>
      <c r="AB790" s="21">
        <f>1/B790</f>
        <v>9.433962264150943E-3</v>
      </c>
      <c r="AC790" s="21" t="s">
        <v>888</v>
      </c>
      <c r="AD790" s="21">
        <f>1/B790</f>
        <v>9.433962264150943E-3</v>
      </c>
      <c r="AE790" s="21" t="s">
        <v>3212</v>
      </c>
      <c r="AF790" s="21">
        <f>1/B790</f>
        <v>9.433962264150943E-3</v>
      </c>
      <c r="AG790" s="21" t="s">
        <v>1328</v>
      </c>
      <c r="AH790" s="21">
        <f>1/B790</f>
        <v>9.433962264150943E-3</v>
      </c>
      <c r="AI790" s="21" t="s">
        <v>3428</v>
      </c>
      <c r="AJ790" s="21">
        <f>1/B790</f>
        <v>9.433962264150943E-3</v>
      </c>
      <c r="AK790" s="21" t="s">
        <v>1259</v>
      </c>
      <c r="AL790" s="21">
        <f>1/B790</f>
        <v>9.433962264150943E-3</v>
      </c>
      <c r="AM790" s="21" t="s">
        <v>977</v>
      </c>
      <c r="AN790" s="21">
        <f>9/B790</f>
        <v>8.4905660377358486E-2</v>
      </c>
      <c r="AO790" s="21" t="s">
        <v>4896</v>
      </c>
      <c r="AP790" s="21">
        <f>1/B790</f>
        <v>9.433962264150943E-3</v>
      </c>
      <c r="AQ790" s="21" t="s">
        <v>1607</v>
      </c>
      <c r="AR790" s="21">
        <f>1/B790</f>
        <v>9.433962264150943E-3</v>
      </c>
      <c r="AS790" s="21" t="s">
        <v>1119</v>
      </c>
      <c r="AT790" s="21">
        <f>4/B790</f>
        <v>3.7735849056603772E-2</v>
      </c>
      <c r="AU790" s="21" t="s">
        <v>1260</v>
      </c>
      <c r="AV790" s="21">
        <f>1/B790</f>
        <v>9.433962264150943E-3</v>
      </c>
      <c r="AW790" s="21" t="s">
        <v>1208</v>
      </c>
      <c r="AX790" s="21">
        <f>1/B790</f>
        <v>9.433962264150943E-3</v>
      </c>
      <c r="AY790" s="21" t="s">
        <v>968</v>
      </c>
      <c r="AZ790" s="21">
        <f>1/B790</f>
        <v>9.433962264150943E-3</v>
      </c>
      <c r="BA790" s="21" t="s">
        <v>2892</v>
      </c>
      <c r="BB790" s="21">
        <f>1/B790</f>
        <v>9.433962264150943E-3</v>
      </c>
      <c r="BC790" s="21" t="s">
        <v>1546</v>
      </c>
      <c r="BD790" s="21">
        <f>1/B790</f>
        <v>9.433962264150943E-3</v>
      </c>
      <c r="BE790" s="21" t="s">
        <v>3190</v>
      </c>
      <c r="BF790" s="21">
        <f>2/B790</f>
        <v>1.8867924528301886E-2</v>
      </c>
      <c r="BG790" s="21" t="s">
        <v>1268</v>
      </c>
      <c r="BH790" s="21">
        <f>1/B790</f>
        <v>9.433962264150943E-3</v>
      </c>
      <c r="BI790" s="21" t="s">
        <v>1656</v>
      </c>
      <c r="BJ790" s="21">
        <f>1/B790</f>
        <v>9.433962264150943E-3</v>
      </c>
      <c r="BK790" s="21" t="s">
        <v>3003</v>
      </c>
      <c r="BL790" s="21">
        <f>1/B790</f>
        <v>9.433962264150943E-3</v>
      </c>
    </row>
    <row r="791" spans="1:154" s="25" customFormat="1" x14ac:dyDescent="0.25">
      <c r="A791" s="20" t="s">
        <v>785</v>
      </c>
      <c r="B791" s="24">
        <v>107</v>
      </c>
      <c r="C791" s="21">
        <f>100/B791</f>
        <v>0.93457943925233644</v>
      </c>
      <c r="D791" s="43"/>
      <c r="E791" s="21" t="s">
        <v>1095</v>
      </c>
      <c r="F791" s="21">
        <f t="shared" si="114"/>
        <v>9.3457943925233638E-3</v>
      </c>
      <c r="G791" s="21" t="s">
        <v>1377</v>
      </c>
      <c r="H791" s="21">
        <f t="shared" si="113"/>
        <v>9.3457943925233638E-3</v>
      </c>
      <c r="I791" s="21" t="s">
        <v>4318</v>
      </c>
      <c r="J791" s="21">
        <f>1/B791</f>
        <v>9.3457943925233638E-3</v>
      </c>
      <c r="K791" s="21" t="s">
        <v>1422</v>
      </c>
      <c r="L791" s="21">
        <f>2/B791</f>
        <v>1.8691588785046728E-2</v>
      </c>
      <c r="M791" s="21" t="s">
        <v>4564</v>
      </c>
      <c r="N791" s="21">
        <f>1/B791</f>
        <v>9.3457943925233638E-3</v>
      </c>
      <c r="O791" s="21" t="s">
        <v>1370</v>
      </c>
      <c r="P791" s="21">
        <f>1/B791</f>
        <v>9.3457943925233638E-3</v>
      </c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21"/>
      <c r="BS791" s="21"/>
      <c r="BT791" s="21"/>
      <c r="BU791" s="21"/>
      <c r="BV791" s="21"/>
      <c r="BW791" s="21"/>
      <c r="BX791" s="21"/>
      <c r="BY791" s="21"/>
      <c r="BZ791" s="21"/>
      <c r="CA791" s="21"/>
      <c r="CB791" s="21"/>
      <c r="CC791" s="21"/>
      <c r="CD791" s="21"/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  <c r="CS791" s="21"/>
      <c r="CT791" s="21"/>
      <c r="CU791" s="21"/>
      <c r="CV791" s="21"/>
      <c r="CW791" s="21"/>
      <c r="CX791" s="21"/>
      <c r="CY791" s="21"/>
      <c r="CZ791" s="21"/>
      <c r="DA791" s="21"/>
      <c r="DB791" s="21"/>
      <c r="DC791" s="21"/>
      <c r="DD791" s="21"/>
      <c r="DE791" s="21"/>
      <c r="DF791" s="21"/>
      <c r="DG791" s="21"/>
      <c r="DH791" s="21"/>
      <c r="DI791" s="21"/>
      <c r="DJ791" s="21"/>
      <c r="DK791" s="21"/>
      <c r="DL791" s="21"/>
      <c r="DM791" s="21"/>
      <c r="DN791" s="21"/>
      <c r="DO791" s="21"/>
      <c r="DP791" s="21"/>
      <c r="DQ791" s="21"/>
      <c r="DR791" s="21"/>
      <c r="DS791" s="21"/>
      <c r="DT791" s="21"/>
      <c r="DU791" s="21"/>
      <c r="DV791" s="21"/>
      <c r="DW791" s="21"/>
      <c r="DX791" s="21"/>
      <c r="DY791" s="21"/>
      <c r="DZ791" s="21"/>
      <c r="EA791" s="21"/>
      <c r="EB791" s="21"/>
      <c r="EC791" s="21"/>
      <c r="ED791" s="21"/>
      <c r="EE791" s="21"/>
      <c r="EF791" s="21"/>
      <c r="EG791" s="21"/>
      <c r="EH791" s="21"/>
      <c r="EI791" s="21"/>
      <c r="EJ791" s="21"/>
      <c r="EK791" s="21"/>
      <c r="EL791" s="21"/>
      <c r="EM791" s="21"/>
      <c r="EN791" s="21"/>
      <c r="EO791" s="21"/>
      <c r="EP791" s="21"/>
      <c r="EQ791" s="21"/>
      <c r="ER791" s="21"/>
      <c r="ES791" s="21"/>
      <c r="ET791" s="21"/>
      <c r="EU791" s="21"/>
      <c r="EV791" s="21"/>
      <c r="EW791" s="21"/>
      <c r="EX791" s="21"/>
    </row>
    <row r="792" spans="1:154" s="26" customFormat="1" x14ac:dyDescent="0.25">
      <c r="A792" s="20" t="s">
        <v>2457</v>
      </c>
      <c r="B792" s="27">
        <v>110</v>
      </c>
      <c r="C792" s="26">
        <f>110/B792</f>
        <v>1</v>
      </c>
      <c r="D792" s="43"/>
    </row>
    <row r="793" spans="1:154" x14ac:dyDescent="0.25">
      <c r="A793" s="20" t="s">
        <v>787</v>
      </c>
      <c r="B793" s="24">
        <v>108</v>
      </c>
      <c r="C793" s="21">
        <f>55/B793</f>
        <v>0.5092592592592593</v>
      </c>
      <c r="E793" s="21" t="s">
        <v>1095</v>
      </c>
      <c r="F793" s="21">
        <f>2/B793</f>
        <v>1.8518518518518517E-2</v>
      </c>
      <c r="G793" s="21" t="s">
        <v>2178</v>
      </c>
      <c r="H793" s="21">
        <f>1/B793</f>
        <v>9.2592592592592587E-3</v>
      </c>
      <c r="I793" s="21" t="s">
        <v>4041</v>
      </c>
      <c r="J793" s="21">
        <f>2/B793</f>
        <v>1.8518518518518517E-2</v>
      </c>
      <c r="K793" s="21" t="s">
        <v>1009</v>
      </c>
      <c r="L793" s="21">
        <f>1/B793</f>
        <v>9.2592592592592587E-3</v>
      </c>
      <c r="M793" s="21" t="s">
        <v>1430</v>
      </c>
      <c r="N793" s="21">
        <f>3/B793</f>
        <v>2.7777777777777776E-2</v>
      </c>
      <c r="O793" s="21" t="s">
        <v>1526</v>
      </c>
      <c r="P793" s="21">
        <f>1/B793</f>
        <v>9.2592592592592587E-3</v>
      </c>
      <c r="Q793" s="21" t="s">
        <v>1377</v>
      </c>
      <c r="R793" s="21">
        <f>2/B793</f>
        <v>1.8518518518518517E-2</v>
      </c>
      <c r="S793" s="21" t="s">
        <v>1220</v>
      </c>
      <c r="T793" s="21">
        <f>2/B793</f>
        <v>1.8518518518518517E-2</v>
      </c>
      <c r="U793" s="21" t="s">
        <v>932</v>
      </c>
      <c r="V793" s="21">
        <f>1/B793</f>
        <v>9.2592592592592587E-3</v>
      </c>
      <c r="W793" s="21" t="s">
        <v>1130</v>
      </c>
      <c r="X793" s="21">
        <f>2/B793</f>
        <v>1.8518518518518517E-2</v>
      </c>
      <c r="Y793" s="21" t="s">
        <v>1640</v>
      </c>
      <c r="Z793" s="21">
        <f>9/B793</f>
        <v>8.3333333333333329E-2</v>
      </c>
      <c r="AA793" s="21" t="s">
        <v>1312</v>
      </c>
      <c r="AB793" s="21">
        <f>19/B793</f>
        <v>0.17592592592592593</v>
      </c>
      <c r="AC793" s="21" t="s">
        <v>3623</v>
      </c>
      <c r="AD793" s="21">
        <f>2/B793</f>
        <v>1.8518518518518517E-2</v>
      </c>
      <c r="AE793" s="21" t="s">
        <v>3624</v>
      </c>
      <c r="AF793" s="21">
        <f>3/B793</f>
        <v>2.7777777777777776E-2</v>
      </c>
      <c r="AG793" s="21" t="s">
        <v>2436</v>
      </c>
      <c r="AH793" s="21">
        <f>1/B793</f>
        <v>9.2592592592592587E-3</v>
      </c>
      <c r="AI793" s="21" t="b">
        <v>1</v>
      </c>
      <c r="AJ793" s="21">
        <f>1/B793</f>
        <v>9.2592592592592587E-3</v>
      </c>
    </row>
    <row r="794" spans="1:154" x14ac:dyDescent="0.25">
      <c r="A794" s="20" t="s">
        <v>788</v>
      </c>
      <c r="B794" s="24">
        <v>109</v>
      </c>
      <c r="C794" s="21">
        <f>108/B794</f>
        <v>0.99082568807339455</v>
      </c>
      <c r="E794" s="21" t="s">
        <v>2390</v>
      </c>
      <c r="F794" s="21">
        <f>1/B794</f>
        <v>9.1743119266055051E-3</v>
      </c>
    </row>
    <row r="795" spans="1:154" x14ac:dyDescent="0.25">
      <c r="A795" s="20" t="s">
        <v>789</v>
      </c>
      <c r="B795" s="24">
        <v>111</v>
      </c>
      <c r="C795" s="21">
        <f>69/B795</f>
        <v>0.6216216216216216</v>
      </c>
      <c r="E795" s="21" t="s">
        <v>1585</v>
      </c>
      <c r="F795" s="21">
        <f>1/B795</f>
        <v>9.0090090090090089E-3</v>
      </c>
      <c r="G795" s="21" t="s">
        <v>1369</v>
      </c>
      <c r="H795" s="21">
        <f>1/B795</f>
        <v>9.0090090090090089E-3</v>
      </c>
      <c r="I795" s="21" t="s">
        <v>1996</v>
      </c>
      <c r="J795" s="21">
        <f>1/B795</f>
        <v>9.0090090090090089E-3</v>
      </c>
      <c r="K795" s="21" t="s">
        <v>3212</v>
      </c>
      <c r="L795" s="21">
        <f>3/B795</f>
        <v>2.7027027027027029E-2</v>
      </c>
      <c r="M795" s="21" t="s">
        <v>1328</v>
      </c>
      <c r="N795" s="21">
        <f>1/B795</f>
        <v>9.0090090090090089E-3</v>
      </c>
      <c r="O795" s="21" t="s">
        <v>3371</v>
      </c>
      <c r="P795" s="21">
        <f>1/B795</f>
        <v>9.0090090090090089E-3</v>
      </c>
      <c r="Q795" s="21" t="s">
        <v>1104</v>
      </c>
      <c r="R795" s="21">
        <f>1/B795</f>
        <v>9.0090090090090089E-3</v>
      </c>
      <c r="S795" s="21" t="s">
        <v>1839</v>
      </c>
      <c r="T795" s="21">
        <f>1/B795</f>
        <v>9.0090090090090089E-3</v>
      </c>
      <c r="U795" s="21" t="s">
        <v>4193</v>
      </c>
      <c r="V795" s="21">
        <f>1/B795</f>
        <v>9.0090090090090089E-3</v>
      </c>
      <c r="W795" s="21" t="s">
        <v>1525</v>
      </c>
      <c r="X795" s="21">
        <f>23/B795</f>
        <v>0.2072072072072072</v>
      </c>
      <c r="Y795" s="21" t="s">
        <v>2330</v>
      </c>
      <c r="Z795" s="21">
        <f>1/B795</f>
        <v>9.0090090090090089E-3</v>
      </c>
      <c r="AA795" s="21" t="s">
        <v>922</v>
      </c>
      <c r="AB795" s="21">
        <f>7/B795</f>
        <v>6.3063063063063057E-2</v>
      </c>
    </row>
    <row r="796" spans="1:154" x14ac:dyDescent="0.25">
      <c r="A796" s="20" t="s">
        <v>790</v>
      </c>
      <c r="B796" s="24">
        <v>107</v>
      </c>
      <c r="C796" s="21">
        <f>1/B796</f>
        <v>9.3457943925233638E-3</v>
      </c>
      <c r="E796" s="21" t="s">
        <v>2166</v>
      </c>
      <c r="F796" s="21">
        <f>1/B796</f>
        <v>9.3457943925233638E-3</v>
      </c>
      <c r="G796" s="21" t="s">
        <v>1691</v>
      </c>
      <c r="H796" s="21">
        <f>3/B796</f>
        <v>2.8037383177570093E-2</v>
      </c>
      <c r="I796" s="21" t="s">
        <v>3074</v>
      </c>
      <c r="J796" s="21">
        <f>1/B796</f>
        <v>9.3457943925233638E-3</v>
      </c>
      <c r="K796" s="21" t="s">
        <v>2422</v>
      </c>
      <c r="L796" s="21">
        <f>1/B796</f>
        <v>9.3457943925233638E-3</v>
      </c>
      <c r="M796" s="21" t="s">
        <v>2824</v>
      </c>
      <c r="N796" s="21">
        <f>1/B796</f>
        <v>9.3457943925233638E-3</v>
      </c>
      <c r="O796" s="21" t="s">
        <v>1516</v>
      </c>
      <c r="P796" s="21">
        <f>2/B796</f>
        <v>1.8691588785046728E-2</v>
      </c>
      <c r="Q796" s="21" t="s">
        <v>1539</v>
      </c>
      <c r="R796" s="21">
        <f>1/B796</f>
        <v>9.3457943925233638E-3</v>
      </c>
      <c r="S796" s="21" t="s">
        <v>983</v>
      </c>
      <c r="T796" s="21">
        <f>4/B796</f>
        <v>3.7383177570093455E-2</v>
      </c>
      <c r="U796" s="21" t="s">
        <v>1864</v>
      </c>
      <c r="V796" s="21">
        <f>1/B796</f>
        <v>9.3457943925233638E-3</v>
      </c>
      <c r="W796" s="21" t="s">
        <v>1301</v>
      </c>
      <c r="X796" s="21">
        <f>62/B796</f>
        <v>0.57943925233644855</v>
      </c>
      <c r="Y796" s="21" t="s">
        <v>2797</v>
      </c>
      <c r="Z796" s="21">
        <f>1/B796</f>
        <v>9.3457943925233638E-3</v>
      </c>
      <c r="AA796" s="21" t="s">
        <v>888</v>
      </c>
      <c r="AB796" s="21">
        <f>3/B796</f>
        <v>2.8037383177570093E-2</v>
      </c>
      <c r="AC796" s="21" t="s">
        <v>1082</v>
      </c>
      <c r="AD796" s="21">
        <f>1/B796</f>
        <v>9.3457943925233638E-3</v>
      </c>
      <c r="AE796" s="21" t="s">
        <v>972</v>
      </c>
      <c r="AF796" s="21">
        <f>2/B796</f>
        <v>1.8691588785046728E-2</v>
      </c>
      <c r="AG796" s="21" t="s">
        <v>4253</v>
      </c>
      <c r="AH796" s="21">
        <f>1/B796</f>
        <v>9.3457943925233638E-3</v>
      </c>
      <c r="AI796" s="21" t="s">
        <v>1692</v>
      </c>
      <c r="AJ796" s="21">
        <f>1/B796</f>
        <v>9.3457943925233638E-3</v>
      </c>
      <c r="AK796" s="21" t="s">
        <v>2423</v>
      </c>
      <c r="AL796" s="21">
        <f>1/B796</f>
        <v>9.3457943925233638E-3</v>
      </c>
      <c r="AM796" s="21" t="s">
        <v>4252</v>
      </c>
      <c r="AN796" s="21">
        <f>1/B796</f>
        <v>9.3457943925233638E-3</v>
      </c>
      <c r="AO796" s="21" t="s">
        <v>1241</v>
      </c>
      <c r="AP796" s="21">
        <f>1/B796</f>
        <v>9.3457943925233638E-3</v>
      </c>
      <c r="AQ796" s="21" t="s">
        <v>1269</v>
      </c>
      <c r="AR796" s="21">
        <f>1/B796</f>
        <v>9.3457943925233638E-3</v>
      </c>
      <c r="AS796" s="21" t="s">
        <v>1053</v>
      </c>
      <c r="AT796" s="21">
        <f>1/B796</f>
        <v>9.3457943925233638E-3</v>
      </c>
      <c r="AU796" s="21" t="s">
        <v>968</v>
      </c>
      <c r="AV796" s="21">
        <f>5/B796</f>
        <v>4.6728971962616821E-2</v>
      </c>
      <c r="AW796" s="21" t="s">
        <v>890</v>
      </c>
      <c r="AX796" s="21">
        <f>5/B796</f>
        <v>4.6728971962616821E-2</v>
      </c>
      <c r="AY796" s="21" t="s">
        <v>1693</v>
      </c>
      <c r="AZ796" s="21">
        <f>3/B796</f>
        <v>2.8037383177570093E-2</v>
      </c>
      <c r="BA796" s="21" t="s">
        <v>1532</v>
      </c>
      <c r="BB796" s="21">
        <f>1/B796</f>
        <v>9.3457943925233638E-3</v>
      </c>
      <c r="BC796" s="21" t="s">
        <v>1569</v>
      </c>
      <c r="BD796" s="21">
        <f>1/B796</f>
        <v>9.3457943925233638E-3</v>
      </c>
    </row>
    <row r="797" spans="1:154" x14ac:dyDescent="0.25">
      <c r="A797" s="20" t="s">
        <v>791</v>
      </c>
      <c r="B797" s="24">
        <v>108</v>
      </c>
      <c r="C797" s="21">
        <f>2/B797</f>
        <v>1.8518518518518517E-2</v>
      </c>
      <c r="E797" s="21" t="s">
        <v>996</v>
      </c>
      <c r="F797" s="21">
        <f>1/B797</f>
        <v>9.2592592592592587E-3</v>
      </c>
      <c r="G797" s="21" t="s">
        <v>4518</v>
      </c>
      <c r="H797" s="21">
        <f>1/B797</f>
        <v>9.2592592592592587E-3</v>
      </c>
      <c r="I797" s="21" t="s">
        <v>950</v>
      </c>
      <c r="J797" s="21">
        <f>1/B797</f>
        <v>9.2592592592592587E-3</v>
      </c>
      <c r="K797" s="21" t="s">
        <v>1236</v>
      </c>
      <c r="L797" s="21">
        <f>12/B797</f>
        <v>0.1111111111111111</v>
      </c>
      <c r="M797" s="21" t="s">
        <v>1052</v>
      </c>
      <c r="N797" s="21">
        <f>2/B797</f>
        <v>1.8518518518518517E-2</v>
      </c>
      <c r="O797" s="21" t="s">
        <v>3133</v>
      </c>
      <c r="P797" s="21">
        <f>1/B797</f>
        <v>9.2592592592592587E-3</v>
      </c>
      <c r="Q797" s="21" t="s">
        <v>1263</v>
      </c>
      <c r="R797" s="21">
        <f>1/B797</f>
        <v>9.2592592592592587E-3</v>
      </c>
      <c r="S797" s="21" t="s">
        <v>1026</v>
      </c>
      <c r="T797" s="21">
        <f>8/B797</f>
        <v>7.407407407407407E-2</v>
      </c>
      <c r="U797" s="21" t="s">
        <v>3134</v>
      </c>
      <c r="V797" s="21">
        <f>1/B797</f>
        <v>9.2592592592592587E-3</v>
      </c>
      <c r="W797" s="21" t="s">
        <v>3135</v>
      </c>
      <c r="X797" s="21">
        <f>1/B797</f>
        <v>9.2592592592592587E-3</v>
      </c>
      <c r="Y797" s="21" t="s">
        <v>1892</v>
      </c>
      <c r="Z797" s="21">
        <f>2/B797</f>
        <v>1.8518518518518517E-2</v>
      </c>
      <c r="AA797" s="21" t="s">
        <v>3136</v>
      </c>
      <c r="AB797" s="21">
        <f>5/B797</f>
        <v>4.6296296296296294E-2</v>
      </c>
      <c r="AC797" s="21" t="s">
        <v>3137</v>
      </c>
      <c r="AD797" s="21">
        <f>2/B797</f>
        <v>1.8518518518518517E-2</v>
      </c>
      <c r="AE797" s="21" t="s">
        <v>2998</v>
      </c>
      <c r="AF797" s="21">
        <f>1/B797</f>
        <v>9.2592592592592587E-3</v>
      </c>
      <c r="AG797" s="21" t="s">
        <v>3635</v>
      </c>
      <c r="AH797" s="21">
        <f>2/B797</f>
        <v>1.8518518518518517E-2</v>
      </c>
      <c r="AI797" s="21" t="s">
        <v>1238</v>
      </c>
      <c r="AJ797" s="21">
        <f>6/B797</f>
        <v>5.5555555555555552E-2</v>
      </c>
      <c r="AK797" s="21" t="s">
        <v>1485</v>
      </c>
      <c r="AL797" s="21">
        <f>1/B797</f>
        <v>9.2592592592592587E-3</v>
      </c>
      <c r="AM797" s="21" t="s">
        <v>1860</v>
      </c>
      <c r="AN797" s="21">
        <f>1/B797</f>
        <v>9.2592592592592587E-3</v>
      </c>
      <c r="AO797" s="21" t="s">
        <v>1116</v>
      </c>
      <c r="AP797" s="21">
        <f>15/B797</f>
        <v>0.1388888888888889</v>
      </c>
      <c r="AQ797" s="21" t="s">
        <v>2658</v>
      </c>
      <c r="AR797" s="21">
        <f>3/B797</f>
        <v>2.7777777777777776E-2</v>
      </c>
      <c r="AS797" s="21" t="s">
        <v>993</v>
      </c>
      <c r="AT797" s="21">
        <f>4/B797</f>
        <v>3.7037037037037035E-2</v>
      </c>
      <c r="AU797" s="21" t="s">
        <v>1826</v>
      </c>
      <c r="AV797" s="21">
        <f>1/B797</f>
        <v>9.2592592592592587E-3</v>
      </c>
      <c r="AW797" s="21" t="s">
        <v>1947</v>
      </c>
      <c r="AX797" s="21">
        <f>2/B797</f>
        <v>1.8518518518518517E-2</v>
      </c>
      <c r="AY797" s="21" t="s">
        <v>3138</v>
      </c>
      <c r="AZ797" s="21">
        <f>1/B797</f>
        <v>9.2592592592592587E-3</v>
      </c>
      <c r="BA797" s="21" t="s">
        <v>1272</v>
      </c>
      <c r="BB797" s="21">
        <f>4/B797</f>
        <v>3.7037037037037035E-2</v>
      </c>
      <c r="BC797" s="21" t="s">
        <v>3139</v>
      </c>
      <c r="BD797" s="21">
        <f>1/B797</f>
        <v>9.2592592592592587E-3</v>
      </c>
      <c r="BE797" s="21" t="s">
        <v>1445</v>
      </c>
      <c r="BF797" s="21">
        <f>1/B797</f>
        <v>9.2592592592592587E-3</v>
      </c>
      <c r="BG797" s="21" t="s">
        <v>1113</v>
      </c>
      <c r="BH797" s="21">
        <f>2/B797</f>
        <v>1.8518518518518517E-2</v>
      </c>
      <c r="BI797" s="21" t="s">
        <v>3140</v>
      </c>
      <c r="BJ797" s="21">
        <f>3/B797</f>
        <v>2.7777777777777776E-2</v>
      </c>
      <c r="BK797" s="21" t="s">
        <v>3141</v>
      </c>
      <c r="BL797" s="21">
        <f>1/B797</f>
        <v>9.2592592592592587E-3</v>
      </c>
      <c r="BM797" s="21" t="s">
        <v>2228</v>
      </c>
      <c r="BN797" s="21">
        <f>1/B797</f>
        <v>9.2592592592592587E-3</v>
      </c>
      <c r="BO797" s="21" t="s">
        <v>911</v>
      </c>
      <c r="BP797" s="21">
        <f>1/B797</f>
        <v>9.2592592592592587E-3</v>
      </c>
      <c r="BQ797" s="21" t="s">
        <v>3142</v>
      </c>
      <c r="BR797" s="21">
        <f>1/B797</f>
        <v>9.2592592592592587E-3</v>
      </c>
      <c r="BS797" s="21" t="s">
        <v>1809</v>
      </c>
      <c r="BT797" s="21">
        <f>1/B797</f>
        <v>9.2592592592592587E-3</v>
      </c>
      <c r="BU797" s="21" t="s">
        <v>1597</v>
      </c>
      <c r="BV797" s="21">
        <f>6/B797</f>
        <v>5.5555555555555552E-2</v>
      </c>
      <c r="BW797" s="21" t="s">
        <v>3143</v>
      </c>
      <c r="BX797" s="21">
        <f>4/B797</f>
        <v>3.7037037037037035E-2</v>
      </c>
      <c r="BY797" s="21" t="s">
        <v>4517</v>
      </c>
      <c r="BZ797" s="21">
        <f>1/B797</f>
        <v>9.2592592592592587E-3</v>
      </c>
      <c r="CA797" s="21" t="s">
        <v>2375</v>
      </c>
      <c r="CB797" s="21">
        <f>2/B797</f>
        <v>1.8518518518518517E-2</v>
      </c>
      <c r="CC797" s="21" t="s">
        <v>1834</v>
      </c>
      <c r="CD797" s="21">
        <f>2/B797</f>
        <v>1.8518518518518517E-2</v>
      </c>
    </row>
    <row r="798" spans="1:154" x14ac:dyDescent="0.25">
      <c r="A798" s="20" t="s">
        <v>3926</v>
      </c>
      <c r="B798" s="24">
        <v>106</v>
      </c>
      <c r="C798" s="21">
        <f>32/B798</f>
        <v>0.30188679245283018</v>
      </c>
      <c r="E798" s="21" t="s">
        <v>1367</v>
      </c>
      <c r="F798" s="21">
        <f>1/B798</f>
        <v>9.433962264150943E-3</v>
      </c>
      <c r="G798" s="21" t="s">
        <v>967</v>
      </c>
      <c r="H798" s="21">
        <f>2/B798</f>
        <v>1.8867924528301886E-2</v>
      </c>
      <c r="I798" s="21" t="s">
        <v>2453</v>
      </c>
      <c r="J798" s="21">
        <f>50/B798</f>
        <v>0.47169811320754718</v>
      </c>
      <c r="K798" s="21" t="s">
        <v>1369</v>
      </c>
      <c r="L798" s="21">
        <f>2/B798</f>
        <v>1.8867924528301886E-2</v>
      </c>
      <c r="M798" s="21" t="s">
        <v>1220</v>
      </c>
      <c r="N798" s="21">
        <f>2/B798</f>
        <v>1.8867924528301886E-2</v>
      </c>
      <c r="O798" s="21" t="s">
        <v>932</v>
      </c>
      <c r="P798" s="21">
        <f>3/B798</f>
        <v>2.8301886792452831E-2</v>
      </c>
      <c r="Q798" s="21" t="s">
        <v>2926</v>
      </c>
      <c r="R798" s="21">
        <f>1/B798</f>
        <v>9.433962264150943E-3</v>
      </c>
      <c r="S798" s="21" t="s">
        <v>1217</v>
      </c>
      <c r="T798" s="21">
        <f>8/B798</f>
        <v>7.5471698113207544E-2</v>
      </c>
      <c r="U798" s="21" t="s">
        <v>2928</v>
      </c>
      <c r="V798" s="21">
        <f>1/B798</f>
        <v>9.433962264150943E-3</v>
      </c>
      <c r="W798" s="21" t="s">
        <v>1032</v>
      </c>
      <c r="X798" s="21">
        <f>1/B798</f>
        <v>9.433962264150943E-3</v>
      </c>
      <c r="Y798" s="21" t="s">
        <v>1221</v>
      </c>
      <c r="Z798" s="21">
        <f>1/B798</f>
        <v>9.433962264150943E-3</v>
      </c>
      <c r="AA798" s="21" t="s">
        <v>1108</v>
      </c>
      <c r="AB798" s="21">
        <f>2/B798</f>
        <v>1.8867924528301886E-2</v>
      </c>
    </row>
    <row r="799" spans="1:154" x14ac:dyDescent="0.25">
      <c r="A799" s="20" t="s">
        <v>793</v>
      </c>
      <c r="B799" s="24">
        <v>108</v>
      </c>
      <c r="C799" s="21">
        <f>0/B799</f>
        <v>0</v>
      </c>
      <c r="E799" s="21" t="s">
        <v>996</v>
      </c>
      <c r="F799" s="21">
        <f>7/B799</f>
        <v>6.4814814814814811E-2</v>
      </c>
      <c r="G799" s="21" t="s">
        <v>4977</v>
      </c>
      <c r="H799" s="21">
        <f>2/B799</f>
        <v>1.8518518518518517E-2</v>
      </c>
      <c r="I799" s="21" t="s">
        <v>4518</v>
      </c>
      <c r="J799" s="21">
        <f>1/B799</f>
        <v>9.2592592592592587E-3</v>
      </c>
      <c r="K799" s="21" t="s">
        <v>3737</v>
      </c>
      <c r="L799" s="21">
        <f>1/B799</f>
        <v>9.2592592592592587E-3</v>
      </c>
      <c r="M799" s="21" t="s">
        <v>1236</v>
      </c>
      <c r="N799" s="21">
        <f>10/B799</f>
        <v>9.2592592592592587E-2</v>
      </c>
      <c r="O799" s="21" t="s">
        <v>1052</v>
      </c>
      <c r="P799" s="21">
        <f>3/B799</f>
        <v>2.7777777777777776E-2</v>
      </c>
      <c r="Q799" s="21" t="s">
        <v>1263</v>
      </c>
      <c r="R799" s="21">
        <f>2/B799</f>
        <v>1.8518518518518517E-2</v>
      </c>
      <c r="S799" s="21" t="s">
        <v>1038</v>
      </c>
      <c r="T799" s="21">
        <f>1/B799</f>
        <v>9.2592592592592587E-3</v>
      </c>
      <c r="U799" s="21" t="s">
        <v>1026</v>
      </c>
      <c r="V799" s="21">
        <f>2/B799</f>
        <v>1.8518518518518517E-2</v>
      </c>
      <c r="W799" s="21" t="s">
        <v>1511</v>
      </c>
      <c r="X799" s="21">
        <f>1/B799</f>
        <v>9.2592592592592587E-3</v>
      </c>
      <c r="Y799" s="21" t="s">
        <v>3135</v>
      </c>
      <c r="Z799" s="21">
        <f>6/B799</f>
        <v>5.5555555555555552E-2</v>
      </c>
      <c r="AA799" s="21" t="s">
        <v>1892</v>
      </c>
      <c r="AB799" s="21">
        <f>1/B799</f>
        <v>9.2592592592592587E-3</v>
      </c>
      <c r="AC799" s="21" t="s">
        <v>3136</v>
      </c>
      <c r="AD799" s="21">
        <f>1/B799</f>
        <v>9.2592592592592587E-3</v>
      </c>
      <c r="AE799" s="21" t="s">
        <v>1687</v>
      </c>
      <c r="AF799" s="21">
        <f>1/B799</f>
        <v>9.2592592592592587E-3</v>
      </c>
      <c r="AG799" s="21" t="s">
        <v>3137</v>
      </c>
      <c r="AH799" s="21">
        <f>1/B799</f>
        <v>9.2592592592592587E-3</v>
      </c>
      <c r="AI799" s="21" t="s">
        <v>3738</v>
      </c>
      <c r="AJ799" s="21">
        <f>1/B799</f>
        <v>9.2592592592592587E-3</v>
      </c>
      <c r="AK799" s="21" t="s">
        <v>2997</v>
      </c>
      <c r="AL799" s="21">
        <f>1/B799</f>
        <v>9.2592592592592587E-3</v>
      </c>
      <c r="AM799" s="21" t="s">
        <v>2540</v>
      </c>
      <c r="AN799" s="21">
        <f>1/B799</f>
        <v>9.2592592592592587E-3</v>
      </c>
      <c r="AO799" s="21" t="s">
        <v>2998</v>
      </c>
      <c r="AP799" s="21">
        <f>6/B799</f>
        <v>5.5555555555555552E-2</v>
      </c>
      <c r="AQ799" s="21" t="s">
        <v>4976</v>
      </c>
      <c r="AR799" s="21">
        <f>1/B799</f>
        <v>9.2592592592592587E-3</v>
      </c>
      <c r="AS799" s="21" t="s">
        <v>3635</v>
      </c>
      <c r="AT799" s="21">
        <f>1/B799</f>
        <v>9.2592592592592587E-3</v>
      </c>
      <c r="AU799" s="21" t="s">
        <v>1124</v>
      </c>
      <c r="AV799" s="21">
        <f>1/B799</f>
        <v>9.2592592592592587E-3</v>
      </c>
      <c r="AW799" s="21" t="s">
        <v>1238</v>
      </c>
      <c r="AX799" s="21">
        <f>5/B799</f>
        <v>4.6296296296296294E-2</v>
      </c>
      <c r="AY799" s="21" t="s">
        <v>1485</v>
      </c>
      <c r="AZ799" s="21">
        <f>2/B799</f>
        <v>1.8518518518518517E-2</v>
      </c>
      <c r="BA799" s="21" t="s">
        <v>1860</v>
      </c>
      <c r="BB799" s="21">
        <f>2/B799</f>
        <v>1.8518518518518517E-2</v>
      </c>
      <c r="BC799" s="21" t="s">
        <v>1116</v>
      </c>
      <c r="BD799" s="21">
        <f>12/B799</f>
        <v>0.1111111111111111</v>
      </c>
      <c r="BE799" s="21" t="s">
        <v>2658</v>
      </c>
      <c r="BF799" s="21">
        <f>2/B799</f>
        <v>1.8518518518518517E-2</v>
      </c>
      <c r="BG799" s="21" t="s">
        <v>993</v>
      </c>
      <c r="BH799" s="21">
        <f>3/B799</f>
        <v>2.7777777777777776E-2</v>
      </c>
      <c r="BI799" s="21" t="s">
        <v>1826</v>
      </c>
      <c r="BJ799" s="21">
        <f>1/B799</f>
        <v>9.2592592592592587E-3</v>
      </c>
      <c r="BK799" s="21" t="s">
        <v>1947</v>
      </c>
      <c r="BL799" s="21">
        <f>9/B799</f>
        <v>8.3333333333333329E-2</v>
      </c>
      <c r="BM799" s="21" t="s">
        <v>4975</v>
      </c>
      <c r="BN799" s="21">
        <f>1/B799</f>
        <v>9.2592592592592587E-3</v>
      </c>
      <c r="BO799" s="21" t="s">
        <v>3138</v>
      </c>
      <c r="BP799" s="21">
        <f>2/B799</f>
        <v>1.8518518518518517E-2</v>
      </c>
      <c r="BQ799" s="21" t="s">
        <v>894</v>
      </c>
      <c r="BR799" s="21">
        <f>1/B799</f>
        <v>9.2592592592592587E-3</v>
      </c>
      <c r="BS799" s="21" t="s">
        <v>1272</v>
      </c>
      <c r="BT799" s="21">
        <f>1/B799</f>
        <v>9.2592592592592587E-3</v>
      </c>
      <c r="BU799" s="21" t="s">
        <v>2817</v>
      </c>
      <c r="BV799" s="21">
        <f>1/B799</f>
        <v>9.2592592592592587E-3</v>
      </c>
      <c r="BW799" s="21" t="s">
        <v>1445</v>
      </c>
      <c r="BX799" s="21">
        <f>1/B799</f>
        <v>9.2592592592592587E-3</v>
      </c>
      <c r="BY799" s="21" t="s">
        <v>1113</v>
      </c>
      <c r="BZ799" s="21">
        <f>1/B799</f>
        <v>9.2592592592592587E-3</v>
      </c>
      <c r="CA799" s="21" t="s">
        <v>3140</v>
      </c>
      <c r="CB799" s="21">
        <f>1/B799</f>
        <v>9.2592592592592587E-3</v>
      </c>
      <c r="CC799" s="21" t="s">
        <v>3739</v>
      </c>
      <c r="CD799" s="21">
        <f>1/B799</f>
        <v>9.2592592592592587E-3</v>
      </c>
      <c r="CE799" s="21" t="s">
        <v>1798</v>
      </c>
      <c r="CF799" s="21">
        <f>1/B799</f>
        <v>9.2592592592592587E-3</v>
      </c>
      <c r="CG799" s="21" t="s">
        <v>911</v>
      </c>
      <c r="CH799" s="21">
        <f>3/B799</f>
        <v>2.7777777777777776E-2</v>
      </c>
      <c r="CI799" s="21" t="s">
        <v>2794</v>
      </c>
      <c r="CJ799" s="21">
        <f>1/B799</f>
        <v>9.2592592592592587E-3</v>
      </c>
      <c r="CK799" s="21" t="s">
        <v>1118</v>
      </c>
      <c r="CL799" s="21">
        <f>2/B799</f>
        <v>1.8518518518518517E-2</v>
      </c>
      <c r="CM799" s="21" t="s">
        <v>2375</v>
      </c>
      <c r="CN799" s="21">
        <f>2/B799</f>
        <v>1.8518518518518517E-2</v>
      </c>
      <c r="CO799" s="21" t="s">
        <v>1049</v>
      </c>
      <c r="CP799" s="21">
        <f>1/B799</f>
        <v>9.2592592592592587E-3</v>
      </c>
    </row>
    <row r="800" spans="1:154" x14ac:dyDescent="0.25">
      <c r="A800" s="20" t="s">
        <v>794</v>
      </c>
      <c r="B800" s="24">
        <v>111</v>
      </c>
      <c r="C800" s="21">
        <f>110/B800</f>
        <v>0.99099099099099097</v>
      </c>
      <c r="E800" s="21" t="s">
        <v>1358</v>
      </c>
      <c r="F800" s="21">
        <f>1/B800</f>
        <v>9.0090090090090089E-3</v>
      </c>
    </row>
    <row r="801" spans="1:154" x14ac:dyDescent="0.25">
      <c r="A801" s="20" t="s">
        <v>795</v>
      </c>
      <c r="B801" s="24">
        <v>107</v>
      </c>
      <c r="C801" s="21">
        <f>45/B801</f>
        <v>0.42056074766355139</v>
      </c>
      <c r="E801" s="21" t="s">
        <v>1390</v>
      </c>
      <c r="F801" s="21">
        <f>4/B801</f>
        <v>3.7383177570093455E-2</v>
      </c>
      <c r="G801" s="21" t="s">
        <v>1831</v>
      </c>
      <c r="H801" s="21">
        <f>1/B801</f>
        <v>9.3457943925233638E-3</v>
      </c>
      <c r="I801" s="21" t="s">
        <v>1477</v>
      </c>
      <c r="J801" s="21">
        <f>1/B801</f>
        <v>9.3457943925233638E-3</v>
      </c>
      <c r="K801" s="21" t="s">
        <v>1124</v>
      </c>
      <c r="L801" s="21">
        <f>1/B801</f>
        <v>9.3457943925233638E-3</v>
      </c>
      <c r="M801" s="21" t="s">
        <v>1217</v>
      </c>
      <c r="N801" s="21">
        <f>1/B801</f>
        <v>9.3457943925233638E-3</v>
      </c>
      <c r="O801" s="21" t="s">
        <v>2613</v>
      </c>
      <c r="P801" s="21">
        <f>1/B801</f>
        <v>9.3457943925233638E-3</v>
      </c>
      <c r="Q801" s="21" t="s">
        <v>3464</v>
      </c>
      <c r="R801" s="21">
        <f>52/B801</f>
        <v>0.48598130841121495</v>
      </c>
      <c r="S801" s="21" t="s">
        <v>1118</v>
      </c>
      <c r="T801" s="21">
        <f>1/B801</f>
        <v>9.3457943925233638E-3</v>
      </c>
    </row>
    <row r="802" spans="1:154" x14ac:dyDescent="0.25">
      <c r="A802" s="20" t="s">
        <v>796</v>
      </c>
      <c r="B802" s="24">
        <v>108</v>
      </c>
      <c r="C802" s="21">
        <f>104/B802</f>
        <v>0.96296296296296291</v>
      </c>
      <c r="E802" s="21" t="s">
        <v>2024</v>
      </c>
      <c r="F802" s="21">
        <f>1/B802</f>
        <v>9.2592592592592587E-3</v>
      </c>
      <c r="G802" s="21" t="s">
        <v>3950</v>
      </c>
      <c r="H802" s="21">
        <f>1/B802</f>
        <v>9.2592592592592587E-3</v>
      </c>
      <c r="I802" s="21" t="s">
        <v>2635</v>
      </c>
      <c r="J802" s="21">
        <f>1/B802</f>
        <v>9.2592592592592587E-3</v>
      </c>
      <c r="K802" s="21" t="s">
        <v>4230</v>
      </c>
      <c r="L802" s="21">
        <f>1/B802</f>
        <v>9.2592592592592587E-3</v>
      </c>
    </row>
    <row r="803" spans="1:154" x14ac:dyDescent="0.25">
      <c r="A803" s="20" t="s">
        <v>797</v>
      </c>
      <c r="B803" s="24">
        <v>107</v>
      </c>
      <c r="C803" s="21">
        <f>91/B803</f>
        <v>0.85046728971962615</v>
      </c>
      <c r="E803" s="21" t="s">
        <v>896</v>
      </c>
      <c r="F803" s="21">
        <f>4/B803</f>
        <v>3.7383177570093455E-2</v>
      </c>
      <c r="G803" s="21" t="s">
        <v>1905</v>
      </c>
      <c r="H803" s="21">
        <f>1/B803</f>
        <v>9.3457943925233638E-3</v>
      </c>
      <c r="I803" s="21" t="s">
        <v>1101</v>
      </c>
      <c r="J803" s="21">
        <f>1/B803</f>
        <v>9.3457943925233638E-3</v>
      </c>
      <c r="K803" s="21" t="s">
        <v>952</v>
      </c>
      <c r="L803" s="21">
        <f>1/B803</f>
        <v>9.3457943925233638E-3</v>
      </c>
      <c r="M803" s="21" t="s">
        <v>972</v>
      </c>
      <c r="N803" s="21">
        <f>1/B803</f>
        <v>9.3457943925233638E-3</v>
      </c>
      <c r="O803" s="21" t="s">
        <v>1914</v>
      </c>
      <c r="P803" s="21">
        <f>1/B803</f>
        <v>9.3457943925233638E-3</v>
      </c>
      <c r="Q803" s="21" t="s">
        <v>2093</v>
      </c>
      <c r="R803" s="21">
        <f>1/B803</f>
        <v>9.3457943925233638E-3</v>
      </c>
      <c r="S803" s="21" t="s">
        <v>1046</v>
      </c>
      <c r="T803" s="21">
        <f>2/B803</f>
        <v>1.8691588785046728E-2</v>
      </c>
      <c r="U803" s="21" t="s">
        <v>2094</v>
      </c>
      <c r="V803" s="21">
        <f>4/B803</f>
        <v>3.7383177570093455E-2</v>
      </c>
    </row>
    <row r="804" spans="1:154" x14ac:dyDescent="0.25">
      <c r="A804" s="20" t="s">
        <v>798</v>
      </c>
      <c r="B804" s="24">
        <v>110</v>
      </c>
      <c r="C804" s="21">
        <f>102/B804</f>
        <v>0.92727272727272725</v>
      </c>
      <c r="E804" s="21" t="s">
        <v>2533</v>
      </c>
      <c r="F804" s="21">
        <f>1/B804</f>
        <v>9.0909090909090905E-3</v>
      </c>
      <c r="G804" s="21" t="s">
        <v>2874</v>
      </c>
      <c r="H804" s="21">
        <f>7/B804</f>
        <v>6.363636363636363E-2</v>
      </c>
    </row>
    <row r="805" spans="1:154" x14ac:dyDescent="0.25">
      <c r="A805" s="20" t="s">
        <v>799</v>
      </c>
      <c r="B805" s="24">
        <v>109</v>
      </c>
      <c r="C805" s="21">
        <f>100/B805</f>
        <v>0.91743119266055051</v>
      </c>
      <c r="E805" s="21" t="s">
        <v>1408</v>
      </c>
      <c r="F805" s="21">
        <f>1/B805</f>
        <v>9.1743119266055051E-3</v>
      </c>
      <c r="G805" s="21" t="s">
        <v>1265</v>
      </c>
      <c r="H805" s="21">
        <f>1/B805</f>
        <v>9.1743119266055051E-3</v>
      </c>
      <c r="I805" s="21" t="s">
        <v>1633</v>
      </c>
      <c r="J805" s="21">
        <f>1/B805</f>
        <v>9.1743119266055051E-3</v>
      </c>
      <c r="K805" s="21" t="s">
        <v>2583</v>
      </c>
      <c r="L805" s="21">
        <f>2/B805</f>
        <v>1.834862385321101E-2</v>
      </c>
      <c r="M805" s="21" t="s">
        <v>2866</v>
      </c>
      <c r="N805" s="21">
        <f>1/B805</f>
        <v>9.1743119266055051E-3</v>
      </c>
      <c r="O805" s="21" t="s">
        <v>2569</v>
      </c>
      <c r="P805" s="21">
        <f>2/B805</f>
        <v>1.834862385321101E-2</v>
      </c>
      <c r="Q805" s="21" t="s">
        <v>4625</v>
      </c>
      <c r="R805" s="21">
        <f>1/B805</f>
        <v>9.1743119266055051E-3</v>
      </c>
    </row>
    <row r="806" spans="1:154" x14ac:dyDescent="0.25">
      <c r="A806" s="20" t="s">
        <v>800</v>
      </c>
      <c r="B806" s="24">
        <v>106</v>
      </c>
      <c r="C806" s="21">
        <f>27/B806</f>
        <v>0.25471698113207547</v>
      </c>
      <c r="E806" s="21" t="s">
        <v>3730</v>
      </c>
      <c r="F806" s="21">
        <f>1/B806</f>
        <v>9.433962264150943E-3</v>
      </c>
      <c r="G806" s="21" t="s">
        <v>1669</v>
      </c>
      <c r="H806" s="21">
        <f>1/B806</f>
        <v>9.433962264150943E-3</v>
      </c>
      <c r="I806" s="21" t="s">
        <v>1636</v>
      </c>
      <c r="J806" s="21">
        <f>2/B806</f>
        <v>1.8867924528301886E-2</v>
      </c>
      <c r="K806" s="21" t="s">
        <v>1035</v>
      </c>
      <c r="L806" s="21">
        <f>1/B806</f>
        <v>9.433962264150943E-3</v>
      </c>
      <c r="M806" s="21" t="s">
        <v>4998</v>
      </c>
      <c r="N806" s="21">
        <f>1/B806</f>
        <v>9.433962264150943E-3</v>
      </c>
      <c r="O806" s="21" t="s">
        <v>2688</v>
      </c>
      <c r="P806" s="21">
        <f>2/B806</f>
        <v>1.8867924528301886E-2</v>
      </c>
      <c r="Q806" s="21" t="s">
        <v>3708</v>
      </c>
      <c r="R806" s="21">
        <f>11/B806</f>
        <v>0.10377358490566038</v>
      </c>
      <c r="S806" s="21" t="s">
        <v>1527</v>
      </c>
      <c r="T806" s="21">
        <f>2/B806</f>
        <v>1.8867924528301886E-2</v>
      </c>
      <c r="U806" s="21" t="s">
        <v>1480</v>
      </c>
      <c r="V806" s="21">
        <f>1/B806</f>
        <v>9.433962264150943E-3</v>
      </c>
      <c r="W806" s="21" t="s">
        <v>1130</v>
      </c>
      <c r="X806" s="21">
        <f>1/B806</f>
        <v>9.433962264150943E-3</v>
      </c>
      <c r="Y806" s="21" t="s">
        <v>3920</v>
      </c>
      <c r="Z806" s="21">
        <f>3/B806</f>
        <v>2.8301886792452831E-2</v>
      </c>
      <c r="AA806" s="21" t="s">
        <v>3921</v>
      </c>
      <c r="AB806" s="21">
        <f>1/B806</f>
        <v>9.433962264150943E-3</v>
      </c>
      <c r="AC806" s="21" t="s">
        <v>935</v>
      </c>
      <c r="AD806" s="21">
        <f>1/B806</f>
        <v>9.433962264150943E-3</v>
      </c>
      <c r="AE806" s="21" t="s">
        <v>4997</v>
      </c>
      <c r="AF806" s="21">
        <f>1/B806</f>
        <v>9.433962264150943E-3</v>
      </c>
      <c r="AG806" s="21" t="s">
        <v>1712</v>
      </c>
      <c r="AH806" s="21">
        <f>1/B806</f>
        <v>9.433962264150943E-3</v>
      </c>
      <c r="AI806" s="21" t="s">
        <v>1950</v>
      </c>
      <c r="AJ806" s="21">
        <f>1/B806</f>
        <v>9.433962264150943E-3</v>
      </c>
      <c r="AK806" s="21" t="s">
        <v>1842</v>
      </c>
      <c r="AL806" s="21">
        <f>46/B806</f>
        <v>0.43396226415094341</v>
      </c>
      <c r="AM806" s="21" t="s">
        <v>1050</v>
      </c>
      <c r="AN806" s="21">
        <f>1/B806</f>
        <v>9.433962264150943E-3</v>
      </c>
      <c r="AO806" s="21" t="s">
        <v>879</v>
      </c>
      <c r="AP806" s="21">
        <f>1/B806</f>
        <v>9.433962264150943E-3</v>
      </c>
    </row>
    <row r="807" spans="1:154" x14ac:dyDescent="0.25">
      <c r="A807" s="20" t="s">
        <v>801</v>
      </c>
      <c r="B807" s="24">
        <v>105</v>
      </c>
      <c r="C807" s="21">
        <f>98/B807</f>
        <v>0.93333333333333335</v>
      </c>
      <c r="E807" s="21" t="s">
        <v>1579</v>
      </c>
      <c r="F807" s="21">
        <f>1/B807</f>
        <v>9.5238095238095247E-3</v>
      </c>
      <c r="G807" s="21" t="s">
        <v>1241</v>
      </c>
      <c r="H807" s="21">
        <f>1/B807</f>
        <v>9.5238095238095247E-3</v>
      </c>
      <c r="I807" s="21" t="s">
        <v>1118</v>
      </c>
      <c r="J807" s="21">
        <f>5/B807</f>
        <v>4.7619047619047616E-2</v>
      </c>
    </row>
    <row r="808" spans="1:154" x14ac:dyDescent="0.25">
      <c r="A808" s="20" t="s">
        <v>802</v>
      </c>
      <c r="B808" s="24">
        <v>100</v>
      </c>
      <c r="C808" s="21">
        <f>36/B808</f>
        <v>0.36</v>
      </c>
      <c r="E808" s="21" t="s">
        <v>893</v>
      </c>
      <c r="F808" s="21">
        <f>1/B808</f>
        <v>0.01</v>
      </c>
      <c r="G808" s="21" t="s">
        <v>1733</v>
      </c>
      <c r="H808" s="21">
        <f>3/B808</f>
        <v>0.03</v>
      </c>
      <c r="I808" s="21" t="s">
        <v>896</v>
      </c>
      <c r="J808" s="21">
        <f>2/B808</f>
        <v>0.02</v>
      </c>
      <c r="K808" s="21" t="s">
        <v>2320</v>
      </c>
      <c r="L808" s="21">
        <f>2/B808</f>
        <v>0.02</v>
      </c>
      <c r="M808" s="21" t="s">
        <v>1571</v>
      </c>
      <c r="N808" s="21">
        <f>1/B808</f>
        <v>0.01</v>
      </c>
      <c r="O808" s="21" t="s">
        <v>950</v>
      </c>
      <c r="P808" s="21">
        <f>1/B808</f>
        <v>0.01</v>
      </c>
      <c r="Q808" s="21" t="s">
        <v>3528</v>
      </c>
      <c r="R808" s="21">
        <f>1/B808</f>
        <v>0.01</v>
      </c>
      <c r="S808" s="21" t="s">
        <v>1578</v>
      </c>
      <c r="T808" s="21">
        <f>1/B808</f>
        <v>0.01</v>
      </c>
      <c r="U808" s="21" t="s">
        <v>1263</v>
      </c>
      <c r="V808" s="21">
        <f>4/B808</f>
        <v>0.04</v>
      </c>
      <c r="W808" s="21" t="s">
        <v>1038</v>
      </c>
      <c r="X808" s="21">
        <f>1/B808</f>
        <v>0.01</v>
      </c>
      <c r="Y808" s="21" t="s">
        <v>3205</v>
      </c>
      <c r="Z808" s="21">
        <f>1/B808</f>
        <v>0.01</v>
      </c>
      <c r="AA808" s="21" t="s">
        <v>925</v>
      </c>
      <c r="AB808" s="21">
        <f>1/B808</f>
        <v>0.01</v>
      </c>
      <c r="AC808" s="21" t="s">
        <v>1026</v>
      </c>
      <c r="AD808" s="21">
        <f>1/B808</f>
        <v>0.01</v>
      </c>
      <c r="AE808" s="21" t="s">
        <v>1035</v>
      </c>
      <c r="AF808" s="21">
        <f>1/B808</f>
        <v>0.01</v>
      </c>
      <c r="AG808" s="21" t="s">
        <v>1369</v>
      </c>
      <c r="AH808" s="21">
        <f>2/B808</f>
        <v>0.02</v>
      </c>
      <c r="AI808" s="21" t="s">
        <v>972</v>
      </c>
      <c r="AJ808" s="21">
        <f>2/B808</f>
        <v>0.02</v>
      </c>
      <c r="AK808" s="21" t="s">
        <v>2326</v>
      </c>
      <c r="AL808" s="21">
        <f>1/B808</f>
        <v>0.01</v>
      </c>
      <c r="AM808" s="21" t="s">
        <v>3214</v>
      </c>
      <c r="AN808" s="21">
        <f>1/B808</f>
        <v>0.01</v>
      </c>
      <c r="AO808" s="21" t="s">
        <v>1705</v>
      </c>
      <c r="AP808" s="21">
        <f>1/B808</f>
        <v>0.01</v>
      </c>
      <c r="AQ808" s="21" t="s">
        <v>1860</v>
      </c>
      <c r="AR808" s="21">
        <f>1/B808</f>
        <v>0.01</v>
      </c>
      <c r="AS808" s="21" t="s">
        <v>977</v>
      </c>
      <c r="AT808" s="21">
        <f>6/B808</f>
        <v>0.06</v>
      </c>
      <c r="AU808" s="21" t="s">
        <v>1947</v>
      </c>
      <c r="AV808" s="21">
        <f>1/B808</f>
        <v>0.01</v>
      </c>
      <c r="AW808" s="21" t="s">
        <v>1698</v>
      </c>
      <c r="AX808" s="21">
        <f>1/B808</f>
        <v>0.01</v>
      </c>
      <c r="AY808" s="21" t="s">
        <v>1817</v>
      </c>
      <c r="AZ808" s="21">
        <f>5/B808</f>
        <v>0.05</v>
      </c>
      <c r="BA808" s="21" t="s">
        <v>3529</v>
      </c>
      <c r="BB808" s="21">
        <f>1/B808</f>
        <v>0.01</v>
      </c>
      <c r="BC808" s="21" t="s">
        <v>947</v>
      </c>
      <c r="BD808" s="21">
        <f>1/B808</f>
        <v>0.01</v>
      </c>
      <c r="BE808" s="21" t="s">
        <v>2325</v>
      </c>
      <c r="BF808" s="21">
        <f>1/B808</f>
        <v>0.01</v>
      </c>
      <c r="BG808" s="21" t="s">
        <v>3530</v>
      </c>
      <c r="BH808" s="21">
        <f>1/B808</f>
        <v>0.01</v>
      </c>
      <c r="BI808" s="21" t="s">
        <v>3531</v>
      </c>
      <c r="BJ808" s="21">
        <f>3/B808</f>
        <v>0.03</v>
      </c>
      <c r="BK808" s="21" t="s">
        <v>2263</v>
      </c>
      <c r="BL808" s="21">
        <f>1/B808</f>
        <v>0.01</v>
      </c>
      <c r="BM808" s="21" t="s">
        <v>3142</v>
      </c>
      <c r="BN808" s="21">
        <f>1/B808</f>
        <v>0.01</v>
      </c>
      <c r="BO808" s="21" t="s">
        <v>1108</v>
      </c>
      <c r="BP808" s="21">
        <f>3/B808</f>
        <v>0.03</v>
      </c>
      <c r="BQ808" s="21" t="s">
        <v>1298</v>
      </c>
      <c r="BR808" s="21">
        <f>1/B808</f>
        <v>0.01</v>
      </c>
      <c r="BS808" s="21" t="s">
        <v>1809</v>
      </c>
      <c r="BT808" s="21">
        <f>5/B808</f>
        <v>0.05</v>
      </c>
      <c r="BU808" s="21" t="s">
        <v>1943</v>
      </c>
      <c r="BV808" s="21">
        <f>1/B808</f>
        <v>0.01</v>
      </c>
      <c r="BW808" s="21" t="s">
        <v>2328</v>
      </c>
      <c r="BX808" s="21">
        <f>1/B808</f>
        <v>0.01</v>
      </c>
      <c r="BY808" s="21" t="s">
        <v>2327</v>
      </c>
      <c r="BZ808" s="21">
        <f>1/B808</f>
        <v>0.01</v>
      </c>
      <c r="CA808" s="21" t="s">
        <v>1412</v>
      </c>
      <c r="CB808" s="21">
        <f>1/B808</f>
        <v>0.01</v>
      </c>
    </row>
    <row r="809" spans="1:154" s="26" customFormat="1" x14ac:dyDescent="0.25">
      <c r="A809" s="20" t="s">
        <v>803</v>
      </c>
      <c r="B809" s="24">
        <v>106</v>
      </c>
      <c r="C809" s="21">
        <f>106/B809</f>
        <v>1</v>
      </c>
      <c r="D809" s="4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21"/>
      <c r="BT809" s="21"/>
      <c r="BU809" s="21"/>
      <c r="BV809" s="21"/>
      <c r="BW809" s="21"/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  <c r="CS809" s="21"/>
      <c r="CT809" s="21"/>
      <c r="CU809" s="21"/>
      <c r="CV809" s="21"/>
      <c r="CW809" s="21"/>
      <c r="CX809" s="21"/>
      <c r="CY809" s="21"/>
      <c r="CZ809" s="21"/>
      <c r="DA809" s="21"/>
      <c r="DB809" s="21"/>
      <c r="DC809" s="21"/>
      <c r="DD809" s="21"/>
      <c r="DE809" s="21"/>
      <c r="DF809" s="21"/>
      <c r="DG809" s="21"/>
      <c r="DH809" s="21"/>
      <c r="DI809" s="21"/>
      <c r="DJ809" s="21"/>
      <c r="DK809" s="21"/>
      <c r="DL809" s="21"/>
      <c r="DM809" s="21"/>
      <c r="DN809" s="21"/>
      <c r="DO809" s="21"/>
      <c r="DP809" s="21"/>
      <c r="DQ809" s="21"/>
      <c r="DR809" s="21"/>
      <c r="DS809" s="21"/>
      <c r="DT809" s="21"/>
      <c r="DU809" s="21"/>
      <c r="DV809" s="21"/>
      <c r="DW809" s="21"/>
      <c r="DX809" s="21"/>
      <c r="DY809" s="21"/>
      <c r="DZ809" s="21"/>
      <c r="EA809" s="21"/>
      <c r="EB809" s="21"/>
      <c r="EC809" s="21"/>
      <c r="ED809" s="21"/>
      <c r="EE809" s="21"/>
      <c r="EF809" s="21"/>
      <c r="EG809" s="21"/>
      <c r="EH809" s="21"/>
      <c r="EI809" s="21"/>
      <c r="EJ809" s="21"/>
      <c r="EK809" s="21"/>
      <c r="EL809" s="21"/>
      <c r="EM809" s="21"/>
      <c r="EN809" s="21"/>
      <c r="EO809" s="21"/>
      <c r="EP809" s="21"/>
      <c r="EQ809" s="21"/>
      <c r="ER809" s="21"/>
      <c r="ES809" s="21"/>
      <c r="ET809" s="21"/>
      <c r="EU809" s="21"/>
      <c r="EV809" s="21"/>
      <c r="EW809" s="21"/>
      <c r="EX809" s="21"/>
    </row>
    <row r="810" spans="1:154" x14ac:dyDescent="0.25">
      <c r="A810" s="20" t="s">
        <v>4317</v>
      </c>
      <c r="B810" s="27">
        <v>102</v>
      </c>
      <c r="C810" s="26">
        <f>99/B810</f>
        <v>0.97058823529411764</v>
      </c>
      <c r="E810" s="26" t="s">
        <v>4319</v>
      </c>
      <c r="F810" s="26">
        <f>2/B810</f>
        <v>1.9607843137254902E-2</v>
      </c>
      <c r="G810" s="26" t="s">
        <v>4318</v>
      </c>
      <c r="H810" s="26">
        <f>1/B810</f>
        <v>9.8039215686274508E-3</v>
      </c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6"/>
      <c r="CM810" s="26"/>
      <c r="CN810" s="26"/>
      <c r="CO810" s="26"/>
      <c r="CP810" s="26"/>
      <c r="CQ810" s="26"/>
      <c r="CR810" s="26"/>
      <c r="CS810" s="26"/>
      <c r="CT810" s="26"/>
      <c r="CU810" s="26"/>
      <c r="CV810" s="26"/>
      <c r="CW810" s="26"/>
      <c r="CX810" s="26"/>
      <c r="CY810" s="26"/>
      <c r="CZ810" s="26"/>
      <c r="DA810" s="26"/>
      <c r="DB810" s="26"/>
      <c r="DC810" s="26"/>
      <c r="DD810" s="26"/>
      <c r="DE810" s="26"/>
      <c r="DF810" s="26"/>
      <c r="DG810" s="26"/>
      <c r="DH810" s="26"/>
      <c r="DI810" s="26"/>
      <c r="DJ810" s="26"/>
      <c r="DK810" s="26"/>
      <c r="DL810" s="26"/>
      <c r="DM810" s="26"/>
      <c r="DN810" s="26"/>
      <c r="DO810" s="26"/>
      <c r="DP810" s="26"/>
      <c r="DQ810" s="26"/>
      <c r="DR810" s="26"/>
      <c r="DS810" s="26"/>
      <c r="DT810" s="26"/>
      <c r="DU810" s="26"/>
      <c r="DV810" s="26"/>
      <c r="DW810" s="26"/>
      <c r="DX810" s="26"/>
      <c r="DY810" s="26"/>
      <c r="DZ810" s="26"/>
      <c r="EA810" s="26"/>
      <c r="EB810" s="26"/>
      <c r="EC810" s="26"/>
      <c r="ED810" s="26"/>
      <c r="EE810" s="26"/>
      <c r="EF810" s="26"/>
      <c r="EG810" s="26"/>
      <c r="EH810" s="26"/>
      <c r="EI810" s="26"/>
      <c r="EJ810" s="26"/>
      <c r="EK810" s="26"/>
      <c r="EL810" s="26"/>
      <c r="EM810" s="26"/>
      <c r="EN810" s="26"/>
      <c r="EO810" s="26"/>
      <c r="EP810" s="26"/>
      <c r="EQ810" s="26"/>
      <c r="ER810" s="26"/>
      <c r="ES810" s="26"/>
      <c r="ET810" s="26"/>
      <c r="EU810" s="26"/>
      <c r="EV810" s="26"/>
      <c r="EW810" s="26"/>
      <c r="EX810" s="26"/>
    </row>
    <row r="811" spans="1:154" x14ac:dyDescent="0.25">
      <c r="A811" s="20" t="s">
        <v>805</v>
      </c>
      <c r="B811" s="24">
        <v>109</v>
      </c>
      <c r="C811" s="21">
        <f>0/B811</f>
        <v>0</v>
      </c>
      <c r="E811" s="21" t="s">
        <v>934</v>
      </c>
      <c r="F811" s="21">
        <f>1/B811</f>
        <v>9.1743119266055051E-3</v>
      </c>
      <c r="G811" s="21" t="s">
        <v>1733</v>
      </c>
      <c r="H811" s="21">
        <f>10/B811</f>
        <v>9.1743119266055051E-2</v>
      </c>
      <c r="I811" s="21" t="s">
        <v>4977</v>
      </c>
      <c r="J811" s="21">
        <f>1/B811</f>
        <v>9.1743119266055051E-3</v>
      </c>
      <c r="K811" s="21" t="s">
        <v>896</v>
      </c>
      <c r="L811" s="21">
        <f>2/B811</f>
        <v>1.834862385321101E-2</v>
      </c>
      <c r="M811" s="21" t="s">
        <v>1263</v>
      </c>
      <c r="N811" s="21">
        <f>6/B811</f>
        <v>5.5045871559633031E-2</v>
      </c>
      <c r="O811" s="21" t="s">
        <v>2130</v>
      </c>
      <c r="P811" s="21">
        <f>1/B811</f>
        <v>9.1743119266055051E-3</v>
      </c>
      <c r="Q811" s="21" t="s">
        <v>967</v>
      </c>
      <c r="R811" s="21">
        <f>31/B811</f>
        <v>0.28440366972477066</v>
      </c>
      <c r="S811" s="21" t="s">
        <v>1038</v>
      </c>
      <c r="T811" s="21">
        <f>1/B811</f>
        <v>9.1743119266055051E-3</v>
      </c>
      <c r="U811" s="21" t="s">
        <v>1878</v>
      </c>
      <c r="V811" s="21">
        <f>1/B811</f>
        <v>9.1743119266055051E-3</v>
      </c>
      <c r="W811" s="21" t="s">
        <v>2100</v>
      </c>
      <c r="X811" s="21">
        <f>1/B811</f>
        <v>9.1743119266055051E-3</v>
      </c>
      <c r="Y811" s="21" t="s">
        <v>3426</v>
      </c>
      <c r="Z811" s="21">
        <f>1/B811</f>
        <v>9.1743119266055051E-3</v>
      </c>
      <c r="AA811" s="21" t="s">
        <v>1407</v>
      </c>
      <c r="AB811" s="21">
        <f>1/B811</f>
        <v>9.1743119266055051E-3</v>
      </c>
      <c r="AC811" s="21" t="s">
        <v>1035</v>
      </c>
      <c r="AD811" s="21">
        <f>1/B811</f>
        <v>9.1743119266055051E-3</v>
      </c>
      <c r="AE811" s="21" t="s">
        <v>1905</v>
      </c>
      <c r="AF811" s="21">
        <f>1/B811</f>
        <v>9.1743119266055051E-3</v>
      </c>
      <c r="AG811" s="21" t="s">
        <v>4165</v>
      </c>
      <c r="AH811" s="21">
        <f>1/B811</f>
        <v>9.1743119266055051E-3</v>
      </c>
      <c r="AI811" s="21" t="s">
        <v>1369</v>
      </c>
      <c r="AJ811" s="21">
        <f>1/B811</f>
        <v>9.1743119266055051E-3</v>
      </c>
      <c r="AK811" s="21" t="s">
        <v>4164</v>
      </c>
      <c r="AL811" s="21">
        <f>1/B811</f>
        <v>9.1743119266055051E-3</v>
      </c>
      <c r="AM811" s="21" t="s">
        <v>888</v>
      </c>
      <c r="AN811" s="21">
        <f>1/B811</f>
        <v>9.1743119266055051E-3</v>
      </c>
      <c r="AO811" s="21" t="s">
        <v>1800</v>
      </c>
      <c r="AP811" s="21">
        <f>1/B811</f>
        <v>9.1743119266055051E-3</v>
      </c>
      <c r="AQ811" s="21" t="s">
        <v>1623</v>
      </c>
      <c r="AR811" s="21">
        <f>1/B811</f>
        <v>9.1743119266055051E-3</v>
      </c>
      <c r="AS811" s="21" t="s">
        <v>4163</v>
      </c>
      <c r="AT811" s="21">
        <f>1/B811</f>
        <v>9.1743119266055051E-3</v>
      </c>
      <c r="AU811" s="21" t="s">
        <v>2326</v>
      </c>
      <c r="AV811" s="21">
        <f>1/B811</f>
        <v>9.1743119266055051E-3</v>
      </c>
      <c r="AW811" s="21" t="s">
        <v>2430</v>
      </c>
      <c r="AX811" s="21">
        <f>1/B811</f>
        <v>9.1743119266055051E-3</v>
      </c>
      <c r="AY811" s="21" t="s">
        <v>972</v>
      </c>
      <c r="AZ811" s="21">
        <f>1/B811</f>
        <v>9.1743119266055051E-3</v>
      </c>
      <c r="BA811" s="21" t="s">
        <v>2147</v>
      </c>
      <c r="BB811" s="21">
        <f>1/B811</f>
        <v>9.1743119266055051E-3</v>
      </c>
      <c r="BC811" s="21" t="s">
        <v>1055</v>
      </c>
      <c r="BD811" s="21">
        <f>1/B811</f>
        <v>9.1743119266055051E-3</v>
      </c>
      <c r="BE811" s="21" t="s">
        <v>1317</v>
      </c>
      <c r="BF811" s="21">
        <f>1/B811</f>
        <v>9.1743119266055051E-3</v>
      </c>
      <c r="BG811" s="21" t="s">
        <v>1867</v>
      </c>
      <c r="BH811" s="21">
        <f>1/B811</f>
        <v>9.1743119266055051E-3</v>
      </c>
      <c r="BI811" s="21" t="s">
        <v>1333</v>
      </c>
      <c r="BJ811" s="21">
        <f>1/B811</f>
        <v>9.1743119266055051E-3</v>
      </c>
      <c r="BK811" s="21" t="s">
        <v>1610</v>
      </c>
      <c r="BL811" s="21">
        <f>1/B811</f>
        <v>9.1743119266055051E-3</v>
      </c>
      <c r="BM811" s="21" t="s">
        <v>4162</v>
      </c>
      <c r="BN811" s="21">
        <f>1/B811</f>
        <v>9.1743119266055051E-3</v>
      </c>
      <c r="BO811" s="21" t="s">
        <v>977</v>
      </c>
      <c r="BP811" s="21">
        <f>2/B811</f>
        <v>1.834862385321101E-2</v>
      </c>
      <c r="BQ811" s="21" t="s">
        <v>1232</v>
      </c>
      <c r="BR811" s="21">
        <f>1/B811</f>
        <v>9.1743119266055051E-3</v>
      </c>
      <c r="BS811" s="21" t="s">
        <v>919</v>
      </c>
      <c r="BT811" s="21">
        <f>1/B811</f>
        <v>9.1743119266055051E-3</v>
      </c>
      <c r="BU811" s="21" t="s">
        <v>2459</v>
      </c>
      <c r="BV811" s="21">
        <f>1/B811</f>
        <v>9.1743119266055051E-3</v>
      </c>
      <c r="BW811" s="21" t="s">
        <v>1817</v>
      </c>
      <c r="BX811" s="21">
        <f>3/B811</f>
        <v>2.7522935779816515E-2</v>
      </c>
      <c r="BY811" s="21" t="s">
        <v>3674</v>
      </c>
      <c r="BZ811" s="21">
        <f>1/B811</f>
        <v>9.1743119266055051E-3</v>
      </c>
      <c r="CA811" s="21" t="s">
        <v>894</v>
      </c>
      <c r="CB811" s="21">
        <f>1/B811</f>
        <v>9.1743119266055051E-3</v>
      </c>
      <c r="CC811" s="21" t="s">
        <v>1950</v>
      </c>
      <c r="CD811" s="21">
        <f>1/B811</f>
        <v>9.1743119266055051E-3</v>
      </c>
      <c r="CE811" s="21" t="s">
        <v>1358</v>
      </c>
      <c r="CF811" s="21">
        <f>2/B811</f>
        <v>1.834862385321101E-2</v>
      </c>
      <c r="CG811" s="21" t="s">
        <v>3531</v>
      </c>
      <c r="CH811" s="21">
        <f>2/B811</f>
        <v>1.834862385321101E-2</v>
      </c>
      <c r="CI811" s="21" t="s">
        <v>2145</v>
      </c>
      <c r="CJ811" s="21">
        <f>2/B811</f>
        <v>1.834862385321101E-2</v>
      </c>
      <c r="CK811" s="21" t="s">
        <v>4161</v>
      </c>
      <c r="CL811" s="21">
        <f>1/B811</f>
        <v>9.1743119266055051E-3</v>
      </c>
      <c r="CM811" s="21" t="s">
        <v>1108</v>
      </c>
      <c r="CN811" s="21">
        <f>3/B811</f>
        <v>2.7522935779816515E-2</v>
      </c>
      <c r="CO811" s="21" t="s">
        <v>1298</v>
      </c>
      <c r="CP811" s="21">
        <f>1/B811</f>
        <v>9.1743119266055051E-3</v>
      </c>
      <c r="CQ811" s="21" t="s">
        <v>1556</v>
      </c>
      <c r="CR811" s="21">
        <f>1/B811</f>
        <v>9.1743119266055051E-3</v>
      </c>
      <c r="CS811" s="21" t="s">
        <v>1809</v>
      </c>
      <c r="CT811" s="21">
        <f>6/B811</f>
        <v>5.5045871559633031E-2</v>
      </c>
      <c r="CU811" s="21" t="s">
        <v>3911</v>
      </c>
      <c r="CV811" s="21">
        <f>1/B811</f>
        <v>9.1743119266055051E-3</v>
      </c>
      <c r="CW811" s="21" t="s">
        <v>2328</v>
      </c>
      <c r="CX811" s="21">
        <f>3/B811</f>
        <v>2.7522935779816515E-2</v>
      </c>
    </row>
    <row r="812" spans="1:154" x14ac:dyDescent="0.25">
      <c r="A812" s="20" t="s">
        <v>4349</v>
      </c>
      <c r="B812" s="24">
        <v>104</v>
      </c>
      <c r="C812" s="21">
        <f>1/B812</f>
        <v>9.6153846153846159E-3</v>
      </c>
      <c r="E812" s="21" t="s">
        <v>1949</v>
      </c>
      <c r="F812" s="21">
        <f>1/B812</f>
        <v>9.6153846153846159E-3</v>
      </c>
      <c r="G812" s="21" t="s">
        <v>1733</v>
      </c>
      <c r="H812" s="21">
        <f>35/B812</f>
        <v>0.33653846153846156</v>
      </c>
      <c r="I812" s="21" t="s">
        <v>1020</v>
      </c>
      <c r="J812" s="21">
        <f>1/B812</f>
        <v>9.6153846153846159E-3</v>
      </c>
      <c r="K812" s="21" t="s">
        <v>1954</v>
      </c>
      <c r="L812" s="21">
        <f>2/B812</f>
        <v>1.9230769230769232E-2</v>
      </c>
      <c r="M812" s="21" t="s">
        <v>3528</v>
      </c>
      <c r="N812" s="21">
        <f>1/B812</f>
        <v>9.6153846153846159E-3</v>
      </c>
      <c r="O812" s="21" t="s">
        <v>1263</v>
      </c>
      <c r="P812" s="21">
        <f>3/B812</f>
        <v>2.8846153846153848E-2</v>
      </c>
      <c r="Q812" s="21" t="s">
        <v>967</v>
      </c>
      <c r="R812" s="21">
        <f>9/B812</f>
        <v>8.6538461538461536E-2</v>
      </c>
      <c r="S812" s="21" t="s">
        <v>1064</v>
      </c>
      <c r="T812" s="21">
        <f>1/B812</f>
        <v>9.6153846153846159E-3</v>
      </c>
      <c r="U812" s="21" t="s">
        <v>1038</v>
      </c>
      <c r="V812" s="21">
        <f>1/B812</f>
        <v>9.6153846153846159E-3</v>
      </c>
      <c r="W812" s="21" t="s">
        <v>1447</v>
      </c>
      <c r="X812" s="21">
        <f>1/B812</f>
        <v>9.6153846153846159E-3</v>
      </c>
      <c r="Y812" s="21" t="s">
        <v>1026</v>
      </c>
      <c r="Z812" s="21">
        <f>1/B812</f>
        <v>9.6153846153846159E-3</v>
      </c>
      <c r="AA812" s="21" t="s">
        <v>884</v>
      </c>
      <c r="AB812" s="21">
        <f>1/B812</f>
        <v>9.6153846153846159E-3</v>
      </c>
      <c r="AC812" s="21" t="s">
        <v>1123</v>
      </c>
      <c r="AD812" s="21">
        <f>1/B812</f>
        <v>9.6153846153846159E-3</v>
      </c>
      <c r="AE812" s="21" t="s">
        <v>1687</v>
      </c>
      <c r="AF812" s="21">
        <f>4/B812</f>
        <v>3.8461538461538464E-2</v>
      </c>
      <c r="AG812" s="21" t="s">
        <v>1134</v>
      </c>
      <c r="AH812" s="21">
        <f>1/B812</f>
        <v>9.6153846153846159E-3</v>
      </c>
      <c r="AI812" s="21" t="s">
        <v>1369</v>
      </c>
      <c r="AJ812" s="21">
        <f>1/B812</f>
        <v>9.6153846153846159E-3</v>
      </c>
      <c r="AK812" s="21" t="s">
        <v>1101</v>
      </c>
      <c r="AL812" s="21">
        <f>1/B812</f>
        <v>9.6153846153846159E-3</v>
      </c>
      <c r="AM812" s="21" t="s">
        <v>899</v>
      </c>
      <c r="AN812" s="21">
        <f>2/B812</f>
        <v>1.9230769230769232E-2</v>
      </c>
      <c r="AO812" s="21" t="s">
        <v>4163</v>
      </c>
      <c r="AP812" s="21">
        <f>1/B812</f>
        <v>9.6153846153846159E-3</v>
      </c>
      <c r="AQ812" s="21" t="s">
        <v>2430</v>
      </c>
      <c r="AR812" s="21">
        <f>1/B812</f>
        <v>9.6153846153846159E-3</v>
      </c>
      <c r="AS812" s="21" t="s">
        <v>2998</v>
      </c>
      <c r="AT812" s="21">
        <f>1/B812</f>
        <v>9.6153846153846159E-3</v>
      </c>
      <c r="AU812" s="21" t="s">
        <v>1946</v>
      </c>
      <c r="AV812" s="21">
        <f>5/B812</f>
        <v>4.807692307692308E-2</v>
      </c>
      <c r="AW812" s="21" t="s">
        <v>959</v>
      </c>
      <c r="AX812" s="21">
        <f>1/B812</f>
        <v>9.6153846153846159E-3</v>
      </c>
      <c r="AY812" s="21" t="s">
        <v>1867</v>
      </c>
      <c r="AZ812" s="21">
        <f>2/B812</f>
        <v>1.9230769230769232E-2</v>
      </c>
      <c r="BA812" s="21" t="s">
        <v>4352</v>
      </c>
      <c r="BB812" s="21">
        <f>1/B812</f>
        <v>9.6153846153846159E-3</v>
      </c>
      <c r="BC812" s="21" t="s">
        <v>1953</v>
      </c>
      <c r="BD812" s="21">
        <f>1/B812</f>
        <v>9.6153846153846159E-3</v>
      </c>
      <c r="BE812" s="21" t="s">
        <v>1787</v>
      </c>
      <c r="BF812" s="21">
        <f>1/B812</f>
        <v>9.6153846153846159E-3</v>
      </c>
      <c r="BG812" s="21" t="s">
        <v>4351</v>
      </c>
      <c r="BH812" s="21">
        <f>1/B812</f>
        <v>9.6153846153846159E-3</v>
      </c>
      <c r="BI812" s="21" t="s">
        <v>977</v>
      </c>
      <c r="BJ812" s="21">
        <f>3/B812</f>
        <v>2.8846153846153848E-2</v>
      </c>
      <c r="BK812" s="21" t="s">
        <v>4350</v>
      </c>
      <c r="BL812" s="21">
        <f>1/B812</f>
        <v>9.6153846153846159E-3</v>
      </c>
      <c r="BM812" s="21" t="s">
        <v>1948</v>
      </c>
      <c r="BN812" s="21">
        <f>1/B812</f>
        <v>9.6153846153846159E-3</v>
      </c>
      <c r="BO812" s="21" t="s">
        <v>2003</v>
      </c>
      <c r="BP812" s="21">
        <f>1/B812</f>
        <v>9.6153846153846159E-3</v>
      </c>
      <c r="BQ812" s="21" t="s">
        <v>1952</v>
      </c>
      <c r="BR812" s="21">
        <f>1/B812</f>
        <v>9.6153846153846159E-3</v>
      </c>
      <c r="BS812" s="21" t="s">
        <v>1947</v>
      </c>
      <c r="BT812" s="21">
        <f>3/B812</f>
        <v>2.8846153846153848E-2</v>
      </c>
      <c r="BU812" s="21" t="s">
        <v>1951</v>
      </c>
      <c r="BV812" s="21">
        <f>3/B812</f>
        <v>2.8846153846153848E-2</v>
      </c>
      <c r="BW812" s="21" t="s">
        <v>1817</v>
      </c>
      <c r="BX812" s="21">
        <f>1/B812</f>
        <v>9.6153846153846159E-3</v>
      </c>
      <c r="BY812" s="21" t="s">
        <v>1115</v>
      </c>
      <c r="BZ812" s="21">
        <f>1/B812</f>
        <v>9.6153846153846159E-3</v>
      </c>
      <c r="CA812" s="21" t="s">
        <v>1950</v>
      </c>
      <c r="CB812" s="21">
        <f>2/B812</f>
        <v>1.9230769230769232E-2</v>
      </c>
      <c r="CC812" s="21" t="s">
        <v>928</v>
      </c>
      <c r="CD812" s="21">
        <f>1/B812</f>
        <v>9.6153846153846159E-3</v>
      </c>
      <c r="CE812" s="21" t="s">
        <v>2794</v>
      </c>
      <c r="CF812" s="21">
        <f>1/B812</f>
        <v>9.6153846153846159E-3</v>
      </c>
      <c r="CG812" s="21" t="s">
        <v>1049</v>
      </c>
      <c r="CH812" s="21">
        <f>1/B812</f>
        <v>9.6153846153846159E-3</v>
      </c>
      <c r="CI812" s="21" t="s">
        <v>1492</v>
      </c>
      <c r="CJ812" s="21">
        <f>1/B812</f>
        <v>9.6153846153846159E-3</v>
      </c>
    </row>
    <row r="813" spans="1:154" x14ac:dyDescent="0.25">
      <c r="A813" s="20" t="s">
        <v>807</v>
      </c>
      <c r="B813" s="24">
        <v>104</v>
      </c>
      <c r="C813" s="21">
        <f>0/B813</f>
        <v>0</v>
      </c>
      <c r="E813" s="21" t="s">
        <v>1111</v>
      </c>
      <c r="F813" s="21">
        <f>2/B813</f>
        <v>1.9230769230769232E-2</v>
      </c>
      <c r="G813" s="21" t="s">
        <v>1020</v>
      </c>
      <c r="H813" s="21">
        <f>1/B813</f>
        <v>9.6153846153846159E-3</v>
      </c>
      <c r="I813" s="21" t="s">
        <v>3697</v>
      </c>
      <c r="J813" s="21">
        <f>1/B813</f>
        <v>9.6153846153846159E-3</v>
      </c>
      <c r="K813" s="21" t="s">
        <v>4787</v>
      </c>
      <c r="L813" s="21">
        <f>1/B813</f>
        <v>9.6153846153846159E-3</v>
      </c>
      <c r="M813" s="21" t="s">
        <v>4786</v>
      </c>
      <c r="N813" s="21">
        <f>6/B813</f>
        <v>5.7692307692307696E-2</v>
      </c>
      <c r="O813" s="21" t="s">
        <v>1122</v>
      </c>
      <c r="P813" s="21">
        <f>1/B813</f>
        <v>9.6153846153846159E-3</v>
      </c>
      <c r="Q813" s="21" t="s">
        <v>3851</v>
      </c>
      <c r="R813" s="21">
        <f>1/B813</f>
        <v>9.6153846153846159E-3</v>
      </c>
      <c r="S813" s="21" t="s">
        <v>1123</v>
      </c>
      <c r="T813" s="21">
        <f>1/B813</f>
        <v>9.6153846153846159E-3</v>
      </c>
      <c r="U813" s="21" t="s">
        <v>1120</v>
      </c>
      <c r="V813" s="21">
        <f>1/B813</f>
        <v>9.6153846153846159E-3</v>
      </c>
      <c r="W813" s="21" t="s">
        <v>917</v>
      </c>
      <c r="X813" s="21">
        <f>1/B813</f>
        <v>9.6153846153846159E-3</v>
      </c>
      <c r="Y813" s="21" t="s">
        <v>1101</v>
      </c>
      <c r="Z813" s="21">
        <f>2/B813</f>
        <v>1.9230769230769232E-2</v>
      </c>
      <c r="AA813" s="21" t="s">
        <v>1130</v>
      </c>
      <c r="AB813" s="21">
        <f>1/B813</f>
        <v>9.6153846153846159E-3</v>
      </c>
      <c r="AC813" s="21" t="s">
        <v>1110</v>
      </c>
      <c r="AD813" s="21">
        <f>1/B813</f>
        <v>9.6153846153846159E-3</v>
      </c>
      <c r="AE813" s="21" t="s">
        <v>1124</v>
      </c>
      <c r="AF813" s="21">
        <f>6/B813</f>
        <v>5.7692307692307696E-2</v>
      </c>
      <c r="AG813" s="21" t="s">
        <v>1126</v>
      </c>
      <c r="AH813" s="21">
        <f>3/B813</f>
        <v>2.8846153846153848E-2</v>
      </c>
      <c r="AI813" s="21" t="s">
        <v>1217</v>
      </c>
      <c r="AJ813" s="21">
        <f>3/B813</f>
        <v>2.8846153846153848E-2</v>
      </c>
      <c r="AK813" s="21" t="s">
        <v>1109</v>
      </c>
      <c r="AL813" s="21">
        <f>1/B813</f>
        <v>9.6153846153846159E-3</v>
      </c>
      <c r="AM813" s="21" t="s">
        <v>1128</v>
      </c>
      <c r="AN813" s="21">
        <f>3/B813</f>
        <v>2.8846153846153848E-2</v>
      </c>
      <c r="AO813" s="21" t="s">
        <v>1125</v>
      </c>
      <c r="AP813" s="21">
        <f>9/B813</f>
        <v>8.6538461538461536E-2</v>
      </c>
      <c r="AQ813" s="21" t="s">
        <v>1116</v>
      </c>
      <c r="AR813" s="21">
        <f>1/B813</f>
        <v>9.6153846153846159E-3</v>
      </c>
      <c r="AS813" s="21" t="s">
        <v>1117</v>
      </c>
      <c r="AT813" s="21">
        <f>1/B813</f>
        <v>9.6153846153846159E-3</v>
      </c>
      <c r="AU813" s="21" t="s">
        <v>1129</v>
      </c>
      <c r="AV813" s="21">
        <f>1/B813</f>
        <v>9.6153846153846159E-3</v>
      </c>
      <c r="AW813" s="21" t="s">
        <v>1114</v>
      </c>
      <c r="AX813" s="21">
        <f>2/B813</f>
        <v>1.9230769230769232E-2</v>
      </c>
      <c r="AY813" s="21" t="s">
        <v>2003</v>
      </c>
      <c r="AZ813" s="21">
        <f>1/B813</f>
        <v>9.6153846153846159E-3</v>
      </c>
      <c r="BA813" s="21" t="s">
        <v>2203</v>
      </c>
      <c r="BB813" s="21">
        <f>1/B813</f>
        <v>9.6153846153846159E-3</v>
      </c>
      <c r="BC813" s="21" t="s">
        <v>1273</v>
      </c>
      <c r="BD813" s="21">
        <f>1/B813</f>
        <v>9.6153846153846159E-3</v>
      </c>
      <c r="BE813" s="21" t="s">
        <v>4785</v>
      </c>
      <c r="BF813" s="21">
        <f>2/B813</f>
        <v>1.9230769230769232E-2</v>
      </c>
      <c r="BG813" s="21" t="s">
        <v>1115</v>
      </c>
      <c r="BH813" s="21">
        <f>1/B813</f>
        <v>9.6153846153846159E-3</v>
      </c>
      <c r="BI813" s="21" t="s">
        <v>1066</v>
      </c>
      <c r="BJ813" s="21">
        <f>1/B813</f>
        <v>9.6153846153846159E-3</v>
      </c>
      <c r="BK813" s="21" t="s">
        <v>1119</v>
      </c>
      <c r="BL813" s="21">
        <f>1/B813</f>
        <v>9.6153846153846159E-3</v>
      </c>
      <c r="BM813" s="21" t="s">
        <v>1113</v>
      </c>
      <c r="BN813" s="21">
        <f>1/B813</f>
        <v>9.6153846153846159E-3</v>
      </c>
      <c r="BO813" s="21" t="s">
        <v>3398</v>
      </c>
      <c r="BP813" s="21">
        <f>1/B813</f>
        <v>9.6153846153846159E-3</v>
      </c>
      <c r="BQ813" s="21" t="s">
        <v>2794</v>
      </c>
      <c r="BR813" s="21">
        <f>3/B813</f>
        <v>2.8846153846153848E-2</v>
      </c>
      <c r="BS813" s="21" t="s">
        <v>1108</v>
      </c>
      <c r="BT813" s="21">
        <f>35/B813</f>
        <v>0.33653846153846156</v>
      </c>
      <c r="BU813" s="21" t="s">
        <v>1107</v>
      </c>
      <c r="BV813" s="21">
        <f>1/B813</f>
        <v>9.6153846153846159E-3</v>
      </c>
      <c r="BW813" s="21" t="s">
        <v>1118</v>
      </c>
      <c r="BX813" s="21">
        <f>2/B813</f>
        <v>1.9230769230769232E-2</v>
      </c>
      <c r="BY813" s="21" t="s">
        <v>1049</v>
      </c>
      <c r="BZ813" s="21">
        <f>1/B813</f>
        <v>9.6153846153846159E-3</v>
      </c>
      <c r="CA813" s="21" t="s">
        <v>1652</v>
      </c>
      <c r="CB813" s="21">
        <f>1/B813</f>
        <v>9.6153846153846159E-3</v>
      </c>
      <c r="CC813" s="21" t="s">
        <v>1754</v>
      </c>
      <c r="CD813" s="21">
        <f>1/B813</f>
        <v>9.6153846153846159E-3</v>
      </c>
    </row>
    <row r="814" spans="1:154" x14ac:dyDescent="0.25">
      <c r="A814" s="20" t="s">
        <v>808</v>
      </c>
      <c r="B814" s="24">
        <v>103</v>
      </c>
      <c r="C814" s="21">
        <f>5/B814</f>
        <v>4.8543689320388349E-2</v>
      </c>
      <c r="E814" s="21" t="s">
        <v>1017</v>
      </c>
      <c r="F814" s="21">
        <f>3/B814</f>
        <v>2.9126213592233011E-2</v>
      </c>
      <c r="G814" s="21" t="s">
        <v>2192</v>
      </c>
      <c r="H814" s="21">
        <f>1/B814</f>
        <v>9.7087378640776691E-3</v>
      </c>
      <c r="I814" s="21" t="s">
        <v>2751</v>
      </c>
      <c r="J814" s="21">
        <f>5/B814</f>
        <v>4.8543689320388349E-2</v>
      </c>
      <c r="K814" s="21" t="s">
        <v>2674</v>
      </c>
      <c r="L814" s="21">
        <f>3/B814</f>
        <v>2.9126213592233011E-2</v>
      </c>
      <c r="M814" s="21" t="s">
        <v>2753</v>
      </c>
      <c r="N814" s="21">
        <f>3/B814</f>
        <v>2.9126213592233011E-2</v>
      </c>
      <c r="O814" s="21" t="s">
        <v>1375</v>
      </c>
      <c r="P814" s="21">
        <f>1/B814</f>
        <v>9.7087378640776691E-3</v>
      </c>
      <c r="Q814" s="21" t="s">
        <v>2749</v>
      </c>
      <c r="R814" s="21">
        <f>2/B814</f>
        <v>1.9417475728155338E-2</v>
      </c>
      <c r="S814" s="21" t="s">
        <v>1242</v>
      </c>
      <c r="T814" s="21">
        <f>4/B814</f>
        <v>3.8834951456310676E-2</v>
      </c>
      <c r="U814" s="21" t="s">
        <v>2177</v>
      </c>
      <c r="V814" s="21">
        <f>1/B814</f>
        <v>9.7087378640776691E-3</v>
      </c>
      <c r="W814" s="21" t="s">
        <v>2174</v>
      </c>
      <c r="X814" s="21">
        <f>1/B814</f>
        <v>9.7087378640776691E-3</v>
      </c>
      <c r="Y814" s="21" t="s">
        <v>1444</v>
      </c>
      <c r="Z814" s="21">
        <f>1/B814</f>
        <v>9.7087378640776691E-3</v>
      </c>
      <c r="AA814" s="21" t="s">
        <v>2670</v>
      </c>
      <c r="AB814" s="21">
        <f>1/B814</f>
        <v>9.7087378640776691E-3</v>
      </c>
      <c r="AC814" s="21" t="s">
        <v>983</v>
      </c>
      <c r="AD814" s="21">
        <f>1/B814</f>
        <v>9.7087378640776691E-3</v>
      </c>
      <c r="AE814" s="21" t="s">
        <v>2756</v>
      </c>
      <c r="AF814" s="21">
        <f>3/B814</f>
        <v>2.9126213592233011E-2</v>
      </c>
      <c r="AG814" s="21" t="s">
        <v>2465</v>
      </c>
      <c r="AH814" s="21">
        <f>1/B814</f>
        <v>9.7087378640776691E-3</v>
      </c>
      <c r="AI814" s="21" t="s">
        <v>2748</v>
      </c>
      <c r="AJ814" s="21">
        <f>5/B814</f>
        <v>4.8543689320388349E-2</v>
      </c>
      <c r="AK814" s="21" t="s">
        <v>876</v>
      </c>
      <c r="AL814" s="21">
        <f>1/B814</f>
        <v>9.7087378640776691E-3</v>
      </c>
      <c r="AM814" s="21" t="s">
        <v>2217</v>
      </c>
      <c r="AN814" s="21">
        <f>12/B814</f>
        <v>0.11650485436893204</v>
      </c>
      <c r="AO814" s="21" t="s">
        <v>2175</v>
      </c>
      <c r="AP814" s="21">
        <f>2/B814</f>
        <v>1.9417475728155338E-2</v>
      </c>
      <c r="AQ814" s="21" t="s">
        <v>2750</v>
      </c>
      <c r="AR814" s="21">
        <f>1/B814</f>
        <v>9.7087378640776691E-3</v>
      </c>
      <c r="AS814" s="21" t="s">
        <v>1424</v>
      </c>
      <c r="AT814" s="21">
        <f>1/B814</f>
        <v>9.7087378640776691E-3</v>
      </c>
      <c r="AU814" s="21" t="s">
        <v>2666</v>
      </c>
      <c r="AV814" s="21">
        <f>1/B814</f>
        <v>9.7087378640776691E-3</v>
      </c>
      <c r="AW814" s="21" t="s">
        <v>2661</v>
      </c>
      <c r="AX814" s="21">
        <f>8/B814</f>
        <v>7.7669902912621352E-2</v>
      </c>
      <c r="AY814" s="21" t="s">
        <v>1519</v>
      </c>
      <c r="AZ814" s="21">
        <f>1/B814</f>
        <v>9.7087378640776691E-3</v>
      </c>
      <c r="BA814" s="21" t="s">
        <v>977</v>
      </c>
      <c r="BB814" s="21">
        <f>1/B814</f>
        <v>9.7087378640776691E-3</v>
      </c>
      <c r="BC814" s="21" t="s">
        <v>4229</v>
      </c>
      <c r="BD814" s="21">
        <f>2/B814</f>
        <v>1.9417475728155338E-2</v>
      </c>
      <c r="BE814" s="21" t="s">
        <v>3934</v>
      </c>
      <c r="BF814" s="21">
        <f>2/B814</f>
        <v>1.9417475728155338E-2</v>
      </c>
      <c r="BG814" s="21" t="s">
        <v>3509</v>
      </c>
      <c r="BH814" s="21">
        <f>1/B814</f>
        <v>9.7087378640776691E-3</v>
      </c>
      <c r="BI814" s="21" t="s">
        <v>2667</v>
      </c>
      <c r="BJ814" s="21">
        <f>2/B814</f>
        <v>1.9417475728155338E-2</v>
      </c>
      <c r="BK814" s="21" t="s">
        <v>1470</v>
      </c>
      <c r="BL814" s="21">
        <f>1/B814</f>
        <v>9.7087378640776691E-3</v>
      </c>
      <c r="BM814" s="21" t="s">
        <v>2172</v>
      </c>
      <c r="BN814" s="21">
        <f>3/B814</f>
        <v>2.9126213592233011E-2</v>
      </c>
      <c r="BO814" s="21" t="s">
        <v>1315</v>
      </c>
      <c r="BP814" s="21">
        <f>7/B814</f>
        <v>6.7961165048543687E-2</v>
      </c>
      <c r="BQ814" s="21" t="s">
        <v>2754</v>
      </c>
      <c r="BR814" s="21">
        <f>1/B814</f>
        <v>9.7087378640776691E-3</v>
      </c>
      <c r="BS814" s="21" t="s">
        <v>1445</v>
      </c>
      <c r="BT814" s="21">
        <f>1/B814</f>
        <v>9.7087378640776691E-3</v>
      </c>
      <c r="BU814" s="21" t="s">
        <v>1919</v>
      </c>
      <c r="BV814" s="21">
        <f>3/B814</f>
        <v>2.9126213592233011E-2</v>
      </c>
      <c r="BW814" s="21" t="s">
        <v>2755</v>
      </c>
      <c r="BX814" s="21">
        <f>1/B814</f>
        <v>9.7087378640776691E-3</v>
      </c>
      <c r="BY814" s="21" t="s">
        <v>2752</v>
      </c>
      <c r="BZ814" s="21">
        <f>1/B814</f>
        <v>9.7087378640776691E-3</v>
      </c>
      <c r="CA814" s="21" t="s">
        <v>2436</v>
      </c>
      <c r="CB814" s="21">
        <f>3/B814</f>
        <v>2.9126213592233011E-2</v>
      </c>
      <c r="CC814" s="21" t="s">
        <v>1131</v>
      </c>
      <c r="CD814" s="21">
        <f>3/B814</f>
        <v>2.9126213592233011E-2</v>
      </c>
      <c r="CE814" s="21" t="s">
        <v>2105</v>
      </c>
      <c r="CF814" s="21">
        <f>1/B814</f>
        <v>9.7087378640776691E-3</v>
      </c>
      <c r="CG814" s="21" t="s">
        <v>2187</v>
      </c>
      <c r="CH814" s="21">
        <f>1/B814</f>
        <v>9.7087378640776691E-3</v>
      </c>
      <c r="CI814" s="21" t="s">
        <v>2548</v>
      </c>
      <c r="CJ814" s="21">
        <f>1/B814</f>
        <v>9.7087378640776691E-3</v>
      </c>
    </row>
    <row r="815" spans="1:154" x14ac:dyDescent="0.25">
      <c r="A815" s="20" t="s">
        <v>809</v>
      </c>
      <c r="B815" s="24">
        <v>105</v>
      </c>
      <c r="C815" s="21">
        <f>103/B815</f>
        <v>0.98095238095238091</v>
      </c>
      <c r="E815" s="21" t="s">
        <v>1656</v>
      </c>
      <c r="F815" s="21">
        <f>1/B815</f>
        <v>9.5238095238095247E-3</v>
      </c>
      <c r="G815" s="21" t="s">
        <v>4478</v>
      </c>
      <c r="H815" s="21">
        <f>1/B815</f>
        <v>9.5238095238095247E-3</v>
      </c>
    </row>
    <row r="816" spans="1:154" x14ac:dyDescent="0.25">
      <c r="A816" s="20" t="s">
        <v>810</v>
      </c>
      <c r="B816" s="24">
        <v>104</v>
      </c>
      <c r="C816" s="21">
        <f>35/B816</f>
        <v>0.33653846153846156</v>
      </c>
      <c r="E816" s="21" t="s">
        <v>4055</v>
      </c>
      <c r="F816" s="21">
        <f>1/B816</f>
        <v>9.6153846153846159E-3</v>
      </c>
      <c r="G816" s="21" t="s">
        <v>2374</v>
      </c>
      <c r="H816" s="21">
        <f>1/B816</f>
        <v>9.6153846153846159E-3</v>
      </c>
      <c r="I816" s="21" t="s">
        <v>1391</v>
      </c>
      <c r="J816" s="21">
        <f>5/B816</f>
        <v>4.807692307692308E-2</v>
      </c>
      <c r="K816" s="21" t="s">
        <v>1242</v>
      </c>
      <c r="L816" s="21">
        <f>1/B816</f>
        <v>9.6153846153846159E-3</v>
      </c>
      <c r="M816" s="21" t="s">
        <v>1390</v>
      </c>
      <c r="N816" s="21">
        <f>1/B816</f>
        <v>9.6153846153846159E-3</v>
      </c>
      <c r="O816" s="21" t="s">
        <v>1213</v>
      </c>
      <c r="P816" s="21">
        <f>4/B816</f>
        <v>3.8461538461538464E-2</v>
      </c>
      <c r="Q816" s="21" t="s">
        <v>1394</v>
      </c>
      <c r="R816" s="21">
        <f>1/B816</f>
        <v>9.6153846153846159E-3</v>
      </c>
      <c r="S816" s="21" t="s">
        <v>888</v>
      </c>
      <c r="T816" s="21">
        <f>5/B816</f>
        <v>4.807692307692308E-2</v>
      </c>
      <c r="U816" s="21" t="s">
        <v>1393</v>
      </c>
      <c r="V816" s="21">
        <f>1/B816</f>
        <v>9.6153846153846159E-3</v>
      </c>
      <c r="W816" s="21" t="s">
        <v>1501</v>
      </c>
      <c r="X816" s="21">
        <f>1/B816</f>
        <v>9.6153846153846159E-3</v>
      </c>
      <c r="Y816" s="21" t="s">
        <v>964</v>
      </c>
      <c r="Z816" s="21">
        <f>12/B816</f>
        <v>0.11538461538461539</v>
      </c>
      <c r="AA816" s="21" t="s">
        <v>1392</v>
      </c>
      <c r="AB816" s="21">
        <f>2/B816</f>
        <v>1.9230769230769232E-2</v>
      </c>
      <c r="AC816" s="21" t="s">
        <v>2363</v>
      </c>
      <c r="AD816" s="21">
        <f>1/B816</f>
        <v>9.6153846153846159E-3</v>
      </c>
      <c r="AE816" s="21" t="s">
        <v>3376</v>
      </c>
      <c r="AF816" s="21">
        <f>1/B816</f>
        <v>9.6153846153846159E-3</v>
      </c>
      <c r="AG816" s="21" t="s">
        <v>1595</v>
      </c>
      <c r="AH816" s="21">
        <f>1/B816</f>
        <v>9.6153846153846159E-3</v>
      </c>
      <c r="AI816" s="21" t="s">
        <v>4434</v>
      </c>
      <c r="AJ816" s="21">
        <f>1/B816</f>
        <v>9.6153846153846159E-3</v>
      </c>
      <c r="AK816" s="21" t="s">
        <v>1395</v>
      </c>
      <c r="AL816" s="21">
        <f>13/B816</f>
        <v>0.125</v>
      </c>
      <c r="AM816" s="21" t="s">
        <v>895</v>
      </c>
      <c r="AN816" s="21">
        <f>1/B816</f>
        <v>9.6153846153846159E-3</v>
      </c>
      <c r="AO816" s="21" t="s">
        <v>920</v>
      </c>
      <c r="AP816" s="21">
        <f>1/B816</f>
        <v>9.6153846153846159E-3</v>
      </c>
      <c r="AQ816" s="21" t="s">
        <v>2316</v>
      </c>
      <c r="AR816" s="21">
        <f>1/B816</f>
        <v>9.6153846153846159E-3</v>
      </c>
      <c r="AS816" s="21" t="s">
        <v>1752</v>
      </c>
      <c r="AT816" s="21">
        <f>3/B816</f>
        <v>2.8846153846153848E-2</v>
      </c>
      <c r="AU816" s="21" t="s">
        <v>1389</v>
      </c>
      <c r="AV816" s="21">
        <f>10/B816</f>
        <v>9.6153846153846159E-2</v>
      </c>
      <c r="AW816" s="21" t="s">
        <v>922</v>
      </c>
      <c r="AX816" s="21">
        <f>1/B816</f>
        <v>9.6153846153846159E-3</v>
      </c>
    </row>
    <row r="817" spans="1:68" x14ac:dyDescent="0.25">
      <c r="A817" s="20" t="s">
        <v>811</v>
      </c>
      <c r="B817" s="24">
        <v>107</v>
      </c>
      <c r="C817" s="21">
        <f>97/B817</f>
        <v>0.90654205607476634</v>
      </c>
      <c r="E817" s="21" t="s">
        <v>1017</v>
      </c>
      <c r="F817" s="21">
        <f>1/B817</f>
        <v>9.3457943925233638E-3</v>
      </c>
      <c r="G817" s="21" t="s">
        <v>1682</v>
      </c>
      <c r="H817" s="21">
        <f>6/B817</f>
        <v>5.6074766355140186E-2</v>
      </c>
      <c r="I817" s="21" t="s">
        <v>1396</v>
      </c>
      <c r="J817" s="21">
        <f t="shared" ref="J817:J822" si="115">1/B817</f>
        <v>9.3457943925233638E-3</v>
      </c>
      <c r="K817" s="21" t="s">
        <v>1154</v>
      </c>
      <c r="L817" s="21">
        <f>2/B817</f>
        <v>1.8691588785046728E-2</v>
      </c>
    </row>
    <row r="818" spans="1:68" x14ac:dyDescent="0.25">
      <c r="A818" s="20" t="s">
        <v>812</v>
      </c>
      <c r="B818" s="24">
        <v>106</v>
      </c>
      <c r="C818" s="21">
        <f>48/B818</f>
        <v>0.45283018867924529</v>
      </c>
      <c r="E818" s="21" t="s">
        <v>1822</v>
      </c>
      <c r="F818" s="21">
        <f>1/B818</f>
        <v>9.433962264150943E-3</v>
      </c>
      <c r="G818" s="21" t="s">
        <v>1824</v>
      </c>
      <c r="H818" s="21">
        <f>2/B818</f>
        <v>1.8867924528301886E-2</v>
      </c>
      <c r="I818" s="21" t="s">
        <v>1823</v>
      </c>
      <c r="J818" s="21">
        <f t="shared" si="115"/>
        <v>9.433962264150943E-3</v>
      </c>
      <c r="K818" s="21" t="s">
        <v>1220</v>
      </c>
      <c r="L818" s="21">
        <f>1/B818</f>
        <v>9.433962264150943E-3</v>
      </c>
      <c r="M818" s="21" t="s">
        <v>1480</v>
      </c>
      <c r="N818" s="21">
        <f>1/B818</f>
        <v>9.433962264150943E-3</v>
      </c>
      <c r="O818" s="21" t="s">
        <v>932</v>
      </c>
      <c r="P818" s="21">
        <f>43/B818</f>
        <v>0.40566037735849059</v>
      </c>
      <c r="Q818" s="21" t="s">
        <v>935</v>
      </c>
      <c r="R818" s="21">
        <f>2/B818</f>
        <v>1.8867924528301886E-2</v>
      </c>
      <c r="S818" s="21" t="s">
        <v>1012</v>
      </c>
      <c r="T818" s="21">
        <f>1/B818</f>
        <v>9.433962264150943E-3</v>
      </c>
      <c r="U818" s="21" t="s">
        <v>1533</v>
      </c>
      <c r="V818" s="21">
        <f>5/B818</f>
        <v>4.716981132075472E-2</v>
      </c>
      <c r="W818" s="21" t="s">
        <v>1825</v>
      </c>
      <c r="X818" s="21">
        <f>1/B818</f>
        <v>9.433962264150943E-3</v>
      </c>
    </row>
    <row r="819" spans="1:68" x14ac:dyDescent="0.25">
      <c r="A819" s="20" t="s">
        <v>813</v>
      </c>
      <c r="B819" s="24">
        <v>104</v>
      </c>
      <c r="C819" s="21">
        <f>61/B819</f>
        <v>0.58653846153846156</v>
      </c>
      <c r="E819" s="21" t="s">
        <v>934</v>
      </c>
      <c r="F819" s="21">
        <f>1/B819</f>
        <v>9.6153846153846159E-3</v>
      </c>
      <c r="G819" s="21" t="s">
        <v>1728</v>
      </c>
      <c r="H819" s="21">
        <f>1/B819</f>
        <v>9.6153846153846159E-3</v>
      </c>
      <c r="I819" s="21" t="s">
        <v>1733</v>
      </c>
      <c r="J819" s="21">
        <f t="shared" si="115"/>
        <v>9.6153846153846159E-3</v>
      </c>
      <c r="K819" s="21" t="s">
        <v>1730</v>
      </c>
      <c r="L819" s="21">
        <f>1/B819</f>
        <v>9.6153846153846159E-3</v>
      </c>
      <c r="M819" s="21" t="s">
        <v>4586</v>
      </c>
      <c r="N819" s="21">
        <f>1/B819</f>
        <v>9.6153846153846159E-3</v>
      </c>
      <c r="O819" s="21" t="s">
        <v>1736</v>
      </c>
      <c r="P819" s="21">
        <f>1/B819</f>
        <v>9.6153846153846159E-3</v>
      </c>
      <c r="Q819" s="21" t="s">
        <v>1369</v>
      </c>
      <c r="R819" s="21">
        <f>3/B819</f>
        <v>2.8846153846153848E-2</v>
      </c>
      <c r="S819" s="21" t="s">
        <v>888</v>
      </c>
      <c r="T819" s="21">
        <f>1/B819</f>
        <v>9.6153846153846159E-3</v>
      </c>
      <c r="U819" s="21" t="s">
        <v>4585</v>
      </c>
      <c r="V819" s="21">
        <f>1/B819</f>
        <v>9.6153846153846159E-3</v>
      </c>
      <c r="W819" s="21" t="s">
        <v>1013</v>
      </c>
      <c r="X819" s="21">
        <f>1/B819</f>
        <v>9.6153846153846159E-3</v>
      </c>
      <c r="Y819" s="21" t="s">
        <v>1731</v>
      </c>
      <c r="Z819" s="21">
        <f>1/B819</f>
        <v>9.6153846153846159E-3</v>
      </c>
      <c r="AA819" s="21" t="s">
        <v>4584</v>
      </c>
      <c r="AB819" s="21">
        <f>1/B819</f>
        <v>9.6153846153846159E-3</v>
      </c>
      <c r="AC819" s="21" t="s">
        <v>1729</v>
      </c>
      <c r="AD819" s="21">
        <f>4/B819</f>
        <v>3.8461538461538464E-2</v>
      </c>
      <c r="AE819" s="21" t="s">
        <v>4583</v>
      </c>
      <c r="AF819" s="21">
        <f>1/B819</f>
        <v>9.6153846153846159E-3</v>
      </c>
      <c r="AG819" s="21" t="s">
        <v>1307</v>
      </c>
      <c r="AH819" s="21">
        <f>1/B819</f>
        <v>9.6153846153846159E-3</v>
      </c>
      <c r="AI819" s="21" t="s">
        <v>1734</v>
      </c>
      <c r="AJ819" s="21">
        <f>1/B819</f>
        <v>9.6153846153846159E-3</v>
      </c>
      <c r="AK819" s="21" t="s">
        <v>4184</v>
      </c>
      <c r="AL819" s="21">
        <f>1/B819</f>
        <v>9.6153846153846159E-3</v>
      </c>
      <c r="AM819" s="21" t="s">
        <v>4582</v>
      </c>
      <c r="AN819" s="21">
        <f>1/B819</f>
        <v>9.6153846153846159E-3</v>
      </c>
      <c r="AO819" s="21" t="s">
        <v>3595</v>
      </c>
      <c r="AP819" s="21">
        <f>1/B819</f>
        <v>9.6153846153846159E-3</v>
      </c>
      <c r="AQ819" s="21" t="s">
        <v>1635</v>
      </c>
      <c r="AR819" s="21">
        <f>1/B819</f>
        <v>9.6153846153846159E-3</v>
      </c>
      <c r="AS819" s="21" t="s">
        <v>895</v>
      </c>
      <c r="AT819" s="21">
        <f>1/B819</f>
        <v>9.6153846153846159E-3</v>
      </c>
      <c r="AU819" s="21" t="s">
        <v>1133</v>
      </c>
      <c r="AV819" s="21">
        <f>1/B819</f>
        <v>9.6153846153846159E-3</v>
      </c>
      <c r="AW819" s="21" t="s">
        <v>4581</v>
      </c>
      <c r="AX819" s="21">
        <f>1/B819</f>
        <v>9.6153846153846159E-3</v>
      </c>
      <c r="AY819" s="21" t="s">
        <v>1735</v>
      </c>
      <c r="AZ819" s="21">
        <f>1/B819</f>
        <v>9.6153846153846159E-3</v>
      </c>
      <c r="BA819" s="21" t="s">
        <v>1727</v>
      </c>
      <c r="BB819" s="21">
        <f>7/B819</f>
        <v>6.7307692307692304E-2</v>
      </c>
      <c r="BC819" s="21" t="s">
        <v>1308</v>
      </c>
      <c r="BD819" s="21">
        <f>1/B819</f>
        <v>9.6153846153846159E-3</v>
      </c>
      <c r="BE819" s="21" t="s">
        <v>1732</v>
      </c>
      <c r="BF819" s="21">
        <f>1/B819</f>
        <v>9.6153846153846159E-3</v>
      </c>
      <c r="BG819" s="21" t="s">
        <v>4580</v>
      </c>
      <c r="BH819" s="21">
        <f>1/B819</f>
        <v>9.6153846153846159E-3</v>
      </c>
      <c r="BI819" s="21" t="s">
        <v>1701</v>
      </c>
      <c r="BJ819" s="21">
        <f>1/B819</f>
        <v>9.6153846153846159E-3</v>
      </c>
      <c r="BK819" s="21" t="s">
        <v>1046</v>
      </c>
      <c r="BL819" s="21">
        <f>1/B819</f>
        <v>9.6153846153846159E-3</v>
      </c>
      <c r="BM819" s="21" t="s">
        <v>976</v>
      </c>
      <c r="BN819" s="21">
        <f>1/B819</f>
        <v>9.6153846153846159E-3</v>
      </c>
      <c r="BO819" s="21" t="s">
        <v>1278</v>
      </c>
      <c r="BP819" s="21">
        <f>1/B819</f>
        <v>9.6153846153846159E-3</v>
      </c>
    </row>
    <row r="820" spans="1:68" x14ac:dyDescent="0.25">
      <c r="A820" s="20" t="s">
        <v>814</v>
      </c>
      <c r="B820" s="24">
        <v>108</v>
      </c>
      <c r="C820" s="21">
        <f>96/B820</f>
        <v>0.88888888888888884</v>
      </c>
      <c r="E820" s="21" t="s">
        <v>1718</v>
      </c>
      <c r="F820" s="21">
        <f>4/B820</f>
        <v>3.7037037037037035E-2</v>
      </c>
      <c r="G820" s="21" t="s">
        <v>4546</v>
      </c>
      <c r="H820" s="21">
        <f>1/B820</f>
        <v>9.2592592592592587E-3</v>
      </c>
      <c r="I820" s="21" t="s">
        <v>3564</v>
      </c>
      <c r="J820" s="21">
        <f t="shared" si="115"/>
        <v>9.2592592592592587E-3</v>
      </c>
      <c r="K820" s="21" t="s">
        <v>1035</v>
      </c>
      <c r="L820" s="21">
        <f>1/B820</f>
        <v>9.2592592592592587E-3</v>
      </c>
      <c r="M820" s="21" t="s">
        <v>2925</v>
      </c>
      <c r="N820" s="21">
        <f>1/B820</f>
        <v>9.2592592592592587E-3</v>
      </c>
      <c r="O820" s="21" t="s">
        <v>1081</v>
      </c>
      <c r="P820" s="21">
        <f>1/B820</f>
        <v>9.2592592592592587E-3</v>
      </c>
      <c r="Q820" s="21" t="s">
        <v>999</v>
      </c>
      <c r="R820" s="21">
        <f>1/B820</f>
        <v>9.2592592592592587E-3</v>
      </c>
      <c r="S820" s="21" t="s">
        <v>4182</v>
      </c>
      <c r="T820" s="21">
        <f>1/B820</f>
        <v>9.2592592592592587E-3</v>
      </c>
      <c r="U820" s="21" t="s">
        <v>4935</v>
      </c>
      <c r="V820" s="21">
        <f>1/B820</f>
        <v>9.2592592592592587E-3</v>
      </c>
    </row>
    <row r="821" spans="1:68" x14ac:dyDescent="0.25">
      <c r="A821" s="20" t="s">
        <v>815</v>
      </c>
      <c r="B821" s="24">
        <v>108</v>
      </c>
      <c r="C821" s="21">
        <f>56/B821</f>
        <v>0.51851851851851849</v>
      </c>
      <c r="E821" s="21" t="s">
        <v>2516</v>
      </c>
      <c r="F821" s="21">
        <f>2/B821</f>
        <v>1.8518518518518517E-2</v>
      </c>
      <c r="G821" s="21" t="s">
        <v>2514</v>
      </c>
      <c r="H821" s="21">
        <f>3/B821</f>
        <v>2.7777777777777776E-2</v>
      </c>
      <c r="I821" s="21" t="s">
        <v>3731</v>
      </c>
      <c r="J821" s="21">
        <f t="shared" si="115"/>
        <v>9.2592592592592587E-3</v>
      </c>
      <c r="K821" s="21" t="s">
        <v>4869</v>
      </c>
      <c r="L821" s="21">
        <f>1/B821</f>
        <v>9.2592592592592587E-3</v>
      </c>
      <c r="M821" s="21" t="s">
        <v>1043</v>
      </c>
      <c r="N821" s="21">
        <f>1/B821</f>
        <v>9.2592592592592587E-3</v>
      </c>
      <c r="O821" s="21" t="s">
        <v>2517</v>
      </c>
      <c r="P821" s="21">
        <f>1/B821</f>
        <v>9.2592592592592587E-3</v>
      </c>
      <c r="Q821" s="21" t="s">
        <v>4868</v>
      </c>
      <c r="R821" s="21">
        <f>1/B821</f>
        <v>9.2592592592592587E-3</v>
      </c>
      <c r="S821" s="21" t="s">
        <v>4867</v>
      </c>
      <c r="T821" s="21">
        <f>1/B821</f>
        <v>9.2592592592592587E-3</v>
      </c>
      <c r="U821" s="21" t="s">
        <v>2745</v>
      </c>
      <c r="V821" s="21">
        <f>1/B821</f>
        <v>9.2592592592592587E-3</v>
      </c>
      <c r="W821" s="21" t="s">
        <v>4866</v>
      </c>
      <c r="X821" s="21">
        <f>1/B821</f>
        <v>9.2592592592592587E-3</v>
      </c>
      <c r="Y821" s="21" t="s">
        <v>4865</v>
      </c>
      <c r="Z821" s="21">
        <f>2/B821</f>
        <v>1.8518518518518517E-2</v>
      </c>
      <c r="AA821" s="21" t="s">
        <v>1088</v>
      </c>
      <c r="AB821" s="21">
        <f>3/B821</f>
        <v>2.7777777777777776E-2</v>
      </c>
      <c r="AC821" s="21" t="s">
        <v>2518</v>
      </c>
      <c r="AD821" s="21">
        <f>1/B821</f>
        <v>9.2592592592592587E-3</v>
      </c>
      <c r="AE821" s="21" t="s">
        <v>1851</v>
      </c>
      <c r="AF821" s="21">
        <f>11/B821</f>
        <v>0.10185185185185185</v>
      </c>
      <c r="AG821" s="21" t="s">
        <v>2510</v>
      </c>
      <c r="AH821" s="21">
        <f>1/B821</f>
        <v>9.2592592592592587E-3</v>
      </c>
      <c r="AI821" s="21" t="s">
        <v>2515</v>
      </c>
      <c r="AJ821" s="21">
        <f>1/B821</f>
        <v>9.2592592592592587E-3</v>
      </c>
      <c r="AK821" s="21" t="s">
        <v>2513</v>
      </c>
      <c r="AL821" s="21">
        <f>2/B821</f>
        <v>1.8518518518518517E-2</v>
      </c>
      <c r="AM821" s="21" t="s">
        <v>2520</v>
      </c>
      <c r="AN821" s="21">
        <f>2/B821</f>
        <v>1.8518518518518517E-2</v>
      </c>
      <c r="AO821" s="21" t="s">
        <v>4864</v>
      </c>
      <c r="AP821" s="21">
        <f>1/B821</f>
        <v>9.2592592592592587E-3</v>
      </c>
      <c r="AQ821" s="21" t="s">
        <v>2947</v>
      </c>
      <c r="AR821" s="21">
        <f>2/B821</f>
        <v>1.8518518518518517E-2</v>
      </c>
      <c r="AS821" s="21" t="s">
        <v>4863</v>
      </c>
      <c r="AT821" s="21">
        <f>1/B821</f>
        <v>9.2592592592592587E-3</v>
      </c>
      <c r="AU821" s="21" t="s">
        <v>2519</v>
      </c>
      <c r="AV821" s="21">
        <f>1/B821</f>
        <v>9.2592592592592587E-3</v>
      </c>
      <c r="AW821" s="21" t="s">
        <v>2512</v>
      </c>
      <c r="AX821" s="21">
        <f>3/B821</f>
        <v>2.7777777777777776E-2</v>
      </c>
      <c r="AY821" s="21" t="s">
        <v>1474</v>
      </c>
      <c r="AZ821" s="21">
        <f>3/B821</f>
        <v>2.7777777777777776E-2</v>
      </c>
      <c r="BA821" s="21" t="s">
        <v>2511</v>
      </c>
      <c r="BB821" s="21">
        <f>3/B821</f>
        <v>2.7777777777777776E-2</v>
      </c>
      <c r="BC821" s="21" t="s">
        <v>4862</v>
      </c>
      <c r="BD821" s="21">
        <f>2/B821</f>
        <v>1.8518518518518517E-2</v>
      </c>
    </row>
    <row r="822" spans="1:68" x14ac:dyDescent="0.25">
      <c r="A822" s="20" t="s">
        <v>816</v>
      </c>
      <c r="B822" s="24">
        <v>108</v>
      </c>
      <c r="C822" s="21">
        <f>79/B822</f>
        <v>0.73148148148148151</v>
      </c>
      <c r="E822" s="21" t="s">
        <v>1265</v>
      </c>
      <c r="F822" s="21">
        <f>1/B822</f>
        <v>9.2592592592592587E-3</v>
      </c>
      <c r="G822" s="21" t="s">
        <v>1496</v>
      </c>
      <c r="H822" s="21">
        <f>1/B822</f>
        <v>9.2592592592592587E-3</v>
      </c>
      <c r="I822" s="21" t="s">
        <v>1266</v>
      </c>
      <c r="J822" s="21">
        <f t="shared" si="115"/>
        <v>9.2592592592592587E-3</v>
      </c>
      <c r="K822" s="21" t="s">
        <v>1022</v>
      </c>
      <c r="L822" s="21">
        <f>1/B822</f>
        <v>9.2592592592592587E-3</v>
      </c>
      <c r="M822" s="21" t="s">
        <v>2092</v>
      </c>
      <c r="N822" s="21">
        <f>3/B822</f>
        <v>2.7777777777777776E-2</v>
      </c>
      <c r="O822" s="21" t="s">
        <v>1042</v>
      </c>
      <c r="P822" s="21">
        <f>1/B822</f>
        <v>9.2592592592592587E-3</v>
      </c>
      <c r="Q822" s="21" t="s">
        <v>1825</v>
      </c>
      <c r="R822" s="21">
        <f>1/B822</f>
        <v>9.2592592592592587E-3</v>
      </c>
      <c r="S822" s="21" t="s">
        <v>1654</v>
      </c>
      <c r="T822" s="21">
        <f>1/B822</f>
        <v>9.2592592592592587E-3</v>
      </c>
      <c r="U822" s="21" t="s">
        <v>1114</v>
      </c>
      <c r="V822" s="21">
        <f>5/B822</f>
        <v>4.6296296296296294E-2</v>
      </c>
      <c r="W822" s="21" t="s">
        <v>1234</v>
      </c>
      <c r="X822" s="21">
        <f>1/B822</f>
        <v>9.2592592592592587E-3</v>
      </c>
      <c r="Y822" s="21" t="s">
        <v>878</v>
      </c>
      <c r="Z822" s="21">
        <f>2/B822</f>
        <v>1.8518518518518517E-2</v>
      </c>
      <c r="AA822" s="21" t="s">
        <v>1270</v>
      </c>
      <c r="AB822" s="21">
        <f>1/B822</f>
        <v>9.2592592592592587E-3</v>
      </c>
      <c r="AC822" s="21" t="s">
        <v>2413</v>
      </c>
      <c r="AD822" s="21">
        <f>1/B822</f>
        <v>9.2592592592592587E-3</v>
      </c>
      <c r="AE822" s="21" t="s">
        <v>902</v>
      </c>
      <c r="AF822" s="21">
        <f>8/B822</f>
        <v>7.407407407407407E-2</v>
      </c>
      <c r="AG822" s="21" t="s">
        <v>1044</v>
      </c>
      <c r="AH822" s="21">
        <f>1/B822</f>
        <v>9.2592592592592587E-3</v>
      </c>
    </row>
    <row r="823" spans="1:68" x14ac:dyDescent="0.25">
      <c r="A823" s="20" t="s">
        <v>817</v>
      </c>
      <c r="B823" s="24">
        <v>105</v>
      </c>
      <c r="C823" s="21">
        <f>103/B823</f>
        <v>0.98095238095238091</v>
      </c>
      <c r="E823" s="21" t="s">
        <v>1042</v>
      </c>
      <c r="F823" s="21">
        <f>1/B823</f>
        <v>9.5238095238095247E-3</v>
      </c>
      <c r="G823" s="21" t="s">
        <v>1502</v>
      </c>
      <c r="H823" s="21">
        <f>1/B823</f>
        <v>9.5238095238095247E-3</v>
      </c>
    </row>
    <row r="824" spans="1:68" x14ac:dyDescent="0.25">
      <c r="A824" s="20" t="s">
        <v>818</v>
      </c>
      <c r="B824" s="24">
        <v>108</v>
      </c>
      <c r="C824" s="21">
        <f>59/B824</f>
        <v>0.54629629629629628</v>
      </c>
      <c r="E824" s="21" t="s">
        <v>1020</v>
      </c>
      <c r="F824" s="21">
        <f>14/B824</f>
        <v>0.12962962962962962</v>
      </c>
      <c r="G824" s="21" t="s">
        <v>3723</v>
      </c>
      <c r="H824" s="21">
        <f>1/B824</f>
        <v>9.2592592592592587E-3</v>
      </c>
      <c r="I824" s="21" t="s">
        <v>2784</v>
      </c>
      <c r="J824" s="21">
        <f>2/B824</f>
        <v>1.8518518518518517E-2</v>
      </c>
      <c r="K824" s="21" t="s">
        <v>950</v>
      </c>
      <c r="L824" s="21">
        <f t="shared" ref="L824:L829" si="116">1/B824</f>
        <v>9.2592592592592587E-3</v>
      </c>
      <c r="M824" s="21" t="s">
        <v>1500</v>
      </c>
      <c r="N824" s="21">
        <f>5/B824</f>
        <v>4.6296296296296294E-2</v>
      </c>
      <c r="O824" s="21" t="s">
        <v>4081</v>
      </c>
      <c r="P824" s="21">
        <f>3/B824</f>
        <v>2.7777777777777776E-2</v>
      </c>
      <c r="Q824" s="21" t="s">
        <v>3331</v>
      </c>
      <c r="R824" s="21">
        <f>1/B824</f>
        <v>9.2592592592592587E-3</v>
      </c>
      <c r="S824" s="21" t="s">
        <v>3724</v>
      </c>
      <c r="T824" s="21">
        <f>1/B824</f>
        <v>9.2592592592592587E-3</v>
      </c>
      <c r="U824" s="21" t="s">
        <v>1610</v>
      </c>
      <c r="V824" s="21">
        <f>1/B824</f>
        <v>9.2592592592592587E-3</v>
      </c>
      <c r="W824" s="21" t="s">
        <v>1029</v>
      </c>
      <c r="X824" s="21">
        <f>3/B824</f>
        <v>2.7777777777777776E-2</v>
      </c>
      <c r="Y824" s="21" t="s">
        <v>3265</v>
      </c>
      <c r="Z824" s="21">
        <f>2/B824</f>
        <v>1.8518518518518517E-2</v>
      </c>
      <c r="AA824" s="21" t="s">
        <v>891</v>
      </c>
      <c r="AB824" s="21">
        <f>2/B824</f>
        <v>1.8518518518518517E-2</v>
      </c>
      <c r="AC824" s="21" t="s">
        <v>1208</v>
      </c>
      <c r="AD824" s="21">
        <f>2/B824</f>
        <v>1.8518518518518517E-2</v>
      </c>
      <c r="AE824" s="21" t="s">
        <v>2370</v>
      </c>
      <c r="AF824" s="21">
        <f>1/B824</f>
        <v>9.2592592592592587E-3</v>
      </c>
      <c r="AG824" s="21" t="s">
        <v>2544</v>
      </c>
      <c r="AH824" s="21">
        <f>9/B824</f>
        <v>8.3333333333333329E-2</v>
      </c>
      <c r="AI824" s="21" t="s">
        <v>3725</v>
      </c>
      <c r="AJ824" s="21">
        <f>1/B824</f>
        <v>9.2592592592592587E-3</v>
      </c>
    </row>
    <row r="825" spans="1:68" x14ac:dyDescent="0.25">
      <c r="A825" s="20" t="s">
        <v>819</v>
      </c>
      <c r="B825" s="24">
        <v>107</v>
      </c>
      <c r="C825" s="21">
        <f>103/B825</f>
        <v>0.96261682242990654</v>
      </c>
      <c r="E825" s="21" t="s">
        <v>888</v>
      </c>
      <c r="F825" s="21">
        <f>1/B825</f>
        <v>9.3457943925233638E-3</v>
      </c>
      <c r="G825" s="21" t="s">
        <v>1609</v>
      </c>
      <c r="H825" s="21">
        <f>1/B825</f>
        <v>9.3457943925233638E-3</v>
      </c>
      <c r="I825" s="21" t="s">
        <v>934</v>
      </c>
      <c r="J825" s="21">
        <f>1/B825</f>
        <v>9.3457943925233638E-3</v>
      </c>
      <c r="K825" s="21" t="s">
        <v>4131</v>
      </c>
      <c r="L825" s="21">
        <f t="shared" si="116"/>
        <v>9.3457943925233638E-3</v>
      </c>
    </row>
    <row r="826" spans="1:68" x14ac:dyDescent="0.25">
      <c r="A826" s="20" t="s">
        <v>820</v>
      </c>
      <c r="B826" s="24">
        <v>107</v>
      </c>
      <c r="C826" s="21">
        <f>31/B826</f>
        <v>0.28971962616822428</v>
      </c>
      <c r="E826" s="21" t="s">
        <v>934</v>
      </c>
      <c r="F826" s="21">
        <f>18/B826</f>
        <v>0.16822429906542055</v>
      </c>
      <c r="G826" s="21" t="s">
        <v>1891</v>
      </c>
      <c r="H826" s="21">
        <f>1/B826</f>
        <v>9.3457943925233638E-3</v>
      </c>
      <c r="I826" s="21" t="s">
        <v>3183</v>
      </c>
      <c r="J826" s="21">
        <f>1/B826</f>
        <v>9.3457943925233638E-3</v>
      </c>
      <c r="K826" s="21" t="s">
        <v>1330</v>
      </c>
      <c r="L826" s="21">
        <f t="shared" si="116"/>
        <v>9.3457943925233638E-3</v>
      </c>
      <c r="M826" s="21" t="s">
        <v>1134</v>
      </c>
      <c r="N826" s="21">
        <f>1/B826</f>
        <v>9.3457943925233638E-3</v>
      </c>
      <c r="O826" s="21" t="s">
        <v>4280</v>
      </c>
      <c r="P826" s="21">
        <f>1/B826</f>
        <v>9.3457943925233638E-3</v>
      </c>
      <c r="Q826" s="21" t="s">
        <v>888</v>
      </c>
      <c r="R826" s="21">
        <f>1/B826</f>
        <v>9.3457943925233638E-3</v>
      </c>
      <c r="S826" s="21" t="s">
        <v>1132</v>
      </c>
      <c r="T826" s="21">
        <f>1/B826</f>
        <v>9.3457943925233638E-3</v>
      </c>
      <c r="U826" s="21" t="s">
        <v>1082</v>
      </c>
      <c r="V826" s="21">
        <f>3/B826</f>
        <v>2.8037383177570093E-2</v>
      </c>
      <c r="W826" s="21" t="s">
        <v>2053</v>
      </c>
      <c r="X826" s="21">
        <f>1/B826</f>
        <v>9.3457943925233638E-3</v>
      </c>
      <c r="Y826" s="21" t="s">
        <v>4279</v>
      </c>
      <c r="Z826" s="21">
        <f>1/B826</f>
        <v>9.3457943925233638E-3</v>
      </c>
      <c r="AA826" s="21" t="s">
        <v>2841</v>
      </c>
      <c r="AB826" s="21">
        <f>1/B826</f>
        <v>9.3457943925233638E-3</v>
      </c>
      <c r="AC826" s="21" t="s">
        <v>1478</v>
      </c>
      <c r="AD826" s="21">
        <f>2/B826</f>
        <v>1.8691588785046728E-2</v>
      </c>
      <c r="AE826" s="21" t="s">
        <v>4234</v>
      </c>
      <c r="AF826" s="21">
        <f>1/B826</f>
        <v>9.3457943925233638E-3</v>
      </c>
      <c r="AG826" s="21" t="s">
        <v>3018</v>
      </c>
      <c r="AH826" s="21">
        <f>1/B826</f>
        <v>9.3457943925233638E-3</v>
      </c>
      <c r="AI826" s="21" t="s">
        <v>1260</v>
      </c>
      <c r="AJ826" s="21">
        <f>31/B826</f>
        <v>0.28971962616822428</v>
      </c>
      <c r="AK826" s="21" t="s">
        <v>1133</v>
      </c>
      <c r="AL826" s="21">
        <f>1/B826</f>
        <v>9.3457943925233638E-3</v>
      </c>
      <c r="AM826" s="21" t="s">
        <v>1131</v>
      </c>
      <c r="AN826" s="21">
        <f>3/B826</f>
        <v>2.8037383177570093E-2</v>
      </c>
      <c r="AO826" s="21" t="s">
        <v>1083</v>
      </c>
      <c r="AP826" s="21">
        <f>4/B826</f>
        <v>3.7383177570093455E-2</v>
      </c>
      <c r="AQ826" s="21" t="s">
        <v>976</v>
      </c>
      <c r="AR826" s="21">
        <f>2/B826</f>
        <v>1.8691588785046728E-2</v>
      </c>
    </row>
    <row r="827" spans="1:68" x14ac:dyDescent="0.25">
      <c r="A827" s="20" t="s">
        <v>821</v>
      </c>
      <c r="B827" s="24">
        <v>107</v>
      </c>
      <c r="C827" s="21">
        <f>13/B827</f>
        <v>0.12149532710280374</v>
      </c>
      <c r="E827" s="21" t="s">
        <v>1020</v>
      </c>
      <c r="F827" s="21">
        <f>7/B827</f>
        <v>6.5420560747663545E-2</v>
      </c>
      <c r="G827" s="21" t="s">
        <v>2784</v>
      </c>
      <c r="H827" s="21">
        <f>38/B827</f>
        <v>0.35514018691588783</v>
      </c>
      <c r="I827" s="21" t="s">
        <v>4569</v>
      </c>
      <c r="J827" s="21">
        <f>1/B827</f>
        <v>9.3457943925233638E-3</v>
      </c>
      <c r="K827" s="21" t="s">
        <v>2430</v>
      </c>
      <c r="L827" s="21">
        <f t="shared" si="116"/>
        <v>9.3457943925233638E-3</v>
      </c>
      <c r="M827" s="21" t="s">
        <v>2056</v>
      </c>
      <c r="N827" s="21">
        <f>1/B827</f>
        <v>9.3457943925233638E-3</v>
      </c>
      <c r="O827" s="21" t="s">
        <v>3495</v>
      </c>
      <c r="P827" s="21">
        <f>4/B827</f>
        <v>3.7383177570093455E-2</v>
      </c>
      <c r="Q827" s="21" t="s">
        <v>974</v>
      </c>
      <c r="R827" s="21">
        <f>6/B827</f>
        <v>5.6074766355140186E-2</v>
      </c>
      <c r="S827" s="21" t="s">
        <v>1610</v>
      </c>
      <c r="T827" s="21">
        <f>2/B827</f>
        <v>1.8691588785046728E-2</v>
      </c>
      <c r="U827" s="21" t="s">
        <v>1029</v>
      </c>
      <c r="V827" s="21">
        <f>27/B827</f>
        <v>0.25233644859813081</v>
      </c>
      <c r="W827" s="21" t="s">
        <v>2658</v>
      </c>
      <c r="X827" s="21">
        <f>1/B827</f>
        <v>9.3457943925233638E-3</v>
      </c>
      <c r="Y827" s="21" t="s">
        <v>993</v>
      </c>
      <c r="Z827" s="21">
        <f>1/B827</f>
        <v>9.3457943925233638E-3</v>
      </c>
      <c r="AA827" s="21" t="s">
        <v>1635</v>
      </c>
      <c r="AB827" s="21">
        <f>4/B827</f>
        <v>3.7383177570093455E-2</v>
      </c>
      <c r="AC827" s="21" t="s">
        <v>2370</v>
      </c>
      <c r="AD827" s="21">
        <f>1/B827</f>
        <v>9.3457943925233638E-3</v>
      </c>
    </row>
    <row r="828" spans="1:68" x14ac:dyDescent="0.25">
      <c r="A828" s="20" t="s">
        <v>822</v>
      </c>
      <c r="B828" s="24">
        <v>101</v>
      </c>
      <c r="C828" s="21">
        <f>26/B828</f>
        <v>0.25742574257425743</v>
      </c>
      <c r="E828" s="21" t="s">
        <v>934</v>
      </c>
      <c r="F828" s="21">
        <f>1/B828</f>
        <v>9.9009900990099011E-3</v>
      </c>
      <c r="G828" s="21" t="s">
        <v>1716</v>
      </c>
      <c r="H828" s="21">
        <f>2/B828</f>
        <v>1.9801980198019802E-2</v>
      </c>
      <c r="I828" s="21" t="s">
        <v>1939</v>
      </c>
      <c r="J828" s="21">
        <f>4/B828</f>
        <v>3.9603960396039604E-2</v>
      </c>
      <c r="K828" s="21" t="s">
        <v>1326</v>
      </c>
      <c r="L828" s="21">
        <f t="shared" si="116"/>
        <v>9.9009900990099011E-3</v>
      </c>
      <c r="M828" s="21" t="s">
        <v>1738</v>
      </c>
      <c r="N828" s="21">
        <f>1/B828</f>
        <v>9.9009900990099011E-3</v>
      </c>
      <c r="O828" s="21" t="s">
        <v>2778</v>
      </c>
      <c r="P828" s="21">
        <f>1/B828</f>
        <v>9.9009900990099011E-3</v>
      </c>
      <c r="Q828" s="21" t="s">
        <v>1815</v>
      </c>
      <c r="R828" s="21">
        <f>2/B828</f>
        <v>1.9801980198019802E-2</v>
      </c>
      <c r="S828" s="21" t="s">
        <v>1390</v>
      </c>
      <c r="T828" s="21">
        <f>10/B828</f>
        <v>9.9009900990099015E-2</v>
      </c>
      <c r="U828" s="21" t="s">
        <v>2361</v>
      </c>
      <c r="V828" s="21">
        <f>17/B828</f>
        <v>0.16831683168316833</v>
      </c>
      <c r="W828" s="21" t="s">
        <v>1220</v>
      </c>
      <c r="X828" s="21">
        <f>1/B828</f>
        <v>9.9009900990099011E-3</v>
      </c>
      <c r="Y828" s="21" t="s">
        <v>1322</v>
      </c>
      <c r="Z828" s="21">
        <f>1/B828</f>
        <v>9.9009900990099011E-3</v>
      </c>
      <c r="AA828" s="21" t="s">
        <v>935</v>
      </c>
      <c r="AB828" s="21">
        <f>6/B828</f>
        <v>5.9405940594059403E-2</v>
      </c>
      <c r="AC828" s="21" t="s">
        <v>2770</v>
      </c>
      <c r="AD828" s="21">
        <f>11/B828</f>
        <v>0.10891089108910891</v>
      </c>
      <c r="AE828" s="21" t="s">
        <v>974</v>
      </c>
      <c r="AF828" s="21">
        <f>2/B828</f>
        <v>1.9801980198019802E-2</v>
      </c>
      <c r="AG828" s="21" t="s">
        <v>1542</v>
      </c>
      <c r="AH828" s="21">
        <f>1/B828</f>
        <v>9.9009900990099011E-3</v>
      </c>
      <c r="AI828" s="21" t="s">
        <v>2635</v>
      </c>
      <c r="AJ828" s="21">
        <f>1/B828</f>
        <v>9.9009900990099011E-3</v>
      </c>
      <c r="AK828" s="21" t="s">
        <v>1923</v>
      </c>
      <c r="AL828" s="21">
        <f>1/B828</f>
        <v>9.9009900990099011E-3</v>
      </c>
      <c r="AM828" s="21" t="s">
        <v>2665</v>
      </c>
      <c r="AN828" s="21">
        <f>1/B828</f>
        <v>9.9009900990099011E-3</v>
      </c>
      <c r="AO828" s="21" t="s">
        <v>2755</v>
      </c>
      <c r="AP828" s="21">
        <f>1/B828</f>
        <v>9.9009900990099011E-3</v>
      </c>
      <c r="AQ828" s="21" t="s">
        <v>3208</v>
      </c>
      <c r="AR828" s="21">
        <f>1/B828</f>
        <v>9.9009900990099011E-3</v>
      </c>
      <c r="AS828" s="21" t="s">
        <v>2176</v>
      </c>
      <c r="AT828" s="21">
        <f>1/B828</f>
        <v>9.9009900990099011E-3</v>
      </c>
      <c r="AU828" s="21" t="s">
        <v>2028</v>
      </c>
      <c r="AV828" s="21">
        <f>1/B828</f>
        <v>9.9009900990099011E-3</v>
      </c>
      <c r="AW828" s="21" t="s">
        <v>927</v>
      </c>
      <c r="AX828" s="21">
        <f>1/B828</f>
        <v>9.9009900990099011E-3</v>
      </c>
      <c r="AY828" s="21" t="s">
        <v>1514</v>
      </c>
      <c r="AZ828" s="21">
        <f>6/B828</f>
        <v>5.9405940594059403E-2</v>
      </c>
    </row>
    <row r="829" spans="1:68" x14ac:dyDescent="0.25">
      <c r="A829" s="20" t="s">
        <v>823</v>
      </c>
      <c r="B829" s="24">
        <v>106</v>
      </c>
      <c r="C829" s="21">
        <f>13/B829</f>
        <v>0.12264150943396226</v>
      </c>
      <c r="E829" s="21" t="s">
        <v>2556</v>
      </c>
      <c r="F829" s="21">
        <f>1/B829</f>
        <v>9.433962264150943E-3</v>
      </c>
      <c r="G829" s="21" t="s">
        <v>950</v>
      </c>
      <c r="H829" s="21">
        <f>1/B829</f>
        <v>9.433962264150943E-3</v>
      </c>
      <c r="I829" s="21" t="s">
        <v>3566</v>
      </c>
      <c r="J829" s="21">
        <f>1/B829</f>
        <v>9.433962264150943E-3</v>
      </c>
      <c r="K829" s="21" t="s">
        <v>2698</v>
      </c>
      <c r="L829" s="21">
        <f t="shared" si="116"/>
        <v>9.433962264150943E-3</v>
      </c>
      <c r="M829" s="21" t="s">
        <v>901</v>
      </c>
      <c r="N829" s="21">
        <f>1/B829</f>
        <v>9.433962264150943E-3</v>
      </c>
      <c r="O829" s="21" t="s">
        <v>2649</v>
      </c>
      <c r="P829" s="21">
        <f>5/B829</f>
        <v>4.716981132075472E-2</v>
      </c>
      <c r="Q829" s="21" t="s">
        <v>1892</v>
      </c>
      <c r="R829" s="21">
        <f>1/B829</f>
        <v>9.433962264150943E-3</v>
      </c>
      <c r="S829" s="21" t="s">
        <v>1134</v>
      </c>
      <c r="T829" s="21">
        <f>3/B829</f>
        <v>2.8301886792452831E-2</v>
      </c>
      <c r="U829" s="21" t="s">
        <v>3567</v>
      </c>
      <c r="V829" s="21">
        <f>1/B829</f>
        <v>9.433962264150943E-3</v>
      </c>
      <c r="W829" s="21" t="s">
        <v>1132</v>
      </c>
      <c r="X829" s="21">
        <f>1/B829</f>
        <v>9.433962264150943E-3</v>
      </c>
      <c r="Y829" s="21" t="s">
        <v>1082</v>
      </c>
      <c r="Z829" s="21">
        <f>9/B829</f>
        <v>8.4905660377358486E-2</v>
      </c>
      <c r="AA829" s="21" t="s">
        <v>932</v>
      </c>
      <c r="AB829" s="21">
        <f>1/B829</f>
        <v>9.433962264150943E-3</v>
      </c>
      <c r="AC829" s="21" t="s">
        <v>1555</v>
      </c>
      <c r="AD829" s="21">
        <f>1/B829</f>
        <v>9.433962264150943E-3</v>
      </c>
      <c r="AE829" s="21" t="s">
        <v>3568</v>
      </c>
      <c r="AF829" s="21">
        <f>3/B829</f>
        <v>2.8301886792452831E-2</v>
      </c>
      <c r="AG829" s="21" t="s">
        <v>3901</v>
      </c>
      <c r="AH829" s="21">
        <f>1/B829</f>
        <v>9.433962264150943E-3</v>
      </c>
      <c r="AI829" s="21" t="s">
        <v>3884</v>
      </c>
      <c r="AJ829" s="21">
        <f>1/B829</f>
        <v>9.433962264150943E-3</v>
      </c>
      <c r="AK829" s="21" t="s">
        <v>3090</v>
      </c>
      <c r="AL829" s="21">
        <f>1/B829</f>
        <v>9.433962264150943E-3</v>
      </c>
      <c r="AM829" s="21" t="s">
        <v>1570</v>
      </c>
      <c r="AN829" s="21">
        <f>1/B829</f>
        <v>9.433962264150943E-3</v>
      </c>
      <c r="AO829" s="21" t="s">
        <v>3569</v>
      </c>
      <c r="AP829" s="21">
        <f>5/B829</f>
        <v>4.716981132075472E-2</v>
      </c>
      <c r="AQ829" s="21" t="s">
        <v>1083</v>
      </c>
      <c r="AR829" s="21">
        <f>2/B829</f>
        <v>1.8867924528301886E-2</v>
      </c>
      <c r="AS829" s="21" t="s">
        <v>4770</v>
      </c>
      <c r="AT829" s="21">
        <f>1/B829</f>
        <v>9.433962264150943E-3</v>
      </c>
      <c r="AU829" s="21" t="s">
        <v>3570</v>
      </c>
      <c r="AV829" s="21">
        <f>50/B829</f>
        <v>0.47169811320754718</v>
      </c>
      <c r="AW829" s="21" t="s">
        <v>4769</v>
      </c>
      <c r="AX829" s="21">
        <f>1/B829</f>
        <v>9.433962264150943E-3</v>
      </c>
    </row>
    <row r="830" spans="1:68" x14ac:dyDescent="0.25">
      <c r="A830" s="20" t="s">
        <v>824</v>
      </c>
      <c r="B830" s="24">
        <v>108</v>
      </c>
      <c r="C830" s="21">
        <f>88/B830</f>
        <v>0.81481481481481477</v>
      </c>
      <c r="E830" s="21" t="s">
        <v>2058</v>
      </c>
      <c r="F830" s="21">
        <f>1/B830</f>
        <v>9.2592592592592587E-3</v>
      </c>
      <c r="G830" s="21" t="s">
        <v>1111</v>
      </c>
      <c r="H830" s="21">
        <f>2/B830</f>
        <v>1.8518518518518517E-2</v>
      </c>
      <c r="I830" s="21" t="s">
        <v>1009</v>
      </c>
      <c r="J830" s="21">
        <f>2/B830</f>
        <v>1.8518518518518517E-2</v>
      </c>
      <c r="K830" s="21" t="s">
        <v>1003</v>
      </c>
      <c r="L830" s="21">
        <f>4/B830</f>
        <v>3.7037037037037035E-2</v>
      </c>
      <c r="M830" s="21" t="s">
        <v>932</v>
      </c>
      <c r="N830" s="21">
        <f>1/B830</f>
        <v>9.2592592592592587E-3</v>
      </c>
      <c r="O830" s="21" t="s">
        <v>1422</v>
      </c>
      <c r="P830" s="21">
        <f>1/B830</f>
        <v>9.2592592592592587E-3</v>
      </c>
      <c r="Q830" s="21" t="s">
        <v>1154</v>
      </c>
      <c r="R830" s="21">
        <f>3/B830</f>
        <v>2.7777777777777776E-2</v>
      </c>
      <c r="S830" s="21" t="s">
        <v>1117</v>
      </c>
      <c r="T830" s="21">
        <f>1/B830</f>
        <v>9.2592592592592587E-3</v>
      </c>
      <c r="U830" s="21" t="s">
        <v>1312</v>
      </c>
      <c r="V830" s="21">
        <f>1/B830</f>
        <v>9.2592592592592587E-3</v>
      </c>
      <c r="W830" s="21" t="s">
        <v>1372</v>
      </c>
      <c r="X830" s="21">
        <f>1/B830</f>
        <v>9.2592592592592587E-3</v>
      </c>
      <c r="Y830" s="21" t="s">
        <v>1680</v>
      </c>
      <c r="Z830" s="21">
        <f>1/B830</f>
        <v>9.2592592592592587E-3</v>
      </c>
      <c r="AA830" s="21" t="s">
        <v>2436</v>
      </c>
      <c r="AB830" s="21">
        <f>1/B830</f>
        <v>9.2592592592592587E-3</v>
      </c>
      <c r="AC830" s="21" t="s">
        <v>1370</v>
      </c>
      <c r="AD830" s="21">
        <f>1/B830</f>
        <v>9.2592592592592587E-3</v>
      </c>
    </row>
    <row r="831" spans="1:68" x14ac:dyDescent="0.25">
      <c r="A831" s="20" t="s">
        <v>825</v>
      </c>
      <c r="B831" s="24">
        <v>109</v>
      </c>
      <c r="C831" s="21">
        <f>105/B831</f>
        <v>0.96330275229357798</v>
      </c>
      <c r="E831" s="21" t="s">
        <v>2779</v>
      </c>
      <c r="F831" s="21">
        <f>1/B831</f>
        <v>9.1743119266055051E-3</v>
      </c>
      <c r="G831" s="21" t="s">
        <v>4290</v>
      </c>
      <c r="H831" s="21">
        <f>1/B831</f>
        <v>9.1743119266055051E-3</v>
      </c>
      <c r="I831" s="21" t="s">
        <v>940</v>
      </c>
      <c r="J831" s="21">
        <f>1/B831</f>
        <v>9.1743119266055051E-3</v>
      </c>
    </row>
    <row r="832" spans="1:68" x14ac:dyDescent="0.25">
      <c r="A832" s="20" t="s">
        <v>826</v>
      </c>
      <c r="B832" s="24">
        <v>104</v>
      </c>
      <c r="C832" s="26">
        <f>1/B832</f>
        <v>9.6153846153846159E-3</v>
      </c>
      <c r="E832" s="21" t="s">
        <v>1020</v>
      </c>
      <c r="F832" s="21">
        <f>2/B832</f>
        <v>1.9230769230769232E-2</v>
      </c>
      <c r="G832" s="21" t="s">
        <v>883</v>
      </c>
      <c r="H832" s="21">
        <f>1/B832</f>
        <v>9.6153846153846159E-3</v>
      </c>
      <c r="I832" s="21" t="s">
        <v>4475</v>
      </c>
      <c r="J832" s="21">
        <f>1/B832</f>
        <v>9.6153846153846159E-3</v>
      </c>
      <c r="K832" s="21" t="s">
        <v>1571</v>
      </c>
      <c r="L832" s="21">
        <f>6/B832</f>
        <v>5.7692307692307696E-2</v>
      </c>
      <c r="M832" s="21" t="s">
        <v>1080</v>
      </c>
      <c r="N832" s="21">
        <f>4/B832</f>
        <v>3.8461538461538464E-2</v>
      </c>
      <c r="O832" s="21" t="s">
        <v>3123</v>
      </c>
      <c r="P832" s="21">
        <f>1/B832</f>
        <v>9.6153846153846159E-3</v>
      </c>
      <c r="Q832" s="21" t="s">
        <v>1873</v>
      </c>
      <c r="R832" s="21">
        <f>1/B832</f>
        <v>9.6153846153846159E-3</v>
      </c>
      <c r="S832" s="21" t="s">
        <v>1038</v>
      </c>
      <c r="T832" s="21">
        <f>1/B832</f>
        <v>9.6153846153846159E-3</v>
      </c>
      <c r="U832" s="21" t="s">
        <v>1871</v>
      </c>
      <c r="V832" s="21">
        <f>4/B832</f>
        <v>3.8461538461538464E-2</v>
      </c>
      <c r="W832" s="21" t="s">
        <v>4474</v>
      </c>
      <c r="X832" s="21">
        <f>1/B832</f>
        <v>9.6153846153846159E-3</v>
      </c>
      <c r="Y832" s="21" t="s">
        <v>1875</v>
      </c>
      <c r="Z832" s="21">
        <f>1/B832</f>
        <v>9.6153846153846159E-3</v>
      </c>
      <c r="AA832" s="21" t="s">
        <v>1255</v>
      </c>
      <c r="AB832" s="21">
        <f>1/B832</f>
        <v>9.6153846153846159E-3</v>
      </c>
      <c r="AC832" s="21" t="s">
        <v>1081</v>
      </c>
      <c r="AD832" s="21">
        <f>3/B832</f>
        <v>2.8846153846153848E-2</v>
      </c>
      <c r="AE832" s="21" t="s">
        <v>1743</v>
      </c>
      <c r="AF832" s="21">
        <f>2/B832</f>
        <v>1.9230769230769232E-2</v>
      </c>
      <c r="AG832" s="21" t="s">
        <v>907</v>
      </c>
      <c r="AH832" s="21">
        <f>1/B832</f>
        <v>9.6153846153846159E-3</v>
      </c>
      <c r="AI832" s="21" t="s">
        <v>919</v>
      </c>
      <c r="AJ832" s="21">
        <f>1/B832</f>
        <v>9.6153846153846159E-3</v>
      </c>
      <c r="AK832" s="21" t="s">
        <v>4473</v>
      </c>
      <c r="AL832" s="21">
        <f>31/B832</f>
        <v>0.29807692307692307</v>
      </c>
      <c r="AM832" s="21" t="s">
        <v>1876</v>
      </c>
      <c r="AN832" s="21">
        <f>1/B832</f>
        <v>9.6153846153846159E-3</v>
      </c>
      <c r="AO832" s="21" t="s">
        <v>1297</v>
      </c>
      <c r="AP832" s="21">
        <f>31/B832</f>
        <v>0.29807692307692307</v>
      </c>
      <c r="AQ832" s="21" t="s">
        <v>1872</v>
      </c>
      <c r="AR832" s="21">
        <f>8/B832</f>
        <v>7.6923076923076927E-2</v>
      </c>
      <c r="AS832" s="21" t="s">
        <v>1874</v>
      </c>
      <c r="AT832" s="21">
        <f>1/B832</f>
        <v>9.6153846153846159E-3</v>
      </c>
    </row>
    <row r="833" spans="1:94" x14ac:dyDescent="0.25">
      <c r="A833" s="20" t="s">
        <v>827</v>
      </c>
      <c r="B833" s="24">
        <v>101</v>
      </c>
      <c r="C833" s="26">
        <f>0/B833</f>
        <v>0</v>
      </c>
      <c r="E833" s="21" t="s">
        <v>1311</v>
      </c>
      <c r="F833" s="21">
        <f>2/B833</f>
        <v>1.9801980198019802E-2</v>
      </c>
      <c r="G833" s="21" t="s">
        <v>1154</v>
      </c>
      <c r="H833" s="21">
        <f>4/B833</f>
        <v>3.9603960396039604E-2</v>
      </c>
      <c r="I833" s="21" t="s">
        <v>1312</v>
      </c>
      <c r="J833" s="21">
        <f>10/B833</f>
        <v>9.9009900990099015E-2</v>
      </c>
      <c r="K833" s="21" t="s">
        <v>1162</v>
      </c>
      <c r="L833" s="21">
        <f>12/B833</f>
        <v>0.11881188118811881</v>
      </c>
      <c r="M833" s="21" t="s">
        <v>1172</v>
      </c>
      <c r="N833" s="21">
        <f>2/B833</f>
        <v>1.9801980198019802E-2</v>
      </c>
      <c r="O833" s="21" t="s">
        <v>1111</v>
      </c>
      <c r="P833" s="21">
        <f>18/B833</f>
        <v>0.17821782178217821</v>
      </c>
      <c r="Q833" s="21" t="s">
        <v>1313</v>
      </c>
      <c r="R833" s="21">
        <f>2/B833</f>
        <v>1.9801980198019802E-2</v>
      </c>
      <c r="S833" s="21" t="s">
        <v>1130</v>
      </c>
      <c r="T833" s="21">
        <f>22/B833</f>
        <v>0.21782178217821782</v>
      </c>
      <c r="U833" s="21" t="s">
        <v>1314</v>
      </c>
      <c r="V833" s="21">
        <f>6/B833</f>
        <v>5.9405940594059403E-2</v>
      </c>
      <c r="W833" s="21" t="s">
        <v>1315</v>
      </c>
      <c r="X833" s="21">
        <f>2/B833</f>
        <v>1.9801980198019802E-2</v>
      </c>
      <c r="Y833" s="21" t="s">
        <v>1316</v>
      </c>
      <c r="Z833" s="21">
        <f>2/B833</f>
        <v>1.9801980198019802E-2</v>
      </c>
      <c r="AA833" s="21" t="s">
        <v>1317</v>
      </c>
      <c r="AB833" s="21">
        <f>2/B833</f>
        <v>1.9801980198019802E-2</v>
      </c>
      <c r="AC833" s="21" t="s">
        <v>1318</v>
      </c>
      <c r="AD833" s="21">
        <f>3/B833</f>
        <v>2.9702970297029702E-2</v>
      </c>
      <c r="AE833" s="21" t="s">
        <v>1319</v>
      </c>
      <c r="AF833" s="21">
        <f>1/B833</f>
        <v>9.9009900990099011E-3</v>
      </c>
      <c r="AG833" s="21" t="s">
        <v>1320</v>
      </c>
      <c r="AH833" s="21">
        <f>1/B833</f>
        <v>9.9009900990099011E-3</v>
      </c>
      <c r="AI833" s="21" t="s">
        <v>1321</v>
      </c>
      <c r="AJ833" s="21">
        <f>1/B833</f>
        <v>9.9009900990099011E-3</v>
      </c>
      <c r="AK833" s="21" t="s">
        <v>1322</v>
      </c>
      <c r="AL833" s="21">
        <f>1/B833</f>
        <v>9.9009900990099011E-3</v>
      </c>
      <c r="AM833" s="21" t="s">
        <v>1323</v>
      </c>
      <c r="AN833" s="21">
        <f>2/B833</f>
        <v>1.9801980198019802E-2</v>
      </c>
      <c r="AO833" s="21" t="s">
        <v>1009</v>
      </c>
      <c r="AP833" s="21">
        <f>6/B833</f>
        <v>5.9405940594059403E-2</v>
      </c>
      <c r="AQ833" s="21" t="s">
        <v>1324</v>
      </c>
      <c r="AR833" s="21">
        <f>2/B833</f>
        <v>1.9801980198019802E-2</v>
      </c>
    </row>
    <row r="834" spans="1:94" x14ac:dyDescent="0.25">
      <c r="A834" s="20" t="s">
        <v>828</v>
      </c>
      <c r="B834" s="24">
        <v>106</v>
      </c>
      <c r="C834" s="21">
        <f>15/B834</f>
        <v>0.14150943396226415</v>
      </c>
      <c r="E834" s="21" t="s">
        <v>1378</v>
      </c>
      <c r="F834" s="21">
        <f t="shared" ref="F834:F839" si="117">1/B834</f>
        <v>9.433962264150943E-3</v>
      </c>
      <c r="G834" s="21" t="s">
        <v>896</v>
      </c>
      <c r="H834" s="21">
        <f>1/B834</f>
        <v>9.433962264150943E-3</v>
      </c>
      <c r="I834" s="21" t="s">
        <v>1218</v>
      </c>
      <c r="J834" s="21">
        <f>5/B834</f>
        <v>4.716981132075472E-2</v>
      </c>
      <c r="K834" s="21" t="s">
        <v>2821</v>
      </c>
      <c r="L834" s="21">
        <f>1/B834</f>
        <v>9.433962264150943E-3</v>
      </c>
      <c r="M834" s="21" t="s">
        <v>2807</v>
      </c>
      <c r="N834" s="21">
        <f>2/B834</f>
        <v>1.8867924528301886E-2</v>
      </c>
      <c r="O834" s="21" t="s">
        <v>1220</v>
      </c>
      <c r="P834" s="21">
        <f t="shared" ref="P834:P839" si="118">1/B834</f>
        <v>9.433962264150943E-3</v>
      </c>
      <c r="Q834" s="21" t="s">
        <v>932</v>
      </c>
      <c r="R834" s="21">
        <f>2/B834</f>
        <v>1.8867924528301886E-2</v>
      </c>
      <c r="S834" s="21" t="s">
        <v>935</v>
      </c>
      <c r="T834" s="21">
        <f>31/B834</f>
        <v>0.29245283018867924</v>
      </c>
      <c r="U834" s="21" t="s">
        <v>1033</v>
      </c>
      <c r="V834" s="21">
        <f>1/B834</f>
        <v>9.433962264150943E-3</v>
      </c>
      <c r="W834" s="21" t="s">
        <v>2822</v>
      </c>
      <c r="X834" s="21">
        <f>2/B834</f>
        <v>1.8867924528301886E-2</v>
      </c>
      <c r="Y834" s="21" t="s">
        <v>936</v>
      </c>
      <c r="Z834" s="21">
        <f>9/B834</f>
        <v>8.4905660377358486E-2</v>
      </c>
      <c r="AA834" s="21" t="s">
        <v>2823</v>
      </c>
      <c r="AB834" s="21">
        <f>1/B834</f>
        <v>9.433962264150943E-3</v>
      </c>
      <c r="AC834" s="21" t="s">
        <v>1339</v>
      </c>
      <c r="AD834" s="21">
        <f>1/B834</f>
        <v>9.433962264150943E-3</v>
      </c>
      <c r="AE834" s="21" t="s">
        <v>2828</v>
      </c>
      <c r="AF834" s="21">
        <f>1/B834</f>
        <v>9.433962264150943E-3</v>
      </c>
      <c r="AG834" s="21" t="s">
        <v>2187</v>
      </c>
      <c r="AH834" s="21">
        <f>31/B834</f>
        <v>0.29245283018867924</v>
      </c>
      <c r="AI834" s="21" t="s">
        <v>4186</v>
      </c>
      <c r="AJ834" s="21">
        <f>1/B834</f>
        <v>9.433962264150943E-3</v>
      </c>
    </row>
    <row r="835" spans="1:94" x14ac:dyDescent="0.25">
      <c r="A835" s="20" t="s">
        <v>829</v>
      </c>
      <c r="B835" s="24">
        <v>108</v>
      </c>
      <c r="C835" s="21">
        <f>15/B835</f>
        <v>0.1388888888888889</v>
      </c>
      <c r="E835" s="21" t="s">
        <v>1391</v>
      </c>
      <c r="F835" s="21">
        <f t="shared" si="117"/>
        <v>9.2592592592592587E-3</v>
      </c>
      <c r="G835" s="21" t="s">
        <v>1094</v>
      </c>
      <c r="H835" s="21">
        <f>1/B835</f>
        <v>9.2592592592592587E-3</v>
      </c>
      <c r="I835" s="21" t="s">
        <v>1009</v>
      </c>
      <c r="J835" s="21">
        <f>6/B835</f>
        <v>5.5555555555555552E-2</v>
      </c>
      <c r="K835" s="21" t="s">
        <v>1453</v>
      </c>
      <c r="L835" s="21">
        <f>1/B835</f>
        <v>9.2592592592592587E-3</v>
      </c>
      <c r="M835" s="21" t="s">
        <v>1218</v>
      </c>
      <c r="N835" s="21">
        <f>1/B835</f>
        <v>9.2592592592592587E-3</v>
      </c>
      <c r="O835" s="21" t="s">
        <v>1134</v>
      </c>
      <c r="P835" s="21">
        <f t="shared" si="118"/>
        <v>9.2592592592592587E-3</v>
      </c>
      <c r="Q835" s="21" t="s">
        <v>1909</v>
      </c>
      <c r="R835" s="21">
        <f>1/B835</f>
        <v>9.2592592592592587E-3</v>
      </c>
      <c r="S835" s="21" t="s">
        <v>2190</v>
      </c>
      <c r="T835" s="21">
        <f>1/B835</f>
        <v>9.2592592592592587E-3</v>
      </c>
      <c r="U835" s="21" t="s">
        <v>1443</v>
      </c>
      <c r="V835" s="21">
        <f>1/B835</f>
        <v>9.2592592592592587E-3</v>
      </c>
      <c r="W835" s="21" t="s">
        <v>1082</v>
      </c>
      <c r="X835" s="21">
        <f>2/B835</f>
        <v>1.8518518518518517E-2</v>
      </c>
      <c r="Y835" s="21" t="s">
        <v>1663</v>
      </c>
      <c r="Z835" s="21">
        <f>1/B835</f>
        <v>9.2592592592592587E-3</v>
      </c>
      <c r="AA835" s="21" t="s">
        <v>1480</v>
      </c>
      <c r="AB835" s="21">
        <f>2/B835</f>
        <v>1.8518518518518517E-2</v>
      </c>
      <c r="AC835" s="21" t="s">
        <v>932</v>
      </c>
      <c r="AD835" s="21">
        <f>45/B835</f>
        <v>0.41666666666666669</v>
      </c>
      <c r="AE835" s="21" t="s">
        <v>1404</v>
      </c>
      <c r="AF835" s="21">
        <f>2/B835</f>
        <v>1.8518518518518517E-2</v>
      </c>
      <c r="AG835" s="21" t="s">
        <v>935</v>
      </c>
      <c r="AH835" s="21">
        <f>17/B835</f>
        <v>0.15740740740740741</v>
      </c>
      <c r="AI835" s="21" t="s">
        <v>1533</v>
      </c>
      <c r="AJ835" s="21">
        <f>3/B835</f>
        <v>2.7777777777777776E-2</v>
      </c>
      <c r="AK835" s="21" t="s">
        <v>1857</v>
      </c>
      <c r="AL835" s="21">
        <f>1/B835</f>
        <v>9.2592592592592587E-3</v>
      </c>
      <c r="AM835" s="21" t="s">
        <v>987</v>
      </c>
      <c r="AN835" s="21">
        <f>1/B835</f>
        <v>9.2592592592592587E-3</v>
      </c>
      <c r="AO835" s="21" t="s">
        <v>3144</v>
      </c>
      <c r="AP835" s="21">
        <f>1/B835</f>
        <v>9.2592592592592587E-3</v>
      </c>
      <c r="AQ835" s="21" t="s">
        <v>1919</v>
      </c>
      <c r="AR835" s="21">
        <f>1/B835</f>
        <v>9.2592592592592587E-3</v>
      </c>
      <c r="AS835" s="21" t="s">
        <v>1370</v>
      </c>
      <c r="AT835" s="21">
        <f>1/B835</f>
        <v>9.2592592592592587E-3</v>
      </c>
      <c r="AU835" s="21" t="s">
        <v>1083</v>
      </c>
      <c r="AV835" s="21">
        <f>1/B835</f>
        <v>9.2592592592592587E-3</v>
      </c>
      <c r="AW835" s="21" t="s">
        <v>3145</v>
      </c>
      <c r="AX835" s="21">
        <f>1/B835</f>
        <v>9.2592592592592587E-3</v>
      </c>
    </row>
    <row r="836" spans="1:94" x14ac:dyDescent="0.25">
      <c r="A836" s="20" t="s">
        <v>830</v>
      </c>
      <c r="B836" s="24">
        <v>101</v>
      </c>
      <c r="C836" s="21">
        <f>30/B836</f>
        <v>0.29702970297029702</v>
      </c>
      <c r="E836" s="21" t="s">
        <v>1447</v>
      </c>
      <c r="F836" s="21">
        <f t="shared" si="117"/>
        <v>9.9009900990099011E-3</v>
      </c>
      <c r="G836" s="21" t="s">
        <v>1730</v>
      </c>
      <c r="H836" s="21">
        <f>1/B836</f>
        <v>9.9009900990099011E-3</v>
      </c>
      <c r="I836" s="21" t="s">
        <v>1444</v>
      </c>
      <c r="J836" s="21">
        <f>19/B836</f>
        <v>0.18811881188118812</v>
      </c>
      <c r="K836" s="21" t="s">
        <v>4727</v>
      </c>
      <c r="L836" s="21">
        <f>1/B836</f>
        <v>9.9009900990099011E-3</v>
      </c>
      <c r="M836" s="21" t="s">
        <v>1123</v>
      </c>
      <c r="N836" s="21">
        <f>1/B836</f>
        <v>9.9009900990099011E-3</v>
      </c>
      <c r="O836" s="21" t="s">
        <v>4726</v>
      </c>
      <c r="P836" s="21">
        <f t="shared" si="118"/>
        <v>9.9009900990099011E-3</v>
      </c>
      <c r="Q836" s="21" t="s">
        <v>1120</v>
      </c>
      <c r="R836" s="21">
        <f>5/B836</f>
        <v>4.9504950495049507E-2</v>
      </c>
      <c r="S836" s="21" t="s">
        <v>3227</v>
      </c>
      <c r="T836" s="21">
        <f>1/B836</f>
        <v>9.9009900990099011E-3</v>
      </c>
      <c r="U836" s="21" t="s">
        <v>1132</v>
      </c>
      <c r="V836" s="21">
        <f>2/B836</f>
        <v>1.9801980198019802E-2</v>
      </c>
      <c r="W836" s="21" t="s">
        <v>1255</v>
      </c>
      <c r="X836" s="21">
        <f>1/B836</f>
        <v>9.9009900990099011E-3</v>
      </c>
      <c r="Y836" s="21" t="s">
        <v>1443</v>
      </c>
      <c r="Z836" s="21">
        <f>8/B836</f>
        <v>7.9207920792079209E-2</v>
      </c>
      <c r="AA836" s="21" t="s">
        <v>1446</v>
      </c>
      <c r="AB836" s="21">
        <f>2/B836</f>
        <v>1.9801980198019802E-2</v>
      </c>
      <c r="AC836" s="21" t="s">
        <v>1442</v>
      </c>
      <c r="AD836" s="21">
        <f>20/B836</f>
        <v>0.19801980198019803</v>
      </c>
      <c r="AE836" s="21" t="s">
        <v>1445</v>
      </c>
      <c r="AF836" s="21">
        <f>6/B836</f>
        <v>5.9405940594059403E-2</v>
      </c>
      <c r="AG836" s="21" t="s">
        <v>1131</v>
      </c>
      <c r="AH836" s="21">
        <f>2/B836</f>
        <v>1.9801980198019802E-2</v>
      </c>
    </row>
    <row r="837" spans="1:94" x14ac:dyDescent="0.25">
      <c r="A837" s="20" t="s">
        <v>831</v>
      </c>
      <c r="B837" s="24">
        <v>103</v>
      </c>
      <c r="C837" s="21">
        <f>82/B837</f>
        <v>0.79611650485436891</v>
      </c>
      <c r="E837" s="21" t="s">
        <v>1017</v>
      </c>
      <c r="F837" s="21">
        <f t="shared" si="117"/>
        <v>9.7087378640776691E-3</v>
      </c>
      <c r="G837" s="21" t="s">
        <v>1633</v>
      </c>
      <c r="H837" s="21">
        <f>1/B837</f>
        <v>9.7087378640776691E-3</v>
      </c>
      <c r="I837" s="21" t="s">
        <v>1639</v>
      </c>
      <c r="J837" s="21">
        <f>1/B837</f>
        <v>9.7087378640776691E-3</v>
      </c>
      <c r="K837" s="21" t="s">
        <v>1961</v>
      </c>
      <c r="L837" s="21">
        <f>4/B837</f>
        <v>3.8834951456310676E-2</v>
      </c>
      <c r="M837" s="21" t="s">
        <v>1396</v>
      </c>
      <c r="N837" s="21">
        <f>1/B837</f>
        <v>9.7087378640776691E-3</v>
      </c>
      <c r="O837" s="21" t="s">
        <v>1101</v>
      </c>
      <c r="P837" s="21">
        <f t="shared" si="118"/>
        <v>9.7087378640776691E-3</v>
      </c>
      <c r="Q837" s="21" t="s">
        <v>2092</v>
      </c>
      <c r="R837" s="21">
        <f>1/B837</f>
        <v>9.7087378640776691E-3</v>
      </c>
      <c r="S837" s="21" t="s">
        <v>4552</v>
      </c>
      <c r="T837" s="21">
        <f>1/B837</f>
        <v>9.7087378640776691E-3</v>
      </c>
      <c r="U837" s="21" t="s">
        <v>1042</v>
      </c>
      <c r="V837" s="21">
        <f>1/B837</f>
        <v>9.7087378640776691E-3</v>
      </c>
      <c r="W837" s="21" t="s">
        <v>4551</v>
      </c>
      <c r="X837" s="21">
        <f>1/B837</f>
        <v>9.7087378640776691E-3</v>
      </c>
      <c r="Y837" s="21" t="s">
        <v>1254</v>
      </c>
      <c r="Z837" s="21">
        <f>1/B837</f>
        <v>9.7087378640776691E-3</v>
      </c>
      <c r="AA837" s="21" t="s">
        <v>1708</v>
      </c>
      <c r="AB837" s="21">
        <f>2/B837</f>
        <v>1.9417475728155338E-2</v>
      </c>
      <c r="AC837" s="21" t="s">
        <v>4550</v>
      </c>
      <c r="AD837" s="21">
        <f>2/B837</f>
        <v>1.9417475728155338E-2</v>
      </c>
      <c r="AE837" s="21" t="s">
        <v>1310</v>
      </c>
      <c r="AF837" s="21">
        <f>1/B837</f>
        <v>9.7087378640776691E-3</v>
      </c>
      <c r="AG837" s="21" t="s">
        <v>1962</v>
      </c>
      <c r="AH837" s="21">
        <f>1/B837</f>
        <v>9.7087378640776691E-3</v>
      </c>
      <c r="AI837" s="21" t="s">
        <v>2111</v>
      </c>
      <c r="AJ837" s="21">
        <f>1/B837</f>
        <v>9.7087378640776691E-3</v>
      </c>
    </row>
    <row r="838" spans="1:94" x14ac:dyDescent="0.25">
      <c r="A838" s="20" t="s">
        <v>3740</v>
      </c>
      <c r="B838" s="24">
        <v>105</v>
      </c>
      <c r="C838" s="21">
        <f>73/B838</f>
        <v>0.69523809523809521</v>
      </c>
      <c r="E838" s="21" t="s">
        <v>3741</v>
      </c>
      <c r="F838" s="21">
        <f t="shared" si="117"/>
        <v>9.5238095238095247E-3</v>
      </c>
      <c r="G838" s="21" t="s">
        <v>3742</v>
      </c>
      <c r="H838" s="21">
        <f>1/B838</f>
        <v>9.5238095238095247E-3</v>
      </c>
      <c r="I838" s="21" t="s">
        <v>2077</v>
      </c>
      <c r="J838" s="21">
        <f>2/B838</f>
        <v>1.9047619047619049E-2</v>
      </c>
      <c r="K838" s="21" t="s">
        <v>1220</v>
      </c>
      <c r="L838" s="21">
        <f>8/B838</f>
        <v>7.6190476190476197E-2</v>
      </c>
      <c r="M838" s="21" t="s">
        <v>932</v>
      </c>
      <c r="N838" s="21">
        <f>12/B838</f>
        <v>0.11428571428571428</v>
      </c>
      <c r="O838" s="21" t="s">
        <v>3743</v>
      </c>
      <c r="P838" s="21">
        <f t="shared" si="118"/>
        <v>9.5238095238095247E-3</v>
      </c>
      <c r="Q838" s="21" t="s">
        <v>2027</v>
      </c>
      <c r="R838" s="21">
        <f>1/B838</f>
        <v>9.5238095238095247E-3</v>
      </c>
      <c r="S838" s="21" t="s">
        <v>3744</v>
      </c>
      <c r="T838" s="21">
        <f>1/B838</f>
        <v>9.5238095238095247E-3</v>
      </c>
      <c r="U838" s="21" t="s">
        <v>933</v>
      </c>
      <c r="V838" s="21">
        <f>4/B838</f>
        <v>3.8095238095238099E-2</v>
      </c>
      <c r="X838" s="21">
        <f>1/B838</f>
        <v>9.5238095238095247E-3</v>
      </c>
    </row>
    <row r="839" spans="1:94" x14ac:dyDescent="0.25">
      <c r="A839" s="20" t="s">
        <v>833</v>
      </c>
      <c r="B839" s="24">
        <v>108</v>
      </c>
      <c r="C839" s="21">
        <f>101/B839</f>
        <v>0.93518518518518523</v>
      </c>
      <c r="E839" s="21" t="s">
        <v>989</v>
      </c>
      <c r="F839" s="21">
        <f t="shared" si="117"/>
        <v>9.2592592592592587E-3</v>
      </c>
      <c r="G839" s="21" t="s">
        <v>4312</v>
      </c>
      <c r="H839" s="21">
        <f>2/B839</f>
        <v>1.8518518518518517E-2</v>
      </c>
      <c r="I839" s="21" t="s">
        <v>1705</v>
      </c>
      <c r="J839" s="21">
        <f>1/B839</f>
        <v>9.2592592592592587E-3</v>
      </c>
      <c r="K839" s="21" t="s">
        <v>2852</v>
      </c>
      <c r="L839" s="21">
        <f>2/B839</f>
        <v>1.8518518518518517E-2</v>
      </c>
      <c r="M839" s="21" t="s">
        <v>3539</v>
      </c>
      <c r="N839" s="21">
        <f>1/B839</f>
        <v>9.2592592592592587E-3</v>
      </c>
      <c r="O839" s="21" t="s">
        <v>3539</v>
      </c>
      <c r="P839" s="21">
        <f t="shared" si="118"/>
        <v>9.2592592592592587E-3</v>
      </c>
    </row>
    <row r="840" spans="1:94" x14ac:dyDescent="0.25">
      <c r="A840" s="20" t="s">
        <v>834</v>
      </c>
      <c r="B840" s="24">
        <v>110</v>
      </c>
      <c r="C840" s="21">
        <f>108/B840</f>
        <v>0.98181818181818181</v>
      </c>
      <c r="E840" s="21" t="s">
        <v>1009</v>
      </c>
      <c r="F840" s="21">
        <f>2/B840</f>
        <v>1.8181818181818181E-2</v>
      </c>
    </row>
    <row r="841" spans="1:94" x14ac:dyDescent="0.25">
      <c r="A841" s="20" t="s">
        <v>835</v>
      </c>
      <c r="B841" s="24">
        <v>107</v>
      </c>
      <c r="C841" s="21">
        <f>12/B841</f>
        <v>0.11214953271028037</v>
      </c>
      <c r="E841" s="21" t="s">
        <v>1038</v>
      </c>
      <c r="F841" s="21">
        <f>2/B841</f>
        <v>1.8691588785046728E-2</v>
      </c>
      <c r="G841" s="21" t="s">
        <v>1266</v>
      </c>
      <c r="H841" s="21">
        <f>2/B841</f>
        <v>1.8691588785046728E-2</v>
      </c>
      <c r="I841" s="21" t="s">
        <v>5161</v>
      </c>
      <c r="J841" s="21">
        <f>1/B841</f>
        <v>9.3457943925233638E-3</v>
      </c>
      <c r="K841" s="21" t="s">
        <v>1098</v>
      </c>
      <c r="L841" s="21">
        <f>3/B841</f>
        <v>2.8037383177570093E-2</v>
      </c>
      <c r="M841" s="21" t="s">
        <v>2102</v>
      </c>
      <c r="N841" s="21">
        <f>46/B841</f>
        <v>0.42990654205607476</v>
      </c>
      <c r="O841" s="21" t="s">
        <v>901</v>
      </c>
      <c r="P841" s="21">
        <f>1/B841</f>
        <v>9.3457943925233638E-3</v>
      </c>
      <c r="Q841" s="21" t="s">
        <v>1035</v>
      </c>
      <c r="R841" s="21">
        <f>1/B841</f>
        <v>9.3457943925233638E-3</v>
      </c>
      <c r="S841" s="21" t="s">
        <v>5160</v>
      </c>
      <c r="T841" s="21">
        <f>1/B841</f>
        <v>9.3457943925233638E-3</v>
      </c>
      <c r="U841" s="21" t="s">
        <v>5159</v>
      </c>
      <c r="V841" s="21">
        <f>1/B841</f>
        <v>9.3457943925233638E-3</v>
      </c>
      <c r="W841" s="21" t="s">
        <v>5158</v>
      </c>
      <c r="X841" s="21">
        <f>1/B841</f>
        <v>9.3457943925233638E-3</v>
      </c>
      <c r="Y841" s="21" t="s">
        <v>1259</v>
      </c>
      <c r="Z841" s="21">
        <f>5/B841</f>
        <v>4.6728971962616821E-2</v>
      </c>
      <c r="AA841" s="21" t="s">
        <v>3818</v>
      </c>
      <c r="AB841" s="21">
        <f>4/B841</f>
        <v>3.7383177570093455E-2</v>
      </c>
      <c r="AC841" s="21" t="s">
        <v>2852</v>
      </c>
      <c r="AD841" s="21">
        <f>12/B841</f>
        <v>0.11214953271028037</v>
      </c>
      <c r="AE841" s="21" t="s">
        <v>5157</v>
      </c>
      <c r="AF841" s="21">
        <f>1/B841</f>
        <v>9.3457943925233638E-3</v>
      </c>
      <c r="AG841" s="21" t="s">
        <v>1907</v>
      </c>
      <c r="AH841" s="21">
        <f>1/B841</f>
        <v>9.3457943925233638E-3</v>
      </c>
      <c r="AI841" s="21" t="s">
        <v>3819</v>
      </c>
      <c r="AJ841" s="21">
        <f>3/B841</f>
        <v>2.8037383177570093E-2</v>
      </c>
      <c r="AK841" s="21" t="s">
        <v>1569</v>
      </c>
      <c r="AL841" s="21">
        <f>1/B841</f>
        <v>9.3457943925233638E-3</v>
      </c>
      <c r="AM841" s="21" t="s">
        <v>5156</v>
      </c>
      <c r="AN841" s="21">
        <f>6/B841</f>
        <v>5.6074766355140186E-2</v>
      </c>
      <c r="AO841" s="21" t="s">
        <v>1108</v>
      </c>
      <c r="AP841" s="21">
        <f>1/B841</f>
        <v>9.3457943925233638E-3</v>
      </c>
      <c r="AQ841" s="21" t="s">
        <v>2626</v>
      </c>
      <c r="AR841" s="21">
        <f>2/B841</f>
        <v>1.8691588785046728E-2</v>
      </c>
    </row>
    <row r="842" spans="1:94" x14ac:dyDescent="0.25">
      <c r="A842" s="20" t="s">
        <v>2611</v>
      </c>
      <c r="B842" s="24">
        <v>108</v>
      </c>
      <c r="C842" s="21">
        <f>91/B842</f>
        <v>0.84259259259259256</v>
      </c>
      <c r="E842" s="21" t="s">
        <v>1830</v>
      </c>
      <c r="F842" s="21">
        <f>1/B842</f>
        <v>9.2592592592592587E-3</v>
      </c>
      <c r="G842" s="21" t="s">
        <v>1453</v>
      </c>
      <c r="H842" s="21">
        <f>3/B842</f>
        <v>2.7777777777777776E-2</v>
      </c>
      <c r="I842" s="21" t="s">
        <v>1218</v>
      </c>
      <c r="J842" s="21">
        <f>1/B842</f>
        <v>9.2592592592592587E-3</v>
      </c>
      <c r="K842" s="21" t="s">
        <v>1120</v>
      </c>
      <c r="L842" s="21">
        <f>3/B842</f>
        <v>2.7777777777777776E-2</v>
      </c>
      <c r="M842" s="21" t="s">
        <v>1688</v>
      </c>
      <c r="N842" s="21">
        <f>1/B842</f>
        <v>9.2592592592592587E-3</v>
      </c>
      <c r="O842" s="21" t="s">
        <v>1217</v>
      </c>
      <c r="P842" s="21">
        <f>1/B842</f>
        <v>9.2592592592592587E-3</v>
      </c>
      <c r="Q842" s="21" t="s">
        <v>1033</v>
      </c>
      <c r="R842" s="21">
        <f>3/B842</f>
        <v>2.7777777777777776E-2</v>
      </c>
      <c r="S842" s="21" t="s">
        <v>2613</v>
      </c>
      <c r="T842" s="21">
        <f>2/B842</f>
        <v>1.8518518518518517E-2</v>
      </c>
      <c r="U842" s="21" t="s">
        <v>2612</v>
      </c>
      <c r="V842" s="21">
        <f>2/B842</f>
        <v>1.8518518518518517E-2</v>
      </c>
    </row>
    <row r="843" spans="1:94" x14ac:dyDescent="0.25">
      <c r="A843" s="20" t="s">
        <v>837</v>
      </c>
      <c r="B843" s="24">
        <v>108</v>
      </c>
      <c r="C843" s="21">
        <f>59/B843</f>
        <v>0.54629629629629628</v>
      </c>
      <c r="E843" s="21" t="s">
        <v>3701</v>
      </c>
      <c r="F843" s="21">
        <f>7/B843</f>
        <v>6.4814814814814811E-2</v>
      </c>
      <c r="G843" s="21" t="s">
        <v>2827</v>
      </c>
      <c r="H843" s="21">
        <f>1/B843</f>
        <v>9.2592592592592587E-3</v>
      </c>
      <c r="I843" s="21" t="s">
        <v>1469</v>
      </c>
      <c r="J843" s="21">
        <f>1/B843</f>
        <v>9.2592592592592587E-3</v>
      </c>
      <c r="K843" s="21" t="s">
        <v>1250</v>
      </c>
      <c r="L843" s="21">
        <f>2/B843</f>
        <v>1.8518518518518517E-2</v>
      </c>
      <c r="M843" s="21" t="s">
        <v>1884</v>
      </c>
      <c r="N843" s="21">
        <f>1/B843</f>
        <v>9.2592592592592587E-3</v>
      </c>
      <c r="O843" s="21" t="s">
        <v>1396</v>
      </c>
      <c r="P843" s="21">
        <f>4/B843</f>
        <v>3.7037037037037035E-2</v>
      </c>
      <c r="Q843" s="21" t="s">
        <v>1101</v>
      </c>
      <c r="R843" s="21">
        <f>1/B843</f>
        <v>9.2592592592592587E-3</v>
      </c>
      <c r="S843" s="21" t="s">
        <v>1413</v>
      </c>
      <c r="T843" s="21">
        <f>1/B843</f>
        <v>9.2592592592592587E-3</v>
      </c>
      <c r="U843" s="21" t="s">
        <v>1042</v>
      </c>
      <c r="V843" s="21">
        <f>3/B843</f>
        <v>2.7777777777777776E-2</v>
      </c>
      <c r="W843" s="21" t="s">
        <v>953</v>
      </c>
      <c r="X843" s="21">
        <f>1/B843</f>
        <v>9.2592592592592587E-3</v>
      </c>
      <c r="Y843" s="21" t="s">
        <v>1307</v>
      </c>
      <c r="Z843" s="21">
        <f>1/B843</f>
        <v>9.2592592592592587E-3</v>
      </c>
      <c r="AA843" s="21" t="s">
        <v>4777</v>
      </c>
      <c r="AB843" s="21">
        <f>2/B843</f>
        <v>1.8518518518518517E-2</v>
      </c>
      <c r="AC843" s="21" t="s">
        <v>5032</v>
      </c>
      <c r="AD843" s="21">
        <f>1/B843</f>
        <v>9.2592592592592587E-3</v>
      </c>
      <c r="AE843" s="21" t="s">
        <v>1248</v>
      </c>
      <c r="AF843" s="21">
        <f>1/B843</f>
        <v>9.2592592592592587E-3</v>
      </c>
      <c r="AG843" s="21" t="s">
        <v>1752</v>
      </c>
      <c r="AH843" s="21">
        <f>1/B843</f>
        <v>9.2592592592592587E-3</v>
      </c>
      <c r="AI843" s="21" t="s">
        <v>922</v>
      </c>
      <c r="AJ843" s="21">
        <f>18/B843</f>
        <v>0.16666666666666666</v>
      </c>
      <c r="AK843" s="21" t="s">
        <v>3218</v>
      </c>
      <c r="AL843" s="21">
        <f>3/B843</f>
        <v>2.7777777777777776E-2</v>
      </c>
    </row>
    <row r="844" spans="1:94" x14ac:dyDescent="0.25">
      <c r="A844" s="20" t="s">
        <v>838</v>
      </c>
      <c r="B844" s="24">
        <v>106</v>
      </c>
      <c r="C844" s="21">
        <f>83/B844</f>
        <v>0.78301886792452835</v>
      </c>
      <c r="E844" s="21" t="s">
        <v>2319</v>
      </c>
      <c r="F844" s="21">
        <f>1/B844</f>
        <v>9.433962264150943E-3</v>
      </c>
      <c r="G844" s="21" t="s">
        <v>1265</v>
      </c>
      <c r="H844" s="21">
        <f>1/B844</f>
        <v>9.433962264150943E-3</v>
      </c>
      <c r="I844" s="21" t="s">
        <v>2320</v>
      </c>
      <c r="J844" s="21">
        <f>4/B844</f>
        <v>3.7735849056603772E-2</v>
      </c>
      <c r="K844" s="21" t="s">
        <v>1296</v>
      </c>
      <c r="L844" s="21">
        <f>1/B844</f>
        <v>9.433962264150943E-3</v>
      </c>
      <c r="M844" s="21" t="s">
        <v>2324</v>
      </c>
      <c r="N844" s="21">
        <f>1/B844</f>
        <v>9.433962264150943E-3</v>
      </c>
      <c r="O844" s="21" t="s">
        <v>2318</v>
      </c>
      <c r="P844" s="21">
        <f>1/B844</f>
        <v>9.433962264150943E-3</v>
      </c>
      <c r="Q844" s="21" t="s">
        <v>888</v>
      </c>
      <c r="R844" s="21">
        <f>1/B844</f>
        <v>9.433962264150943E-3</v>
      </c>
      <c r="S844" s="21" t="s">
        <v>1101</v>
      </c>
      <c r="T844" s="21">
        <f>1/B844</f>
        <v>9.433962264150943E-3</v>
      </c>
      <c r="U844" s="21" t="s">
        <v>1536</v>
      </c>
      <c r="V844" s="21">
        <f>1/B844</f>
        <v>9.433962264150943E-3</v>
      </c>
      <c r="W844" s="21" t="s">
        <v>907</v>
      </c>
      <c r="X844" s="21">
        <f>1/B844</f>
        <v>9.433962264150943E-3</v>
      </c>
      <c r="Y844" s="21" t="s">
        <v>2323</v>
      </c>
      <c r="Z844" s="21">
        <f>1/B844</f>
        <v>9.433962264150943E-3</v>
      </c>
      <c r="AA844" s="21" t="s">
        <v>882</v>
      </c>
      <c r="AB844" s="21">
        <f>1/B844</f>
        <v>9.433962264150943E-3</v>
      </c>
      <c r="AC844" s="21" t="s">
        <v>1168</v>
      </c>
      <c r="AD844" s="21">
        <f>1/B844</f>
        <v>9.433962264150943E-3</v>
      </c>
      <c r="AE844" s="21" t="s">
        <v>2322</v>
      </c>
      <c r="AF844" s="21">
        <f>4/B844</f>
        <v>3.7735849056603772E-2</v>
      </c>
      <c r="AG844" s="21" t="s">
        <v>926</v>
      </c>
      <c r="AH844" s="21">
        <f>1/B844</f>
        <v>9.433962264150943E-3</v>
      </c>
      <c r="AI844" s="21" t="s">
        <v>2321</v>
      </c>
      <c r="AJ844" s="21">
        <f>1/B844</f>
        <v>9.433962264150943E-3</v>
      </c>
      <c r="AK844" s="21" t="s">
        <v>2360</v>
      </c>
      <c r="AL844" s="21">
        <f>1/B844</f>
        <v>9.433962264150943E-3</v>
      </c>
    </row>
    <row r="845" spans="1:94" x14ac:dyDescent="0.25">
      <c r="A845" s="20" t="s">
        <v>839</v>
      </c>
      <c r="B845" s="24">
        <v>110</v>
      </c>
      <c r="C845" s="21">
        <f>16/B845</f>
        <v>0.14545454545454545</v>
      </c>
      <c r="E845" s="21" t="s">
        <v>1039</v>
      </c>
      <c r="F845" s="21">
        <f>3/B845</f>
        <v>2.7272727272727271E-2</v>
      </c>
      <c r="G845" s="21" t="s">
        <v>2775</v>
      </c>
      <c r="H845" s="21">
        <f>16/B845</f>
        <v>0.14545454545454545</v>
      </c>
      <c r="I845" s="21" t="s">
        <v>2071</v>
      </c>
      <c r="J845" s="21">
        <f>1/B845</f>
        <v>9.0909090909090905E-3</v>
      </c>
      <c r="K845" s="21" t="s">
        <v>1571</v>
      </c>
      <c r="L845" s="21">
        <f>5/B845</f>
        <v>4.5454545454545456E-2</v>
      </c>
      <c r="M845" s="21" t="s">
        <v>2108</v>
      </c>
      <c r="N845" s="21">
        <f>1/B845</f>
        <v>9.0909090909090905E-3</v>
      </c>
      <c r="O845" s="21" t="s">
        <v>3205</v>
      </c>
      <c r="P845" s="21">
        <f>10/B845</f>
        <v>9.0909090909090912E-2</v>
      </c>
      <c r="Q845" s="21" t="s">
        <v>1447</v>
      </c>
      <c r="R845" s="21">
        <f>1/B845</f>
        <v>9.0909090909090905E-3</v>
      </c>
      <c r="S845" s="21" t="s">
        <v>1188</v>
      </c>
      <c r="T845" s="21">
        <f>1/B845</f>
        <v>9.0909090909090905E-3</v>
      </c>
      <c r="U845" s="21" t="s">
        <v>1730</v>
      </c>
      <c r="V845" s="21">
        <f>1/B845</f>
        <v>9.0909090909090905E-3</v>
      </c>
      <c r="W845" s="21" t="s">
        <v>1669</v>
      </c>
      <c r="X845" s="21">
        <f>1/B845</f>
        <v>9.0909090909090905E-3</v>
      </c>
      <c r="Y845" s="21" t="s">
        <v>2902</v>
      </c>
      <c r="Z845" s="21">
        <f>1/B845</f>
        <v>9.0909090909090905E-3</v>
      </c>
      <c r="AA845" s="21" t="s">
        <v>2903</v>
      </c>
      <c r="AB845" s="21">
        <f>1/B845</f>
        <v>9.0909090909090905E-3</v>
      </c>
      <c r="AC845" s="21" t="s">
        <v>2904</v>
      </c>
      <c r="AD845" s="21">
        <f>1/B845</f>
        <v>9.0909090909090905E-3</v>
      </c>
      <c r="AE845" s="21" t="s">
        <v>901</v>
      </c>
      <c r="AF845" s="21">
        <f>7/B845</f>
        <v>6.363636363636363E-2</v>
      </c>
      <c r="AG845" s="21" t="s">
        <v>2649</v>
      </c>
      <c r="AH845" s="21">
        <f>1/B845</f>
        <v>9.0909090909090905E-3</v>
      </c>
      <c r="AI845" s="21" t="s">
        <v>1123</v>
      </c>
      <c r="AJ845" s="21">
        <f>4/B845</f>
        <v>3.6363636363636362E-2</v>
      </c>
      <c r="AK845" s="21" t="s">
        <v>1291</v>
      </c>
      <c r="AL845" s="21">
        <f>1/B845</f>
        <v>9.0909090909090905E-3</v>
      </c>
      <c r="AM845" s="21" t="s">
        <v>4239</v>
      </c>
      <c r="AN845" s="21">
        <f>1/B845</f>
        <v>9.0909090909090905E-3</v>
      </c>
      <c r="AO845" s="21" t="s">
        <v>4238</v>
      </c>
      <c r="AP845" s="21">
        <f>1/B845</f>
        <v>9.0909090909090905E-3</v>
      </c>
      <c r="AQ845" s="21" t="s">
        <v>1506</v>
      </c>
      <c r="AR845" s="21">
        <f>1/B845</f>
        <v>9.0909090909090905E-3</v>
      </c>
      <c r="AS845" s="21" t="s">
        <v>888</v>
      </c>
      <c r="AT845" s="21">
        <f>1/B845</f>
        <v>9.0909090909090905E-3</v>
      </c>
      <c r="AU845" s="21" t="s">
        <v>1276</v>
      </c>
      <c r="AV845" s="21">
        <f>1/B845</f>
        <v>9.0909090909090905E-3</v>
      </c>
      <c r="AW845" s="21" t="s">
        <v>2905</v>
      </c>
      <c r="AX845" s="21">
        <f>1/B845</f>
        <v>9.0909090909090905E-3</v>
      </c>
      <c r="AY845" s="21" t="s">
        <v>4237</v>
      </c>
      <c r="AZ845" s="21">
        <f>1/B845</f>
        <v>9.0909090909090905E-3</v>
      </c>
      <c r="BA845" s="21" t="s">
        <v>1279</v>
      </c>
      <c r="BB845" s="21">
        <f>1/B845</f>
        <v>9.0909090909090905E-3</v>
      </c>
      <c r="BC845" s="21" t="s">
        <v>972</v>
      </c>
      <c r="BD845" s="21">
        <f>2/B845</f>
        <v>1.8181818181818181E-2</v>
      </c>
      <c r="BE845" s="21" t="s">
        <v>4236</v>
      </c>
      <c r="BF845" s="21">
        <f>1/B845</f>
        <v>9.0909090909090905E-3</v>
      </c>
      <c r="BG845" s="21" t="s">
        <v>2906</v>
      </c>
      <c r="BH845" s="21">
        <f>1/B845</f>
        <v>9.0909090909090905E-3</v>
      </c>
      <c r="BI845" s="21" t="s">
        <v>2907</v>
      </c>
      <c r="BJ845" s="21">
        <f>2/B845</f>
        <v>1.8181818181818181E-2</v>
      </c>
      <c r="BK845" s="21" t="s">
        <v>3195</v>
      </c>
      <c r="BL845" s="21">
        <f>1/B845</f>
        <v>9.0909090909090905E-3</v>
      </c>
      <c r="BM845" s="21" t="s">
        <v>2146</v>
      </c>
      <c r="BN845" s="21">
        <f>1/B845</f>
        <v>9.0909090909090905E-3</v>
      </c>
      <c r="BO845" s="21" t="s">
        <v>4235</v>
      </c>
      <c r="BP845" s="21">
        <f>4/B845</f>
        <v>3.6363636363636362E-2</v>
      </c>
      <c r="BQ845" s="21" t="s">
        <v>1257</v>
      </c>
      <c r="BR845" s="21">
        <f>1/B845</f>
        <v>9.0909090909090905E-3</v>
      </c>
      <c r="BS845" s="21" t="s">
        <v>1609</v>
      </c>
      <c r="BT845" s="21">
        <f>1/B845</f>
        <v>9.0909090909090905E-3</v>
      </c>
      <c r="BU845" s="21" t="s">
        <v>4234</v>
      </c>
      <c r="BV845" s="21">
        <f>1/B845</f>
        <v>9.0909090909090905E-3</v>
      </c>
      <c r="BW845" s="21" t="s">
        <v>878</v>
      </c>
      <c r="BX845" s="21">
        <f>1/B845</f>
        <v>9.0909090909090905E-3</v>
      </c>
      <c r="BY845" s="21" t="s">
        <v>4233</v>
      </c>
      <c r="BZ845" s="21">
        <f>1/B845</f>
        <v>9.0909090909090905E-3</v>
      </c>
      <c r="CA845" s="21" t="s">
        <v>968</v>
      </c>
      <c r="CB845" s="21">
        <f>1/B845</f>
        <v>9.0909090909090905E-3</v>
      </c>
      <c r="CC845" s="21" t="s">
        <v>1735</v>
      </c>
      <c r="CD845" s="21">
        <f>1/B845</f>
        <v>9.0909090909090905E-3</v>
      </c>
      <c r="CE845" s="21" t="s">
        <v>3033</v>
      </c>
      <c r="CF845" s="21">
        <f>1/B845</f>
        <v>9.0909090909090905E-3</v>
      </c>
      <c r="CG845" s="21" t="s">
        <v>4232</v>
      </c>
      <c r="CH845" s="21">
        <f>2/B845</f>
        <v>1.8181818181818181E-2</v>
      </c>
      <c r="CI845" s="21" t="s">
        <v>1624</v>
      </c>
      <c r="CJ845" s="21">
        <f>4/B845</f>
        <v>3.6363636363636362E-2</v>
      </c>
      <c r="CK845" s="21" t="s">
        <v>1606</v>
      </c>
      <c r="CL845" s="21">
        <f>1/B845</f>
        <v>9.0909090909090905E-3</v>
      </c>
      <c r="CM845" s="21" t="s">
        <v>1573</v>
      </c>
      <c r="CN845" s="21">
        <f>1/B845</f>
        <v>9.0909090909090905E-3</v>
      </c>
      <c r="CO845" s="21" t="s">
        <v>2908</v>
      </c>
      <c r="CP845" s="21">
        <f>2/B845</f>
        <v>1.8181818181818181E-2</v>
      </c>
    </row>
    <row r="846" spans="1:94" x14ac:dyDescent="0.25">
      <c r="A846" s="20" t="s">
        <v>840</v>
      </c>
      <c r="B846" s="24">
        <v>109</v>
      </c>
      <c r="C846" s="21">
        <f>109/B846</f>
        <v>1</v>
      </c>
    </row>
    <row r="847" spans="1:94" x14ac:dyDescent="0.25">
      <c r="A847" s="20" t="s">
        <v>841</v>
      </c>
      <c r="B847" s="24">
        <v>109</v>
      </c>
      <c r="C847" s="21">
        <f>109/B847</f>
        <v>1</v>
      </c>
    </row>
    <row r="848" spans="1:94" x14ac:dyDescent="0.25">
      <c r="A848" s="20" t="s">
        <v>842</v>
      </c>
      <c r="B848" s="24">
        <v>111</v>
      </c>
      <c r="C848" s="21">
        <f>106/B848</f>
        <v>0.95495495495495497</v>
      </c>
      <c r="E848" s="21" t="s">
        <v>4085</v>
      </c>
      <c r="F848" s="21">
        <f>1/B848</f>
        <v>9.0090090090090089E-3</v>
      </c>
      <c r="G848" s="21" t="s">
        <v>1351</v>
      </c>
      <c r="H848" s="21">
        <f>2/B848</f>
        <v>1.8018018018018018E-2</v>
      </c>
      <c r="I848" s="21" t="s">
        <v>3284</v>
      </c>
      <c r="J848" s="21">
        <f>1/B848</f>
        <v>9.0090090090090089E-3</v>
      </c>
      <c r="K848" s="21" t="s">
        <v>1901</v>
      </c>
      <c r="L848" s="21">
        <f>1/B848</f>
        <v>9.0090090090090089E-3</v>
      </c>
    </row>
    <row r="849" spans="1:94" x14ac:dyDescent="0.25">
      <c r="A849" s="20" t="s">
        <v>843</v>
      </c>
      <c r="B849" s="24">
        <v>103</v>
      </c>
      <c r="C849" s="21">
        <f>35/B849</f>
        <v>0.33980582524271846</v>
      </c>
      <c r="E849" s="21" t="s">
        <v>2637</v>
      </c>
      <c r="F849" s="21">
        <f>1/B849</f>
        <v>9.7087378640776691E-3</v>
      </c>
      <c r="G849" s="21" t="s">
        <v>1530</v>
      </c>
      <c r="H849" s="21">
        <f>5/B849</f>
        <v>4.8543689320388349E-2</v>
      </c>
      <c r="I849" s="21" t="s">
        <v>889</v>
      </c>
      <c r="J849" s="21">
        <f>1/B849</f>
        <v>9.7087378640776691E-3</v>
      </c>
      <c r="K849" s="21" t="s">
        <v>1529</v>
      </c>
      <c r="L849" s="21">
        <f>15/B849</f>
        <v>0.14563106796116504</v>
      </c>
      <c r="M849" s="21" t="s">
        <v>1304</v>
      </c>
      <c r="N849" s="21">
        <f>1/B849</f>
        <v>9.7087378640776691E-3</v>
      </c>
      <c r="O849" s="21" t="s">
        <v>1134</v>
      </c>
      <c r="P849" s="21">
        <f>1/B849</f>
        <v>9.7087378640776691E-3</v>
      </c>
      <c r="Q849" s="21" t="s">
        <v>1255</v>
      </c>
      <c r="R849" s="21">
        <f>5/B849</f>
        <v>4.8543689320388349E-2</v>
      </c>
      <c r="S849" s="21" t="s">
        <v>1404</v>
      </c>
      <c r="T849" s="21">
        <f>8/B849</f>
        <v>7.7669902912621352E-2</v>
      </c>
      <c r="U849" s="21" t="s">
        <v>935</v>
      </c>
      <c r="V849" s="21">
        <f>1/B849</f>
        <v>9.7087378640776691E-3</v>
      </c>
      <c r="W849" s="21" t="s">
        <v>938</v>
      </c>
      <c r="X849" s="21">
        <f>1/B849</f>
        <v>9.7087378640776691E-3</v>
      </c>
      <c r="Y849" s="21" t="s">
        <v>1531</v>
      </c>
      <c r="Z849" s="21">
        <f>2/B849</f>
        <v>1.9417475728155338E-2</v>
      </c>
      <c r="AA849" s="21" t="s">
        <v>1635</v>
      </c>
      <c r="AB849" s="21">
        <f>1/B849</f>
        <v>9.7087378640776691E-3</v>
      </c>
      <c r="AC849" s="21" t="s">
        <v>1532</v>
      </c>
      <c r="AD849" s="21">
        <f>1/B849</f>
        <v>9.7087378640776691E-3</v>
      </c>
      <c r="AE849" s="21" t="s">
        <v>1528</v>
      </c>
      <c r="AF849" s="21">
        <f>13/B849</f>
        <v>0.12621359223300971</v>
      </c>
      <c r="AG849" s="21" t="s">
        <v>1083</v>
      </c>
      <c r="AH849" s="21">
        <f>12/B849</f>
        <v>0.11650485436893204</v>
      </c>
    </row>
    <row r="850" spans="1:94" x14ac:dyDescent="0.25">
      <c r="A850" s="20" t="s">
        <v>844</v>
      </c>
      <c r="B850" s="24">
        <v>105</v>
      </c>
      <c r="C850" s="21">
        <f>16/B850</f>
        <v>0.15238095238095239</v>
      </c>
      <c r="E850" s="21" t="s">
        <v>934</v>
      </c>
      <c r="F850" s="21">
        <f>42/B850</f>
        <v>0.4</v>
      </c>
      <c r="G850" s="21" t="s">
        <v>2637</v>
      </c>
      <c r="H850" s="21">
        <f t="shared" ref="H850:H855" si="119">1/B850</f>
        <v>9.5238095238095247E-3</v>
      </c>
      <c r="I850" s="21" t="s">
        <v>2824</v>
      </c>
      <c r="J850" s="21">
        <f>1/B850</f>
        <v>9.5238095238095247E-3</v>
      </c>
      <c r="K850" s="21" t="s">
        <v>1530</v>
      </c>
      <c r="L850" s="21">
        <f>2/B850</f>
        <v>1.9047619047619049E-2</v>
      </c>
      <c r="M850" s="21" t="s">
        <v>1905</v>
      </c>
      <c r="N850" s="21">
        <f>1/B850</f>
        <v>9.5238095238095247E-3</v>
      </c>
      <c r="O850" s="21" t="s">
        <v>1255</v>
      </c>
      <c r="P850" s="21">
        <f>2/B850</f>
        <v>1.9047619047619049E-2</v>
      </c>
      <c r="Q850" s="21" t="s">
        <v>2830</v>
      </c>
      <c r="R850" s="21">
        <f>1/B850</f>
        <v>9.5238095238095247E-3</v>
      </c>
      <c r="S850" s="21" t="s">
        <v>1404</v>
      </c>
      <c r="T850" s="21">
        <f>13/B850</f>
        <v>0.12380952380952381</v>
      </c>
      <c r="U850" s="21" t="s">
        <v>978</v>
      </c>
      <c r="V850" s="21">
        <f>1/B850</f>
        <v>9.5238095238095247E-3</v>
      </c>
      <c r="W850" s="21" t="s">
        <v>1532</v>
      </c>
      <c r="X850" s="21">
        <f>1/B850</f>
        <v>9.5238095238095247E-3</v>
      </c>
      <c r="Y850" s="21" t="s">
        <v>1528</v>
      </c>
      <c r="Z850" s="21">
        <f>16/B850</f>
        <v>0.15238095238095239</v>
      </c>
      <c r="AA850" s="21" t="s">
        <v>1083</v>
      </c>
      <c r="AB850" s="21">
        <f>8/B850</f>
        <v>7.6190476190476197E-2</v>
      </c>
    </row>
    <row r="851" spans="1:94" x14ac:dyDescent="0.25">
      <c r="A851" s="20" t="s">
        <v>845</v>
      </c>
      <c r="B851" s="24">
        <v>111</v>
      </c>
      <c r="C851" s="21">
        <f>34/B851</f>
        <v>0.30630630630630629</v>
      </c>
      <c r="E851" s="21" t="s">
        <v>967</v>
      </c>
      <c r="F851" s="21">
        <f>15/B851</f>
        <v>0.13513513513513514</v>
      </c>
      <c r="G851" s="21" t="s">
        <v>1064</v>
      </c>
      <c r="H851" s="21">
        <f t="shared" si="119"/>
        <v>9.0090090090090089E-3</v>
      </c>
      <c r="I851" s="21" t="s">
        <v>2251</v>
      </c>
      <c r="J851" s="21">
        <f>1/B851</f>
        <v>9.0090090090090089E-3</v>
      </c>
      <c r="K851" s="21" t="s">
        <v>1952</v>
      </c>
      <c r="L851" s="21">
        <f>59/B851</f>
        <v>0.53153153153153154</v>
      </c>
      <c r="M851" s="21" t="s">
        <v>1221</v>
      </c>
      <c r="N851" s="21">
        <f>1/B851</f>
        <v>9.0090090090090089E-3</v>
      </c>
    </row>
    <row r="852" spans="1:94" x14ac:dyDescent="0.25">
      <c r="A852" s="20" t="s">
        <v>846</v>
      </c>
      <c r="B852" s="24">
        <v>108</v>
      </c>
      <c r="C852" s="21">
        <f>4/B852</f>
        <v>3.7037037037037035E-2</v>
      </c>
      <c r="E852" s="21" t="s">
        <v>1217</v>
      </c>
      <c r="F852" s="21">
        <f>1/B852</f>
        <v>9.2592592592592587E-3</v>
      </c>
      <c r="G852" s="21" t="s">
        <v>1125</v>
      </c>
      <c r="H852" s="21">
        <f t="shared" si="119"/>
        <v>9.2592592592592587E-3</v>
      </c>
      <c r="I852" s="21" t="s">
        <v>977</v>
      </c>
      <c r="J852" s="21">
        <f>3/B852</f>
        <v>2.7777777777777776E-2</v>
      </c>
      <c r="K852" s="21" t="s">
        <v>3336</v>
      </c>
      <c r="L852" s="21">
        <f t="shared" ref="L852:L857" si="120">1/B852</f>
        <v>9.2592592592592587E-3</v>
      </c>
      <c r="M852" s="21" t="s">
        <v>1108</v>
      </c>
      <c r="N852" s="21">
        <f>98/B852</f>
        <v>0.90740740740740744</v>
      </c>
    </row>
    <row r="853" spans="1:94" x14ac:dyDescent="0.25">
      <c r="A853" s="20" t="s">
        <v>847</v>
      </c>
      <c r="B853" s="24">
        <v>110</v>
      </c>
      <c r="C853" s="21">
        <f>13/B853</f>
        <v>0.11818181818181818</v>
      </c>
      <c r="E853" s="21" t="s">
        <v>1095</v>
      </c>
      <c r="F853" s="21">
        <f>27/B853</f>
        <v>0.24545454545454545</v>
      </c>
      <c r="G853" s="21" t="s">
        <v>1052</v>
      </c>
      <c r="H853" s="21">
        <f t="shared" si="119"/>
        <v>9.0909090909090905E-3</v>
      </c>
      <c r="I853" s="21" t="s">
        <v>1096</v>
      </c>
      <c r="J853" s="21">
        <f>1/B853</f>
        <v>9.0909090909090905E-3</v>
      </c>
      <c r="K853" s="21" t="s">
        <v>5145</v>
      </c>
      <c r="L853" s="21">
        <f t="shared" si="120"/>
        <v>9.0909090909090905E-3</v>
      </c>
      <c r="M853" s="21" t="s">
        <v>1447</v>
      </c>
      <c r="N853" s="21">
        <f>1/B853</f>
        <v>9.0909090909090905E-3</v>
      </c>
      <c r="O853" s="21" t="s">
        <v>4000</v>
      </c>
      <c r="P853" s="21">
        <f>2/B853</f>
        <v>1.8181818181818181E-2</v>
      </c>
      <c r="Q853" s="21" t="s">
        <v>2864</v>
      </c>
      <c r="R853" s="21">
        <f>1/B853</f>
        <v>9.0909090909090905E-3</v>
      </c>
      <c r="S853" s="21" t="s">
        <v>2714</v>
      </c>
      <c r="T853" s="21">
        <f>2/B853</f>
        <v>1.8181818181818181E-2</v>
      </c>
      <c r="U853" s="21" t="s">
        <v>1123</v>
      </c>
      <c r="V853" s="21">
        <f>3/B853</f>
        <v>2.7272727272727271E-2</v>
      </c>
      <c r="W853" s="21" t="s">
        <v>1349</v>
      </c>
      <c r="X853" s="21">
        <f>1/B853</f>
        <v>9.0909090909090905E-3</v>
      </c>
      <c r="Y853" s="21" t="s">
        <v>5034</v>
      </c>
      <c r="Z853" s="21">
        <f>1/B853</f>
        <v>9.0909090909090905E-3</v>
      </c>
      <c r="AA853" s="21" t="s">
        <v>4335</v>
      </c>
      <c r="AB853" s="21">
        <f>1/B853</f>
        <v>9.0909090909090905E-3</v>
      </c>
      <c r="AC853" s="21" t="s">
        <v>2065</v>
      </c>
      <c r="AD853" s="21">
        <f>3/B853</f>
        <v>2.7272727272727271E-2</v>
      </c>
      <c r="AE853" s="21" t="s">
        <v>3999</v>
      </c>
      <c r="AF853" s="21">
        <f>7/B853</f>
        <v>6.363636363636363E-2</v>
      </c>
      <c r="AG853" s="21" t="s">
        <v>977</v>
      </c>
      <c r="AH853" s="21">
        <f>1/B853</f>
        <v>9.0909090909090905E-3</v>
      </c>
      <c r="AI853" s="21" t="s">
        <v>2713</v>
      </c>
      <c r="AJ853" s="21">
        <f>2/B853</f>
        <v>1.8181818181818181E-2</v>
      </c>
      <c r="AK853" s="21" t="s">
        <v>3811</v>
      </c>
      <c r="AL853" s="21">
        <f>1/B853</f>
        <v>9.0909090909090905E-3</v>
      </c>
      <c r="AM853" s="21" t="s">
        <v>2862</v>
      </c>
      <c r="AN853" s="21">
        <f>1/B853</f>
        <v>9.0909090909090905E-3</v>
      </c>
      <c r="AO853" s="21" t="s">
        <v>1329</v>
      </c>
      <c r="AP853" s="21">
        <f>1/B853</f>
        <v>9.0909090909090905E-3</v>
      </c>
      <c r="AQ853" s="21" t="s">
        <v>2865</v>
      </c>
      <c r="AR853" s="21">
        <f>1/B853</f>
        <v>9.0909090909090905E-3</v>
      </c>
      <c r="AS853" s="21" t="s">
        <v>2371</v>
      </c>
      <c r="AT853" s="21">
        <f>3/B853</f>
        <v>2.7272727272727271E-2</v>
      </c>
      <c r="AU853" s="21" t="s">
        <v>5144</v>
      </c>
      <c r="AV853" s="21">
        <f>1/B853</f>
        <v>9.0909090909090905E-3</v>
      </c>
      <c r="AW853" s="21" t="s">
        <v>2863</v>
      </c>
      <c r="AX853" s="21">
        <f>2/B853</f>
        <v>1.8181818181818181E-2</v>
      </c>
      <c r="AY853" s="21" t="s">
        <v>1047</v>
      </c>
      <c r="AZ853" s="21">
        <f>3/B853</f>
        <v>2.7272727272727271E-2</v>
      </c>
      <c r="BA853" s="21" t="s">
        <v>2321</v>
      </c>
      <c r="BB853" s="21">
        <f>1/B853</f>
        <v>9.0909090909090905E-3</v>
      </c>
      <c r="BC853" s="21" t="s">
        <v>1108</v>
      </c>
      <c r="BD853" s="21">
        <f>4/B853</f>
        <v>3.6363636363636362E-2</v>
      </c>
      <c r="BE853" s="21" t="s">
        <v>1525</v>
      </c>
      <c r="BF853" s="21">
        <f>3/B853</f>
        <v>2.7272727272727271E-2</v>
      </c>
      <c r="BG853" s="21" t="s">
        <v>1979</v>
      </c>
      <c r="BH853" s="21">
        <f>2/B853</f>
        <v>1.8181818181818181E-2</v>
      </c>
      <c r="BI853" s="21" t="s">
        <v>2711</v>
      </c>
      <c r="BJ853" s="21">
        <f>16/B853</f>
        <v>0.14545454545454545</v>
      </c>
      <c r="BK853" s="21" t="s">
        <v>1652</v>
      </c>
      <c r="BL853" s="21">
        <f>1/B853</f>
        <v>9.0909090909090905E-3</v>
      </c>
      <c r="BM853" s="21" t="s">
        <v>922</v>
      </c>
      <c r="BN853" s="21">
        <f>2/B853</f>
        <v>1.8181818181818181E-2</v>
      </c>
    </row>
    <row r="854" spans="1:94" x14ac:dyDescent="0.25">
      <c r="A854" s="20" t="s">
        <v>848</v>
      </c>
      <c r="B854" s="24">
        <v>108</v>
      </c>
      <c r="C854" s="21">
        <f>100/B854</f>
        <v>0.92592592592592593</v>
      </c>
      <c r="E854" s="21" t="s">
        <v>3822</v>
      </c>
      <c r="F854" s="21">
        <f t="shared" ref="F854:F862" si="121">1/B854</f>
        <v>9.2592592592592587E-3</v>
      </c>
      <c r="G854" s="21" t="s">
        <v>1447</v>
      </c>
      <c r="H854" s="21">
        <f t="shared" si="119"/>
        <v>9.2592592592592587E-3</v>
      </c>
      <c r="I854" s="21" t="s">
        <v>1123</v>
      </c>
      <c r="J854" s="21">
        <f>2/B854</f>
        <v>1.8518518518518517E-2</v>
      </c>
      <c r="K854" s="21" t="s">
        <v>2913</v>
      </c>
      <c r="L854" s="21">
        <f t="shared" si="120"/>
        <v>9.2592592592592587E-3</v>
      </c>
      <c r="M854" s="21" t="s">
        <v>4359</v>
      </c>
      <c r="N854" s="21">
        <f>1/B854</f>
        <v>9.2592592592592587E-3</v>
      </c>
      <c r="O854" s="21" t="s">
        <v>4200</v>
      </c>
      <c r="P854" s="21">
        <f>1/B854</f>
        <v>9.2592592592592587E-3</v>
      </c>
      <c r="Q854" s="21" t="s">
        <v>3823</v>
      </c>
      <c r="R854" s="21">
        <f>1/B854</f>
        <v>9.2592592592592587E-3</v>
      </c>
    </row>
    <row r="855" spans="1:94" x14ac:dyDescent="0.25">
      <c r="A855" s="20" t="s">
        <v>849</v>
      </c>
      <c r="B855" s="24">
        <v>109</v>
      </c>
      <c r="C855" s="21">
        <f>24/B855</f>
        <v>0.22018348623853212</v>
      </c>
      <c r="E855" s="21" t="s">
        <v>2258</v>
      </c>
      <c r="F855" s="21">
        <f t="shared" si="121"/>
        <v>9.1743119266055051E-3</v>
      </c>
      <c r="G855" s="21" t="s">
        <v>1224</v>
      </c>
      <c r="H855" s="21">
        <f t="shared" si="119"/>
        <v>9.1743119266055051E-3</v>
      </c>
      <c r="I855" s="21" t="s">
        <v>1242</v>
      </c>
      <c r="J855" s="21">
        <f>1/B855</f>
        <v>9.1743119266055051E-3</v>
      </c>
      <c r="K855" s="21" t="s">
        <v>1026</v>
      </c>
      <c r="L855" s="21">
        <f t="shared" si="120"/>
        <v>9.1743119266055051E-3</v>
      </c>
      <c r="M855" s="21" t="s">
        <v>1043</v>
      </c>
      <c r="N855" s="21">
        <f>1/B855</f>
        <v>9.1743119266055051E-3</v>
      </c>
      <c r="O855" s="21" t="s">
        <v>2714</v>
      </c>
      <c r="P855" s="21">
        <f>5/B855</f>
        <v>4.5871559633027525E-2</v>
      </c>
      <c r="Q855" s="21" t="s">
        <v>2715</v>
      </c>
      <c r="R855" s="21">
        <f>1/B855</f>
        <v>9.1743119266055051E-3</v>
      </c>
      <c r="S855" s="21" t="s">
        <v>888</v>
      </c>
      <c r="T855" s="21">
        <f>1/B855</f>
        <v>9.1743119266055051E-3</v>
      </c>
      <c r="U855" s="21" t="s">
        <v>2716</v>
      </c>
      <c r="V855" s="21">
        <f>2/B855</f>
        <v>1.834862385321101E-2</v>
      </c>
      <c r="W855" s="21" t="s">
        <v>2065</v>
      </c>
      <c r="X855" s="21">
        <f>2/B855</f>
        <v>1.834862385321101E-2</v>
      </c>
      <c r="Y855" s="21" t="s">
        <v>2363</v>
      </c>
      <c r="Z855" s="21">
        <f>6/B855</f>
        <v>5.5045871559633031E-2</v>
      </c>
      <c r="AA855" s="21" t="s">
        <v>1712</v>
      </c>
      <c r="AB855" s="21">
        <f>13/B855</f>
        <v>0.11926605504587157</v>
      </c>
      <c r="AC855" s="21" t="s">
        <v>3639</v>
      </c>
      <c r="AD855" s="21">
        <f>1/B855</f>
        <v>9.1743119266055051E-3</v>
      </c>
      <c r="AE855" s="21" t="s">
        <v>2713</v>
      </c>
      <c r="AF855" s="21">
        <f>2/B855</f>
        <v>1.834862385321101E-2</v>
      </c>
      <c r="AG855" s="21" t="s">
        <v>3811</v>
      </c>
      <c r="AH855" s="21">
        <f>1/B855</f>
        <v>9.1743119266055051E-3</v>
      </c>
      <c r="AI855" s="21" t="s">
        <v>1329</v>
      </c>
      <c r="AJ855" s="21">
        <f>4/B855</f>
        <v>3.669724770642202E-2</v>
      </c>
      <c r="AK855" s="21" t="s">
        <v>2712</v>
      </c>
      <c r="AL855" s="21">
        <f>1/B855</f>
        <v>9.1743119266055051E-3</v>
      </c>
      <c r="AM855" s="21" t="s">
        <v>3807</v>
      </c>
      <c r="AN855" s="21">
        <f>5/B855</f>
        <v>4.5871559633027525E-2</v>
      </c>
      <c r="AO855" s="21" t="s">
        <v>1047</v>
      </c>
      <c r="AP855" s="21">
        <f>3/B855</f>
        <v>2.7522935779816515E-2</v>
      </c>
      <c r="AQ855" s="21" t="s">
        <v>2321</v>
      </c>
      <c r="AR855" s="21">
        <f>1/B855</f>
        <v>9.1743119266055051E-3</v>
      </c>
      <c r="AS855" s="21" t="s">
        <v>1108</v>
      </c>
      <c r="AT855" s="21">
        <f>2/B855</f>
        <v>1.834862385321101E-2</v>
      </c>
      <c r="AU855" s="21" t="s">
        <v>1525</v>
      </c>
      <c r="AV855" s="21">
        <f>3/B855</f>
        <v>2.7522935779816515E-2</v>
      </c>
      <c r="AW855" s="21" t="s">
        <v>2711</v>
      </c>
      <c r="AX855" s="21">
        <f>22/B855</f>
        <v>0.20183486238532111</v>
      </c>
      <c r="AY855" s="21" t="s">
        <v>922</v>
      </c>
      <c r="AZ855" s="21">
        <f>4/B855</f>
        <v>3.669724770642202E-2</v>
      </c>
      <c r="BA855" s="21" t="s">
        <v>1661</v>
      </c>
      <c r="BB855" s="21">
        <f>1/B855</f>
        <v>9.1743119266055051E-3</v>
      </c>
    </row>
    <row r="856" spans="1:94" x14ac:dyDescent="0.25">
      <c r="A856" s="20" t="s">
        <v>850</v>
      </c>
      <c r="B856" s="24">
        <v>106</v>
      </c>
      <c r="C856" s="21">
        <f>51/B856</f>
        <v>0.48113207547169812</v>
      </c>
      <c r="E856" s="21" t="s">
        <v>5058</v>
      </c>
      <c r="F856" s="21">
        <f t="shared" si="121"/>
        <v>9.433962264150943E-3</v>
      </c>
      <c r="G856" s="21" t="s">
        <v>1122</v>
      </c>
      <c r="H856" s="21">
        <f>4/B856</f>
        <v>3.7735849056603772E-2</v>
      </c>
      <c r="I856" s="21" t="s">
        <v>1982</v>
      </c>
      <c r="J856" s="21">
        <f>1/B856</f>
        <v>9.433962264150943E-3</v>
      </c>
      <c r="K856" s="21" t="s">
        <v>1983</v>
      </c>
      <c r="L856" s="21">
        <f t="shared" si="120"/>
        <v>9.433962264150943E-3</v>
      </c>
      <c r="M856" s="21" t="s">
        <v>1093</v>
      </c>
      <c r="N856" s="21">
        <f>8/B856</f>
        <v>7.5471698113207544E-2</v>
      </c>
      <c r="O856" s="21" t="s">
        <v>1742</v>
      </c>
      <c r="P856" s="21">
        <f>1/B856</f>
        <v>9.433962264150943E-3</v>
      </c>
      <c r="Q856" s="21" t="s">
        <v>2147</v>
      </c>
      <c r="R856" s="21">
        <f>1/B856</f>
        <v>9.433962264150943E-3</v>
      </c>
      <c r="S856" s="21" t="s">
        <v>907</v>
      </c>
      <c r="T856" s="21">
        <f>1/B856</f>
        <v>9.433962264150943E-3</v>
      </c>
      <c r="U856" s="21" t="s">
        <v>1980</v>
      </c>
      <c r="V856" s="21">
        <f>1/B856</f>
        <v>9.433962264150943E-3</v>
      </c>
      <c r="W856" s="21" t="s">
        <v>5057</v>
      </c>
      <c r="X856" s="21">
        <f>1/B856</f>
        <v>9.433962264150943E-3</v>
      </c>
      <c r="Y856" s="21" t="s">
        <v>1260</v>
      </c>
      <c r="Z856" s="21">
        <f>5/B856</f>
        <v>4.716981132075472E-2</v>
      </c>
      <c r="AA856" s="21" t="s">
        <v>1710</v>
      </c>
      <c r="AB856" s="21">
        <f>11/B856</f>
        <v>0.10377358490566038</v>
      </c>
      <c r="AC856" s="21" t="s">
        <v>2849</v>
      </c>
      <c r="AD856" s="21">
        <f>5/B856</f>
        <v>4.716981132075472E-2</v>
      </c>
      <c r="AE856" s="21" t="s">
        <v>3328</v>
      </c>
      <c r="AF856" s="21">
        <f>1/B856</f>
        <v>9.433962264150943E-3</v>
      </c>
      <c r="AG856" s="21" t="s">
        <v>1898</v>
      </c>
      <c r="AH856" s="21">
        <f>1/B856</f>
        <v>9.433962264150943E-3</v>
      </c>
      <c r="AI856" s="21" t="s">
        <v>958</v>
      </c>
      <c r="AJ856" s="21">
        <f>4/B856</f>
        <v>3.7735849056603772E-2</v>
      </c>
      <c r="AK856" s="21" t="s">
        <v>1981</v>
      </c>
      <c r="AL856" s="21">
        <f>2/B856</f>
        <v>1.8867924528301886E-2</v>
      </c>
      <c r="AM856" s="21" t="s">
        <v>1365</v>
      </c>
      <c r="AN856" s="21">
        <f>1/B856</f>
        <v>9.433962264150943E-3</v>
      </c>
      <c r="AO856" s="21" t="s">
        <v>933</v>
      </c>
      <c r="AP856" s="21">
        <f>1/B856</f>
        <v>9.433962264150943E-3</v>
      </c>
      <c r="AQ856" s="21" t="s">
        <v>1848</v>
      </c>
      <c r="AR856" s="21">
        <f>1/B856</f>
        <v>9.433962264150943E-3</v>
      </c>
      <c r="AS856" s="21" t="s">
        <v>2028</v>
      </c>
      <c r="AT856" s="21">
        <f>1/B856</f>
        <v>9.433962264150943E-3</v>
      </c>
      <c r="AU856" s="21" t="s">
        <v>1979</v>
      </c>
      <c r="AV856" s="21">
        <f>2/B856</f>
        <v>1.8867924528301886E-2</v>
      </c>
    </row>
    <row r="857" spans="1:94" x14ac:dyDescent="0.25">
      <c r="A857" s="20" t="s">
        <v>851</v>
      </c>
      <c r="B857" s="24">
        <v>108</v>
      </c>
      <c r="C857" s="21">
        <f>98/B857</f>
        <v>0.90740740740740744</v>
      </c>
      <c r="E857" s="21" t="s">
        <v>1095</v>
      </c>
      <c r="F857" s="21">
        <f t="shared" si="121"/>
        <v>9.2592592592592587E-3</v>
      </c>
      <c r="G857" s="21" t="s">
        <v>1264</v>
      </c>
      <c r="H857" s="21">
        <f>1/B857</f>
        <v>9.2592592592592587E-3</v>
      </c>
      <c r="I857" s="21" t="s">
        <v>1250</v>
      </c>
      <c r="J857" s="21">
        <f>1/B857</f>
        <v>9.2592592592592587E-3</v>
      </c>
      <c r="K857" s="21" t="s">
        <v>1710</v>
      </c>
      <c r="L857" s="21">
        <f t="shared" si="120"/>
        <v>9.2592592592592587E-3</v>
      </c>
      <c r="M857" s="21" t="s">
        <v>3865</v>
      </c>
      <c r="N857" s="21">
        <f>6/B857</f>
        <v>5.5555555555555552E-2</v>
      </c>
    </row>
    <row r="858" spans="1:94" x14ac:dyDescent="0.25">
      <c r="A858" s="20" t="s">
        <v>852</v>
      </c>
      <c r="B858" s="24">
        <v>104</v>
      </c>
      <c r="C858" s="21">
        <f>102/B858</f>
        <v>0.98076923076923073</v>
      </c>
      <c r="E858" s="21" t="s">
        <v>1559</v>
      </c>
      <c r="F858" s="21">
        <f t="shared" si="121"/>
        <v>9.6153846153846159E-3</v>
      </c>
      <c r="G858" s="21" t="s">
        <v>1526</v>
      </c>
      <c r="H858" s="21">
        <f>1/B858</f>
        <v>9.6153846153846159E-3</v>
      </c>
    </row>
    <row r="859" spans="1:94" x14ac:dyDescent="0.25">
      <c r="A859" s="20" t="s">
        <v>853</v>
      </c>
      <c r="B859" s="24">
        <v>108</v>
      </c>
      <c r="C859" s="21">
        <f>55/B859</f>
        <v>0.5092592592592593</v>
      </c>
      <c r="E859" s="21" t="s">
        <v>2244</v>
      </c>
      <c r="F859" s="21">
        <f t="shared" si="121"/>
        <v>9.2592592592592587E-3</v>
      </c>
      <c r="G859" s="21" t="s">
        <v>1095</v>
      </c>
      <c r="H859" s="21">
        <f>1/B859</f>
        <v>9.2592592592592587E-3</v>
      </c>
      <c r="I859" s="21" t="s">
        <v>4761</v>
      </c>
      <c r="J859" s="21">
        <f>3/B859</f>
        <v>2.7777777777777776E-2</v>
      </c>
      <c r="K859" s="21" t="s">
        <v>1703</v>
      </c>
      <c r="L859" s="21">
        <f>1/B859</f>
        <v>9.2592592592592587E-3</v>
      </c>
      <c r="M859" s="21" t="s">
        <v>1303</v>
      </c>
      <c r="N859" s="21">
        <f>1/B859</f>
        <v>9.2592592592592587E-3</v>
      </c>
      <c r="O859" s="21" t="s">
        <v>4760</v>
      </c>
      <c r="P859" s="21">
        <f>1/B859</f>
        <v>9.2592592592592587E-3</v>
      </c>
      <c r="Q859" s="21" t="s">
        <v>1093</v>
      </c>
      <c r="R859" s="21">
        <f>1/B859</f>
        <v>9.2592592592592587E-3</v>
      </c>
      <c r="S859" s="21" t="s">
        <v>1280</v>
      </c>
      <c r="T859" s="21">
        <f>1/B859</f>
        <v>9.2592592592592587E-3</v>
      </c>
      <c r="U859" s="21" t="s">
        <v>2848</v>
      </c>
      <c r="V859" s="21">
        <f>1/B859</f>
        <v>9.2592592592592587E-3</v>
      </c>
      <c r="W859" s="21" t="s">
        <v>1396</v>
      </c>
      <c r="X859" s="21">
        <f>1/B859</f>
        <v>9.2592592592592587E-3</v>
      </c>
      <c r="Y859" s="21" t="s">
        <v>1379</v>
      </c>
      <c r="Z859" s="21">
        <f>7/B859</f>
        <v>6.4814814814814811E-2</v>
      </c>
      <c r="AA859" s="21" t="s">
        <v>1042</v>
      </c>
      <c r="AB859" s="21">
        <f>2/B859</f>
        <v>1.8518518518518517E-2</v>
      </c>
      <c r="AC859" s="21" t="s">
        <v>1725</v>
      </c>
      <c r="AD859" s="21">
        <f>1/B859</f>
        <v>9.2592592592592587E-3</v>
      </c>
      <c r="AE859" s="21" t="s">
        <v>1712</v>
      </c>
      <c r="AF859" s="21">
        <f>1/B859</f>
        <v>9.2592592592592587E-3</v>
      </c>
      <c r="AG859" s="21" t="s">
        <v>1643</v>
      </c>
      <c r="AH859" s="21">
        <f>1/B859</f>
        <v>9.2592592592592587E-3</v>
      </c>
      <c r="AI859" s="21" t="s">
        <v>4759</v>
      </c>
      <c r="AJ859" s="21">
        <f>1/B859</f>
        <v>9.2592592592592587E-3</v>
      </c>
      <c r="AK859" s="21" t="s">
        <v>1634</v>
      </c>
      <c r="AL859" s="21">
        <f>3/B859</f>
        <v>2.7777777777777776E-2</v>
      </c>
      <c r="AM859" s="21" t="s">
        <v>4654</v>
      </c>
      <c r="AN859" s="21">
        <f>1/B859</f>
        <v>9.2592592592592587E-3</v>
      </c>
      <c r="AO859" s="21" t="s">
        <v>2089</v>
      </c>
      <c r="AP859" s="21">
        <f>1/B859</f>
        <v>9.2592592592592587E-3</v>
      </c>
      <c r="AQ859" s="21" t="s">
        <v>2849</v>
      </c>
      <c r="AR859" s="21">
        <f>1/B859</f>
        <v>9.2592592592592587E-3</v>
      </c>
      <c r="AS859" s="21" t="s">
        <v>2704</v>
      </c>
      <c r="AT859" s="21">
        <f>3/B859</f>
        <v>2.7777777777777776E-2</v>
      </c>
      <c r="AU859" s="21" t="s">
        <v>2846</v>
      </c>
      <c r="AV859" s="21">
        <f>1/B859</f>
        <v>9.2592592592592587E-3</v>
      </c>
      <c r="AW859" s="21" t="s">
        <v>1525</v>
      </c>
      <c r="AX859" s="21">
        <f>1/B859</f>
        <v>9.2592592592592587E-3</v>
      </c>
      <c r="AY859" s="21" t="s">
        <v>2847</v>
      </c>
      <c r="AZ859" s="21">
        <f>16/B859</f>
        <v>0.14814814814814814</v>
      </c>
      <c r="BA859" s="21" t="s">
        <v>4758</v>
      </c>
      <c r="BB859" s="21">
        <f>1/B859</f>
        <v>9.2592592592592587E-3</v>
      </c>
    </row>
    <row r="860" spans="1:94" x14ac:dyDescent="0.25">
      <c r="A860" s="20" t="s">
        <v>854</v>
      </c>
      <c r="B860" s="24">
        <v>104</v>
      </c>
      <c r="C860" s="21">
        <f>22/B860</f>
        <v>0.21153846153846154</v>
      </c>
      <c r="E860" s="21" t="s">
        <v>1582</v>
      </c>
      <c r="F860" s="21">
        <f t="shared" si="121"/>
        <v>9.6153846153846159E-3</v>
      </c>
      <c r="G860" s="21" t="s">
        <v>1700</v>
      </c>
      <c r="H860" s="21">
        <f>2/B860</f>
        <v>1.9230769230769232E-2</v>
      </c>
      <c r="I860" s="21" t="s">
        <v>1100</v>
      </c>
      <c r="J860" s="21">
        <f>1/B860</f>
        <v>9.6153846153846159E-3</v>
      </c>
      <c r="K860" s="21" t="s">
        <v>1633</v>
      </c>
      <c r="L860" s="21">
        <f>1/B860</f>
        <v>9.6153846153846159E-3</v>
      </c>
      <c r="M860" s="21" t="s">
        <v>1703</v>
      </c>
      <c r="N860" s="21">
        <f>1/B860</f>
        <v>9.6153846153846159E-3</v>
      </c>
      <c r="O860" s="21" t="s">
        <v>2357</v>
      </c>
      <c r="P860" s="21">
        <f>1/B860</f>
        <v>9.6153846153846159E-3</v>
      </c>
      <c r="Q860" s="21" t="s">
        <v>3708</v>
      </c>
      <c r="R860" s="21">
        <f>1/B860</f>
        <v>9.6153846153846159E-3</v>
      </c>
      <c r="S860" s="21" t="s">
        <v>1699</v>
      </c>
      <c r="T860" s="21">
        <f>1/B860</f>
        <v>9.6153846153846159E-3</v>
      </c>
      <c r="U860" s="21" t="s">
        <v>917</v>
      </c>
      <c r="V860" s="21">
        <f>2/B860</f>
        <v>1.9230769230769232E-2</v>
      </c>
      <c r="W860" s="21" t="s">
        <v>1704</v>
      </c>
      <c r="X860" s="21">
        <f>3/B860</f>
        <v>2.8846153846153848E-2</v>
      </c>
      <c r="Y860" s="21" t="s">
        <v>972</v>
      </c>
      <c r="Z860" s="21">
        <f>1/B860</f>
        <v>9.6153846153846159E-3</v>
      </c>
      <c r="AA860" s="21" t="s">
        <v>1608</v>
      </c>
      <c r="AB860" s="21">
        <f>1/B860</f>
        <v>9.6153846153846159E-3</v>
      </c>
      <c r="AC860" s="21" t="s">
        <v>1695</v>
      </c>
      <c r="AD860" s="21">
        <f>11/B860</f>
        <v>0.10576923076923077</v>
      </c>
      <c r="AE860" s="21" t="s">
        <v>1696</v>
      </c>
      <c r="AF860" s="21">
        <f>1/B860</f>
        <v>9.6153846153846159E-3</v>
      </c>
      <c r="AG860" s="21" t="s">
        <v>1705</v>
      </c>
      <c r="AH860" s="21">
        <f>1/B860</f>
        <v>9.6153846153846159E-3</v>
      </c>
      <c r="AI860" s="21" t="s">
        <v>1698</v>
      </c>
      <c r="AJ860" s="21">
        <f>7/B860</f>
        <v>6.7307692307692304E-2</v>
      </c>
      <c r="AK860" s="21" t="s">
        <v>1504</v>
      </c>
      <c r="AL860" s="21">
        <f>1/B860</f>
        <v>9.6153846153846159E-3</v>
      </c>
      <c r="AM860" s="21" t="s">
        <v>1702</v>
      </c>
      <c r="AN860" s="21">
        <f>1/B860</f>
        <v>9.6153846153846159E-3</v>
      </c>
      <c r="AO860" s="21" t="s">
        <v>1697</v>
      </c>
      <c r="AP860" s="21">
        <f>1/B860</f>
        <v>9.6153846153846159E-3</v>
      </c>
      <c r="AQ860" s="21" t="s">
        <v>995</v>
      </c>
      <c r="AR860" s="21">
        <f>2/B860</f>
        <v>1.9230769230769232E-2</v>
      </c>
      <c r="AS860" s="21" t="s">
        <v>3279</v>
      </c>
      <c r="AT860" s="21">
        <f>1/B860</f>
        <v>9.6153846153846159E-3</v>
      </c>
      <c r="AU860" s="21" t="s">
        <v>1694</v>
      </c>
      <c r="AV860" s="21">
        <f>34/B860</f>
        <v>0.32692307692307693</v>
      </c>
      <c r="AW860" s="21" t="s">
        <v>1624</v>
      </c>
      <c r="AX860" s="21">
        <f>1/B860</f>
        <v>9.6153846153846159E-3</v>
      </c>
      <c r="AY860" s="21" t="s">
        <v>1752</v>
      </c>
      <c r="AZ860" s="21">
        <f>1/B860</f>
        <v>9.6153846153846159E-3</v>
      </c>
      <c r="BA860" s="21" t="s">
        <v>1701</v>
      </c>
      <c r="BB860" s="21">
        <f>3/B860</f>
        <v>2.8846153846153848E-2</v>
      </c>
      <c r="BC860" s="21" t="s">
        <v>2626</v>
      </c>
      <c r="BD860" s="21">
        <f>1/B860</f>
        <v>9.6153846153846159E-3</v>
      </c>
    </row>
    <row r="861" spans="1:94" x14ac:dyDescent="0.25">
      <c r="A861" s="20" t="s">
        <v>855</v>
      </c>
      <c r="B861" s="24">
        <v>107</v>
      </c>
      <c r="C861" s="21">
        <f>99/B861</f>
        <v>0.92523364485981308</v>
      </c>
      <c r="E861" s="21" t="s">
        <v>1691</v>
      </c>
      <c r="F861" s="21">
        <f t="shared" si="121"/>
        <v>9.3457943925233638E-3</v>
      </c>
      <c r="G861" s="21" t="s">
        <v>2692</v>
      </c>
      <c r="H861" s="21">
        <f>1/B861</f>
        <v>9.3457943925233638E-3</v>
      </c>
      <c r="I861" s="21" t="s">
        <v>1420</v>
      </c>
      <c r="J861" s="21">
        <f>1/B861</f>
        <v>9.3457943925233638E-3</v>
      </c>
      <c r="K861" s="21" t="s">
        <v>1643</v>
      </c>
      <c r="L861" s="21">
        <f>1/B861</f>
        <v>9.3457943925233638E-3</v>
      </c>
      <c r="M861" s="21" t="s">
        <v>1419</v>
      </c>
      <c r="N861" s="21">
        <f>2/B861</f>
        <v>1.8691588785046728E-2</v>
      </c>
      <c r="O861" s="21" t="s">
        <v>1421</v>
      </c>
      <c r="P861" s="21">
        <f>1/B861</f>
        <v>9.3457943925233638E-3</v>
      </c>
      <c r="Q861" s="21" t="s">
        <v>4316</v>
      </c>
      <c r="R861" s="21">
        <f>1/B861</f>
        <v>9.3457943925233638E-3</v>
      </c>
    </row>
    <row r="862" spans="1:94" x14ac:dyDescent="0.25">
      <c r="A862" s="20" t="s">
        <v>857</v>
      </c>
      <c r="B862" s="24">
        <v>107</v>
      </c>
      <c r="C862" s="21">
        <f>106/B862</f>
        <v>0.99065420560747663</v>
      </c>
      <c r="E862" s="21" t="s">
        <v>1041</v>
      </c>
      <c r="F862" s="21">
        <f t="shared" si="121"/>
        <v>9.3457943925233638E-3</v>
      </c>
    </row>
    <row r="863" spans="1:94" x14ac:dyDescent="0.25">
      <c r="A863" s="20" t="s">
        <v>858</v>
      </c>
      <c r="B863" s="24">
        <v>108</v>
      </c>
      <c r="C863" s="21">
        <f>1/B863</f>
        <v>9.2592592592592587E-3</v>
      </c>
      <c r="E863" s="21" t="s">
        <v>2232</v>
      </c>
      <c r="F863" s="21">
        <f>14/B863</f>
        <v>0.12962962962962962</v>
      </c>
      <c r="G863" s="21" t="s">
        <v>1700</v>
      </c>
      <c r="H863" s="21">
        <f>4/B863</f>
        <v>3.7037037037037035E-2</v>
      </c>
      <c r="I863" s="21" t="s">
        <v>1703</v>
      </c>
      <c r="J863" s="21">
        <f>1/B863</f>
        <v>9.2592592592592587E-3</v>
      </c>
      <c r="K863" s="21" t="s">
        <v>1303</v>
      </c>
      <c r="L863" s="21">
        <f>1/B863</f>
        <v>9.2592592592592587E-3</v>
      </c>
      <c r="M863" s="21" t="s">
        <v>1447</v>
      </c>
      <c r="N863" s="21">
        <f>1/B863</f>
        <v>9.2592592592592587E-3</v>
      </c>
      <c r="O863" s="21" t="s">
        <v>1199</v>
      </c>
      <c r="P863" s="21">
        <f>1/B863</f>
        <v>9.2592592592592587E-3</v>
      </c>
      <c r="Q863" s="21" t="s">
        <v>3057</v>
      </c>
      <c r="R863" s="21">
        <f>1/B863</f>
        <v>9.2592592592592587E-3</v>
      </c>
      <c r="S863" s="21" t="s">
        <v>3058</v>
      </c>
      <c r="T863" s="21">
        <f>1/B863</f>
        <v>9.2592592592592587E-3</v>
      </c>
      <c r="U863" s="21" t="s">
        <v>2357</v>
      </c>
      <c r="V863" s="21">
        <f>1/B863</f>
        <v>9.2592592592592587E-3</v>
      </c>
      <c r="W863" s="21" t="s">
        <v>1123</v>
      </c>
      <c r="X863" s="21">
        <f>1/B863</f>
        <v>9.2592592592592587E-3</v>
      </c>
      <c r="Y863" s="21" t="s">
        <v>3059</v>
      </c>
      <c r="Z863" s="21">
        <f>1/B863</f>
        <v>9.2592592592592587E-3</v>
      </c>
      <c r="AA863" s="21" t="s">
        <v>5176</v>
      </c>
      <c r="AB863" s="21">
        <f>1/B863</f>
        <v>9.2592592592592587E-3</v>
      </c>
      <c r="AC863" s="21" t="s">
        <v>3060</v>
      </c>
      <c r="AD863" s="21">
        <f>1/B863</f>
        <v>9.2592592592592587E-3</v>
      </c>
      <c r="AE863" s="21" t="s">
        <v>2301</v>
      </c>
      <c r="AF863" s="21">
        <f>1/B863</f>
        <v>9.2592592592592587E-3</v>
      </c>
      <c r="AG863" s="21" t="s">
        <v>2693</v>
      </c>
      <c r="AH863" s="21">
        <f>1/B863</f>
        <v>9.2592592592592587E-3</v>
      </c>
      <c r="AI863" s="21" t="s">
        <v>2553</v>
      </c>
      <c r="AJ863" s="21">
        <f>2/B863</f>
        <v>1.8518518518518517E-2</v>
      </c>
      <c r="AK863" s="21" t="s">
        <v>2253</v>
      </c>
      <c r="AL863" s="21">
        <f>1/B863</f>
        <v>9.2592592592592587E-3</v>
      </c>
      <c r="AM863" s="21" t="s">
        <v>1201</v>
      </c>
      <c r="AN863" s="21">
        <f>5/B863</f>
        <v>4.6296296296296294E-2</v>
      </c>
      <c r="AO863" s="21" t="s">
        <v>5175</v>
      </c>
      <c r="AP863" s="21">
        <f>1/B863</f>
        <v>9.2592592592592587E-3</v>
      </c>
      <c r="AQ863" s="21" t="s">
        <v>4738</v>
      </c>
      <c r="AR863" s="21">
        <f>1/B863</f>
        <v>9.2592592592592587E-3</v>
      </c>
      <c r="AS863" s="21" t="s">
        <v>2655</v>
      </c>
      <c r="AT863" s="21">
        <f>3/B863</f>
        <v>2.7777777777777776E-2</v>
      </c>
      <c r="AU863" s="21" t="s">
        <v>917</v>
      </c>
      <c r="AV863" s="21">
        <f>2/B863</f>
        <v>1.8518518518518517E-2</v>
      </c>
      <c r="AW863" s="21" t="s">
        <v>1704</v>
      </c>
      <c r="AX863" s="21">
        <f>1/B863</f>
        <v>9.2592592592592587E-3</v>
      </c>
      <c r="AY863" s="21" t="s">
        <v>1101</v>
      </c>
      <c r="AZ863" s="21">
        <f>1/B863</f>
        <v>9.2592592592592587E-3</v>
      </c>
      <c r="BA863" s="21" t="s">
        <v>2656</v>
      </c>
      <c r="BB863" s="21">
        <f>1/B863</f>
        <v>9.2592592592592587E-3</v>
      </c>
      <c r="BC863" s="21" t="s">
        <v>1695</v>
      </c>
      <c r="BD863" s="21">
        <f>5/B863</f>
        <v>4.6296296296296294E-2</v>
      </c>
      <c r="BE863" s="21" t="s">
        <v>2694</v>
      </c>
      <c r="BF863" s="21">
        <f>1/B863</f>
        <v>9.2592592592592587E-3</v>
      </c>
      <c r="BG863" s="21" t="s">
        <v>1037</v>
      </c>
      <c r="BH863" s="21">
        <f>1/B863</f>
        <v>9.2592592592592587E-3</v>
      </c>
      <c r="BI863" s="21" t="s">
        <v>1696</v>
      </c>
      <c r="BJ863" s="21">
        <f>1/B863</f>
        <v>9.2592592592592587E-3</v>
      </c>
      <c r="BK863" s="21" t="s">
        <v>1802</v>
      </c>
      <c r="BL863" s="21">
        <f>2/B863</f>
        <v>1.8518518518518517E-2</v>
      </c>
      <c r="BM863" s="21" t="s">
        <v>919</v>
      </c>
      <c r="BN863" s="21">
        <f>3/B863</f>
        <v>2.7777777777777776E-2</v>
      </c>
      <c r="BO863" s="21" t="s">
        <v>1104</v>
      </c>
      <c r="BP863" s="21">
        <f>1/B863</f>
        <v>9.2592592592592587E-3</v>
      </c>
      <c r="BQ863" s="21" t="s">
        <v>1817</v>
      </c>
      <c r="BR863" s="21">
        <f>1/B863</f>
        <v>9.2592592592592587E-3</v>
      </c>
      <c r="BS863" s="21" t="s">
        <v>891</v>
      </c>
      <c r="BT863" s="21">
        <f>1/B863</f>
        <v>9.2592592592592587E-3</v>
      </c>
      <c r="BU863" s="21" t="s">
        <v>5174</v>
      </c>
      <c r="BV863" s="21">
        <f>1/B863</f>
        <v>9.2592592592592587E-3</v>
      </c>
      <c r="BW863" s="21" t="s">
        <v>3061</v>
      </c>
      <c r="BX863" s="21">
        <f>1/B863</f>
        <v>9.2592592592592587E-3</v>
      </c>
      <c r="BY863" s="21" t="s">
        <v>1270</v>
      </c>
      <c r="BZ863" s="21">
        <f>1/B863</f>
        <v>9.2592592592592587E-3</v>
      </c>
      <c r="CA863" s="21" t="s">
        <v>1011</v>
      </c>
      <c r="CB863" s="21">
        <f>32/B863</f>
        <v>0.29629629629629628</v>
      </c>
      <c r="CC863" s="21" t="s">
        <v>5173</v>
      </c>
      <c r="CD863" s="21">
        <f>1/B863</f>
        <v>9.2592592592592587E-3</v>
      </c>
      <c r="CE863" s="21" t="s">
        <v>3062</v>
      </c>
      <c r="CF863" s="21">
        <f>1/B863</f>
        <v>9.2592592592592587E-3</v>
      </c>
      <c r="CG863" s="21" t="s">
        <v>995</v>
      </c>
      <c r="CH863" s="21">
        <f>1/B863</f>
        <v>9.2592592592592587E-3</v>
      </c>
      <c r="CI863" s="21" t="s">
        <v>2281</v>
      </c>
      <c r="CJ863" s="21">
        <f>1/B863</f>
        <v>9.2592592592592587E-3</v>
      </c>
      <c r="CK863" s="21" t="s">
        <v>3063</v>
      </c>
      <c r="CL863" s="21">
        <f>1/B863</f>
        <v>9.2592592592592587E-3</v>
      </c>
      <c r="CM863" s="21" t="s">
        <v>2691</v>
      </c>
      <c r="CN863" s="21">
        <f>1/B863</f>
        <v>9.2592592592592587E-3</v>
      </c>
      <c r="CO863" s="21" t="s">
        <v>3725</v>
      </c>
      <c r="CP863" s="21">
        <f>1/B863</f>
        <v>9.2592592592592587E-3</v>
      </c>
    </row>
    <row r="864" spans="1:94" x14ac:dyDescent="0.25">
      <c r="A864" s="20" t="s">
        <v>859</v>
      </c>
      <c r="B864" s="24">
        <v>105</v>
      </c>
      <c r="C864" s="21">
        <f>82/B864</f>
        <v>0.78095238095238095</v>
      </c>
      <c r="E864" s="21" t="s">
        <v>1415</v>
      </c>
      <c r="F864" s="21">
        <f>1/B864</f>
        <v>9.5238095238095247E-3</v>
      </c>
      <c r="G864" s="21" t="s">
        <v>1111</v>
      </c>
      <c r="H864" s="21">
        <f>1/B864</f>
        <v>9.5238095238095247E-3</v>
      </c>
      <c r="I864" s="21" t="s">
        <v>1733</v>
      </c>
      <c r="J864" s="21">
        <f>1/B864</f>
        <v>9.5238095238095247E-3</v>
      </c>
      <c r="K864" s="21" t="s">
        <v>1401</v>
      </c>
      <c r="L864" s="21">
        <f>1/B864</f>
        <v>9.5238095238095247E-3</v>
      </c>
      <c r="M864" s="21" t="s">
        <v>2009</v>
      </c>
      <c r="N864" s="21">
        <f>1/B864</f>
        <v>9.5238095238095247E-3</v>
      </c>
      <c r="O864" s="21" t="s">
        <v>1041</v>
      </c>
      <c r="P864" s="21">
        <f>1/B864</f>
        <v>9.5238095238095247E-3</v>
      </c>
      <c r="Q864" s="21" t="s">
        <v>1237</v>
      </c>
      <c r="R864" s="21">
        <f>3/B864</f>
        <v>2.8571428571428571E-2</v>
      </c>
      <c r="S864" s="21" t="s">
        <v>1396</v>
      </c>
      <c r="T864" s="21">
        <f>1/B864</f>
        <v>9.5238095238095247E-3</v>
      </c>
      <c r="U864" s="21" t="s">
        <v>4491</v>
      </c>
      <c r="V864" s="21">
        <f>3/B864</f>
        <v>2.8571428571428571E-2</v>
      </c>
      <c r="W864" s="21" t="s">
        <v>974</v>
      </c>
      <c r="X864" s="21">
        <f>2/B864</f>
        <v>1.9047619047619049E-2</v>
      </c>
      <c r="Y864" s="21" t="s">
        <v>1068</v>
      </c>
      <c r="Z864" s="21">
        <f>1/B864</f>
        <v>9.5238095238095247E-3</v>
      </c>
      <c r="AA864" s="21" t="s">
        <v>1154</v>
      </c>
      <c r="AB864" s="21">
        <f>1/B864</f>
        <v>9.5238095238095247E-3</v>
      </c>
      <c r="AC864" s="21" t="s">
        <v>1277</v>
      </c>
      <c r="AD864" s="21">
        <f>1/B864</f>
        <v>9.5238095238095247E-3</v>
      </c>
      <c r="AE864" s="21" t="s">
        <v>1609</v>
      </c>
      <c r="AF864" s="21">
        <f>1/B864</f>
        <v>9.5238095238095247E-3</v>
      </c>
      <c r="AG864" s="21" t="s">
        <v>4490</v>
      </c>
      <c r="AH864" s="21">
        <f>1/B864</f>
        <v>9.5238095238095247E-3</v>
      </c>
      <c r="AI864" s="21" t="s">
        <v>2659</v>
      </c>
      <c r="AJ864" s="21">
        <f>1/B864</f>
        <v>9.5238095238095247E-3</v>
      </c>
      <c r="AK864" s="21" t="s">
        <v>1515</v>
      </c>
      <c r="AL864" s="21">
        <f>1/B864</f>
        <v>9.5238095238095247E-3</v>
      </c>
      <c r="AM864" s="21" t="s">
        <v>2187</v>
      </c>
      <c r="AN864" s="21">
        <f>1/B864</f>
        <v>9.5238095238095247E-3</v>
      </c>
    </row>
    <row r="865" spans="1:50" x14ac:dyDescent="0.25">
      <c r="A865" s="20" t="s">
        <v>860</v>
      </c>
      <c r="B865" s="24">
        <v>107</v>
      </c>
      <c r="C865" s="21">
        <f>79/B865</f>
        <v>0.73831775700934577</v>
      </c>
      <c r="E865" s="21" t="s">
        <v>3439</v>
      </c>
      <c r="F865" s="21">
        <f>1/B865</f>
        <v>9.3457943925233638E-3</v>
      </c>
      <c r="G865" s="21" t="s">
        <v>901</v>
      </c>
      <c r="H865" s="21">
        <f>5/B865</f>
        <v>4.6728971962616821E-2</v>
      </c>
      <c r="I865" s="21" t="s">
        <v>1246</v>
      </c>
      <c r="J865" s="21">
        <f>1/B865</f>
        <v>9.3457943925233638E-3</v>
      </c>
      <c r="K865" s="21" t="s">
        <v>931</v>
      </c>
      <c r="L865" s="21">
        <f>1/B865</f>
        <v>9.3457943925233638E-3</v>
      </c>
      <c r="M865" s="21" t="s">
        <v>1134</v>
      </c>
      <c r="N865" s="21">
        <f>1/B865</f>
        <v>9.3457943925233638E-3</v>
      </c>
      <c r="O865" s="21" t="s">
        <v>1301</v>
      </c>
      <c r="P865" s="21">
        <f>2/B865</f>
        <v>1.8691588785046728E-2</v>
      </c>
      <c r="Q865" s="21" t="s">
        <v>1101</v>
      </c>
      <c r="R865" s="21">
        <f>1/B865</f>
        <v>9.3457943925233638E-3</v>
      </c>
      <c r="S865" s="21" t="s">
        <v>1300</v>
      </c>
      <c r="T865" s="21">
        <f>1/B865</f>
        <v>9.3457943925233638E-3</v>
      </c>
      <c r="U865" s="21" t="s">
        <v>1302</v>
      </c>
      <c r="V865" s="21">
        <f>1/B865</f>
        <v>9.3457943925233638E-3</v>
      </c>
      <c r="W865" s="21" t="s">
        <v>1299</v>
      </c>
      <c r="X865" s="21">
        <f>1/B865</f>
        <v>9.3457943925233638E-3</v>
      </c>
      <c r="Y865" s="21" t="s">
        <v>5177</v>
      </c>
      <c r="Z865" s="21">
        <f>1/B865</f>
        <v>9.3457943925233638E-3</v>
      </c>
      <c r="AA865" s="21" t="s">
        <v>976</v>
      </c>
      <c r="AB865" s="21">
        <f>10/B865</f>
        <v>9.3457943925233641E-2</v>
      </c>
      <c r="AC865" s="21" t="s">
        <v>897</v>
      </c>
      <c r="AD865" s="21">
        <f>1/B865</f>
        <v>9.3457943925233638E-3</v>
      </c>
      <c r="AE865" s="21" t="s">
        <v>1412</v>
      </c>
      <c r="AF865" s="21">
        <f>1/B865</f>
        <v>9.3457943925233638E-3</v>
      </c>
    </row>
    <row r="866" spans="1:50" x14ac:dyDescent="0.25">
      <c r="A866" s="20" t="s">
        <v>861</v>
      </c>
      <c r="B866" s="24">
        <v>105</v>
      </c>
      <c r="C866" s="21">
        <f>69/B866</f>
        <v>0.65714285714285714</v>
      </c>
      <c r="E866" s="21" t="s">
        <v>1026</v>
      </c>
      <c r="F866" s="21">
        <f>2/B866</f>
        <v>1.9047619047619049E-2</v>
      </c>
      <c r="G866" s="21" t="s">
        <v>3919</v>
      </c>
      <c r="H866" s="21">
        <f>1/B866</f>
        <v>9.5238095238095247E-3</v>
      </c>
      <c r="I866" s="21" t="s">
        <v>1113</v>
      </c>
      <c r="J866" s="21">
        <f>1/B866</f>
        <v>9.5238095238095247E-3</v>
      </c>
      <c r="K866" s="21" t="s">
        <v>2371</v>
      </c>
      <c r="L866" s="21">
        <f>4/B866</f>
        <v>3.8095238095238099E-2</v>
      </c>
      <c r="M866" s="21" t="s">
        <v>1283</v>
      </c>
      <c r="N866" s="21">
        <f>23/B866</f>
        <v>0.21904761904761905</v>
      </c>
      <c r="O866" s="21" t="s">
        <v>2316</v>
      </c>
      <c r="P866" s="21">
        <f>5/B866</f>
        <v>4.7619047619047616E-2</v>
      </c>
    </row>
    <row r="867" spans="1:50" x14ac:dyDescent="0.25">
      <c r="A867" s="20" t="s">
        <v>862</v>
      </c>
      <c r="B867" s="24">
        <v>107</v>
      </c>
      <c r="C867" s="21">
        <f>53/B867</f>
        <v>0.49532710280373832</v>
      </c>
      <c r="E867" s="21" t="s">
        <v>3096</v>
      </c>
      <c r="F867" s="21">
        <f>1/B867</f>
        <v>9.3457943925233638E-3</v>
      </c>
      <c r="G867" s="21" t="s">
        <v>1571</v>
      </c>
      <c r="H867" s="21">
        <f>1/B867</f>
        <v>9.3457943925233638E-3</v>
      </c>
      <c r="I867" s="21" t="s">
        <v>1236</v>
      </c>
      <c r="J867" s="21">
        <f>1/B867</f>
        <v>9.3457943925233638E-3</v>
      </c>
      <c r="K867" s="21" t="s">
        <v>1878</v>
      </c>
      <c r="L867" s="21">
        <f>1/B867</f>
        <v>9.3457943925233638E-3</v>
      </c>
      <c r="M867" s="21" t="s">
        <v>2779</v>
      </c>
      <c r="N867" s="21">
        <f>1/B867</f>
        <v>9.3457943925233638E-3</v>
      </c>
      <c r="O867" s="21" t="s">
        <v>2018</v>
      </c>
      <c r="P867" s="21">
        <f>2/B867</f>
        <v>1.8691588785046728E-2</v>
      </c>
      <c r="Q867" s="21" t="s">
        <v>4080</v>
      </c>
      <c r="R867" s="21">
        <f>1/B867</f>
        <v>9.3457943925233638E-3</v>
      </c>
      <c r="S867" s="21" t="s">
        <v>1756</v>
      </c>
      <c r="T867" s="21">
        <f>1/B867</f>
        <v>9.3457943925233638E-3</v>
      </c>
      <c r="U867" s="21" t="s">
        <v>1246</v>
      </c>
      <c r="V867" s="21">
        <f>1/B867</f>
        <v>9.3457943925233638E-3</v>
      </c>
      <c r="W867" s="21" t="s">
        <v>4079</v>
      </c>
      <c r="X867" s="21">
        <f>1/B867</f>
        <v>9.3457943925233638E-3</v>
      </c>
      <c r="Y867" s="21" t="s">
        <v>1687</v>
      </c>
      <c r="Z867" s="21">
        <f>1/B867</f>
        <v>9.3457943925233638E-3</v>
      </c>
      <c r="AA867" s="21" t="s">
        <v>1255</v>
      </c>
      <c r="AB867" s="21">
        <f>4/B867</f>
        <v>3.7383177570093455E-2</v>
      </c>
      <c r="AC867" s="21" t="s">
        <v>1404</v>
      </c>
      <c r="AD867" s="21">
        <f>8/B867</f>
        <v>7.476635514018691E-2</v>
      </c>
      <c r="AE867" s="21" t="s">
        <v>1501</v>
      </c>
      <c r="AF867" s="21">
        <f>7/B867</f>
        <v>6.5420560747663545E-2</v>
      </c>
      <c r="AG867" s="21" t="s">
        <v>2017</v>
      </c>
      <c r="AH867" s="21">
        <f>1/B867</f>
        <v>9.3457943925233638E-3</v>
      </c>
      <c r="AI867" s="21" t="s">
        <v>2015</v>
      </c>
      <c r="AJ867" s="21">
        <f>3/B867</f>
        <v>2.8037383177570093E-2</v>
      </c>
      <c r="AK867" s="21" t="s">
        <v>1537</v>
      </c>
      <c r="AL867" s="21">
        <f>1/B867</f>
        <v>9.3457943925233638E-3</v>
      </c>
      <c r="AM867" s="21" t="s">
        <v>2019</v>
      </c>
      <c r="AN867" s="21">
        <f>1/B867</f>
        <v>9.3457943925233638E-3</v>
      </c>
      <c r="AO867" s="21" t="s">
        <v>1973</v>
      </c>
      <c r="AP867" s="21">
        <f>5/B867</f>
        <v>4.6728971962616821E-2</v>
      </c>
      <c r="AQ867" s="21" t="s">
        <v>1388</v>
      </c>
      <c r="AR867" s="21">
        <f>9/B867</f>
        <v>8.4112149532710276E-2</v>
      </c>
      <c r="AS867" s="21" t="s">
        <v>1767</v>
      </c>
      <c r="AT867" s="21">
        <f>1/B867</f>
        <v>9.3457943925233638E-3</v>
      </c>
      <c r="AU867" s="21" t="s">
        <v>2016</v>
      </c>
      <c r="AV867" s="21">
        <f>1/B867</f>
        <v>9.3457943925233638E-3</v>
      </c>
      <c r="AW867" s="21" t="s">
        <v>897</v>
      </c>
      <c r="AX867" s="21">
        <f>1/B867</f>
        <v>9.3457943925233638E-3</v>
      </c>
    </row>
    <row r="868" spans="1:50" x14ac:dyDescent="0.25">
      <c r="A868" s="20" t="s">
        <v>863</v>
      </c>
      <c r="B868" s="24">
        <v>107</v>
      </c>
      <c r="C868" s="21">
        <f>92/B868</f>
        <v>0.85981308411214952</v>
      </c>
      <c r="E868" s="21" t="s">
        <v>2116</v>
      </c>
      <c r="F868" s="21">
        <f>1/B868</f>
        <v>9.3457943925233638E-3</v>
      </c>
      <c r="G868" s="21" t="s">
        <v>2115</v>
      </c>
      <c r="H868" s="21">
        <f>1/B868</f>
        <v>9.3457943925233638E-3</v>
      </c>
      <c r="I868" s="21" t="s">
        <v>1123</v>
      </c>
      <c r="J868" s="21">
        <f>2/B868</f>
        <v>1.8691588785046728E-2</v>
      </c>
      <c r="K868" s="21" t="s">
        <v>1022</v>
      </c>
      <c r="L868" s="21">
        <f>3/B868</f>
        <v>2.8037383177570093E-2</v>
      </c>
      <c r="M868" s="21" t="s">
        <v>4443</v>
      </c>
      <c r="N868" s="21">
        <f>1/B868</f>
        <v>9.3457943925233638E-3</v>
      </c>
      <c r="O868" s="21" t="s">
        <v>1279</v>
      </c>
      <c r="P868" s="21">
        <f>1/B868</f>
        <v>9.3457943925233638E-3</v>
      </c>
      <c r="Q868" s="21" t="s">
        <v>2117</v>
      </c>
      <c r="R868" s="21">
        <f>2/B868</f>
        <v>1.8691588785046728E-2</v>
      </c>
      <c r="S868" s="21" t="s">
        <v>4442</v>
      </c>
      <c r="T868" s="21">
        <f>1/B868</f>
        <v>9.3457943925233638E-3</v>
      </c>
      <c r="U868" s="21" t="s">
        <v>4441</v>
      </c>
      <c r="V868" s="21">
        <f>1/B868</f>
        <v>9.3457943925233638E-3</v>
      </c>
      <c r="W868" s="21" t="s">
        <v>927</v>
      </c>
      <c r="X868" s="21">
        <f>1/B868</f>
        <v>9.3457943925233638E-3</v>
      </c>
      <c r="Y868" s="21" t="s">
        <v>1809</v>
      </c>
      <c r="Z868" s="21">
        <f>1/B868</f>
        <v>9.3457943925233638E-3</v>
      </c>
    </row>
    <row r="869" spans="1:50" x14ac:dyDescent="0.25">
      <c r="A869" s="20" t="s">
        <v>864</v>
      </c>
      <c r="B869" s="24">
        <v>108</v>
      </c>
      <c r="C869" s="21">
        <f>103/B869</f>
        <v>0.95370370370370372</v>
      </c>
      <c r="E869" s="21" t="s">
        <v>1415</v>
      </c>
      <c r="F869" s="21">
        <f>1/B869</f>
        <v>9.2592592592592587E-3</v>
      </c>
      <c r="G869" s="21" t="s">
        <v>1095</v>
      </c>
      <c r="H869" s="21">
        <f>1/B869</f>
        <v>9.2592592592592587E-3</v>
      </c>
      <c r="I869" s="21" t="s">
        <v>1526</v>
      </c>
      <c r="J869" s="21">
        <f>1/B869</f>
        <v>9.2592592592592587E-3</v>
      </c>
      <c r="K869" s="21" t="s">
        <v>2970</v>
      </c>
      <c r="L869" s="21">
        <f>1/B869</f>
        <v>9.2592592592592587E-3</v>
      </c>
      <c r="M869" s="21" t="s">
        <v>1644</v>
      </c>
      <c r="N869" s="21">
        <f>1/B869</f>
        <v>9.2592592592592587E-3</v>
      </c>
    </row>
    <row r="870" spans="1:50" x14ac:dyDescent="0.25">
      <c r="A870" s="20" t="s">
        <v>3688</v>
      </c>
      <c r="B870" s="24">
        <v>104</v>
      </c>
      <c r="C870" s="21">
        <f>55/B870</f>
        <v>0.52884615384615385</v>
      </c>
      <c r="E870" s="21" t="s">
        <v>2556</v>
      </c>
      <c r="F870" s="21">
        <f>1/B870</f>
        <v>9.6153846153846159E-3</v>
      </c>
      <c r="G870" s="21" t="s">
        <v>939</v>
      </c>
      <c r="H870" s="21">
        <f>2/B870</f>
        <v>1.9230769230769232E-2</v>
      </c>
      <c r="I870" s="21" t="s">
        <v>2453</v>
      </c>
      <c r="J870" s="21">
        <f>1/B870</f>
        <v>9.6153846153846159E-3</v>
      </c>
      <c r="K870" s="21" t="s">
        <v>3689</v>
      </c>
      <c r="L870" s="21">
        <f>2/B870</f>
        <v>1.9230769230769232E-2</v>
      </c>
      <c r="M870" s="21" t="s">
        <v>3690</v>
      </c>
      <c r="N870" s="21">
        <f>1/B870</f>
        <v>9.6153846153846159E-3</v>
      </c>
      <c r="O870" s="21" t="s">
        <v>932</v>
      </c>
      <c r="P870" s="21">
        <f>6/B870</f>
        <v>5.7692307692307696E-2</v>
      </c>
      <c r="Q870" s="21" t="s">
        <v>3691</v>
      </c>
      <c r="R870" s="21">
        <f>1/B870</f>
        <v>9.6153846153846159E-3</v>
      </c>
      <c r="S870" s="21" t="s">
        <v>3692</v>
      </c>
      <c r="T870" s="21">
        <f>1/B870</f>
        <v>9.6153846153846159E-3</v>
      </c>
      <c r="U870" s="21" t="s">
        <v>2988</v>
      </c>
      <c r="V870" s="21">
        <f>2/B870</f>
        <v>1.9230769230769232E-2</v>
      </c>
      <c r="W870" s="21" t="s">
        <v>1217</v>
      </c>
      <c r="X870" s="21">
        <f>4/B870</f>
        <v>3.8461538461538464E-2</v>
      </c>
      <c r="Y870" s="21" t="s">
        <v>1033</v>
      </c>
      <c r="Z870" s="21">
        <f>13/B870</f>
        <v>0.125</v>
      </c>
      <c r="AA870" s="21" t="s">
        <v>3262</v>
      </c>
      <c r="AB870" s="21">
        <f>1/B870</f>
        <v>9.6153846153846159E-3</v>
      </c>
      <c r="AC870" s="21" t="s">
        <v>3693</v>
      </c>
      <c r="AD870" s="21">
        <f>1/B870</f>
        <v>9.6153846153846159E-3</v>
      </c>
      <c r="AE870" s="21" t="s">
        <v>2251</v>
      </c>
      <c r="AF870" s="21">
        <f>1/B870</f>
        <v>9.6153846153846159E-3</v>
      </c>
      <c r="AG870" s="21" t="s">
        <v>1221</v>
      </c>
      <c r="AH870" s="21">
        <f>4/B870</f>
        <v>3.8461538461538464E-2</v>
      </c>
      <c r="AI870" s="21" t="s">
        <v>933</v>
      </c>
      <c r="AJ870" s="21">
        <f>4/B870</f>
        <v>3.8461538461538464E-2</v>
      </c>
      <c r="AK870" s="21" t="s">
        <v>905</v>
      </c>
      <c r="AL870" s="21">
        <f>1/B870</f>
        <v>9.6153846153846159E-3</v>
      </c>
      <c r="AM870" s="21" t="s">
        <v>2132</v>
      </c>
      <c r="AN870" s="21">
        <f>2/B870</f>
        <v>1.9230769230769232E-2</v>
      </c>
      <c r="AO870" s="21" t="s">
        <v>1108</v>
      </c>
      <c r="AP870" s="21">
        <f>1/B870</f>
        <v>9.6153846153846159E-3</v>
      </c>
    </row>
    <row r="871" spans="1:50" x14ac:dyDescent="0.25">
      <c r="A871" s="20" t="s">
        <v>2213</v>
      </c>
      <c r="B871" s="24">
        <v>107</v>
      </c>
      <c r="C871" s="21">
        <f>31/B871</f>
        <v>0.28971962616822428</v>
      </c>
      <c r="E871" s="21" t="s">
        <v>2214</v>
      </c>
      <c r="F871" s="21">
        <f>2/B871</f>
        <v>1.8691588785046728E-2</v>
      </c>
      <c r="G871" s="21" t="s">
        <v>1122</v>
      </c>
      <c r="H871" s="21">
        <f>14/B871</f>
        <v>0.13084112149532709</v>
      </c>
      <c r="I871" s="21" t="s">
        <v>2123</v>
      </c>
      <c r="J871" s="21">
        <f>5/B871</f>
        <v>4.6728971962616821E-2</v>
      </c>
      <c r="K871" s="21" t="s">
        <v>1900</v>
      </c>
      <c r="L871" s="21">
        <f>2/B871</f>
        <v>1.8691588785046728E-2</v>
      </c>
      <c r="M871" s="21" t="s">
        <v>1658</v>
      </c>
      <c r="N871" s="21">
        <f>14/B871</f>
        <v>0.13084112149532709</v>
      </c>
      <c r="O871" s="21" t="s">
        <v>1712</v>
      </c>
      <c r="P871" s="21">
        <f>13/B871</f>
        <v>0.12149532710280374</v>
      </c>
      <c r="Q871" s="21" t="s">
        <v>1634</v>
      </c>
      <c r="R871" s="21">
        <f>16/B871</f>
        <v>0.14953271028037382</v>
      </c>
      <c r="S871" s="21" t="s">
        <v>1119</v>
      </c>
      <c r="T871" s="21">
        <f>4/B871</f>
        <v>3.7383177570093455E-2</v>
      </c>
      <c r="U871" s="21" t="s">
        <v>2872</v>
      </c>
      <c r="V871" s="21">
        <f>1/B871</f>
        <v>9.3457943925233638E-3</v>
      </c>
      <c r="W871" s="21" t="s">
        <v>4547</v>
      </c>
      <c r="X871" s="21">
        <f>1/B871</f>
        <v>9.3457943925233638E-3</v>
      </c>
      <c r="Y871" s="21" t="s">
        <v>1370</v>
      </c>
      <c r="Z871" s="21">
        <f>1/B871</f>
        <v>9.3457943925233638E-3</v>
      </c>
      <c r="AA871" s="21" t="s">
        <v>2212</v>
      </c>
      <c r="AB871" s="21">
        <f>3/B871</f>
        <v>2.8037383177570093E-2</v>
      </c>
    </row>
  </sheetData>
  <sortState ref="A2:EX876">
    <sortCondition ref="A2:A876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FAMILIARITY</vt:lpstr>
      <vt:lpstr>MEANINGFULNESS</vt:lpstr>
      <vt:lpstr>GLOBAL DECOMPOSABILITY</vt:lpstr>
      <vt:lpstr>LITERAL PLAUSIBILITY</vt:lpstr>
      <vt:lpstr>PREDICTABILITY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Megabean</dc:creator>
  <cp:lastModifiedBy>jmacajelos</cp:lastModifiedBy>
  <dcterms:created xsi:type="dcterms:W3CDTF">2015-02-13T17:33:16Z</dcterms:created>
  <dcterms:modified xsi:type="dcterms:W3CDTF">2016-09-09T05:56:26Z</dcterms:modified>
</cp:coreProperties>
</file>