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EE5D54B-253C-49A3-94B2-061F087755E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</sheets>
  <definedNames>
    <definedName name="_ftn1" localSheetId="0">Лист1!#REF!</definedName>
    <definedName name="_ftnref1" localSheetId="0">Лист1!#REF!</definedName>
    <definedName name="_xlnm._FilterDatabase" localSheetId="0" hidden="1">Лист1!$B$2:$K$91</definedName>
    <definedName name="_xlnm.Print_Area" localSheetId="0">Лист1!$B$1:$K$91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3" i="1"/>
  <c r="P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3" i="1"/>
  <c r="P92" i="1" l="1"/>
  <c r="K92" i="1"/>
  <c r="J93" i="1" s="1"/>
  <c r="M93" i="1" l="1"/>
</calcChain>
</file>

<file path=xl/sharedStrings.xml><?xml version="1.0" encoding="utf-8"?>
<sst xmlns="http://schemas.openxmlformats.org/spreadsheetml/2006/main" count="512" uniqueCount="140">
  <si>
    <t>Наименование, ассортимент Товаров</t>
  </si>
  <si>
    <t>№
пп</t>
  </si>
  <si>
    <t>Единицы измерения</t>
  </si>
  <si>
    <t>ТУ или ГОСТ</t>
  </si>
  <si>
    <t>шт</t>
  </si>
  <si>
    <t xml:space="preserve"> 236-1028001 Р/К ФЦОМ</t>
  </si>
  <si>
    <t xml:space="preserve"> 5360-1118002 Р/К СЛИВА МАСЛА С ТКР</t>
  </si>
  <si>
    <t>238-1000001-03 К-Т ПРОКЛ. ДВИГАТЕЛЯ ЯМЗ-238 М2</t>
  </si>
  <si>
    <t>236-1106210-А2 НАСОС ТОПЛИВОПОДКАЧИВАЮЩИЙ</t>
  </si>
  <si>
    <t>Термостат  дв. ЯМЗ 80 град. (комплект: 2 термостата, 4 прокладки) ТС107-1306100-06М2+4</t>
  </si>
  <si>
    <t>Прокладка термостата 236-1306054-А</t>
  </si>
  <si>
    <t>Комплект топливных  трубок высокого давления ЯМЗ-238  (238-1104001-10)</t>
  </si>
  <si>
    <t xml:space="preserve">Ремень компрессора 11х10-950 </t>
  </si>
  <si>
    <t>Ремень водяного насоса AVX13-1045LA</t>
  </si>
  <si>
    <t>Корпус фильтра грубой очистки топлива с топливоподкачивающим насосом в сборе (204А-1105510-Б + 236-1106288-В)</t>
  </si>
  <si>
    <t>Фильтр влагомаслоотделителя DIFA 9101</t>
  </si>
  <si>
    <t xml:space="preserve"> 236-1117001-05 Р/К ФТОТ (+ЭЛЕМЕНТ,114 УПЛ.)</t>
  </si>
  <si>
    <t>Фильтр маслянный C6204</t>
  </si>
  <si>
    <t>Фильтр тонкой очистки топлива ЕКО-03.328</t>
  </si>
  <si>
    <t>Фильтр тонкой очистки топлива 7511.1117075</t>
  </si>
  <si>
    <t>Фильтр грубой очистки топлива ЕКО-03.329</t>
  </si>
  <si>
    <t>Фильтр грубой очистки топлива DIFA 6402/1 PL-420</t>
  </si>
  <si>
    <t>Фильтр очистки масла DIFA 5103</t>
  </si>
  <si>
    <t xml:space="preserve"> 236-1117001 Р/К ФТОТ ЯМЗ-236,238</t>
  </si>
  <si>
    <t>Натяжное устройство 236-1307155 ремня компрессора</t>
  </si>
  <si>
    <t>Привод вентилятора 236НЕ-1308011-И</t>
  </si>
  <si>
    <t xml:space="preserve">7511.1308011-40 Привод вентилятора МАЗ дв.ЯМЗ-656, 658, 7511-ЕВРО-3 </t>
  </si>
  <si>
    <t>Ремень генератора 14*10-987  зуб.</t>
  </si>
  <si>
    <t>Крышка расширительного бака 5320-1311060</t>
  </si>
  <si>
    <t xml:space="preserve">Патрубки радиатора 4 шт  6437-1303010 </t>
  </si>
  <si>
    <t>Генератор ЯМЗ 1702-3771</t>
  </si>
  <si>
    <t xml:space="preserve">Генератор 13123771 Камаз, Маз, 28В, 60А </t>
  </si>
  <si>
    <t xml:space="preserve">Щёткодержатель генератора с регулятором 1312.3771.080-11. 28В </t>
  </si>
  <si>
    <t>Ремкомплект компрессора 536-3509012-10 (клапана, прокладки)</t>
  </si>
  <si>
    <t>Главный тормозной кран ( 100-3514008)</t>
  </si>
  <si>
    <t>Искрогаситель ИГС 110</t>
  </si>
  <si>
    <t>Подогреватель ПЖД30 Камаз,МАЗ без катушки</t>
  </si>
  <si>
    <t>Аккумуляторная батарея 6СТ-190А</t>
  </si>
  <si>
    <t>Комплект сцепления 184.1601090+184-1601130-10+1840.1601180</t>
  </si>
  <si>
    <t>Датчик давления ДВС ММ355 0-10кгс/см2</t>
  </si>
  <si>
    <t>Датчик температуры ДВС ТМ100А</t>
  </si>
  <si>
    <t>Датчик температуры ДВС ТМ100-В</t>
  </si>
  <si>
    <t>Блок подготовки воздуха 25-3511110-01</t>
  </si>
  <si>
    <t>Осушитель воздуха24v8043-3512010-00</t>
  </si>
  <si>
    <t>Лампа контрольная 24VхT2W </t>
  </si>
  <si>
    <t>Лампа фарная А-24-55+50</t>
  </si>
  <si>
    <t>Лампа габаритная А24-5-1</t>
  </si>
  <si>
    <t>Хомут червячный 08-16/9 нерж. W2 (AISI 430)</t>
  </si>
  <si>
    <t>Хомут червячный 12-20/9 нерж. W2 (AISI 430)</t>
  </si>
  <si>
    <t>Хомут червячный 16-25/9 нерж. W2 (AISI 430)</t>
  </si>
  <si>
    <t>Хомут червячный 20-32/9 нерж. W2 (AISI 430)</t>
  </si>
  <si>
    <t>Указатель температуры 14.3807010</t>
  </si>
  <si>
    <t>Указатель температуры  36.3807</t>
  </si>
  <si>
    <t>Датчик температуры охл. жидкости ТМ101</t>
  </si>
  <si>
    <t>Указатель давления масла ММ-370</t>
  </si>
  <si>
    <t xml:space="preserve">Датчик давления масла ДВС 19.3829010 (ММ 359) </t>
  </si>
  <si>
    <t>Предохранители плоские ножевого типа 10А</t>
  </si>
  <si>
    <t>Предохранители плоские ножевого типа 15А</t>
  </si>
  <si>
    <t>Предохранители цилиндрические 8А</t>
  </si>
  <si>
    <t>Предохранители цилиндрические 10А</t>
  </si>
  <si>
    <t>Предохранители цилиндрические 16А</t>
  </si>
  <si>
    <t>Предохранитель плавкий (пластина) - 60А Ф57.710.001</t>
  </si>
  <si>
    <t>Предохранитель плавкий (пластина) - 90А  Ф57.710.002</t>
  </si>
  <si>
    <t>Предохранитель плавкий (пластина) - 120А</t>
  </si>
  <si>
    <t>Реле поворотов 718.3777, 24В</t>
  </si>
  <si>
    <t>Реле стеклоочистителей РСО 3502.3777, 24В</t>
  </si>
  <si>
    <t>Лампа 24V P21W BA15s Trucklight BOSCH
 1987302501</t>
  </si>
  <si>
    <t>Выключатель массы   1410.3737</t>
  </si>
  <si>
    <t>ТНВД 807-1111005-40</t>
  </si>
  <si>
    <t>261.1112010-13 ФОРСУНКА</t>
  </si>
  <si>
    <t>Ремень генератора МБК AVX 13-925 LA</t>
  </si>
  <si>
    <t>Ремень водяного насоса AVX13-1200LA</t>
  </si>
  <si>
    <t>Ремень гидроусилителя BX 1323LW 17x1280 Li</t>
  </si>
  <si>
    <t>Стартер ТМЗ 2501.3708-21</t>
  </si>
  <si>
    <t>Генератор 5702-3701-30</t>
  </si>
  <si>
    <t>ПГУ сцепления  260-1602350-10</t>
  </si>
  <si>
    <t>Пневмогидроусилитель (ПГУ, МЗКТ (с/о) 69237-1609200-10</t>
  </si>
  <si>
    <t>Воздухораспределитель МР201-1723010</t>
  </si>
  <si>
    <t xml:space="preserve">Привод стеклоочиятителя 351.5205200 </t>
  </si>
  <si>
    <t>Щетка стеклоочистителя МАЗ 500мм (перо 3х8 крест защелка)  133.5205900-05</t>
  </si>
  <si>
    <t>Электродвигатель отопителя БАК.00005 Аналог: МЭ226</t>
  </si>
  <si>
    <t xml:space="preserve"> 840-1000001 К-Т ПРОКЛАДОК НА ДВ.ТМЗ 8421-8486 (ПАРОНИТ)</t>
  </si>
  <si>
    <t>Прокладка крышки клапанов 238-1003270</t>
  </si>
  <si>
    <t>Водяной насос 8481-1307010-03 (ПАО ТМЗ).</t>
  </si>
  <si>
    <t>Пневмоцилиндр привода педали газа 100-3570210</t>
  </si>
  <si>
    <t>Кран КАМАЗ-ЕВРО тормозной 2-х секционный в сборе с педалью 5320-3514108</t>
  </si>
  <si>
    <t>Диафрагма камеры тормозной тип 24 100-3519250</t>
  </si>
  <si>
    <t>Тросик  AVPAS54401010</t>
  </si>
  <si>
    <t xml:space="preserve">Электромагнитный клапан ЭКТ-24  </t>
  </si>
  <si>
    <t>Диафрагма тормозной камеры тип-16 100-3519050</t>
  </si>
  <si>
    <t>Диафрагма камеры тормозной  тип 20 100-3519150</t>
  </si>
  <si>
    <t>Шланг тормозной к камерам 250-3506086</t>
  </si>
  <si>
    <t>Энергоаккумулятор тип 24/24  24-3519200-01</t>
  </si>
  <si>
    <t xml:space="preserve"> 236-1117001-05 Р/К ФТОТ (+ЭЛЕМЕНТ,114 УПЛ.) </t>
  </si>
  <si>
    <t>Лампа 24V P21W BA15s Trucklight BOSCH 1987302501</t>
  </si>
  <si>
    <t>или аналог</t>
  </si>
  <si>
    <t xml:space="preserve">Фильтр влагомаслоотделителя DIFA 9101 </t>
  </si>
  <si>
    <t xml:space="preserve">Фильтр маслянный C6204 </t>
  </si>
  <si>
    <t xml:space="preserve">Фильтр тонкой очистки топлива ЕКО-03.328 </t>
  </si>
  <si>
    <t xml:space="preserve">Фильтр тонкой очистки топлива 7511.1117075 </t>
  </si>
  <si>
    <t xml:space="preserve">Фильтр грубой очистки топлива ЕКО-03.329  </t>
  </si>
  <si>
    <t xml:space="preserve">Фильтр грубой очистки топлива DIFA 6402/1 PL-420  </t>
  </si>
  <si>
    <t xml:space="preserve">Фильтр очистки масла DIFA 5103  </t>
  </si>
  <si>
    <t>Кол-во</t>
  </si>
  <si>
    <t>Цена</t>
  </si>
  <si>
    <t>Стоимость</t>
  </si>
  <si>
    <t>Артикул</t>
  </si>
  <si>
    <t>Производитель</t>
  </si>
  <si>
    <t>Страна</t>
  </si>
  <si>
    <t>Выход цена</t>
  </si>
  <si>
    <t>Выход стоимость</t>
  </si>
  <si>
    <t>ТАиМ</t>
  </si>
  <si>
    <t>24.3519200-01</t>
  </si>
  <si>
    <t>УРТ</t>
  </si>
  <si>
    <t>250-3506086</t>
  </si>
  <si>
    <t>БРТ</t>
  </si>
  <si>
    <t>100-3519150</t>
  </si>
  <si>
    <t>100-3519050</t>
  </si>
  <si>
    <t>Пекар</t>
  </si>
  <si>
    <t>АРС</t>
  </si>
  <si>
    <t>236-1028001</t>
  </si>
  <si>
    <t>5360-1118002</t>
  </si>
  <si>
    <t>238-1000001-03</t>
  </si>
  <si>
    <t>236-1106210-А2</t>
  </si>
  <si>
    <t>ЯЗДА</t>
  </si>
  <si>
    <t>Прамо</t>
  </si>
  <si>
    <t>ТС107-1306100-06М2+4</t>
  </si>
  <si>
    <t>236-1306054-А</t>
  </si>
  <si>
    <t>Автодизель</t>
  </si>
  <si>
    <t>238-1104001-10</t>
  </si>
  <si>
    <t>100-11-015</t>
  </si>
  <si>
    <t>MEGAPOWER</t>
  </si>
  <si>
    <t>Русский двигатель</t>
  </si>
  <si>
    <t>236-1117001</t>
  </si>
  <si>
    <t>236НЕ-1308011-И</t>
  </si>
  <si>
    <t>236-1307155-А</t>
  </si>
  <si>
    <t>Мегапартс</t>
  </si>
  <si>
    <t>7511.1308011-40</t>
  </si>
  <si>
    <t>Россия</t>
  </si>
  <si>
    <t>Китай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</si>
</sst>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vertical="top"/>
    </xf>
    <xf numFmtId="0" fontId="5" fillId="0" borderId="0" applyNumberFormat="0" applyFont="0" applyFill="0" applyBorder="0" applyAlignment="0" applyProtection="0">
      <alignment vertical="top"/>
    </xf>
    <xf numFmtId="0" fontId="6" fillId="0" borderId="0"/>
    <xf numFmtId="164" fontId="4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7">
    <cellStyle name="Обычный" xfId="0" builtinId="0"/>
    <cellStyle name="Обычный 10" xfId="6" xr:uid="{00000000-0005-0000-0000-000001000000}"/>
    <cellStyle name="Обычный 2" xfId="2" xr:uid="{00000000-0005-0000-0000-000002000000}"/>
    <cellStyle name="Обычный 4" xfId="3" xr:uid="{00000000-0005-0000-0000-000003000000}"/>
    <cellStyle name="Обычный 5" xfId="4" xr:uid="{00000000-0005-0000-0000-000004000000}"/>
    <cellStyle name="Финансовый 2" xfId="1" xr:uid="{00000000-0005-0000-0000-000006000000}"/>
    <cellStyle name="Финансовый 2 2" xfId="5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93"/>
  <sheetViews>
    <sheetView tabSelected="1" zoomScale="80" zoomScaleNormal="80" workbookViewId="0">
      <selection activeCell="C28" sqref="C28:F28"/>
    </sheetView>
  </sheetViews>
  <sheetFormatPr defaultColWidth="9.1796875" defaultRowHeight="14" x14ac:dyDescent="0.3"/>
  <cols>
    <col min="1" max="1" width="3.1796875" style="1" customWidth="1"/>
    <col min="2" max="2" width="7.54296875" style="3" customWidth="1"/>
    <col min="3" max="3" width="14" style="1" customWidth="1"/>
    <col min="4" max="4" width="4.81640625" style="1" customWidth="1"/>
    <col min="5" max="5" width="11.1796875" style="1" customWidth="1"/>
    <col min="6" max="6" width="50.81640625" style="1" customWidth="1"/>
    <col min="7" max="7" width="17.1796875" style="5" customWidth="1"/>
    <col min="8" max="8" width="13.26953125" style="1" customWidth="1"/>
    <col min="9" max="9" width="12.54296875" style="1" customWidth="1"/>
    <col min="10" max="10" width="10.7265625" style="2" customWidth="1"/>
    <col min="11" max="11" width="12.7265625" style="2" customWidth="1"/>
    <col min="12" max="12" width="25.7265625" style="1" customWidth="1"/>
    <col min="13" max="13" width="20.81640625" style="1" customWidth="1"/>
    <col min="14" max="14" width="18" style="1" customWidth="1"/>
    <col min="15" max="16" width="12.26953125" style="1" customWidth="1"/>
    <col min="17" max="16384" width="9.1796875" style="1"/>
  </cols>
  <sheetData>
    <row r="2" spans="2:16" s="11" customFormat="1" ht="28" x14ac:dyDescent="0.35">
      <c r="B2" s="9" t="s">
        <v>1</v>
      </c>
      <c r="C2" s="15" t="s">
        <v>0</v>
      </c>
      <c r="D2" s="16"/>
      <c r="E2" s="16"/>
      <c r="F2" s="17"/>
      <c r="G2" s="10" t="s">
        <v>3</v>
      </c>
      <c r="H2" s="9" t="s">
        <v>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</row>
    <row r="3" spans="2:16" s="2" customFormat="1" x14ac:dyDescent="0.35">
      <c r="B3" s="4">
        <v>1</v>
      </c>
      <c r="C3" s="18" t="s">
        <v>5</v>
      </c>
      <c r="D3" s="19" t="s">
        <v>5</v>
      </c>
      <c r="E3" s="19" t="s">
        <v>5</v>
      </c>
      <c r="F3" s="20" t="s">
        <v>5</v>
      </c>
      <c r="G3" s="6"/>
      <c r="H3" s="4" t="s">
        <v>4</v>
      </c>
      <c r="I3" s="4">
        <v>9</v>
      </c>
      <c r="J3" s="4">
        <v>45</v>
      </c>
      <c r="K3" s="4">
        <f>I3*J3</f>
        <v>405</v>
      </c>
      <c r="L3" s="4" t="s">
        <v>120</v>
      </c>
      <c r="M3" s="4" t="s">
        <v>119</v>
      </c>
      <c r="N3" s="4" t="s">
        <v>138</v>
      </c>
      <c r="O3" s="8">
        <f>J3*1.35</f>
        <v>60.750000000000007</v>
      </c>
      <c r="P3" s="4">
        <f>I3*O3</f>
        <v>546.75000000000011</v>
      </c>
    </row>
    <row r="4" spans="2:16" s="2" customFormat="1" x14ac:dyDescent="0.35">
      <c r="B4" s="4">
        <v>2</v>
      </c>
      <c r="C4" s="18" t="s">
        <v>6</v>
      </c>
      <c r="D4" s="19" t="s">
        <v>6</v>
      </c>
      <c r="E4" s="19" t="s">
        <v>6</v>
      </c>
      <c r="F4" s="20" t="s">
        <v>6</v>
      </c>
      <c r="G4" s="6"/>
      <c r="H4" s="4" t="s">
        <v>4</v>
      </c>
      <c r="I4" s="4">
        <v>4</v>
      </c>
      <c r="J4" s="4">
        <v>1950</v>
      </c>
      <c r="K4" s="4">
        <f t="shared" ref="K4:K67" si="0">I4*J4</f>
        <v>7800</v>
      </c>
      <c r="L4" s="4" t="s">
        <v>121</v>
      </c>
      <c r="M4" s="4" t="s">
        <v>119</v>
      </c>
      <c r="N4" s="4" t="s">
        <v>138</v>
      </c>
      <c r="O4" s="8">
        <f t="shared" ref="O4:O67" si="1">J4*1.35</f>
        <v>2632.5</v>
      </c>
      <c r="P4" s="4">
        <f t="shared" ref="P4:P67" si="2">I4*O4</f>
        <v>10530</v>
      </c>
    </row>
    <row r="5" spans="2:16" s="2" customFormat="1" x14ac:dyDescent="0.35">
      <c r="B5" s="4">
        <v>3</v>
      </c>
      <c r="C5" s="18" t="s">
        <v>7</v>
      </c>
      <c r="D5" s="19" t="s">
        <v>7</v>
      </c>
      <c r="E5" s="19" t="s">
        <v>7</v>
      </c>
      <c r="F5" s="20" t="s">
        <v>7</v>
      </c>
      <c r="G5" s="6"/>
      <c r="H5" s="4" t="s">
        <v>4</v>
      </c>
      <c r="I5" s="4">
        <v>1</v>
      </c>
      <c r="J5" s="4">
        <v>278</v>
      </c>
      <c r="K5" s="4">
        <f t="shared" si="0"/>
        <v>278</v>
      </c>
      <c r="L5" s="4" t="s">
        <v>122</v>
      </c>
      <c r="M5" s="4" t="s">
        <v>119</v>
      </c>
      <c r="N5" s="4" t="s">
        <v>138</v>
      </c>
      <c r="O5" s="8">
        <f t="shared" si="1"/>
        <v>375.3</v>
      </c>
      <c r="P5" s="4">
        <f t="shared" si="2"/>
        <v>375.3</v>
      </c>
    </row>
    <row r="6" spans="2:16" s="2" customFormat="1" x14ac:dyDescent="0.35">
      <c r="B6" s="4">
        <v>4</v>
      </c>
      <c r="C6" s="18" t="s">
        <v>8</v>
      </c>
      <c r="D6" s="19" t="s">
        <v>8</v>
      </c>
      <c r="E6" s="19" t="s">
        <v>8</v>
      </c>
      <c r="F6" s="20" t="s">
        <v>8</v>
      </c>
      <c r="G6" s="6"/>
      <c r="H6" s="4" t="s">
        <v>4</v>
      </c>
      <c r="I6" s="4">
        <v>5</v>
      </c>
      <c r="J6" s="4">
        <v>1931</v>
      </c>
      <c r="K6" s="4">
        <f t="shared" si="0"/>
        <v>9655</v>
      </c>
      <c r="L6" s="4" t="s">
        <v>123</v>
      </c>
      <c r="M6" s="4" t="s">
        <v>124</v>
      </c>
      <c r="N6" s="4" t="s">
        <v>138</v>
      </c>
      <c r="O6" s="8">
        <f t="shared" si="1"/>
        <v>2606.8500000000004</v>
      </c>
      <c r="P6" s="4">
        <f t="shared" si="2"/>
        <v>13034.250000000002</v>
      </c>
    </row>
    <row r="7" spans="2:16" s="2" customFormat="1" ht="27.75" customHeight="1" x14ac:dyDescent="0.35">
      <c r="B7" s="4">
        <v>5</v>
      </c>
      <c r="C7" s="18" t="s">
        <v>9</v>
      </c>
      <c r="D7" s="19" t="s">
        <v>9</v>
      </c>
      <c r="E7" s="19" t="s">
        <v>9</v>
      </c>
      <c r="F7" s="20" t="s">
        <v>9</v>
      </c>
      <c r="G7" s="6"/>
      <c r="H7" s="4" t="s">
        <v>4</v>
      </c>
      <c r="I7" s="4">
        <v>1</v>
      </c>
      <c r="J7" s="4">
        <v>690</v>
      </c>
      <c r="K7" s="4">
        <f t="shared" si="0"/>
        <v>690</v>
      </c>
      <c r="L7" s="4" t="s">
        <v>126</v>
      </c>
      <c r="M7" s="4" t="s">
        <v>125</v>
      </c>
      <c r="N7" s="4" t="s">
        <v>138</v>
      </c>
      <c r="O7" s="8">
        <f t="shared" si="1"/>
        <v>931.50000000000011</v>
      </c>
      <c r="P7" s="4">
        <f t="shared" si="2"/>
        <v>931.50000000000011</v>
      </c>
    </row>
    <row r="8" spans="2:16" s="2" customFormat="1" x14ac:dyDescent="0.35">
      <c r="B8" s="4">
        <v>6</v>
      </c>
      <c r="C8" s="18" t="s">
        <v>10</v>
      </c>
      <c r="D8" s="19" t="s">
        <v>10</v>
      </c>
      <c r="E8" s="19" t="s">
        <v>10</v>
      </c>
      <c r="F8" s="20" t="s">
        <v>10</v>
      </c>
      <c r="G8" s="6"/>
      <c r="H8" s="4" t="s">
        <v>4</v>
      </c>
      <c r="I8" s="4">
        <v>20</v>
      </c>
      <c r="J8" s="4">
        <v>1.2</v>
      </c>
      <c r="K8" s="4">
        <f t="shared" si="0"/>
        <v>24</v>
      </c>
      <c r="L8" s="4" t="s">
        <v>127</v>
      </c>
      <c r="M8" s="4" t="s">
        <v>128</v>
      </c>
      <c r="N8" s="4" t="s">
        <v>138</v>
      </c>
      <c r="O8" s="8">
        <f t="shared" si="1"/>
        <v>1.62</v>
      </c>
      <c r="P8" s="4">
        <f t="shared" si="2"/>
        <v>32.400000000000006</v>
      </c>
    </row>
    <row r="9" spans="2:16" s="2" customFormat="1" x14ac:dyDescent="0.35">
      <c r="B9" s="4">
        <v>7</v>
      </c>
      <c r="C9" s="18" t="s">
        <v>11</v>
      </c>
      <c r="D9" s="19" t="s">
        <v>11</v>
      </c>
      <c r="E9" s="19" t="s">
        <v>11</v>
      </c>
      <c r="F9" s="20" t="s">
        <v>11</v>
      </c>
      <c r="G9" s="6"/>
      <c r="H9" s="4" t="s">
        <v>4</v>
      </c>
      <c r="I9" s="4">
        <v>3</v>
      </c>
      <c r="J9" s="4">
        <v>2276</v>
      </c>
      <c r="K9" s="4">
        <f t="shared" si="0"/>
        <v>6828</v>
      </c>
      <c r="L9" s="4" t="s">
        <v>129</v>
      </c>
      <c r="M9" s="4" t="s">
        <v>119</v>
      </c>
      <c r="N9" s="4" t="s">
        <v>138</v>
      </c>
      <c r="O9" s="8">
        <f t="shared" si="1"/>
        <v>3072.6000000000004</v>
      </c>
      <c r="P9" s="4">
        <f t="shared" si="2"/>
        <v>9217.8000000000011</v>
      </c>
    </row>
    <row r="10" spans="2:16" s="2" customFormat="1" x14ac:dyDescent="0.35">
      <c r="B10" s="4">
        <v>8</v>
      </c>
      <c r="C10" s="18" t="s">
        <v>12</v>
      </c>
      <c r="D10" s="19" t="s">
        <v>12</v>
      </c>
      <c r="E10" s="19" t="s">
        <v>12</v>
      </c>
      <c r="F10" s="20" t="s">
        <v>12</v>
      </c>
      <c r="G10" s="6"/>
      <c r="H10" s="4" t="s">
        <v>4</v>
      </c>
      <c r="I10" s="4">
        <v>7</v>
      </c>
      <c r="J10" s="4">
        <v>94</v>
      </c>
      <c r="K10" s="4">
        <f t="shared" si="0"/>
        <v>658</v>
      </c>
      <c r="L10" s="4" t="s">
        <v>130</v>
      </c>
      <c r="M10" s="4" t="s">
        <v>131</v>
      </c>
      <c r="N10" s="4" t="s">
        <v>139</v>
      </c>
      <c r="O10" s="8">
        <f t="shared" si="1"/>
        <v>126.9</v>
      </c>
      <c r="P10" s="4">
        <f t="shared" si="2"/>
        <v>888.30000000000007</v>
      </c>
    </row>
    <row r="11" spans="2:16" s="2" customFormat="1" x14ac:dyDescent="0.35">
      <c r="B11" s="4">
        <v>9</v>
      </c>
      <c r="C11" s="18" t="s">
        <v>13</v>
      </c>
      <c r="D11" s="19" t="s">
        <v>13</v>
      </c>
      <c r="E11" s="19" t="s">
        <v>13</v>
      </c>
      <c r="F11" s="20" t="s">
        <v>13</v>
      </c>
      <c r="G11" s="6"/>
      <c r="H11" s="4" t="s">
        <v>4</v>
      </c>
      <c r="I11" s="4">
        <v>5</v>
      </c>
      <c r="J11" s="4"/>
      <c r="K11" s="4">
        <f t="shared" si="0"/>
        <v>0</v>
      </c>
      <c r="L11" s="4"/>
      <c r="M11" s="4"/>
      <c r="N11" s="4"/>
      <c r="O11" s="8">
        <f t="shared" si="1"/>
        <v>0</v>
      </c>
      <c r="P11" s="4">
        <f t="shared" si="2"/>
        <v>0</v>
      </c>
    </row>
    <row r="12" spans="2:16" s="7" customFormat="1" ht="27.75" customHeight="1" x14ac:dyDescent="0.35">
      <c r="B12" s="4">
        <v>10</v>
      </c>
      <c r="C12" s="18" t="s">
        <v>14</v>
      </c>
      <c r="D12" s="19" t="s">
        <v>14</v>
      </c>
      <c r="E12" s="19" t="s">
        <v>14</v>
      </c>
      <c r="F12" s="20" t="s">
        <v>14</v>
      </c>
      <c r="G12" s="6"/>
      <c r="H12" s="4" t="s">
        <v>4</v>
      </c>
      <c r="I12" s="4">
        <v>7</v>
      </c>
      <c r="J12" s="4"/>
      <c r="K12" s="4">
        <f t="shared" si="0"/>
        <v>0</v>
      </c>
      <c r="L12" s="4"/>
      <c r="M12" s="4"/>
      <c r="N12" s="4"/>
      <c r="O12" s="8">
        <f t="shared" si="1"/>
        <v>0</v>
      </c>
      <c r="P12" s="4">
        <f t="shared" si="2"/>
        <v>0</v>
      </c>
    </row>
    <row r="13" spans="2:16" s="2" customFormat="1" x14ac:dyDescent="0.35">
      <c r="B13" s="4">
        <v>11</v>
      </c>
      <c r="C13" s="18" t="s">
        <v>96</v>
      </c>
      <c r="D13" s="19" t="s">
        <v>15</v>
      </c>
      <c r="E13" s="19" t="s">
        <v>15</v>
      </c>
      <c r="F13" s="20" t="s">
        <v>15</v>
      </c>
      <c r="G13" s="6" t="s">
        <v>95</v>
      </c>
      <c r="H13" s="4" t="s">
        <v>4</v>
      </c>
      <c r="I13" s="4">
        <v>45</v>
      </c>
      <c r="J13" s="4"/>
      <c r="K13" s="4">
        <f t="shared" si="0"/>
        <v>0</v>
      </c>
      <c r="L13" s="4"/>
      <c r="M13" s="4"/>
      <c r="N13" s="4"/>
      <c r="O13" s="8">
        <f t="shared" si="1"/>
        <v>0</v>
      </c>
      <c r="P13" s="4">
        <f t="shared" si="2"/>
        <v>0</v>
      </c>
    </row>
    <row r="14" spans="2:16" s="2" customFormat="1" x14ac:dyDescent="0.35">
      <c r="B14" s="4">
        <v>12</v>
      </c>
      <c r="C14" s="18" t="s">
        <v>93</v>
      </c>
      <c r="D14" s="19" t="s">
        <v>16</v>
      </c>
      <c r="E14" s="19" t="s">
        <v>16</v>
      </c>
      <c r="F14" s="20" t="s">
        <v>16</v>
      </c>
      <c r="G14" s="6"/>
      <c r="H14" s="4" t="s">
        <v>4</v>
      </c>
      <c r="I14" s="4">
        <v>20</v>
      </c>
      <c r="J14" s="4"/>
      <c r="K14" s="4">
        <f t="shared" si="0"/>
        <v>0</v>
      </c>
      <c r="L14" s="4"/>
      <c r="M14" s="4"/>
      <c r="N14" s="4"/>
      <c r="O14" s="8">
        <f t="shared" si="1"/>
        <v>0</v>
      </c>
      <c r="P14" s="4">
        <f t="shared" si="2"/>
        <v>0</v>
      </c>
    </row>
    <row r="15" spans="2:16" s="2" customFormat="1" x14ac:dyDescent="0.35">
      <c r="B15" s="4">
        <v>13</v>
      </c>
      <c r="C15" s="18" t="s">
        <v>97</v>
      </c>
      <c r="D15" s="19" t="s">
        <v>17</v>
      </c>
      <c r="E15" s="19" t="s">
        <v>17</v>
      </c>
      <c r="F15" s="20" t="s">
        <v>17</v>
      </c>
      <c r="G15" s="6" t="s">
        <v>95</v>
      </c>
      <c r="H15" s="4" t="s">
        <v>4</v>
      </c>
      <c r="I15" s="4">
        <v>4</v>
      </c>
      <c r="J15" s="4"/>
      <c r="K15" s="4">
        <f t="shared" si="0"/>
        <v>0</v>
      </c>
      <c r="L15" s="4"/>
      <c r="M15" s="4"/>
      <c r="N15" s="4"/>
      <c r="O15" s="8">
        <f t="shared" si="1"/>
        <v>0</v>
      </c>
      <c r="P15" s="4">
        <f t="shared" si="2"/>
        <v>0</v>
      </c>
    </row>
    <row r="16" spans="2:16" s="2" customFormat="1" x14ac:dyDescent="0.35">
      <c r="B16" s="4">
        <v>14</v>
      </c>
      <c r="C16" s="18" t="s">
        <v>98</v>
      </c>
      <c r="D16" s="19" t="s">
        <v>18</v>
      </c>
      <c r="E16" s="19" t="s">
        <v>18</v>
      </c>
      <c r="F16" s="20" t="s">
        <v>18</v>
      </c>
      <c r="G16" s="6" t="s">
        <v>95</v>
      </c>
      <c r="H16" s="4" t="s">
        <v>4</v>
      </c>
      <c r="I16" s="4">
        <v>20</v>
      </c>
      <c r="J16" s="4"/>
      <c r="K16" s="4">
        <f t="shared" si="0"/>
        <v>0</v>
      </c>
      <c r="L16" s="4"/>
      <c r="M16" s="4"/>
      <c r="N16" s="4"/>
      <c r="O16" s="8">
        <f t="shared" si="1"/>
        <v>0</v>
      </c>
      <c r="P16" s="4">
        <f t="shared" si="2"/>
        <v>0</v>
      </c>
    </row>
    <row r="17" spans="2:16" s="2" customFormat="1" x14ac:dyDescent="0.35">
      <c r="B17" s="4">
        <v>15</v>
      </c>
      <c r="C17" s="18" t="s">
        <v>99</v>
      </c>
      <c r="D17" s="19" t="s">
        <v>19</v>
      </c>
      <c r="E17" s="19" t="s">
        <v>19</v>
      </c>
      <c r="F17" s="20" t="s">
        <v>19</v>
      </c>
      <c r="G17" s="6" t="s">
        <v>95</v>
      </c>
      <c r="H17" s="4" t="s">
        <v>4</v>
      </c>
      <c r="I17" s="4">
        <v>30</v>
      </c>
      <c r="J17" s="4"/>
      <c r="K17" s="4">
        <f t="shared" si="0"/>
        <v>0</v>
      </c>
      <c r="L17" s="4"/>
      <c r="M17" s="4"/>
      <c r="N17" s="4"/>
      <c r="O17" s="8">
        <f t="shared" si="1"/>
        <v>0</v>
      </c>
      <c r="P17" s="4">
        <f t="shared" si="2"/>
        <v>0</v>
      </c>
    </row>
    <row r="18" spans="2:16" s="2" customFormat="1" x14ac:dyDescent="0.35">
      <c r="B18" s="4">
        <v>16</v>
      </c>
      <c r="C18" s="18" t="s">
        <v>100</v>
      </c>
      <c r="D18" s="19" t="s">
        <v>20</v>
      </c>
      <c r="E18" s="19" t="s">
        <v>20</v>
      </c>
      <c r="F18" s="20" t="s">
        <v>20</v>
      </c>
      <c r="G18" s="6" t="s">
        <v>95</v>
      </c>
      <c r="H18" s="4" t="s">
        <v>4</v>
      </c>
      <c r="I18" s="4">
        <v>10</v>
      </c>
      <c r="J18" s="4"/>
      <c r="K18" s="4">
        <f t="shared" si="0"/>
        <v>0</v>
      </c>
      <c r="L18" s="4"/>
      <c r="M18" s="4"/>
      <c r="N18" s="4"/>
      <c r="O18" s="8">
        <f t="shared" si="1"/>
        <v>0</v>
      </c>
      <c r="P18" s="4">
        <f t="shared" si="2"/>
        <v>0</v>
      </c>
    </row>
    <row r="19" spans="2:16" s="2" customFormat="1" x14ac:dyDescent="0.35">
      <c r="B19" s="4">
        <v>17</v>
      </c>
      <c r="C19" s="18" t="s">
        <v>101</v>
      </c>
      <c r="D19" s="19" t="s">
        <v>21</v>
      </c>
      <c r="E19" s="19" t="s">
        <v>21</v>
      </c>
      <c r="F19" s="20" t="s">
        <v>21</v>
      </c>
      <c r="G19" s="6" t="s">
        <v>95</v>
      </c>
      <c r="H19" s="4" t="s">
        <v>4</v>
      </c>
      <c r="I19" s="4">
        <v>10</v>
      </c>
      <c r="J19" s="4"/>
      <c r="K19" s="4">
        <f t="shared" si="0"/>
        <v>0</v>
      </c>
      <c r="L19" s="4"/>
      <c r="M19" s="4"/>
      <c r="N19" s="4"/>
      <c r="O19" s="8">
        <f t="shared" si="1"/>
        <v>0</v>
      </c>
      <c r="P19" s="4">
        <f t="shared" si="2"/>
        <v>0</v>
      </c>
    </row>
    <row r="20" spans="2:16" s="2" customFormat="1" x14ac:dyDescent="0.35">
      <c r="B20" s="4">
        <v>18</v>
      </c>
      <c r="C20" s="18" t="s">
        <v>102</v>
      </c>
      <c r="D20" s="19" t="s">
        <v>22</v>
      </c>
      <c r="E20" s="19" t="s">
        <v>22</v>
      </c>
      <c r="F20" s="20" t="s">
        <v>22</v>
      </c>
      <c r="G20" s="6" t="s">
        <v>95</v>
      </c>
      <c r="H20" s="4" t="s">
        <v>4</v>
      </c>
      <c r="I20" s="4">
        <v>80</v>
      </c>
      <c r="J20" s="4"/>
      <c r="K20" s="4">
        <f t="shared" si="0"/>
        <v>0</v>
      </c>
      <c r="L20" s="4"/>
      <c r="M20" s="4"/>
      <c r="N20" s="4"/>
      <c r="O20" s="8">
        <f t="shared" si="1"/>
        <v>0</v>
      </c>
      <c r="P20" s="4">
        <f t="shared" si="2"/>
        <v>0</v>
      </c>
    </row>
    <row r="21" spans="2:16" s="2" customFormat="1" x14ac:dyDescent="0.35">
      <c r="B21" s="4">
        <v>19</v>
      </c>
      <c r="C21" s="18" t="s">
        <v>23</v>
      </c>
      <c r="D21" s="19" t="s">
        <v>23</v>
      </c>
      <c r="E21" s="19" t="s">
        <v>23</v>
      </c>
      <c r="F21" s="20" t="s">
        <v>23</v>
      </c>
      <c r="G21" s="6"/>
      <c r="H21" s="4" t="s">
        <v>4</v>
      </c>
      <c r="I21" s="4">
        <v>15</v>
      </c>
      <c r="J21" s="4">
        <v>54</v>
      </c>
      <c r="K21" s="4">
        <f t="shared" si="0"/>
        <v>810</v>
      </c>
      <c r="L21" s="4" t="s">
        <v>133</v>
      </c>
      <c r="M21" s="4" t="s">
        <v>132</v>
      </c>
      <c r="N21" s="4" t="s">
        <v>138</v>
      </c>
      <c r="O21" s="8">
        <f t="shared" si="1"/>
        <v>72.900000000000006</v>
      </c>
      <c r="P21" s="4">
        <f t="shared" si="2"/>
        <v>1093.5</v>
      </c>
    </row>
    <row r="22" spans="2:16" s="2" customFormat="1" x14ac:dyDescent="0.35">
      <c r="B22" s="4">
        <v>20</v>
      </c>
      <c r="C22" s="18" t="s">
        <v>24</v>
      </c>
      <c r="D22" s="19" t="s">
        <v>24</v>
      </c>
      <c r="E22" s="19" t="s">
        <v>24</v>
      </c>
      <c r="F22" s="20" t="s">
        <v>24</v>
      </c>
      <c r="G22" s="6"/>
      <c r="H22" s="4" t="s">
        <v>4</v>
      </c>
      <c r="I22" s="4">
        <v>2</v>
      </c>
      <c r="J22" s="4">
        <v>1494</v>
      </c>
      <c r="K22" s="4">
        <f t="shared" si="0"/>
        <v>2988</v>
      </c>
      <c r="L22" s="4" t="s">
        <v>135</v>
      </c>
      <c r="M22" s="4" t="s">
        <v>136</v>
      </c>
      <c r="N22" s="4"/>
      <c r="O22" s="8">
        <f t="shared" si="1"/>
        <v>2016.9</v>
      </c>
      <c r="P22" s="4">
        <f t="shared" si="2"/>
        <v>4033.8</v>
      </c>
    </row>
    <row r="23" spans="2:16" s="2" customFormat="1" x14ac:dyDescent="0.35">
      <c r="B23" s="4">
        <v>21</v>
      </c>
      <c r="C23" s="18" t="s">
        <v>25</v>
      </c>
      <c r="D23" s="19" t="s">
        <v>25</v>
      </c>
      <c r="E23" s="19" t="s">
        <v>25</v>
      </c>
      <c r="F23" s="20" t="s">
        <v>25</v>
      </c>
      <c r="G23" s="6"/>
      <c r="H23" s="4" t="s">
        <v>4</v>
      </c>
      <c r="I23" s="4">
        <v>3</v>
      </c>
      <c r="J23" s="4">
        <v>12679</v>
      </c>
      <c r="K23" s="4">
        <f t="shared" si="0"/>
        <v>38037</v>
      </c>
      <c r="L23" s="4" t="s">
        <v>134</v>
      </c>
      <c r="M23" s="4" t="s">
        <v>128</v>
      </c>
      <c r="N23" s="4"/>
      <c r="O23" s="8">
        <f t="shared" si="1"/>
        <v>17116.650000000001</v>
      </c>
      <c r="P23" s="4">
        <f t="shared" si="2"/>
        <v>51349.950000000004</v>
      </c>
    </row>
    <row r="24" spans="2:16" s="2" customFormat="1" x14ac:dyDescent="0.35">
      <c r="B24" s="4">
        <v>22</v>
      </c>
      <c r="C24" s="18" t="s">
        <v>26</v>
      </c>
      <c r="D24" s="19" t="s">
        <v>26</v>
      </c>
      <c r="E24" s="19" t="s">
        <v>26</v>
      </c>
      <c r="F24" s="20" t="s">
        <v>26</v>
      </c>
      <c r="G24" s="6"/>
      <c r="H24" s="4" t="s">
        <v>4</v>
      </c>
      <c r="I24" s="4">
        <v>3</v>
      </c>
      <c r="J24" s="4">
        <v>13281</v>
      </c>
      <c r="K24" s="4">
        <f t="shared" si="0"/>
        <v>39843</v>
      </c>
      <c r="L24" s="4" t="s">
        <v>137</v>
      </c>
      <c r="M24" s="4" t="s">
        <v>128</v>
      </c>
      <c r="N24" s="4"/>
      <c r="O24" s="8">
        <f t="shared" si="1"/>
        <v>17929.350000000002</v>
      </c>
      <c r="P24" s="4">
        <f t="shared" si="2"/>
        <v>53788.05</v>
      </c>
    </row>
    <row r="25" spans="2:16" s="2" customFormat="1" x14ac:dyDescent="0.35">
      <c r="B25" s="4">
        <v>23</v>
      </c>
      <c r="C25" s="18" t="s">
        <v>27</v>
      </c>
      <c r="D25" s="19" t="s">
        <v>27</v>
      </c>
      <c r="E25" s="19" t="s">
        <v>27</v>
      </c>
      <c r="F25" s="20" t="s">
        <v>27</v>
      </c>
      <c r="G25" s="6"/>
      <c r="H25" s="4" t="s">
        <v>4</v>
      </c>
      <c r="I25" s="4">
        <v>9</v>
      </c>
      <c r="J25" s="4"/>
      <c r="K25" s="4">
        <f t="shared" si="0"/>
        <v>0</v>
      </c>
      <c r="L25" s="4"/>
      <c r="M25" s="4"/>
      <c r="N25" s="4"/>
      <c r="O25" s="8">
        <f t="shared" si="1"/>
        <v>0</v>
      </c>
      <c r="P25" s="4">
        <f t="shared" si="2"/>
        <v>0</v>
      </c>
    </row>
    <row r="26" spans="2:16" s="2" customFormat="1" x14ac:dyDescent="0.35">
      <c r="B26" s="4">
        <v>24</v>
      </c>
      <c r="C26" s="18" t="s">
        <v>28</v>
      </c>
      <c r="D26" s="19" t="s">
        <v>28</v>
      </c>
      <c r="E26" s="19" t="s">
        <v>28</v>
      </c>
      <c r="F26" s="20" t="s">
        <v>28</v>
      </c>
      <c r="G26" s="6"/>
      <c r="H26" s="4" t="s">
        <v>4</v>
      </c>
      <c r="I26" s="4">
        <v>1</v>
      </c>
      <c r="J26" s="4"/>
      <c r="K26" s="4">
        <f t="shared" si="0"/>
        <v>0</v>
      </c>
      <c r="L26" s="4"/>
      <c r="M26" s="4"/>
      <c r="N26" s="4"/>
      <c r="O26" s="8">
        <f t="shared" si="1"/>
        <v>0</v>
      </c>
      <c r="P26" s="4">
        <f t="shared" si="2"/>
        <v>0</v>
      </c>
    </row>
    <row r="27" spans="2:16" s="2" customFormat="1" x14ac:dyDescent="0.35">
      <c r="B27" s="4">
        <v>25</v>
      </c>
      <c r="C27" s="18" t="s">
        <v>29</v>
      </c>
      <c r="D27" s="19" t="s">
        <v>29</v>
      </c>
      <c r="E27" s="19" t="s">
        <v>29</v>
      </c>
      <c r="F27" s="20" t="s">
        <v>29</v>
      </c>
      <c r="G27" s="6"/>
      <c r="H27" s="4" t="s">
        <v>4</v>
      </c>
      <c r="I27" s="4">
        <v>5</v>
      </c>
      <c r="J27" s="4"/>
      <c r="K27" s="4">
        <f t="shared" si="0"/>
        <v>0</v>
      </c>
      <c r="L27" s="4"/>
      <c r="M27" s="4"/>
      <c r="N27" s="4"/>
      <c r="O27" s="8">
        <f t="shared" si="1"/>
        <v>0</v>
      </c>
      <c r="P27" s="4">
        <f t="shared" si="2"/>
        <v>0</v>
      </c>
    </row>
    <row r="28" spans="2:16" s="2" customFormat="1" x14ac:dyDescent="0.35">
      <c r="B28" s="4">
        <v>26</v>
      </c>
      <c r="C28" s="18" t="s">
        <v>30</v>
      </c>
      <c r="D28" s="19" t="s">
        <v>30</v>
      </c>
      <c r="E28" s="19" t="s">
        <v>30</v>
      </c>
      <c r="F28" s="20" t="s">
        <v>30</v>
      </c>
      <c r="G28" s="6"/>
      <c r="H28" s="4" t="s">
        <v>4</v>
      </c>
      <c r="I28" s="4">
        <v>2</v>
      </c>
      <c r="J28" s="4"/>
      <c r="K28" s="4">
        <f t="shared" si="0"/>
        <v>0</v>
      </c>
      <c r="L28" s="4"/>
      <c r="M28" s="4"/>
      <c r="N28" s="4"/>
      <c r="O28" s="8">
        <f t="shared" si="1"/>
        <v>0</v>
      </c>
      <c r="P28" s="4">
        <f t="shared" si="2"/>
        <v>0</v>
      </c>
    </row>
    <row r="29" spans="2:16" s="2" customFormat="1" x14ac:dyDescent="0.35">
      <c r="B29" s="4">
        <v>27</v>
      </c>
      <c r="C29" s="18" t="s">
        <v>31</v>
      </c>
      <c r="D29" s="19" t="s">
        <v>31</v>
      </c>
      <c r="E29" s="19" t="s">
        <v>31</v>
      </c>
      <c r="F29" s="20" t="s">
        <v>31</v>
      </c>
      <c r="G29" s="6"/>
      <c r="H29" s="4" t="s">
        <v>4</v>
      </c>
      <c r="I29" s="4">
        <v>1</v>
      </c>
      <c r="J29" s="4"/>
      <c r="K29" s="4">
        <f t="shared" si="0"/>
        <v>0</v>
      </c>
      <c r="L29" s="4"/>
      <c r="M29" s="4"/>
      <c r="N29" s="4"/>
      <c r="O29" s="8">
        <f t="shared" si="1"/>
        <v>0</v>
      </c>
      <c r="P29" s="4">
        <f t="shared" si="2"/>
        <v>0</v>
      </c>
    </row>
    <row r="30" spans="2:16" s="2" customFormat="1" x14ac:dyDescent="0.35">
      <c r="B30" s="4">
        <v>28</v>
      </c>
      <c r="C30" s="18" t="s">
        <v>32</v>
      </c>
      <c r="D30" s="19" t="s">
        <v>32</v>
      </c>
      <c r="E30" s="19" t="s">
        <v>32</v>
      </c>
      <c r="F30" s="20" t="s">
        <v>32</v>
      </c>
      <c r="G30" s="6"/>
      <c r="H30" s="4" t="s">
        <v>4</v>
      </c>
      <c r="I30" s="4">
        <v>6</v>
      </c>
      <c r="J30" s="4"/>
      <c r="K30" s="4">
        <f t="shared" si="0"/>
        <v>0</v>
      </c>
      <c r="L30" s="4"/>
      <c r="M30" s="4"/>
      <c r="N30" s="4"/>
      <c r="O30" s="8">
        <f t="shared" si="1"/>
        <v>0</v>
      </c>
      <c r="P30" s="4">
        <f t="shared" si="2"/>
        <v>0</v>
      </c>
    </row>
    <row r="31" spans="2:16" s="2" customFormat="1" x14ac:dyDescent="0.35">
      <c r="B31" s="4">
        <v>29</v>
      </c>
      <c r="C31" s="18" t="s">
        <v>33</v>
      </c>
      <c r="D31" s="19" t="s">
        <v>33</v>
      </c>
      <c r="E31" s="19" t="s">
        <v>33</v>
      </c>
      <c r="F31" s="20" t="s">
        <v>33</v>
      </c>
      <c r="G31" s="6"/>
      <c r="H31" s="4" t="s">
        <v>4</v>
      </c>
      <c r="I31" s="4">
        <v>3</v>
      </c>
      <c r="J31" s="4"/>
      <c r="K31" s="4">
        <f t="shared" si="0"/>
        <v>0</v>
      </c>
      <c r="L31" s="4"/>
      <c r="M31" s="4"/>
      <c r="N31" s="4"/>
      <c r="O31" s="8">
        <f t="shared" si="1"/>
        <v>0</v>
      </c>
      <c r="P31" s="4">
        <f t="shared" si="2"/>
        <v>0</v>
      </c>
    </row>
    <row r="32" spans="2:16" s="2" customFormat="1" x14ac:dyDescent="0.35">
      <c r="B32" s="4">
        <v>30</v>
      </c>
      <c r="C32" s="18" t="s">
        <v>34</v>
      </c>
      <c r="D32" s="19" t="s">
        <v>34</v>
      </c>
      <c r="E32" s="19" t="s">
        <v>34</v>
      </c>
      <c r="F32" s="20" t="s">
        <v>34</v>
      </c>
      <c r="G32" s="6"/>
      <c r="H32" s="4" t="s">
        <v>4</v>
      </c>
      <c r="I32" s="4">
        <v>7</v>
      </c>
      <c r="J32" s="4"/>
      <c r="K32" s="4">
        <f t="shared" si="0"/>
        <v>0</v>
      </c>
      <c r="L32" s="4"/>
      <c r="M32" s="4"/>
      <c r="N32" s="4"/>
      <c r="O32" s="8">
        <f t="shared" si="1"/>
        <v>0</v>
      </c>
      <c r="P32" s="4">
        <f t="shared" si="2"/>
        <v>0</v>
      </c>
    </row>
    <row r="33" spans="2:16" s="2" customFormat="1" x14ac:dyDescent="0.35">
      <c r="B33" s="4">
        <v>31</v>
      </c>
      <c r="C33" s="18" t="s">
        <v>35</v>
      </c>
      <c r="D33" s="19" t="s">
        <v>35</v>
      </c>
      <c r="E33" s="19" t="s">
        <v>35</v>
      </c>
      <c r="F33" s="20" t="s">
        <v>35</v>
      </c>
      <c r="G33" s="6"/>
      <c r="H33" s="4" t="s">
        <v>4</v>
      </c>
      <c r="I33" s="4">
        <v>5</v>
      </c>
      <c r="J33" s="4"/>
      <c r="K33" s="4">
        <f t="shared" si="0"/>
        <v>0</v>
      </c>
      <c r="L33" s="4"/>
      <c r="M33" s="4"/>
      <c r="N33" s="4"/>
      <c r="O33" s="8">
        <f t="shared" si="1"/>
        <v>0</v>
      </c>
      <c r="P33" s="4">
        <f t="shared" si="2"/>
        <v>0</v>
      </c>
    </row>
    <row r="34" spans="2:16" s="2" customFormat="1" x14ac:dyDescent="0.35">
      <c r="B34" s="4">
        <v>32</v>
      </c>
      <c r="C34" s="18" t="s">
        <v>36</v>
      </c>
      <c r="D34" s="19" t="s">
        <v>36</v>
      </c>
      <c r="E34" s="19" t="s">
        <v>36</v>
      </c>
      <c r="F34" s="20" t="s">
        <v>36</v>
      </c>
      <c r="G34" s="6"/>
      <c r="H34" s="4" t="s">
        <v>4</v>
      </c>
      <c r="I34" s="4">
        <v>1</v>
      </c>
      <c r="J34" s="4"/>
      <c r="K34" s="4">
        <f t="shared" si="0"/>
        <v>0</v>
      </c>
      <c r="L34" s="4"/>
      <c r="M34" s="4"/>
      <c r="N34" s="4"/>
      <c r="O34" s="8">
        <f t="shared" si="1"/>
        <v>0</v>
      </c>
      <c r="P34" s="4">
        <f t="shared" si="2"/>
        <v>0</v>
      </c>
    </row>
    <row r="35" spans="2:16" s="2" customFormat="1" x14ac:dyDescent="0.35">
      <c r="B35" s="4">
        <v>33</v>
      </c>
      <c r="C35" s="18" t="s">
        <v>37</v>
      </c>
      <c r="D35" s="19" t="s">
        <v>37</v>
      </c>
      <c r="E35" s="19" t="s">
        <v>37</v>
      </c>
      <c r="F35" s="20" t="s">
        <v>37</v>
      </c>
      <c r="G35" s="6"/>
      <c r="H35" s="4" t="s">
        <v>4</v>
      </c>
      <c r="I35" s="4">
        <v>12</v>
      </c>
      <c r="J35" s="4"/>
      <c r="K35" s="4">
        <f t="shared" si="0"/>
        <v>0</v>
      </c>
      <c r="L35" s="4"/>
      <c r="M35" s="4"/>
      <c r="N35" s="4"/>
      <c r="O35" s="8">
        <f t="shared" si="1"/>
        <v>0</v>
      </c>
      <c r="P35" s="4">
        <f t="shared" si="2"/>
        <v>0</v>
      </c>
    </row>
    <row r="36" spans="2:16" s="2" customFormat="1" x14ac:dyDescent="0.35">
      <c r="B36" s="4">
        <v>34</v>
      </c>
      <c r="C36" s="18" t="s">
        <v>38</v>
      </c>
      <c r="D36" s="19" t="s">
        <v>38</v>
      </c>
      <c r="E36" s="19" t="s">
        <v>38</v>
      </c>
      <c r="F36" s="20" t="s">
        <v>38</v>
      </c>
      <c r="G36" s="6"/>
      <c r="H36" s="4" t="s">
        <v>4</v>
      </c>
      <c r="I36" s="4">
        <v>4</v>
      </c>
      <c r="J36" s="4"/>
      <c r="K36" s="4">
        <f t="shared" si="0"/>
        <v>0</v>
      </c>
      <c r="L36" s="4"/>
      <c r="M36" s="4"/>
      <c r="N36" s="4"/>
      <c r="O36" s="8">
        <f t="shared" si="1"/>
        <v>0</v>
      </c>
      <c r="P36" s="4">
        <f t="shared" si="2"/>
        <v>0</v>
      </c>
    </row>
    <row r="37" spans="2:16" s="2" customFormat="1" x14ac:dyDescent="0.35">
      <c r="B37" s="4">
        <v>35</v>
      </c>
      <c r="C37" s="18" t="s">
        <v>39</v>
      </c>
      <c r="D37" s="19" t="s">
        <v>39</v>
      </c>
      <c r="E37" s="19" t="s">
        <v>39</v>
      </c>
      <c r="F37" s="20" t="s">
        <v>39</v>
      </c>
      <c r="G37" s="6"/>
      <c r="H37" s="4" t="s">
        <v>4</v>
      </c>
      <c r="I37" s="4">
        <v>8</v>
      </c>
      <c r="J37" s="4"/>
      <c r="K37" s="4">
        <f t="shared" si="0"/>
        <v>0</v>
      </c>
      <c r="L37" s="4"/>
      <c r="M37" s="4"/>
      <c r="N37" s="4"/>
      <c r="O37" s="8">
        <f t="shared" si="1"/>
        <v>0</v>
      </c>
      <c r="P37" s="4">
        <f t="shared" si="2"/>
        <v>0</v>
      </c>
    </row>
    <row r="38" spans="2:16" s="2" customFormat="1" x14ac:dyDescent="0.35">
      <c r="B38" s="4">
        <v>36</v>
      </c>
      <c r="C38" s="18" t="s">
        <v>40</v>
      </c>
      <c r="D38" s="19" t="s">
        <v>40</v>
      </c>
      <c r="E38" s="19" t="s">
        <v>40</v>
      </c>
      <c r="F38" s="20" t="s">
        <v>40</v>
      </c>
      <c r="G38" s="6"/>
      <c r="H38" s="4" t="s">
        <v>4</v>
      </c>
      <c r="I38" s="4">
        <v>5</v>
      </c>
      <c r="J38" s="4"/>
      <c r="K38" s="4">
        <f t="shared" si="0"/>
        <v>0</v>
      </c>
      <c r="L38" s="4"/>
      <c r="M38" s="4"/>
      <c r="N38" s="4"/>
      <c r="O38" s="8">
        <f t="shared" si="1"/>
        <v>0</v>
      </c>
      <c r="P38" s="4">
        <f t="shared" si="2"/>
        <v>0</v>
      </c>
    </row>
    <row r="39" spans="2:16" s="2" customFormat="1" x14ac:dyDescent="0.35">
      <c r="B39" s="4">
        <v>37</v>
      </c>
      <c r="C39" s="18" t="s">
        <v>41</v>
      </c>
      <c r="D39" s="19" t="s">
        <v>41</v>
      </c>
      <c r="E39" s="19" t="s">
        <v>41</v>
      </c>
      <c r="F39" s="20" t="s">
        <v>41</v>
      </c>
      <c r="G39" s="6"/>
      <c r="H39" s="4" t="s">
        <v>4</v>
      </c>
      <c r="I39" s="4">
        <v>5</v>
      </c>
      <c r="J39" s="4"/>
      <c r="K39" s="4">
        <f t="shared" si="0"/>
        <v>0</v>
      </c>
      <c r="L39" s="4"/>
      <c r="M39" s="4"/>
      <c r="N39" s="4"/>
      <c r="O39" s="8">
        <f t="shared" si="1"/>
        <v>0</v>
      </c>
      <c r="P39" s="4">
        <f t="shared" si="2"/>
        <v>0</v>
      </c>
    </row>
    <row r="40" spans="2:16" s="2" customFormat="1" x14ac:dyDescent="0.35">
      <c r="B40" s="4">
        <v>38</v>
      </c>
      <c r="C40" s="18" t="s">
        <v>42</v>
      </c>
      <c r="D40" s="19" t="s">
        <v>42</v>
      </c>
      <c r="E40" s="19" t="s">
        <v>42</v>
      </c>
      <c r="F40" s="20" t="s">
        <v>42</v>
      </c>
      <c r="G40" s="6"/>
      <c r="H40" s="4" t="s">
        <v>4</v>
      </c>
      <c r="I40" s="4">
        <v>4</v>
      </c>
      <c r="J40" s="4"/>
      <c r="K40" s="4">
        <f t="shared" si="0"/>
        <v>0</v>
      </c>
      <c r="L40" s="4"/>
      <c r="M40" s="4"/>
      <c r="N40" s="4"/>
      <c r="O40" s="8">
        <f t="shared" si="1"/>
        <v>0</v>
      </c>
      <c r="P40" s="4">
        <f t="shared" si="2"/>
        <v>0</v>
      </c>
    </row>
    <row r="41" spans="2:16" s="2" customFormat="1" x14ac:dyDescent="0.35">
      <c r="B41" s="4">
        <v>39</v>
      </c>
      <c r="C41" s="18" t="s">
        <v>43</v>
      </c>
      <c r="D41" s="19" t="s">
        <v>43</v>
      </c>
      <c r="E41" s="19" t="s">
        <v>43</v>
      </c>
      <c r="F41" s="20" t="s">
        <v>43</v>
      </c>
      <c r="G41" s="6"/>
      <c r="H41" s="4" t="s">
        <v>4</v>
      </c>
      <c r="I41" s="4">
        <v>6</v>
      </c>
      <c r="J41" s="4"/>
      <c r="K41" s="4">
        <f t="shared" si="0"/>
        <v>0</v>
      </c>
      <c r="L41" s="4"/>
      <c r="M41" s="4"/>
      <c r="N41" s="4"/>
      <c r="O41" s="8">
        <f t="shared" si="1"/>
        <v>0</v>
      </c>
      <c r="P41" s="4">
        <f t="shared" si="2"/>
        <v>0</v>
      </c>
    </row>
    <row r="42" spans="2:16" s="2" customFormat="1" x14ac:dyDescent="0.35">
      <c r="B42" s="4">
        <v>40</v>
      </c>
      <c r="C42" s="18" t="s">
        <v>44</v>
      </c>
      <c r="D42" s="19" t="s">
        <v>44</v>
      </c>
      <c r="E42" s="19" t="s">
        <v>44</v>
      </c>
      <c r="F42" s="20" t="s">
        <v>44</v>
      </c>
      <c r="G42" s="6"/>
      <c r="H42" s="4" t="s">
        <v>4</v>
      </c>
      <c r="I42" s="4">
        <v>10</v>
      </c>
      <c r="J42" s="4"/>
      <c r="K42" s="4">
        <f t="shared" si="0"/>
        <v>0</v>
      </c>
      <c r="L42" s="4"/>
      <c r="M42" s="4"/>
      <c r="N42" s="4"/>
      <c r="O42" s="8">
        <f t="shared" si="1"/>
        <v>0</v>
      </c>
      <c r="P42" s="4">
        <f t="shared" si="2"/>
        <v>0</v>
      </c>
    </row>
    <row r="43" spans="2:16" s="2" customFormat="1" x14ac:dyDescent="0.35">
      <c r="B43" s="4">
        <v>41</v>
      </c>
      <c r="C43" s="18" t="s">
        <v>45</v>
      </c>
      <c r="D43" s="19" t="s">
        <v>45</v>
      </c>
      <c r="E43" s="19" t="s">
        <v>45</v>
      </c>
      <c r="F43" s="20" t="s">
        <v>45</v>
      </c>
      <c r="G43" s="6"/>
      <c r="H43" s="4" t="s">
        <v>4</v>
      </c>
      <c r="I43" s="4">
        <v>10</v>
      </c>
      <c r="J43" s="4"/>
      <c r="K43" s="4">
        <f t="shared" si="0"/>
        <v>0</v>
      </c>
      <c r="L43" s="4"/>
      <c r="M43" s="4"/>
      <c r="N43" s="4"/>
      <c r="O43" s="8">
        <f t="shared" si="1"/>
        <v>0</v>
      </c>
      <c r="P43" s="4">
        <f t="shared" si="2"/>
        <v>0</v>
      </c>
    </row>
    <row r="44" spans="2:16" s="2" customFormat="1" x14ac:dyDescent="0.35">
      <c r="B44" s="4">
        <v>42</v>
      </c>
      <c r="C44" s="18" t="s">
        <v>46</v>
      </c>
      <c r="D44" s="19" t="s">
        <v>46</v>
      </c>
      <c r="E44" s="19" t="s">
        <v>46</v>
      </c>
      <c r="F44" s="20" t="s">
        <v>46</v>
      </c>
      <c r="G44" s="6"/>
      <c r="H44" s="4" t="s">
        <v>4</v>
      </c>
      <c r="I44" s="4">
        <v>10</v>
      </c>
      <c r="J44" s="4"/>
      <c r="K44" s="4">
        <f t="shared" si="0"/>
        <v>0</v>
      </c>
      <c r="L44" s="4"/>
      <c r="M44" s="4"/>
      <c r="N44" s="4"/>
      <c r="O44" s="8">
        <f t="shared" si="1"/>
        <v>0</v>
      </c>
      <c r="P44" s="4">
        <f t="shared" si="2"/>
        <v>0</v>
      </c>
    </row>
    <row r="45" spans="2:16" s="2" customFormat="1" x14ac:dyDescent="0.35">
      <c r="B45" s="4">
        <v>43</v>
      </c>
      <c r="C45" s="18" t="s">
        <v>47</v>
      </c>
      <c r="D45" s="19" t="s">
        <v>47</v>
      </c>
      <c r="E45" s="19" t="s">
        <v>47</v>
      </c>
      <c r="F45" s="20" t="s">
        <v>47</v>
      </c>
      <c r="G45" s="6"/>
      <c r="H45" s="4" t="s">
        <v>4</v>
      </c>
      <c r="I45" s="4">
        <v>100</v>
      </c>
      <c r="J45" s="4"/>
      <c r="K45" s="4">
        <f t="shared" si="0"/>
        <v>0</v>
      </c>
      <c r="L45" s="4"/>
      <c r="M45" s="4"/>
      <c r="N45" s="4"/>
      <c r="O45" s="8">
        <f t="shared" si="1"/>
        <v>0</v>
      </c>
      <c r="P45" s="4">
        <f t="shared" si="2"/>
        <v>0</v>
      </c>
    </row>
    <row r="46" spans="2:16" s="2" customFormat="1" x14ac:dyDescent="0.35">
      <c r="B46" s="4">
        <v>44</v>
      </c>
      <c r="C46" s="18" t="s">
        <v>48</v>
      </c>
      <c r="D46" s="19" t="s">
        <v>48</v>
      </c>
      <c r="E46" s="19" t="s">
        <v>48</v>
      </c>
      <c r="F46" s="20" t="s">
        <v>48</v>
      </c>
      <c r="G46" s="6"/>
      <c r="H46" s="4" t="s">
        <v>4</v>
      </c>
      <c r="I46" s="4">
        <v>100</v>
      </c>
      <c r="J46" s="4"/>
      <c r="K46" s="4">
        <f t="shared" si="0"/>
        <v>0</v>
      </c>
      <c r="L46" s="4"/>
      <c r="M46" s="4"/>
      <c r="N46" s="4"/>
      <c r="O46" s="8">
        <f t="shared" si="1"/>
        <v>0</v>
      </c>
      <c r="P46" s="4">
        <f t="shared" si="2"/>
        <v>0</v>
      </c>
    </row>
    <row r="47" spans="2:16" s="2" customFormat="1" x14ac:dyDescent="0.35">
      <c r="B47" s="4">
        <v>45</v>
      </c>
      <c r="C47" s="18" t="s">
        <v>49</v>
      </c>
      <c r="D47" s="19" t="s">
        <v>49</v>
      </c>
      <c r="E47" s="19" t="s">
        <v>49</v>
      </c>
      <c r="F47" s="20" t="s">
        <v>49</v>
      </c>
      <c r="G47" s="6"/>
      <c r="H47" s="4" t="s">
        <v>4</v>
      </c>
      <c r="I47" s="4">
        <v>100</v>
      </c>
      <c r="J47" s="4"/>
      <c r="K47" s="4">
        <f t="shared" si="0"/>
        <v>0</v>
      </c>
      <c r="L47" s="4"/>
      <c r="M47" s="4"/>
      <c r="N47" s="4"/>
      <c r="O47" s="8">
        <f t="shared" si="1"/>
        <v>0</v>
      </c>
      <c r="P47" s="4">
        <f t="shared" si="2"/>
        <v>0</v>
      </c>
    </row>
    <row r="48" spans="2:16" s="2" customFormat="1" x14ac:dyDescent="0.35">
      <c r="B48" s="4">
        <v>46</v>
      </c>
      <c r="C48" s="18" t="s">
        <v>50</v>
      </c>
      <c r="D48" s="19" t="s">
        <v>50</v>
      </c>
      <c r="E48" s="19" t="s">
        <v>50</v>
      </c>
      <c r="F48" s="20" t="s">
        <v>50</v>
      </c>
      <c r="G48" s="6"/>
      <c r="H48" s="4" t="s">
        <v>4</v>
      </c>
      <c r="I48" s="4">
        <v>100</v>
      </c>
      <c r="J48" s="4"/>
      <c r="K48" s="4">
        <f t="shared" si="0"/>
        <v>0</v>
      </c>
      <c r="L48" s="4"/>
      <c r="M48" s="4"/>
      <c r="N48" s="4"/>
      <c r="O48" s="8">
        <f t="shared" si="1"/>
        <v>0</v>
      </c>
      <c r="P48" s="4">
        <f t="shared" si="2"/>
        <v>0</v>
      </c>
    </row>
    <row r="49" spans="2:16" s="2" customFormat="1" x14ac:dyDescent="0.35">
      <c r="B49" s="4">
        <v>47</v>
      </c>
      <c r="C49" s="18" t="s">
        <v>51</v>
      </c>
      <c r="D49" s="19" t="s">
        <v>51</v>
      </c>
      <c r="E49" s="19" t="s">
        <v>51</v>
      </c>
      <c r="F49" s="20" t="s">
        <v>51</v>
      </c>
      <c r="G49" s="6"/>
      <c r="H49" s="4" t="s">
        <v>4</v>
      </c>
      <c r="I49" s="4">
        <v>6</v>
      </c>
      <c r="J49" s="4"/>
      <c r="K49" s="4">
        <f t="shared" si="0"/>
        <v>0</v>
      </c>
      <c r="L49" s="4"/>
      <c r="M49" s="4"/>
      <c r="N49" s="4"/>
      <c r="O49" s="8">
        <f t="shared" si="1"/>
        <v>0</v>
      </c>
      <c r="P49" s="4">
        <f t="shared" si="2"/>
        <v>0</v>
      </c>
    </row>
    <row r="50" spans="2:16" s="2" customFormat="1" x14ac:dyDescent="0.35">
      <c r="B50" s="4">
        <v>48</v>
      </c>
      <c r="C50" s="18" t="s">
        <v>52</v>
      </c>
      <c r="D50" s="19" t="s">
        <v>52</v>
      </c>
      <c r="E50" s="19" t="s">
        <v>52</v>
      </c>
      <c r="F50" s="20" t="s">
        <v>52</v>
      </c>
      <c r="G50" s="6"/>
      <c r="H50" s="4" t="s">
        <v>4</v>
      </c>
      <c r="I50" s="4">
        <v>7</v>
      </c>
      <c r="J50" s="4"/>
      <c r="K50" s="4">
        <f t="shared" si="0"/>
        <v>0</v>
      </c>
      <c r="L50" s="4"/>
      <c r="M50" s="4"/>
      <c r="N50" s="4"/>
      <c r="O50" s="8">
        <f t="shared" si="1"/>
        <v>0</v>
      </c>
      <c r="P50" s="4">
        <f t="shared" si="2"/>
        <v>0</v>
      </c>
    </row>
    <row r="51" spans="2:16" s="2" customFormat="1" x14ac:dyDescent="0.35">
      <c r="B51" s="4">
        <v>49</v>
      </c>
      <c r="C51" s="18" t="s">
        <v>53</v>
      </c>
      <c r="D51" s="19" t="s">
        <v>53</v>
      </c>
      <c r="E51" s="19" t="s">
        <v>53</v>
      </c>
      <c r="F51" s="20" t="s">
        <v>53</v>
      </c>
      <c r="G51" s="6"/>
      <c r="H51" s="4" t="s">
        <v>4</v>
      </c>
      <c r="I51" s="4">
        <v>10</v>
      </c>
      <c r="J51" s="4"/>
      <c r="K51" s="4">
        <f t="shared" si="0"/>
        <v>0</v>
      </c>
      <c r="L51" s="4"/>
      <c r="M51" s="4"/>
      <c r="N51" s="4"/>
      <c r="O51" s="8">
        <f t="shared" si="1"/>
        <v>0</v>
      </c>
      <c r="P51" s="4">
        <f t="shared" si="2"/>
        <v>0</v>
      </c>
    </row>
    <row r="52" spans="2:16" s="2" customFormat="1" x14ac:dyDescent="0.35">
      <c r="B52" s="4">
        <v>50</v>
      </c>
      <c r="C52" s="18" t="s">
        <v>54</v>
      </c>
      <c r="D52" s="19" t="s">
        <v>54</v>
      </c>
      <c r="E52" s="19" t="s">
        <v>54</v>
      </c>
      <c r="F52" s="20" t="s">
        <v>54</v>
      </c>
      <c r="G52" s="6"/>
      <c r="H52" s="4" t="s">
        <v>4</v>
      </c>
      <c r="I52" s="4">
        <v>15</v>
      </c>
      <c r="J52" s="4"/>
      <c r="K52" s="4">
        <f t="shared" si="0"/>
        <v>0</v>
      </c>
      <c r="L52" s="4"/>
      <c r="M52" s="4"/>
      <c r="N52" s="4"/>
      <c r="O52" s="8">
        <f t="shared" si="1"/>
        <v>0</v>
      </c>
      <c r="P52" s="4">
        <f t="shared" si="2"/>
        <v>0</v>
      </c>
    </row>
    <row r="53" spans="2:16" s="2" customFormat="1" x14ac:dyDescent="0.35">
      <c r="B53" s="4">
        <v>51</v>
      </c>
      <c r="C53" s="18" t="s">
        <v>55</v>
      </c>
      <c r="D53" s="19" t="s">
        <v>55</v>
      </c>
      <c r="E53" s="19" t="s">
        <v>55</v>
      </c>
      <c r="F53" s="20" t="s">
        <v>55</v>
      </c>
      <c r="G53" s="6"/>
      <c r="H53" s="4" t="s">
        <v>4</v>
      </c>
      <c r="I53" s="4">
        <v>10</v>
      </c>
      <c r="J53" s="4"/>
      <c r="K53" s="4">
        <f t="shared" si="0"/>
        <v>0</v>
      </c>
      <c r="L53" s="4"/>
      <c r="M53" s="4"/>
      <c r="N53" s="4"/>
      <c r="O53" s="8">
        <f t="shared" si="1"/>
        <v>0</v>
      </c>
      <c r="P53" s="4">
        <f t="shared" si="2"/>
        <v>0</v>
      </c>
    </row>
    <row r="54" spans="2:16" s="2" customFormat="1" x14ac:dyDescent="0.35">
      <c r="B54" s="4">
        <v>52</v>
      </c>
      <c r="C54" s="18" t="s">
        <v>56</v>
      </c>
      <c r="D54" s="19" t="s">
        <v>56</v>
      </c>
      <c r="E54" s="19" t="s">
        <v>56</v>
      </c>
      <c r="F54" s="20" t="s">
        <v>56</v>
      </c>
      <c r="G54" s="6"/>
      <c r="H54" s="4" t="s">
        <v>4</v>
      </c>
      <c r="I54" s="4">
        <v>55</v>
      </c>
      <c r="J54" s="4"/>
      <c r="K54" s="4">
        <f t="shared" si="0"/>
        <v>0</v>
      </c>
      <c r="L54" s="4"/>
      <c r="M54" s="4"/>
      <c r="N54" s="4"/>
      <c r="O54" s="8">
        <f t="shared" si="1"/>
        <v>0</v>
      </c>
      <c r="P54" s="4">
        <f t="shared" si="2"/>
        <v>0</v>
      </c>
    </row>
    <row r="55" spans="2:16" s="2" customFormat="1" x14ac:dyDescent="0.35">
      <c r="B55" s="4">
        <v>53</v>
      </c>
      <c r="C55" s="18" t="s">
        <v>57</v>
      </c>
      <c r="D55" s="19" t="s">
        <v>57</v>
      </c>
      <c r="E55" s="19" t="s">
        <v>57</v>
      </c>
      <c r="F55" s="20" t="s">
        <v>57</v>
      </c>
      <c r="G55" s="6"/>
      <c r="H55" s="4" t="s">
        <v>4</v>
      </c>
      <c r="I55" s="4">
        <v>55</v>
      </c>
      <c r="J55" s="4"/>
      <c r="K55" s="4">
        <f t="shared" si="0"/>
        <v>0</v>
      </c>
      <c r="L55" s="4"/>
      <c r="M55" s="4"/>
      <c r="N55" s="4"/>
      <c r="O55" s="8">
        <f t="shared" si="1"/>
        <v>0</v>
      </c>
      <c r="P55" s="4">
        <f t="shared" si="2"/>
        <v>0</v>
      </c>
    </row>
    <row r="56" spans="2:16" s="2" customFormat="1" x14ac:dyDescent="0.35">
      <c r="B56" s="4">
        <v>54</v>
      </c>
      <c r="C56" s="18" t="s">
        <v>58</v>
      </c>
      <c r="D56" s="19" t="s">
        <v>58</v>
      </c>
      <c r="E56" s="19" t="s">
        <v>58</v>
      </c>
      <c r="F56" s="20" t="s">
        <v>58</v>
      </c>
      <c r="G56" s="6"/>
      <c r="H56" s="4" t="s">
        <v>4</v>
      </c>
      <c r="I56" s="4">
        <v>60</v>
      </c>
      <c r="J56" s="4"/>
      <c r="K56" s="4">
        <f t="shared" si="0"/>
        <v>0</v>
      </c>
      <c r="L56" s="4"/>
      <c r="M56" s="4"/>
      <c r="N56" s="4"/>
      <c r="O56" s="8">
        <f t="shared" si="1"/>
        <v>0</v>
      </c>
      <c r="P56" s="4">
        <f t="shared" si="2"/>
        <v>0</v>
      </c>
    </row>
    <row r="57" spans="2:16" s="2" customFormat="1" x14ac:dyDescent="0.35">
      <c r="B57" s="4">
        <v>55</v>
      </c>
      <c r="C57" s="18" t="s">
        <v>59</v>
      </c>
      <c r="D57" s="19" t="s">
        <v>59</v>
      </c>
      <c r="E57" s="19" t="s">
        <v>59</v>
      </c>
      <c r="F57" s="20" t="s">
        <v>59</v>
      </c>
      <c r="G57" s="6"/>
      <c r="H57" s="4" t="s">
        <v>4</v>
      </c>
      <c r="I57" s="4">
        <v>60</v>
      </c>
      <c r="J57" s="4"/>
      <c r="K57" s="4">
        <f t="shared" si="0"/>
        <v>0</v>
      </c>
      <c r="L57" s="4"/>
      <c r="M57" s="4"/>
      <c r="N57" s="4"/>
      <c r="O57" s="8">
        <f t="shared" si="1"/>
        <v>0</v>
      </c>
      <c r="P57" s="4">
        <f t="shared" si="2"/>
        <v>0</v>
      </c>
    </row>
    <row r="58" spans="2:16" s="2" customFormat="1" x14ac:dyDescent="0.35">
      <c r="B58" s="4">
        <v>56</v>
      </c>
      <c r="C58" s="18" t="s">
        <v>60</v>
      </c>
      <c r="D58" s="19" t="s">
        <v>60</v>
      </c>
      <c r="E58" s="19" t="s">
        <v>60</v>
      </c>
      <c r="F58" s="20" t="s">
        <v>60</v>
      </c>
      <c r="G58" s="6"/>
      <c r="H58" s="4" t="s">
        <v>4</v>
      </c>
      <c r="I58" s="4">
        <v>60</v>
      </c>
      <c r="J58" s="4"/>
      <c r="K58" s="4">
        <f t="shared" si="0"/>
        <v>0</v>
      </c>
      <c r="L58" s="4"/>
      <c r="M58" s="4"/>
      <c r="N58" s="4"/>
      <c r="O58" s="8">
        <f t="shared" si="1"/>
        <v>0</v>
      </c>
      <c r="P58" s="4">
        <f t="shared" si="2"/>
        <v>0</v>
      </c>
    </row>
    <row r="59" spans="2:16" s="2" customFormat="1" x14ac:dyDescent="0.35">
      <c r="B59" s="4">
        <v>57</v>
      </c>
      <c r="C59" s="18" t="s">
        <v>61</v>
      </c>
      <c r="D59" s="19" t="s">
        <v>61</v>
      </c>
      <c r="E59" s="19" t="s">
        <v>61</v>
      </c>
      <c r="F59" s="20" t="s">
        <v>61</v>
      </c>
      <c r="G59" s="6"/>
      <c r="H59" s="4" t="s">
        <v>4</v>
      </c>
      <c r="I59" s="4">
        <v>25</v>
      </c>
      <c r="J59" s="4"/>
      <c r="K59" s="4">
        <f t="shared" si="0"/>
        <v>0</v>
      </c>
      <c r="L59" s="4"/>
      <c r="M59" s="4"/>
      <c r="N59" s="4"/>
      <c r="O59" s="8">
        <f t="shared" si="1"/>
        <v>0</v>
      </c>
      <c r="P59" s="4">
        <f t="shared" si="2"/>
        <v>0</v>
      </c>
    </row>
    <row r="60" spans="2:16" s="2" customFormat="1" x14ac:dyDescent="0.35">
      <c r="B60" s="4">
        <v>58</v>
      </c>
      <c r="C60" s="18" t="s">
        <v>62</v>
      </c>
      <c r="D60" s="19" t="s">
        <v>62</v>
      </c>
      <c r="E60" s="19" t="s">
        <v>62</v>
      </c>
      <c r="F60" s="20" t="s">
        <v>62</v>
      </c>
      <c r="G60" s="6"/>
      <c r="H60" s="4" t="s">
        <v>4</v>
      </c>
      <c r="I60" s="4">
        <v>25</v>
      </c>
      <c r="J60" s="4"/>
      <c r="K60" s="4">
        <f t="shared" si="0"/>
        <v>0</v>
      </c>
      <c r="L60" s="4"/>
      <c r="M60" s="4"/>
      <c r="N60" s="4"/>
      <c r="O60" s="8">
        <f t="shared" si="1"/>
        <v>0</v>
      </c>
      <c r="P60" s="4">
        <f t="shared" si="2"/>
        <v>0</v>
      </c>
    </row>
    <row r="61" spans="2:16" s="2" customFormat="1" x14ac:dyDescent="0.35">
      <c r="B61" s="4">
        <v>59</v>
      </c>
      <c r="C61" s="18" t="s">
        <v>63</v>
      </c>
      <c r="D61" s="19" t="s">
        <v>63</v>
      </c>
      <c r="E61" s="19" t="s">
        <v>63</v>
      </c>
      <c r="F61" s="20" t="s">
        <v>63</v>
      </c>
      <c r="G61" s="6"/>
      <c r="H61" s="4" t="s">
        <v>4</v>
      </c>
      <c r="I61" s="4">
        <v>25</v>
      </c>
      <c r="J61" s="4"/>
      <c r="K61" s="4">
        <f t="shared" si="0"/>
        <v>0</v>
      </c>
      <c r="L61" s="4"/>
      <c r="M61" s="4"/>
      <c r="N61" s="4"/>
      <c r="O61" s="8">
        <f t="shared" si="1"/>
        <v>0</v>
      </c>
      <c r="P61" s="4">
        <f t="shared" si="2"/>
        <v>0</v>
      </c>
    </row>
    <row r="62" spans="2:16" s="2" customFormat="1" x14ac:dyDescent="0.35">
      <c r="B62" s="4">
        <v>60</v>
      </c>
      <c r="C62" s="18" t="s">
        <v>64</v>
      </c>
      <c r="D62" s="19" t="s">
        <v>64</v>
      </c>
      <c r="E62" s="19" t="s">
        <v>64</v>
      </c>
      <c r="F62" s="20" t="s">
        <v>64</v>
      </c>
      <c r="G62" s="6"/>
      <c r="H62" s="4" t="s">
        <v>4</v>
      </c>
      <c r="I62" s="4">
        <v>1</v>
      </c>
      <c r="J62" s="4"/>
      <c r="K62" s="4">
        <f t="shared" si="0"/>
        <v>0</v>
      </c>
      <c r="L62" s="4"/>
      <c r="M62" s="4"/>
      <c r="N62" s="4"/>
      <c r="O62" s="8">
        <f t="shared" si="1"/>
        <v>0</v>
      </c>
      <c r="P62" s="4">
        <f t="shared" si="2"/>
        <v>0</v>
      </c>
    </row>
    <row r="63" spans="2:16" s="2" customFormat="1" x14ac:dyDescent="0.35">
      <c r="B63" s="4">
        <v>61</v>
      </c>
      <c r="C63" s="18" t="s">
        <v>65</v>
      </c>
      <c r="D63" s="19" t="s">
        <v>65</v>
      </c>
      <c r="E63" s="19" t="s">
        <v>65</v>
      </c>
      <c r="F63" s="20" t="s">
        <v>65</v>
      </c>
      <c r="G63" s="6"/>
      <c r="H63" s="4" t="s">
        <v>4</v>
      </c>
      <c r="I63" s="4">
        <v>1</v>
      </c>
      <c r="J63" s="4"/>
      <c r="K63" s="4">
        <f t="shared" si="0"/>
        <v>0</v>
      </c>
      <c r="L63" s="4"/>
      <c r="M63" s="4"/>
      <c r="N63" s="4"/>
      <c r="O63" s="8">
        <f t="shared" si="1"/>
        <v>0</v>
      </c>
      <c r="P63" s="4">
        <f t="shared" si="2"/>
        <v>0</v>
      </c>
    </row>
    <row r="64" spans="2:16" s="2" customFormat="1" x14ac:dyDescent="0.35">
      <c r="B64" s="4">
        <v>62</v>
      </c>
      <c r="C64" s="18" t="s">
        <v>94</v>
      </c>
      <c r="D64" s="19" t="s">
        <v>66</v>
      </c>
      <c r="E64" s="19" t="s">
        <v>66</v>
      </c>
      <c r="F64" s="20" t="s">
        <v>66</v>
      </c>
      <c r="G64" s="6" t="s">
        <v>95</v>
      </c>
      <c r="H64" s="4" t="s">
        <v>4</v>
      </c>
      <c r="I64" s="4">
        <v>50</v>
      </c>
      <c r="J64" s="4"/>
      <c r="K64" s="4">
        <f t="shared" si="0"/>
        <v>0</v>
      </c>
      <c r="L64" s="4"/>
      <c r="M64" s="4"/>
      <c r="N64" s="4"/>
      <c r="O64" s="8">
        <f t="shared" si="1"/>
        <v>0</v>
      </c>
      <c r="P64" s="4">
        <f t="shared" si="2"/>
        <v>0</v>
      </c>
    </row>
    <row r="65" spans="2:16" s="2" customFormat="1" x14ac:dyDescent="0.35">
      <c r="B65" s="4">
        <v>63</v>
      </c>
      <c r="C65" s="18" t="s">
        <v>67</v>
      </c>
      <c r="D65" s="19" t="s">
        <v>67</v>
      </c>
      <c r="E65" s="19" t="s">
        <v>67</v>
      </c>
      <c r="F65" s="20" t="s">
        <v>67</v>
      </c>
      <c r="G65" s="6"/>
      <c r="H65" s="4" t="s">
        <v>4</v>
      </c>
      <c r="I65" s="4">
        <v>8</v>
      </c>
      <c r="J65" s="4"/>
      <c r="K65" s="4">
        <f t="shared" si="0"/>
        <v>0</v>
      </c>
      <c r="L65" s="4"/>
      <c r="M65" s="4"/>
      <c r="N65" s="4"/>
      <c r="O65" s="8">
        <f t="shared" si="1"/>
        <v>0</v>
      </c>
      <c r="P65" s="4">
        <f t="shared" si="2"/>
        <v>0</v>
      </c>
    </row>
    <row r="66" spans="2:16" s="2" customFormat="1" x14ac:dyDescent="0.35">
      <c r="B66" s="4">
        <v>64</v>
      </c>
      <c r="C66" s="18" t="s">
        <v>68</v>
      </c>
      <c r="D66" s="19" t="s">
        <v>68</v>
      </c>
      <c r="E66" s="19" t="s">
        <v>68</v>
      </c>
      <c r="F66" s="20" t="s">
        <v>68</v>
      </c>
      <c r="G66" s="6"/>
      <c r="H66" s="4" t="s">
        <v>4</v>
      </c>
      <c r="I66" s="4">
        <v>1</v>
      </c>
      <c r="J66" s="4"/>
      <c r="K66" s="4">
        <f t="shared" si="0"/>
        <v>0</v>
      </c>
      <c r="L66" s="4"/>
      <c r="M66" s="4"/>
      <c r="N66" s="4"/>
      <c r="O66" s="8">
        <f t="shared" si="1"/>
        <v>0</v>
      </c>
      <c r="P66" s="4">
        <f t="shared" si="2"/>
        <v>0</v>
      </c>
    </row>
    <row r="67" spans="2:16" s="2" customFormat="1" x14ac:dyDescent="0.35">
      <c r="B67" s="4">
        <v>65</v>
      </c>
      <c r="C67" s="18" t="s">
        <v>69</v>
      </c>
      <c r="D67" s="19" t="s">
        <v>69</v>
      </c>
      <c r="E67" s="19" t="s">
        <v>69</v>
      </c>
      <c r="F67" s="20" t="s">
        <v>69</v>
      </c>
      <c r="G67" s="6"/>
      <c r="H67" s="4" t="s">
        <v>4</v>
      </c>
      <c r="I67" s="4">
        <v>8</v>
      </c>
      <c r="J67" s="4"/>
      <c r="K67" s="4">
        <f t="shared" si="0"/>
        <v>0</v>
      </c>
      <c r="L67" s="4"/>
      <c r="M67" s="4"/>
      <c r="N67" s="4"/>
      <c r="O67" s="8">
        <f t="shared" si="1"/>
        <v>0</v>
      </c>
      <c r="P67" s="4">
        <f t="shared" si="2"/>
        <v>0</v>
      </c>
    </row>
    <row r="68" spans="2:16" s="2" customFormat="1" x14ac:dyDescent="0.35">
      <c r="B68" s="4">
        <v>66</v>
      </c>
      <c r="C68" s="18" t="s">
        <v>70</v>
      </c>
      <c r="D68" s="19" t="s">
        <v>70</v>
      </c>
      <c r="E68" s="19" t="s">
        <v>70</v>
      </c>
      <c r="F68" s="20" t="s">
        <v>70</v>
      </c>
      <c r="G68" s="6" t="s">
        <v>95</v>
      </c>
      <c r="H68" s="4" t="s">
        <v>4</v>
      </c>
      <c r="I68" s="4">
        <v>4</v>
      </c>
      <c r="J68" s="4"/>
      <c r="K68" s="4">
        <f t="shared" ref="K68:K91" si="3">I68*J68</f>
        <v>0</v>
      </c>
      <c r="L68" s="4"/>
      <c r="M68" s="4"/>
      <c r="N68" s="4"/>
      <c r="O68" s="8">
        <f t="shared" ref="O68:O91" si="4">J68*1.35</f>
        <v>0</v>
      </c>
      <c r="P68" s="4">
        <f t="shared" ref="P68:P91" si="5">I68*O68</f>
        <v>0</v>
      </c>
    </row>
    <row r="69" spans="2:16" s="2" customFormat="1" x14ac:dyDescent="0.35">
      <c r="B69" s="4">
        <v>67</v>
      </c>
      <c r="C69" s="18" t="s">
        <v>71</v>
      </c>
      <c r="D69" s="19" t="s">
        <v>71</v>
      </c>
      <c r="E69" s="19" t="s">
        <v>71</v>
      </c>
      <c r="F69" s="20" t="s">
        <v>71</v>
      </c>
      <c r="G69" s="6" t="s">
        <v>95</v>
      </c>
      <c r="H69" s="4" t="s">
        <v>4</v>
      </c>
      <c r="I69" s="4">
        <v>4</v>
      </c>
      <c r="J69" s="4"/>
      <c r="K69" s="4">
        <f t="shared" si="3"/>
        <v>0</v>
      </c>
      <c r="L69" s="4"/>
      <c r="M69" s="4"/>
      <c r="N69" s="4"/>
      <c r="O69" s="8">
        <f t="shared" si="4"/>
        <v>0</v>
      </c>
      <c r="P69" s="4">
        <f t="shared" si="5"/>
        <v>0</v>
      </c>
    </row>
    <row r="70" spans="2:16" s="2" customFormat="1" x14ac:dyDescent="0.35">
      <c r="B70" s="4">
        <v>68</v>
      </c>
      <c r="C70" s="18" t="s">
        <v>72</v>
      </c>
      <c r="D70" s="19" t="s">
        <v>72</v>
      </c>
      <c r="E70" s="19" t="s">
        <v>72</v>
      </c>
      <c r="F70" s="20" t="s">
        <v>72</v>
      </c>
      <c r="G70" s="6" t="s">
        <v>95</v>
      </c>
      <c r="H70" s="4" t="s">
        <v>4</v>
      </c>
      <c r="I70" s="4">
        <v>3</v>
      </c>
      <c r="J70" s="4"/>
      <c r="K70" s="4">
        <f t="shared" si="3"/>
        <v>0</v>
      </c>
      <c r="L70" s="4"/>
      <c r="M70" s="4"/>
      <c r="N70" s="4"/>
      <c r="O70" s="8">
        <f t="shared" si="4"/>
        <v>0</v>
      </c>
      <c r="P70" s="4">
        <f t="shared" si="5"/>
        <v>0</v>
      </c>
    </row>
    <row r="71" spans="2:16" s="2" customFormat="1" x14ac:dyDescent="0.35">
      <c r="B71" s="4">
        <v>69</v>
      </c>
      <c r="C71" s="18" t="s">
        <v>73</v>
      </c>
      <c r="D71" s="19" t="s">
        <v>73</v>
      </c>
      <c r="E71" s="19" t="s">
        <v>73</v>
      </c>
      <c r="F71" s="20" t="s">
        <v>73</v>
      </c>
      <c r="G71" s="6"/>
      <c r="H71" s="4" t="s">
        <v>4</v>
      </c>
      <c r="I71" s="4">
        <v>1</v>
      </c>
      <c r="J71" s="4"/>
      <c r="K71" s="4">
        <f t="shared" si="3"/>
        <v>0</v>
      </c>
      <c r="L71" s="4"/>
      <c r="M71" s="4"/>
      <c r="N71" s="4"/>
      <c r="O71" s="8">
        <f t="shared" si="4"/>
        <v>0</v>
      </c>
      <c r="P71" s="4">
        <f t="shared" si="5"/>
        <v>0</v>
      </c>
    </row>
    <row r="72" spans="2:16" s="2" customFormat="1" x14ac:dyDescent="0.35">
      <c r="B72" s="4">
        <v>70</v>
      </c>
      <c r="C72" s="18" t="s">
        <v>74</v>
      </c>
      <c r="D72" s="19" t="s">
        <v>74</v>
      </c>
      <c r="E72" s="19" t="s">
        <v>74</v>
      </c>
      <c r="F72" s="20" t="s">
        <v>74</v>
      </c>
      <c r="G72" s="6"/>
      <c r="H72" s="4" t="s">
        <v>4</v>
      </c>
      <c r="I72" s="4">
        <v>1</v>
      </c>
      <c r="J72" s="4"/>
      <c r="K72" s="4">
        <f t="shared" si="3"/>
        <v>0</v>
      </c>
      <c r="L72" s="4"/>
      <c r="M72" s="4"/>
      <c r="N72" s="4"/>
      <c r="O72" s="8">
        <f t="shared" si="4"/>
        <v>0</v>
      </c>
      <c r="P72" s="4">
        <f t="shared" si="5"/>
        <v>0</v>
      </c>
    </row>
    <row r="73" spans="2:16" s="2" customFormat="1" x14ac:dyDescent="0.35">
      <c r="B73" s="4">
        <v>71</v>
      </c>
      <c r="C73" s="18" t="s">
        <v>75</v>
      </c>
      <c r="D73" s="19" t="s">
        <v>75</v>
      </c>
      <c r="E73" s="19" t="s">
        <v>75</v>
      </c>
      <c r="F73" s="20" t="s">
        <v>75</v>
      </c>
      <c r="G73" s="6"/>
      <c r="H73" s="4" t="s">
        <v>4</v>
      </c>
      <c r="I73" s="4">
        <v>2</v>
      </c>
      <c r="J73" s="4"/>
      <c r="K73" s="4">
        <f t="shared" si="3"/>
        <v>0</v>
      </c>
      <c r="L73" s="4"/>
      <c r="M73" s="4"/>
      <c r="N73" s="4"/>
      <c r="O73" s="8">
        <f t="shared" si="4"/>
        <v>0</v>
      </c>
      <c r="P73" s="4">
        <f t="shared" si="5"/>
        <v>0</v>
      </c>
    </row>
    <row r="74" spans="2:16" s="2" customFormat="1" x14ac:dyDescent="0.35">
      <c r="B74" s="4">
        <v>72</v>
      </c>
      <c r="C74" s="18" t="s">
        <v>76</v>
      </c>
      <c r="D74" s="19" t="s">
        <v>76</v>
      </c>
      <c r="E74" s="19" t="s">
        <v>76</v>
      </c>
      <c r="F74" s="20" t="s">
        <v>76</v>
      </c>
      <c r="G74" s="6"/>
      <c r="H74" s="4" t="s">
        <v>4</v>
      </c>
      <c r="I74" s="4">
        <v>1</v>
      </c>
      <c r="J74" s="4"/>
      <c r="K74" s="4">
        <f t="shared" si="3"/>
        <v>0</v>
      </c>
      <c r="L74" s="4"/>
      <c r="M74" s="4"/>
      <c r="N74" s="4"/>
      <c r="O74" s="8">
        <f t="shared" si="4"/>
        <v>0</v>
      </c>
      <c r="P74" s="4">
        <f t="shared" si="5"/>
        <v>0</v>
      </c>
    </row>
    <row r="75" spans="2:16" s="2" customFormat="1" x14ac:dyDescent="0.35">
      <c r="B75" s="4">
        <v>73</v>
      </c>
      <c r="C75" s="18" t="s">
        <v>77</v>
      </c>
      <c r="D75" s="19" t="s">
        <v>77</v>
      </c>
      <c r="E75" s="19" t="s">
        <v>77</v>
      </c>
      <c r="F75" s="20" t="s">
        <v>77</v>
      </c>
      <c r="G75" s="6"/>
      <c r="H75" s="4" t="s">
        <v>4</v>
      </c>
      <c r="I75" s="4">
        <v>2</v>
      </c>
      <c r="J75" s="4"/>
      <c r="K75" s="4">
        <f t="shared" si="3"/>
        <v>0</v>
      </c>
      <c r="L75" s="4"/>
      <c r="M75" s="4"/>
      <c r="N75" s="4"/>
      <c r="O75" s="8">
        <f t="shared" si="4"/>
        <v>0</v>
      </c>
      <c r="P75" s="4">
        <f t="shared" si="5"/>
        <v>0</v>
      </c>
    </row>
    <row r="76" spans="2:16" s="2" customFormat="1" x14ac:dyDescent="0.35">
      <c r="B76" s="4">
        <v>74</v>
      </c>
      <c r="C76" s="18" t="s">
        <v>78</v>
      </c>
      <c r="D76" s="19" t="s">
        <v>78</v>
      </c>
      <c r="E76" s="19" t="s">
        <v>78</v>
      </c>
      <c r="F76" s="20" t="s">
        <v>78</v>
      </c>
      <c r="G76" s="6"/>
      <c r="H76" s="4" t="s">
        <v>4</v>
      </c>
      <c r="I76" s="4">
        <v>3</v>
      </c>
      <c r="J76" s="4"/>
      <c r="K76" s="4">
        <f t="shared" si="3"/>
        <v>0</v>
      </c>
      <c r="L76" s="4"/>
      <c r="M76" s="4"/>
      <c r="N76" s="4"/>
      <c r="O76" s="8">
        <f t="shared" si="4"/>
        <v>0</v>
      </c>
      <c r="P76" s="4">
        <f t="shared" si="5"/>
        <v>0</v>
      </c>
    </row>
    <row r="77" spans="2:16" s="2" customFormat="1" x14ac:dyDescent="0.35">
      <c r="B77" s="4">
        <v>75</v>
      </c>
      <c r="C77" s="18" t="s">
        <v>79</v>
      </c>
      <c r="D77" s="19" t="s">
        <v>79</v>
      </c>
      <c r="E77" s="19" t="s">
        <v>79</v>
      </c>
      <c r="F77" s="20" t="s">
        <v>79</v>
      </c>
      <c r="G77" s="6"/>
      <c r="H77" s="4" t="s">
        <v>4</v>
      </c>
      <c r="I77" s="4">
        <v>5</v>
      </c>
      <c r="J77" s="4"/>
      <c r="K77" s="4">
        <f t="shared" si="3"/>
        <v>0</v>
      </c>
      <c r="L77" s="4"/>
      <c r="M77" s="4"/>
      <c r="N77" s="4"/>
      <c r="O77" s="8">
        <f t="shared" si="4"/>
        <v>0</v>
      </c>
      <c r="P77" s="4">
        <f t="shared" si="5"/>
        <v>0</v>
      </c>
    </row>
    <row r="78" spans="2:16" s="2" customFormat="1" x14ac:dyDescent="0.35">
      <c r="B78" s="4">
        <v>76</v>
      </c>
      <c r="C78" s="18" t="s">
        <v>80</v>
      </c>
      <c r="D78" s="19" t="s">
        <v>80</v>
      </c>
      <c r="E78" s="19" t="s">
        <v>80</v>
      </c>
      <c r="F78" s="20" t="s">
        <v>80</v>
      </c>
      <c r="G78" s="6"/>
      <c r="H78" s="4" t="s">
        <v>4</v>
      </c>
      <c r="I78" s="4">
        <v>2</v>
      </c>
      <c r="J78" s="4"/>
      <c r="K78" s="4">
        <f t="shared" si="3"/>
        <v>0</v>
      </c>
      <c r="L78" s="4"/>
      <c r="M78" s="4"/>
      <c r="N78" s="4"/>
      <c r="O78" s="8">
        <f t="shared" si="4"/>
        <v>0</v>
      </c>
      <c r="P78" s="4">
        <f t="shared" si="5"/>
        <v>0</v>
      </c>
    </row>
    <row r="79" spans="2:16" s="2" customFormat="1" x14ac:dyDescent="0.35">
      <c r="B79" s="4">
        <v>77</v>
      </c>
      <c r="C79" s="18" t="s">
        <v>81</v>
      </c>
      <c r="D79" s="19" t="s">
        <v>81</v>
      </c>
      <c r="E79" s="19" t="s">
        <v>81</v>
      </c>
      <c r="F79" s="20" t="s">
        <v>81</v>
      </c>
      <c r="G79" s="6"/>
      <c r="H79" s="4" t="s">
        <v>4</v>
      </c>
      <c r="I79" s="4">
        <v>1</v>
      </c>
      <c r="J79" s="4"/>
      <c r="K79" s="4">
        <f t="shared" si="3"/>
        <v>0</v>
      </c>
      <c r="L79" s="4"/>
      <c r="M79" s="4"/>
      <c r="N79" s="4"/>
      <c r="O79" s="8">
        <f t="shared" si="4"/>
        <v>0</v>
      </c>
      <c r="P79" s="4">
        <f t="shared" si="5"/>
        <v>0</v>
      </c>
    </row>
    <row r="80" spans="2:16" s="2" customFormat="1" x14ac:dyDescent="0.35">
      <c r="B80" s="4">
        <v>78</v>
      </c>
      <c r="C80" s="18" t="s">
        <v>82</v>
      </c>
      <c r="D80" s="19" t="s">
        <v>82</v>
      </c>
      <c r="E80" s="19" t="s">
        <v>82</v>
      </c>
      <c r="F80" s="20" t="s">
        <v>82</v>
      </c>
      <c r="G80" s="6"/>
      <c r="H80" s="4" t="s">
        <v>4</v>
      </c>
      <c r="I80" s="4">
        <v>6</v>
      </c>
      <c r="J80" s="4"/>
      <c r="K80" s="4">
        <f t="shared" si="3"/>
        <v>0</v>
      </c>
      <c r="L80" s="4"/>
      <c r="M80" s="4"/>
      <c r="N80" s="4"/>
      <c r="O80" s="8">
        <f t="shared" si="4"/>
        <v>0</v>
      </c>
      <c r="P80" s="4">
        <f t="shared" si="5"/>
        <v>0</v>
      </c>
    </row>
    <row r="81" spans="2:16" s="2" customFormat="1" x14ac:dyDescent="0.35">
      <c r="B81" s="4">
        <v>79</v>
      </c>
      <c r="C81" s="18" t="s">
        <v>83</v>
      </c>
      <c r="D81" s="19" t="s">
        <v>83</v>
      </c>
      <c r="E81" s="19" t="s">
        <v>83</v>
      </c>
      <c r="F81" s="20" t="s">
        <v>83</v>
      </c>
      <c r="G81" s="6"/>
      <c r="H81" s="4" t="s">
        <v>4</v>
      </c>
      <c r="I81" s="4">
        <v>1</v>
      </c>
      <c r="J81" s="4"/>
      <c r="K81" s="4">
        <f t="shared" si="3"/>
        <v>0</v>
      </c>
      <c r="L81" s="4"/>
      <c r="M81" s="4"/>
      <c r="N81" s="4"/>
      <c r="O81" s="8">
        <f t="shared" si="4"/>
        <v>0</v>
      </c>
      <c r="P81" s="4">
        <f t="shared" si="5"/>
        <v>0</v>
      </c>
    </row>
    <row r="82" spans="2:16" s="2" customFormat="1" x14ac:dyDescent="0.35">
      <c r="B82" s="4">
        <v>80</v>
      </c>
      <c r="C82" s="18" t="s">
        <v>84</v>
      </c>
      <c r="D82" s="19" t="s">
        <v>84</v>
      </c>
      <c r="E82" s="19" t="s">
        <v>84</v>
      </c>
      <c r="F82" s="20" t="s">
        <v>84</v>
      </c>
      <c r="G82" s="6"/>
      <c r="H82" s="4" t="s">
        <v>4</v>
      </c>
      <c r="I82" s="4">
        <v>8</v>
      </c>
      <c r="J82" s="4"/>
      <c r="K82" s="4">
        <f t="shared" si="3"/>
        <v>0</v>
      </c>
      <c r="L82" s="4"/>
      <c r="M82" s="4"/>
      <c r="N82" s="4"/>
      <c r="O82" s="8">
        <f t="shared" si="4"/>
        <v>0</v>
      </c>
      <c r="P82" s="4">
        <f t="shared" si="5"/>
        <v>0</v>
      </c>
    </row>
    <row r="83" spans="2:16" s="2" customFormat="1" ht="28.5" customHeight="1" x14ac:dyDescent="0.35">
      <c r="B83" s="4">
        <v>81</v>
      </c>
      <c r="C83" s="18" t="s">
        <v>85</v>
      </c>
      <c r="D83" s="19" t="s">
        <v>85</v>
      </c>
      <c r="E83" s="19" t="s">
        <v>85</v>
      </c>
      <c r="F83" s="20" t="s">
        <v>85</v>
      </c>
      <c r="G83" s="6"/>
      <c r="H83" s="4" t="s">
        <v>4</v>
      </c>
      <c r="I83" s="4">
        <v>7</v>
      </c>
      <c r="J83" s="4"/>
      <c r="K83" s="4">
        <f t="shared" si="3"/>
        <v>0</v>
      </c>
      <c r="L83" s="4"/>
      <c r="M83" s="4"/>
      <c r="N83" s="4"/>
      <c r="O83" s="8">
        <f t="shared" si="4"/>
        <v>0</v>
      </c>
      <c r="P83" s="4">
        <f t="shared" si="5"/>
        <v>0</v>
      </c>
    </row>
    <row r="84" spans="2:16" s="2" customFormat="1" x14ac:dyDescent="0.35">
      <c r="B84" s="4">
        <v>82</v>
      </c>
      <c r="C84" s="18" t="s">
        <v>86</v>
      </c>
      <c r="D84" s="19" t="s">
        <v>86</v>
      </c>
      <c r="E84" s="19" t="s">
        <v>86</v>
      </c>
      <c r="F84" s="20" t="s">
        <v>86</v>
      </c>
      <c r="G84" s="6"/>
      <c r="H84" s="4" t="s">
        <v>4</v>
      </c>
      <c r="I84" s="4">
        <v>5</v>
      </c>
      <c r="J84" s="4"/>
      <c r="K84" s="4">
        <f t="shared" si="3"/>
        <v>0</v>
      </c>
      <c r="L84" s="4"/>
      <c r="M84" s="4"/>
      <c r="N84" s="4"/>
      <c r="O84" s="8">
        <f t="shared" si="4"/>
        <v>0</v>
      </c>
      <c r="P84" s="4">
        <f t="shared" si="5"/>
        <v>0</v>
      </c>
    </row>
    <row r="85" spans="2:16" s="2" customFormat="1" x14ac:dyDescent="0.35">
      <c r="B85" s="4">
        <v>83</v>
      </c>
      <c r="C85" s="18" t="s">
        <v>87</v>
      </c>
      <c r="D85" s="19" t="s">
        <v>87</v>
      </c>
      <c r="E85" s="19" t="s">
        <v>87</v>
      </c>
      <c r="F85" s="20" t="s">
        <v>87</v>
      </c>
      <c r="G85" s="6"/>
      <c r="H85" s="4" t="s">
        <v>4</v>
      </c>
      <c r="I85" s="4">
        <v>5</v>
      </c>
      <c r="J85" s="4"/>
      <c r="K85" s="4">
        <f t="shared" si="3"/>
        <v>0</v>
      </c>
      <c r="L85" s="4"/>
      <c r="M85" s="4"/>
      <c r="N85" s="4"/>
      <c r="O85" s="8">
        <f t="shared" si="4"/>
        <v>0</v>
      </c>
      <c r="P85" s="4">
        <f t="shared" si="5"/>
        <v>0</v>
      </c>
    </row>
    <row r="86" spans="2:16" s="2" customFormat="1" x14ac:dyDescent="0.35">
      <c r="B86" s="4">
        <v>84</v>
      </c>
      <c r="C86" s="18" t="s">
        <v>88</v>
      </c>
      <c r="D86" s="19" t="s">
        <v>88</v>
      </c>
      <c r="E86" s="19" t="s">
        <v>88</v>
      </c>
      <c r="F86" s="20" t="s">
        <v>88</v>
      </c>
      <c r="G86" s="6"/>
      <c r="H86" s="4" t="s">
        <v>4</v>
      </c>
      <c r="I86" s="4">
        <v>5</v>
      </c>
      <c r="J86" s="4">
        <v>3250</v>
      </c>
      <c r="K86" s="4">
        <f t="shared" si="3"/>
        <v>16250</v>
      </c>
      <c r="L86" s="4">
        <v>42021116010</v>
      </c>
      <c r="M86" s="4" t="s">
        <v>118</v>
      </c>
      <c r="N86" s="4"/>
      <c r="O86" s="8">
        <f t="shared" si="4"/>
        <v>4387.5</v>
      </c>
      <c r="P86" s="4">
        <f t="shared" si="5"/>
        <v>21937.5</v>
      </c>
    </row>
    <row r="87" spans="2:16" s="2" customFormat="1" x14ac:dyDescent="0.35">
      <c r="B87" s="4">
        <v>85</v>
      </c>
      <c r="C87" s="18" t="s">
        <v>89</v>
      </c>
      <c r="D87" s="19" t="s">
        <v>89</v>
      </c>
      <c r="E87" s="19" t="s">
        <v>89</v>
      </c>
      <c r="F87" s="20" t="s">
        <v>89</v>
      </c>
      <c r="G87" s="6"/>
      <c r="H87" s="4" t="s">
        <v>4</v>
      </c>
      <c r="I87" s="4">
        <v>5</v>
      </c>
      <c r="J87" s="4">
        <v>225</v>
      </c>
      <c r="K87" s="4">
        <f t="shared" si="3"/>
        <v>1125</v>
      </c>
      <c r="L87" s="4" t="s">
        <v>117</v>
      </c>
      <c r="M87" s="4" t="s">
        <v>115</v>
      </c>
      <c r="N87" s="4"/>
      <c r="O87" s="8">
        <f t="shared" si="4"/>
        <v>303.75</v>
      </c>
      <c r="P87" s="4">
        <f t="shared" si="5"/>
        <v>1518.75</v>
      </c>
    </row>
    <row r="88" spans="2:16" s="2" customFormat="1" x14ac:dyDescent="0.35">
      <c r="B88" s="4">
        <v>86</v>
      </c>
      <c r="C88" s="18" t="s">
        <v>90</v>
      </c>
      <c r="D88" s="19" t="s">
        <v>90</v>
      </c>
      <c r="E88" s="19" t="s">
        <v>90</v>
      </c>
      <c r="F88" s="20" t="s">
        <v>90</v>
      </c>
      <c r="G88" s="6"/>
      <c r="H88" s="4" t="s">
        <v>4</v>
      </c>
      <c r="I88" s="4">
        <v>5</v>
      </c>
      <c r="J88" s="4">
        <v>214</v>
      </c>
      <c r="K88" s="4">
        <f t="shared" si="3"/>
        <v>1070</v>
      </c>
      <c r="L88" s="4" t="s">
        <v>116</v>
      </c>
      <c r="M88" s="4" t="s">
        <v>115</v>
      </c>
      <c r="N88" s="4"/>
      <c r="O88" s="8">
        <f t="shared" si="4"/>
        <v>288.90000000000003</v>
      </c>
      <c r="P88" s="4">
        <f t="shared" si="5"/>
        <v>1444.5000000000002</v>
      </c>
    </row>
    <row r="89" spans="2:16" s="2" customFormat="1" x14ac:dyDescent="0.35">
      <c r="B89" s="4">
        <v>87</v>
      </c>
      <c r="C89" s="18" t="s">
        <v>91</v>
      </c>
      <c r="D89" s="19" t="s">
        <v>91</v>
      </c>
      <c r="E89" s="19" t="s">
        <v>91</v>
      </c>
      <c r="F89" s="20" t="s">
        <v>91</v>
      </c>
      <c r="G89" s="6"/>
      <c r="H89" s="4" t="s">
        <v>4</v>
      </c>
      <c r="I89" s="4">
        <v>6</v>
      </c>
      <c r="J89" s="4">
        <v>414</v>
      </c>
      <c r="K89" s="4">
        <f t="shared" si="3"/>
        <v>2484</v>
      </c>
      <c r="L89" s="4" t="s">
        <v>114</v>
      </c>
      <c r="M89" s="4" t="s">
        <v>113</v>
      </c>
      <c r="N89" s="4"/>
      <c r="O89" s="8">
        <f t="shared" si="4"/>
        <v>558.90000000000009</v>
      </c>
      <c r="P89" s="4">
        <f t="shared" si="5"/>
        <v>3353.4000000000005</v>
      </c>
    </row>
    <row r="90" spans="2:16" s="2" customFormat="1" x14ac:dyDescent="0.35">
      <c r="B90" s="4">
        <v>88</v>
      </c>
      <c r="C90" s="18" t="s">
        <v>91</v>
      </c>
      <c r="D90" s="19" t="s">
        <v>91</v>
      </c>
      <c r="E90" s="19" t="s">
        <v>91</v>
      </c>
      <c r="F90" s="20" t="s">
        <v>91</v>
      </c>
      <c r="G90" s="6"/>
      <c r="H90" s="4" t="s">
        <v>4</v>
      </c>
      <c r="I90" s="4">
        <v>6</v>
      </c>
      <c r="J90" s="4">
        <v>414</v>
      </c>
      <c r="K90" s="4">
        <f t="shared" si="3"/>
        <v>2484</v>
      </c>
      <c r="L90" s="4" t="s">
        <v>114</v>
      </c>
      <c r="M90" s="4" t="s">
        <v>113</v>
      </c>
      <c r="N90" s="4"/>
      <c r="O90" s="8">
        <f t="shared" si="4"/>
        <v>558.90000000000009</v>
      </c>
      <c r="P90" s="4">
        <f t="shared" si="5"/>
        <v>3353.4000000000005</v>
      </c>
    </row>
    <row r="91" spans="2:16" s="2" customFormat="1" x14ac:dyDescent="0.35">
      <c r="B91" s="4">
        <v>89</v>
      </c>
      <c r="C91" s="18" t="s">
        <v>92</v>
      </c>
      <c r="D91" s="19" t="s">
        <v>92</v>
      </c>
      <c r="E91" s="19" t="s">
        <v>92</v>
      </c>
      <c r="F91" s="20" t="s">
        <v>92</v>
      </c>
      <c r="G91" s="6"/>
      <c r="H91" s="4" t="s">
        <v>4</v>
      </c>
      <c r="I91" s="4">
        <v>2</v>
      </c>
      <c r="J91" s="4">
        <v>14791</v>
      </c>
      <c r="K91" s="4">
        <f t="shared" si="3"/>
        <v>29582</v>
      </c>
      <c r="L91" s="4" t="s">
        <v>112</v>
      </c>
      <c r="M91" s="4" t="s">
        <v>111</v>
      </c>
      <c r="N91" s="4"/>
      <c r="O91" s="8">
        <f t="shared" si="4"/>
        <v>19967.850000000002</v>
      </c>
      <c r="P91" s="4">
        <f t="shared" si="5"/>
        <v>39935.700000000004</v>
      </c>
    </row>
    <row r="92" spans="2:16" x14ac:dyDescent="0.3">
      <c r="I92" s="1">
        <v>2028723.02</v>
      </c>
      <c r="K92" s="2">
        <f>SUM(K3:K91)</f>
        <v>161011</v>
      </c>
      <c r="P92" s="13">
        <f>SUM(P3:P91)</f>
        <v>217364.85000000003</v>
      </c>
    </row>
    <row r="93" spans="2:16" x14ac:dyDescent="0.3">
      <c r="J93" s="12">
        <f>K92-I92</f>
        <v>-1867712.02</v>
      </c>
      <c r="M93" s="14">
        <f>P92-K92</f>
        <v>56353.850000000035</v>
      </c>
    </row>
  </sheetData>
  <autoFilter ref="B2:K91" xr:uid="{00000000-0009-0000-0000-000000000000}">
    <filterColumn colId="1" showButton="0"/>
    <filterColumn colId="2" showButton="0"/>
    <filterColumn colId="3" showButton="0"/>
  </autoFilter>
  <mergeCells count="90">
    <mergeCell ref="C88:F88"/>
    <mergeCell ref="C89:F89"/>
    <mergeCell ref="C90:F90"/>
    <mergeCell ref="C91:F91"/>
    <mergeCell ref="C83:F83"/>
    <mergeCell ref="C84:F84"/>
    <mergeCell ref="C85:F85"/>
    <mergeCell ref="C86:F86"/>
    <mergeCell ref="C87:F87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22:F22"/>
    <mergeCell ref="C14:F14"/>
    <mergeCell ref="C15:F15"/>
    <mergeCell ref="C16:F16"/>
    <mergeCell ref="C17:F17"/>
    <mergeCell ref="C18:F18"/>
    <mergeCell ref="C12:F12"/>
    <mergeCell ref="C13:F13"/>
    <mergeCell ref="C19:F19"/>
    <mergeCell ref="C20:F20"/>
    <mergeCell ref="C21:F21"/>
    <mergeCell ref="C7:F7"/>
    <mergeCell ref="C8:F8"/>
    <mergeCell ref="C9:F9"/>
    <mergeCell ref="C10:F10"/>
    <mergeCell ref="C11:F11"/>
    <mergeCell ref="C2:F2"/>
    <mergeCell ref="C3:F3"/>
    <mergeCell ref="C4:F4"/>
    <mergeCell ref="C5:F5"/>
    <mergeCell ref="C6:F6"/>
  </mergeCells>
  <pageMargins left="0" right="0" top="0" bottom="0" header="0.31496062992125984" footer="0.31496062992125984"/>
  <pageSetup paperSize="9" scale="80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2024-07-08T18:57:49Z</dcterms:modified>
</cp:coreProperties>
</file>