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8" i="1" l="1"/>
  <c r="M19" i="1"/>
  <c r="M20" i="1"/>
  <c r="M17" i="1"/>
  <c r="K18" i="1"/>
  <c r="K19" i="1"/>
  <c r="K20" i="1"/>
  <c r="K17" i="1"/>
  <c r="C18" i="1"/>
  <c r="L20" i="1"/>
  <c r="J20" i="1"/>
  <c r="L19" i="1"/>
  <c r="J19" i="1"/>
  <c r="L18" i="1"/>
  <c r="J18" i="1"/>
  <c r="L14" i="1"/>
  <c r="J14" i="1"/>
  <c r="L13" i="1"/>
  <c r="J13" i="1"/>
  <c r="L12" i="1"/>
  <c r="J12" i="1"/>
  <c r="G17" i="1"/>
  <c r="F17" i="1"/>
  <c r="G11" i="1"/>
  <c r="F11" i="1"/>
  <c r="J17" i="1" l="1"/>
  <c r="L17" i="1"/>
  <c r="J11" i="1"/>
  <c r="L11" i="1"/>
</calcChain>
</file>

<file path=xl/sharedStrings.xml><?xml version="1.0" encoding="utf-8"?>
<sst xmlns="http://schemas.openxmlformats.org/spreadsheetml/2006/main" count="37" uniqueCount="23">
  <si>
    <t>HumModOMCTotal</t>
  </si>
  <si>
    <t>RobotR3</t>
  </si>
  <si>
    <t>EngineV6</t>
  </si>
  <si>
    <t>EngineV6_analytic</t>
  </si>
  <si>
    <t>instantiate</t>
  </si>
  <si>
    <t>check</t>
  </si>
  <si>
    <t>equations</t>
  </si>
  <si>
    <t>date</t>
  </si>
  <si>
    <t>revision</t>
  </si>
  <si>
    <t xml:space="preserve">Performance measurements for OpenModelica </t>
  </si>
  <si>
    <t>Adrian.Pop@liu.se</t>
  </si>
  <si>
    <t>legend</t>
  </si>
  <si>
    <t>faster</t>
  </si>
  <si>
    <t>slower</t>
  </si>
  <si>
    <t>more equations due to more correct handling of expandable connectors</t>
  </si>
  <si>
    <t>operations</t>
  </si>
  <si>
    <t>difference</t>
  </si>
  <si>
    <t>revisions</t>
  </si>
  <si>
    <t>All numbers are in seconds</t>
  </si>
  <si>
    <t>test</t>
  </si>
  <si>
    <t>Tests done on an HP Elitebook 8440p, Core-I7 (M620) @ 2.67Gz 8GB RAM, SSD, Win 7 64bit</t>
  </si>
  <si>
    <t xml:space="preserve">OpenModelica OMC is compiled with MinGW32 GCC 4.4 with -O3 </t>
  </si>
  <si>
    <t xml:space="preserve">https://openmodelica.org/svn/OpenModelica/trunk/doc/performance/benchmarks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</si>
</sst>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1" fillId="3" borderId="2" xfId="0" applyFont="1" applyFill="1" applyBorder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4" xfId="0" applyFont="1" applyFill="1" applyBorder="1"/>
    <xf numFmtId="0" fontId="0" fillId="0" borderId="5" xfId="0" applyBorder="1"/>
    <xf numFmtId="0" fontId="1" fillId="2" borderId="6" xfId="0" applyFont="1" applyFill="1" applyBorder="1" applyAlignment="1">
      <alignment horizontal="right"/>
    </xf>
    <xf numFmtId="0" fontId="0" fillId="0" borderId="2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1" applyAlignment="1" applyProtection="1"/>
    <xf numFmtId="0" fontId="1" fillId="0" borderId="0" xfId="0" applyFont="1" applyBorder="1" applyAlignment="1">
      <alignment horizontal="center"/>
    </xf>
    <xf numFmtId="0" fontId="3" fillId="0" borderId="0" xfId="1" applyAlignment="1" applyProtection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9" fontId="1" fillId="3" borderId="2" xfId="2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penmodelica.org/svn/OpenModelica/trunk/doc/performance/benchmarks" TargetMode="External"/><Relationship Id="rId1" Type="http://schemas.openxmlformats.org/officeDocument/2006/relationships/hyperlink" Target="mailto:Adrian.Pop@liu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abSelected="1" workbookViewId="0">
      <selection activeCell="G26" sqref="G26"/>
    </sheetView>
  </sheetViews>
  <sheetFormatPr defaultRowHeight="14.4" x14ac:dyDescent="0.3"/>
  <cols>
    <col min="2" max="2" width="13.6640625" customWidth="1"/>
    <col min="3" max="3" width="8.88671875" customWidth="1"/>
    <col min="4" max="4" width="2.33203125" customWidth="1"/>
    <col min="5" max="5" width="19" customWidth="1"/>
    <col min="6" max="6" width="12" customWidth="1"/>
    <col min="8" max="8" width="10.6640625" customWidth="1"/>
    <col min="9" max="9" width="1.6640625" customWidth="1"/>
    <col min="10" max="10" width="10.5546875" customWidth="1"/>
    <col min="11" max="11" width="5.109375" bestFit="1" customWidth="1"/>
    <col min="12" max="12" width="9.109375" customWidth="1"/>
    <col min="13" max="13" width="5.109375" bestFit="1" customWidth="1"/>
    <col min="14" max="14" width="3.33203125" customWidth="1"/>
  </cols>
  <sheetData>
    <row r="1" spans="2:15" x14ac:dyDescent="0.3">
      <c r="O1" s="3" t="s">
        <v>11</v>
      </c>
    </row>
    <row r="2" spans="2:15" x14ac:dyDescent="0.3">
      <c r="B2" s="22" t="s">
        <v>9</v>
      </c>
      <c r="C2" s="22"/>
      <c r="D2" s="22"/>
      <c r="E2" s="22"/>
      <c r="O2" s="4" t="s">
        <v>12</v>
      </c>
    </row>
    <row r="3" spans="2:15" x14ac:dyDescent="0.3">
      <c r="B3" s="21" t="s">
        <v>10</v>
      </c>
      <c r="C3" s="21"/>
      <c r="O3" s="5" t="s">
        <v>13</v>
      </c>
    </row>
    <row r="4" spans="2:15" x14ac:dyDescent="0.3">
      <c r="B4" s="18" t="s">
        <v>20</v>
      </c>
      <c r="C4" s="18"/>
      <c r="D4" s="18"/>
      <c r="E4" s="18"/>
      <c r="F4" s="18"/>
      <c r="G4" s="18"/>
    </row>
    <row r="5" spans="2:15" x14ac:dyDescent="0.3">
      <c r="B5" t="s">
        <v>21</v>
      </c>
    </row>
    <row r="6" spans="2:15" x14ac:dyDescent="0.3">
      <c r="B6" t="s">
        <v>18</v>
      </c>
    </row>
    <row r="7" spans="2:15" x14ac:dyDescent="0.3">
      <c r="B7" s="19" t="s">
        <v>22</v>
      </c>
    </row>
    <row r="9" spans="2:15" ht="15" thickBot="1" x14ac:dyDescent="0.35">
      <c r="F9" s="23" t="s">
        <v>15</v>
      </c>
      <c r="G9" s="23"/>
      <c r="J9" s="23" t="s">
        <v>16</v>
      </c>
      <c r="K9" s="23"/>
      <c r="L9" s="23"/>
      <c r="M9" s="20"/>
    </row>
    <row r="10" spans="2:15" ht="15" thickBot="1" x14ac:dyDescent="0.35">
      <c r="B10" s="11" t="s">
        <v>7</v>
      </c>
      <c r="C10" s="12" t="s">
        <v>8</v>
      </c>
      <c r="D10" s="12"/>
      <c r="E10" s="13" t="s">
        <v>19</v>
      </c>
      <c r="F10" s="12" t="s">
        <v>4</v>
      </c>
      <c r="G10" s="12" t="s">
        <v>5</v>
      </c>
      <c r="H10" s="12" t="s">
        <v>6</v>
      </c>
      <c r="I10" s="14"/>
      <c r="J10" s="11" t="s">
        <v>4</v>
      </c>
      <c r="K10" s="15"/>
      <c r="L10" s="11" t="s">
        <v>5</v>
      </c>
      <c r="M10" s="15"/>
    </row>
    <row r="11" spans="2:15" x14ac:dyDescent="0.3">
      <c r="B11" s="2">
        <v>40814</v>
      </c>
      <c r="C11" s="1">
        <v>9944</v>
      </c>
      <c r="D11" s="1"/>
      <c r="E11" s="16" t="s">
        <v>0</v>
      </c>
      <c r="F11" s="16">
        <f>9*60+10</f>
        <v>550</v>
      </c>
      <c r="G11" s="16">
        <f>9*60+14</f>
        <v>554</v>
      </c>
      <c r="H11" s="16">
        <v>24091</v>
      </c>
      <c r="J11" s="16">
        <f t="shared" ref="J11:J14" si="0">F11-F11</f>
        <v>0</v>
      </c>
      <c r="K11" s="16"/>
      <c r="L11" s="16">
        <f>G11-G11</f>
        <v>0</v>
      </c>
      <c r="M11" s="16"/>
    </row>
    <row r="12" spans="2:15" x14ac:dyDescent="0.3">
      <c r="E12" s="6" t="s">
        <v>1</v>
      </c>
      <c r="F12" s="6">
        <v>7.1</v>
      </c>
      <c r="G12" s="6">
        <v>7.5</v>
      </c>
      <c r="H12" s="6">
        <v>4828</v>
      </c>
      <c r="J12" s="6">
        <f t="shared" si="0"/>
        <v>0</v>
      </c>
      <c r="K12" s="6"/>
      <c r="L12" s="6">
        <f>G12-G12</f>
        <v>0</v>
      </c>
      <c r="M12" s="6"/>
    </row>
    <row r="13" spans="2:15" x14ac:dyDescent="0.3">
      <c r="E13" s="6" t="s">
        <v>2</v>
      </c>
      <c r="F13" s="6">
        <v>12</v>
      </c>
      <c r="G13" s="6">
        <v>13</v>
      </c>
      <c r="H13" s="6">
        <v>12491</v>
      </c>
      <c r="J13" s="6">
        <f t="shared" si="0"/>
        <v>0</v>
      </c>
      <c r="K13" s="6"/>
      <c r="L13" s="6">
        <f>G13-G13</f>
        <v>0</v>
      </c>
      <c r="M13" s="6"/>
    </row>
    <row r="14" spans="2:15" x14ac:dyDescent="0.3">
      <c r="E14" s="6" t="s">
        <v>3</v>
      </c>
      <c r="F14" s="6">
        <v>24</v>
      </c>
      <c r="G14" s="6">
        <v>24</v>
      </c>
      <c r="H14" s="6">
        <v>9491</v>
      </c>
      <c r="J14" s="6">
        <f t="shared" si="0"/>
        <v>0</v>
      </c>
      <c r="K14" s="6"/>
      <c r="L14" s="6">
        <f>G14-G14</f>
        <v>0</v>
      </c>
      <c r="M14" s="6"/>
    </row>
    <row r="15" spans="2:15" ht="15" thickBot="1" x14ac:dyDescent="0.35"/>
    <row r="16" spans="2:15" ht="15" thickBot="1" x14ac:dyDescent="0.35">
      <c r="B16" s="11" t="s">
        <v>7</v>
      </c>
      <c r="C16" s="12" t="s">
        <v>8</v>
      </c>
      <c r="D16" s="12"/>
      <c r="E16" s="13" t="s">
        <v>19</v>
      </c>
      <c r="F16" s="12" t="s">
        <v>4</v>
      </c>
      <c r="G16" s="12" t="s">
        <v>5</v>
      </c>
      <c r="H16" s="12" t="s">
        <v>6</v>
      </c>
      <c r="I16" s="14"/>
      <c r="J16" s="11" t="s">
        <v>4</v>
      </c>
      <c r="K16" s="15"/>
      <c r="L16" s="11" t="s">
        <v>5</v>
      </c>
      <c r="M16" s="15"/>
    </row>
    <row r="17" spans="2:15" x14ac:dyDescent="0.3">
      <c r="B17" s="2">
        <v>40867</v>
      </c>
      <c r="C17" s="1">
        <v>10556</v>
      </c>
      <c r="D17" s="1"/>
      <c r="E17" s="9" t="s">
        <v>0</v>
      </c>
      <c r="F17" s="9">
        <f>7*60+17</f>
        <v>437</v>
      </c>
      <c r="G17" s="9">
        <f>7*60+25</f>
        <v>445</v>
      </c>
      <c r="H17" s="9">
        <v>28083</v>
      </c>
      <c r="J17" s="10">
        <f t="shared" ref="J17:J20" si="1">F11-F17</f>
        <v>113</v>
      </c>
      <c r="K17" s="24">
        <f>(F17-F11)/F11</f>
        <v>-0.20545454545454545</v>
      </c>
      <c r="L17" s="10">
        <f>G11-G17</f>
        <v>109</v>
      </c>
      <c r="M17" s="24">
        <f>(G17-G11)/G11</f>
        <v>-0.1967509025270758</v>
      </c>
      <c r="O17" t="s">
        <v>14</v>
      </c>
    </row>
    <row r="18" spans="2:15" x14ac:dyDescent="0.3">
      <c r="B18" s="17" t="s">
        <v>17</v>
      </c>
      <c r="C18">
        <f>C17-C11</f>
        <v>612</v>
      </c>
      <c r="E18" s="7" t="s">
        <v>1</v>
      </c>
      <c r="F18" s="7">
        <v>6.8</v>
      </c>
      <c r="G18" s="7">
        <v>7.1</v>
      </c>
      <c r="H18" s="7">
        <v>4828</v>
      </c>
      <c r="J18" s="8">
        <f t="shared" si="1"/>
        <v>0.29999999999999982</v>
      </c>
      <c r="K18" s="24">
        <f t="shared" ref="K18:M20" si="2">(F18-F12)/F12</f>
        <v>-4.2253521126760542E-2</v>
      </c>
      <c r="L18" s="8">
        <f>G12-G18</f>
        <v>0.40000000000000036</v>
      </c>
      <c r="M18" s="24">
        <f t="shared" ref="M18:M20" si="3">(G18-G12)/G12</f>
        <v>-5.3333333333333378E-2</v>
      </c>
    </row>
    <row r="19" spans="2:15" x14ac:dyDescent="0.3">
      <c r="E19" s="7" t="s">
        <v>2</v>
      </c>
      <c r="F19" s="7">
        <v>9.5</v>
      </c>
      <c r="G19" s="7">
        <v>10.1</v>
      </c>
      <c r="H19" s="7">
        <v>12491</v>
      </c>
      <c r="J19" s="8">
        <f t="shared" si="1"/>
        <v>2.5</v>
      </c>
      <c r="K19" s="24">
        <f t="shared" si="2"/>
        <v>-0.20833333333333334</v>
      </c>
      <c r="L19" s="8">
        <f>G13-G19</f>
        <v>2.9000000000000004</v>
      </c>
      <c r="M19" s="24">
        <f t="shared" si="3"/>
        <v>-0.22307692307692312</v>
      </c>
    </row>
    <row r="20" spans="2:15" x14ac:dyDescent="0.3">
      <c r="E20" s="7" t="s">
        <v>3</v>
      </c>
      <c r="F20" s="7">
        <v>10.199999999999999</v>
      </c>
      <c r="G20" s="7">
        <v>10.8</v>
      </c>
      <c r="H20" s="7">
        <v>9491</v>
      </c>
      <c r="J20" s="8">
        <f t="shared" si="1"/>
        <v>13.8</v>
      </c>
      <c r="K20" s="24">
        <f t="shared" si="2"/>
        <v>-0.57500000000000007</v>
      </c>
      <c r="L20" s="8">
        <f>G14-G20</f>
        <v>13.2</v>
      </c>
      <c r="M20" s="24">
        <f t="shared" si="3"/>
        <v>-0.54999999999999993</v>
      </c>
    </row>
  </sheetData>
  <mergeCells count="4">
    <mergeCell ref="B3:C3"/>
    <mergeCell ref="B2:E2"/>
    <mergeCell ref="F9:G9"/>
    <mergeCell ref="J9:L9"/>
  </mergeCells>
  <hyperlinks>
    <hyperlink ref="B3" r:id="rId1"/>
    <hyperlink ref="B7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2011-11-21T15:20:50Z</dcterms:modified>
</cp:coreProperties>
</file>