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A59" i="4"/>
  <c r="A58"/>
  <c r="A57"/>
  <c r="A56"/>
  <c r="A55"/>
  <c r="A54"/>
  <c r="F53"/>
  <c r="A53"/>
  <c r="G52"/>
  <c r="F52"/>
  <c r="A52"/>
  <c r="I40"/>
  <c r="A48"/>
  <c r="H40"/>
  <c r="A47"/>
  <c r="G40"/>
  <c r="A46"/>
  <c r="F40"/>
  <c r="A45"/>
  <c r="E40"/>
  <c r="A44"/>
  <c r="D40"/>
  <c r="A43"/>
  <c r="C40"/>
  <c r="A42"/>
  <c r="B40"/>
  <c r="A41"/>
  <c r="D35"/>
  <c r="D34"/>
  <c r="D32"/>
  <c r="D31"/>
  <c r="D30"/>
  <c r="A37"/>
  <c r="A36"/>
  <c r="A35"/>
  <c r="A34"/>
  <c r="A33"/>
  <c r="A32"/>
  <c r="C31"/>
  <c r="A31"/>
  <c r="C30"/>
  <c r="B19" s="1"/>
  <c r="C19" s="1"/>
  <c r="C32" s="1"/>
  <c r="B21" s="1"/>
  <c r="C21" s="1"/>
  <c r="C34" s="1"/>
  <c r="B23" s="1"/>
  <c r="A30"/>
  <c r="A26"/>
  <c r="A25"/>
  <c r="A24"/>
  <c r="A23"/>
  <c r="A22"/>
  <c r="A21"/>
  <c r="A20"/>
  <c r="A19"/>
  <c r="C35" l="1"/>
  <c r="B24" s="1"/>
  <c r="C24" s="1"/>
  <c r="C37" s="1"/>
  <c r="B20"/>
  <c r="C20" s="1"/>
  <c r="D33" s="1"/>
  <c r="C33"/>
  <c r="C23"/>
  <c r="D36" s="1"/>
  <c r="B56"/>
  <c r="B53"/>
  <c r="B54"/>
  <c r="B52"/>
  <c r="B57"/>
  <c r="G53"/>
  <c r="F54"/>
  <c r="B22" l="1"/>
  <c r="C22" s="1"/>
  <c r="F55"/>
  <c r="G54"/>
  <c r="H54"/>
  <c r="C36" l="1"/>
  <c r="B25" s="1"/>
  <c r="B55"/>
  <c r="H55"/>
  <c r="F56"/>
  <c r="G55"/>
  <c r="C25" l="1"/>
  <c r="B58"/>
  <c r="H53" s="1"/>
  <c r="F57"/>
  <c r="G56"/>
  <c r="H56"/>
  <c r="D37" l="1"/>
  <c r="B26" s="1"/>
  <c r="H57"/>
  <c r="F58"/>
  <c r="G57"/>
  <c r="C26" l="1"/>
  <c r="C27" s="1"/>
  <c r="B59"/>
  <c r="H52" s="1"/>
  <c r="F59"/>
  <c r="G58"/>
  <c r="H58"/>
  <c r="E48" l="1"/>
  <c r="D47"/>
  <c r="C46"/>
  <c r="G44"/>
  <c r="D43"/>
  <c r="C42"/>
  <c r="B48"/>
  <c r="F48"/>
  <c r="H46"/>
  <c r="E45"/>
  <c r="D44"/>
  <c r="C43"/>
  <c r="I41"/>
  <c r="B47"/>
  <c r="C48"/>
  <c r="E46"/>
  <c r="I44"/>
  <c r="F43"/>
  <c r="E42"/>
  <c r="D41"/>
  <c r="G47"/>
  <c r="F46"/>
  <c r="C45"/>
  <c r="I43"/>
  <c r="H42"/>
  <c r="B45"/>
  <c r="I48"/>
  <c r="H47"/>
  <c r="G46"/>
  <c r="F45"/>
  <c r="H43"/>
  <c r="G42"/>
  <c r="F41"/>
  <c r="B42"/>
  <c r="I47"/>
  <c r="I45"/>
  <c r="H44"/>
  <c r="G43"/>
  <c r="F42"/>
  <c r="E41"/>
  <c r="B41"/>
  <c r="I46"/>
  <c r="H45"/>
  <c r="E44"/>
  <c r="I42"/>
  <c r="H41"/>
  <c r="B46"/>
  <c r="D48"/>
  <c r="C47"/>
  <c r="G45"/>
  <c r="F44"/>
  <c r="E43"/>
  <c r="D42"/>
  <c r="C41"/>
  <c r="G41"/>
  <c r="H59"/>
  <c r="G59"/>
  <c r="I49" l="1"/>
  <c r="E26" s="1"/>
  <c r="D26" s="1"/>
  <c r="H48" l="1"/>
  <c r="H49" s="1"/>
  <c r="E25" s="1"/>
  <c r="D25" s="1"/>
  <c r="F26"/>
  <c r="G48"/>
  <c r="G49" s="1"/>
  <c r="E24" s="1"/>
  <c r="D24" s="1"/>
  <c r="F24" l="1"/>
  <c r="D46"/>
  <c r="F47"/>
  <c r="F49" s="1"/>
  <c r="E23" s="1"/>
  <c r="D23" s="1"/>
  <c r="F25"/>
  <c r="E47"/>
  <c r="E49" s="1"/>
  <c r="E22" s="1"/>
  <c r="D22" s="1"/>
  <c r="E59"/>
  <c r="K52" s="1"/>
  <c r="C59"/>
  <c r="I52" s="1"/>
  <c r="D59"/>
  <c r="J52" s="1"/>
  <c r="C44" l="1"/>
  <c r="C49" s="1"/>
  <c r="E20" s="1"/>
  <c r="D20" s="1"/>
  <c r="F20" s="1"/>
  <c r="B44"/>
  <c r="F22"/>
  <c r="D45"/>
  <c r="F23"/>
  <c r="D57"/>
  <c r="J54" s="1"/>
  <c r="C57"/>
  <c r="I54" s="1"/>
  <c r="E57"/>
  <c r="K54" s="1"/>
  <c r="D58"/>
  <c r="J53" s="1"/>
  <c r="E58"/>
  <c r="K53" s="1"/>
  <c r="C58"/>
  <c r="I53" s="1"/>
  <c r="D49"/>
  <c r="E21" s="1"/>
  <c r="D21" s="1"/>
  <c r="E56" l="1"/>
  <c r="K55" s="1"/>
  <c r="C56"/>
  <c r="I55" s="1"/>
  <c r="D56"/>
  <c r="J55" s="1"/>
  <c r="E55"/>
  <c r="K56" s="1"/>
  <c r="C55"/>
  <c r="I56" s="1"/>
  <c r="D55"/>
  <c r="J56" s="1"/>
  <c r="E53"/>
  <c r="K58" s="1"/>
  <c r="D53"/>
  <c r="J58" s="1"/>
  <c r="C53"/>
  <c r="I58" s="1"/>
  <c r="F21"/>
  <c r="B43"/>
  <c r="B49" s="1"/>
  <c r="E19" s="1"/>
  <c r="D19" s="1"/>
  <c r="F19" s="1"/>
  <c r="C52" l="1"/>
  <c r="I59" s="1"/>
  <c r="E52"/>
  <c r="K59" s="1"/>
  <c r="D52"/>
  <c r="J59" s="1"/>
  <c r="E54"/>
  <c r="K57" s="1"/>
  <c r="D54"/>
  <c r="J57" s="1"/>
  <c r="C54"/>
  <c r="I57" s="1"/>
</calcChain>
</file>

<file path=xl/sharedStrings.xml><?xml version="1.0" encoding="utf-8"?>
<sst xmlns="http://schemas.openxmlformats.org/spreadsheetml/2006/main" count="44" uniqueCount="29">
  <si>
    <t>Project Management</t>
  </si>
  <si>
    <t>Precedences; 1 time estimate</t>
  </si>
  <si>
    <t>Data</t>
  </si>
  <si>
    <t>Immediate Predecessors (1 per column)</t>
  </si>
  <si>
    <t>A</t>
  </si>
  <si>
    <t>B</t>
  </si>
  <si>
    <t>C</t>
  </si>
  <si>
    <t>D</t>
  </si>
  <si>
    <t>E</t>
  </si>
  <si>
    <t>F</t>
  </si>
  <si>
    <t>G</t>
  </si>
  <si>
    <t>H</t>
  </si>
  <si>
    <t>Activity</t>
  </si>
  <si>
    <t>Time</t>
  </si>
  <si>
    <t>Pred 1</t>
  </si>
  <si>
    <t>Pred 2</t>
  </si>
  <si>
    <t>Results</t>
  </si>
  <si>
    <t>Early Start</t>
  </si>
  <si>
    <t>Early Finish</t>
  </si>
  <si>
    <t>Late  Start</t>
  </si>
  <si>
    <t>Late Finish</t>
  </si>
  <si>
    <t>Slack</t>
  </si>
  <si>
    <t>Project</t>
  </si>
  <si>
    <t>Early start computations</t>
  </si>
  <si>
    <t>Late finish computations</t>
  </si>
  <si>
    <t>Graph</t>
  </si>
  <si>
    <t>Critical Activity</t>
  </si>
  <si>
    <t>Noncritical Activity</t>
  </si>
  <si>
    <t>CHAPTER 3: Example 4, 5 and 6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</si>
</sst>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3"/>
      <color rgb="FF1F497D"/>
      <name val="Calibri"/>
      <family val="2"/>
      <scheme val="minor"/>
    </font>
    <font>
      <b/>
      <sz val="11"/>
      <color rgb="FFFF660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2" borderId="6" xfId="0" applyFont="1" applyFill="1" applyBorder="1"/>
    <xf numFmtId="0" fontId="0" fillId="0" borderId="7" xfId="0" applyFont="1" applyBorder="1"/>
    <xf numFmtId="0" fontId="0" fillId="2" borderId="8" xfId="0" applyFont="1" applyFill="1" applyBorder="1"/>
    <xf numFmtId="0" fontId="1" fillId="0" borderId="0" xfId="0" applyFont="1"/>
    <xf numFmtId="0" fontId="0" fillId="0" borderId="0" xfId="0" applyFont="1" applyAlignment="1">
      <alignment wrapText="1"/>
    </xf>
    <xf numFmtId="0" fontId="5" fillId="3" borderId="1" xfId="0" applyFont="1" applyFill="1" applyBorder="1"/>
    <xf numFmtId="0" fontId="5" fillId="3" borderId="10" xfId="0" applyFont="1" applyFill="1" applyBorder="1"/>
    <xf numFmtId="0" fontId="5" fillId="3" borderId="11" xfId="0" applyFont="1" applyFill="1" applyBorder="1" applyAlignment="1">
      <alignment wrapText="1"/>
    </xf>
    <xf numFmtId="0" fontId="5" fillId="3" borderId="12" xfId="0" applyFont="1" applyFill="1" applyBorder="1" applyAlignment="1">
      <alignment wrapText="1"/>
    </xf>
    <xf numFmtId="0" fontId="5" fillId="3" borderId="13" xfId="0" applyFont="1" applyFill="1" applyBorder="1"/>
    <xf numFmtId="0" fontId="1" fillId="3" borderId="14" xfId="0" applyFont="1" applyFill="1" applyBorder="1"/>
    <xf numFmtId="0" fontId="5" fillId="3" borderId="14" xfId="0" applyFont="1" applyFill="1" applyBorder="1"/>
    <xf numFmtId="0" fontId="5" fillId="3" borderId="15" xfId="0" applyFont="1" applyFill="1" applyBorder="1" applyAlignment="1">
      <alignment wrapText="1"/>
    </xf>
    <xf numFmtId="0" fontId="5" fillId="3" borderId="16" xfId="0" applyFont="1" applyFill="1" applyBorder="1"/>
    <xf numFmtId="0" fontId="5" fillId="3" borderId="17" xfId="0" applyFont="1" applyFill="1" applyBorder="1"/>
    <xf numFmtId="0" fontId="6" fillId="0" borderId="0" xfId="0" applyFont="1"/>
    <xf numFmtId="0" fontId="7" fillId="0" borderId="0" xfId="0" applyFont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latin typeface="Calibri"/>
                <a:ea typeface="Calibri"/>
                <a:cs typeface="Calibri"/>
              </a:defRPr>
            </a:pPr>
            <a:r>
              <a:rPr lang="en-US"/>
              <a:t>Gantt Chart</a:t>
            </a:r>
            <a:endParaRPr/>
          </a:p>
        </c:rich>
      </c:tx>
      <c:layout/>
      <c:spPr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Sheet4!$H$51</c:f>
              <c:strCache>
                <c:ptCount val="1"/>
              </c:strCache>
            </c:strRef>
          </c:tx>
          <c:spPr>
            <a:noFill/>
            <a:ln w="25400">
              <a:noFill/>
            </a:ln>
            <a:effectLst/>
          </c:spPr>
          <c:cat>
            <c:strRef>
              <c:f>Sheet4!$G$52:$G$59</c:f>
              <c:strCache>
                <c:ptCount val="8"/>
                <c:pt idx="0">
                  <c:v>H</c:v>
                </c:pt>
                <c:pt idx="1">
                  <c:v>G</c:v>
                </c:pt>
                <c:pt idx="2">
                  <c:v>F</c:v>
                </c:pt>
                <c:pt idx="3">
                  <c:v>E</c:v>
                </c:pt>
                <c:pt idx="4">
                  <c:v>D</c:v>
                </c:pt>
                <c:pt idx="5">
                  <c:v>C</c:v>
                </c:pt>
                <c:pt idx="6">
                  <c:v>B</c:v>
                </c:pt>
                <c:pt idx="7">
                  <c:v>A</c:v>
                </c:pt>
              </c:strCache>
            </c:strRef>
          </c:cat>
          <c:val>
            <c:numRef>
              <c:f>Sheet4!$H$52:$H$59</c:f>
              <c:numCache>
                <c:formatCode>General</c:formatCode>
                <c:ptCount val="8"/>
                <c:pt idx="0">
                  <c:v>13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Sheet4!$I$51</c:f>
              <c:strCache>
                <c:ptCount val="1"/>
                <c:pt idx="0">
                  <c:v>Critical Activity</c:v>
                </c:pt>
              </c:strCache>
            </c:strRef>
          </c:tx>
          <c:spPr>
            <a:gradFill flip="none" rotWithShape="1">
              <a:gsLst>
                <a:gs pos="0">
                  <a:srgbClr val="FF0000"/>
                </a:gs>
                <a:gs pos="100000">
                  <a:srgbClr val="FF0000">
                    <a:shade val="46275"/>
                  </a:srgbClr>
                </a:gs>
              </a:gsLst>
              <a:lin ang="5400000" scaled="1"/>
              <a:tileRect/>
            </a:gradFill>
            <a:effectLst/>
          </c:spPr>
          <c:cat>
            <c:strRef>
              <c:f>Sheet4!$G$52:$G$59</c:f>
              <c:strCache>
                <c:ptCount val="8"/>
                <c:pt idx="0">
                  <c:v>H</c:v>
                </c:pt>
                <c:pt idx="1">
                  <c:v>G</c:v>
                </c:pt>
                <c:pt idx="2">
                  <c:v>F</c:v>
                </c:pt>
                <c:pt idx="3">
                  <c:v>E</c:v>
                </c:pt>
                <c:pt idx="4">
                  <c:v>D</c:v>
                </c:pt>
                <c:pt idx="5">
                  <c:v>C</c:v>
                </c:pt>
                <c:pt idx="6">
                  <c:v>B</c:v>
                </c:pt>
                <c:pt idx="7">
                  <c:v>A</c:v>
                </c:pt>
              </c:strCache>
            </c:strRef>
          </c:cat>
          <c:val>
            <c:numRef>
              <c:f>Sheet4!$I$52:$I$59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Sheet4!$J$51</c:f>
              <c:strCache>
                <c:ptCount val="1"/>
                <c:pt idx="0">
                  <c:v>Noncritical Activity</c:v>
                </c:pt>
              </c:strCache>
            </c:strRef>
          </c:tx>
          <c:spPr>
            <a:gradFill flip="none" rotWithShape="1">
              <a:gsLst>
                <a:gs pos="0">
                  <a:srgbClr val="FFFFCC"/>
                </a:gs>
                <a:gs pos="100000">
                  <a:srgbClr val="9BBB59">
                    <a:shade val="46275"/>
                  </a:srgbClr>
                </a:gs>
              </a:gsLst>
              <a:lin ang="5400000" scaled="1"/>
              <a:tileRect/>
            </a:gradFill>
            <a:effectLst/>
          </c:spPr>
          <c:cat>
            <c:strRef>
              <c:f>Sheet4!$G$52:$G$59</c:f>
              <c:strCache>
                <c:ptCount val="8"/>
                <c:pt idx="0">
                  <c:v>H</c:v>
                </c:pt>
                <c:pt idx="1">
                  <c:v>G</c:v>
                </c:pt>
                <c:pt idx="2">
                  <c:v>F</c:v>
                </c:pt>
                <c:pt idx="3">
                  <c:v>E</c:v>
                </c:pt>
                <c:pt idx="4">
                  <c:v>D</c:v>
                </c:pt>
                <c:pt idx="5">
                  <c:v>C</c:v>
                </c:pt>
                <c:pt idx="6">
                  <c:v>B</c:v>
                </c:pt>
                <c:pt idx="7">
                  <c:v>A</c:v>
                </c:pt>
              </c:strCache>
            </c:strRef>
          </c:cat>
          <c:val>
            <c:numRef>
              <c:f>Sheet4!$J$52:$J$59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Sheet4!$K$51</c:f>
              <c:strCache>
                <c:ptCount val="1"/>
                <c:pt idx="0">
                  <c:v>Slack</c:v>
                </c:pt>
              </c:strCache>
            </c:strRef>
          </c:tx>
          <c:spPr>
            <a:gradFill flip="none" rotWithShape="1">
              <a:gsLst>
                <a:gs pos="0">
                  <a:srgbClr val="C0C0C0"/>
                </a:gs>
                <a:gs pos="100000">
                  <a:srgbClr val="FFFFFF">
                    <a:shade val="46275"/>
                  </a:srgbClr>
                </a:gs>
              </a:gsLst>
              <a:lin ang="5400000" scaled="1"/>
              <a:tileRect/>
            </a:gradFill>
            <a:effectLst/>
          </c:spPr>
          <c:cat>
            <c:strRef>
              <c:f>Sheet4!$G$52:$G$59</c:f>
              <c:strCache>
                <c:ptCount val="8"/>
                <c:pt idx="0">
                  <c:v>H</c:v>
                </c:pt>
                <c:pt idx="1">
                  <c:v>G</c:v>
                </c:pt>
                <c:pt idx="2">
                  <c:v>F</c:v>
                </c:pt>
                <c:pt idx="3">
                  <c:v>E</c:v>
                </c:pt>
                <c:pt idx="4">
                  <c:v>D</c:v>
                </c:pt>
                <c:pt idx="5">
                  <c:v>C</c:v>
                </c:pt>
                <c:pt idx="6">
                  <c:v>B</c:v>
                </c:pt>
                <c:pt idx="7">
                  <c:v>A</c:v>
                </c:pt>
              </c:strCache>
            </c:strRef>
          </c:cat>
          <c:val>
            <c:numRef>
              <c:f>Sheet4!$K$52:$K$59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overlap val="100"/>
        <c:axId val="60246656"/>
        <c:axId val="109003520"/>
      </c:barChart>
      <c:catAx>
        <c:axId val="60246656"/>
        <c:scaling>
          <c:orientation val="minMax"/>
        </c:scaling>
        <c:axPos val="l"/>
        <c:tickLblPos val="nextTo"/>
        <c:crossAx val="109003520"/>
        <c:crosses val="autoZero"/>
        <c:auto val="1"/>
        <c:lblAlgn val="ctr"/>
        <c:lblOffset val="100"/>
        <c:tickLblSkip val="1"/>
        <c:tickMarkSkip val="1"/>
      </c:catAx>
      <c:valAx>
        <c:axId val="10900352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endParaRPr/>
              </a:p>
            </c:rich>
          </c:tx>
          <c:layout/>
        </c:title>
        <c:numFmt formatCode="General" sourceLinked="1"/>
        <c:tickLblPos val="nextTo"/>
        <c:crossAx val="60246656"/>
        <c:crossesAt val="1"/>
        <c:crossBetween val="between"/>
      </c:valAx>
    </c:plotArea>
    <c:legend>
      <c:legendPos val="b"/>
      <c:layout/>
    </c:legend>
    <c:plotVisOnly val="1"/>
  </c:chart>
  <c:spPr>
    <a:effectLst/>
  </c:spPr>
  <c:txPr>
    <a:bodyPr/>
    <a:lstStyle/>
    <a:p>
      <a:pPr>
        <a:defRPr sz="1000" b="0" i="0" u="none" strike="noStrike" baseline="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439420</xdr:colOff>
      <xdr:row>2</xdr:row>
      <xdr:rowOff>20320</xdr:rowOff>
    </xdr:from>
    <xdr:to>
      <xdr:col>13</xdr:col>
      <xdr:colOff>276860</xdr:colOff>
      <xdr:row>17</xdr:row>
      <xdr:rowOff>374015</xdr:rowOff>
    </xdr:to>
    <xdr:graphicFrame macro="">
      <xdr:nvGraphicFramePr>
        <xdr:cNvPr id="2" name="hjwGrap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3</xdr:row>
      <xdr:rowOff>0</xdr:rowOff>
    </xdr:from>
    <xdr:to>
      <xdr:col>8</xdr:col>
      <xdr:colOff>600075</xdr:colOff>
      <xdr:row>4</xdr:row>
      <xdr:rowOff>127000</xdr:rowOff>
    </xdr:to>
    <xdr:sp macro="" textlink="">
      <xdr:nvSpPr>
        <xdr:cNvPr id="3" name="messageTextbox"/>
        <xdr:cNvSpPr txBox="1"/>
      </xdr:nvSpPr>
      <xdr:spPr>
        <a:xfrm>
          <a:off x="254000" y="647700"/>
          <a:ext cx="5080000" cy="3175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times in the appropriate column(s). Enter the precedences, one per column. (Do not try to use commas). 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9"/>
  <sheetViews>
    <sheetView tabSelected="1" workbookViewId="0">
      <selection activeCell="D66" sqref="D66"/>
    </sheetView>
  </sheetViews>
  <sheetFormatPr defaultRowHeight="15"/>
  <cols>
    <col min="1" max="1" width="9.140625" style="2"/>
    <col min="2" max="6" width="8.7109375" style="2" customWidth="1"/>
    <col min="7" max="16384" width="9.140625" style="2"/>
  </cols>
  <sheetData>
    <row r="1" spans="1:8" ht="18.75">
      <c r="A1" s="26" t="s">
        <v>28</v>
      </c>
    </row>
    <row r="3" spans="1:8" ht="17.25">
      <c r="A3" s="3" t="s">
        <v>0</v>
      </c>
      <c r="B3" s="3"/>
      <c r="C3" s="3"/>
      <c r="D3" s="3" t="s">
        <v>1</v>
      </c>
      <c r="E3" s="3"/>
      <c r="F3" s="3"/>
      <c r="G3" s="3"/>
      <c r="H3" s="3"/>
    </row>
    <row r="4" spans="1:8">
      <c r="A4" s="1"/>
      <c r="B4" s="1"/>
    </row>
    <row r="6" spans="1:8" ht="15.75" thickBot="1">
      <c r="A6" s="4" t="s">
        <v>2</v>
      </c>
      <c r="C6" s="2" t="s">
        <v>3</v>
      </c>
    </row>
    <row r="7" spans="1:8">
      <c r="A7" s="6" t="s">
        <v>12</v>
      </c>
      <c r="B7" s="7" t="s">
        <v>13</v>
      </c>
      <c r="C7" s="7" t="s">
        <v>14</v>
      </c>
      <c r="D7" s="8" t="s">
        <v>15</v>
      </c>
    </row>
    <row r="8" spans="1:8">
      <c r="A8" s="9" t="s">
        <v>4</v>
      </c>
      <c r="B8" s="5">
        <v>2</v>
      </c>
      <c r="C8" s="5"/>
      <c r="D8" s="10"/>
    </row>
    <row r="9" spans="1:8">
      <c r="A9" s="9" t="s">
        <v>5</v>
      </c>
      <c r="B9" s="5">
        <v>3</v>
      </c>
      <c r="C9" s="5"/>
      <c r="D9" s="10"/>
    </row>
    <row r="10" spans="1:8">
      <c r="A10" s="9" t="s">
        <v>6</v>
      </c>
      <c r="B10" s="5">
        <v>2</v>
      </c>
      <c r="C10" s="27" t="s">
        <v>4</v>
      </c>
      <c r="D10" s="10"/>
    </row>
    <row r="11" spans="1:8">
      <c r="A11" s="9" t="s">
        <v>7</v>
      </c>
      <c r="B11" s="5">
        <v>4</v>
      </c>
      <c r="C11" s="27" t="s">
        <v>4</v>
      </c>
      <c r="D11" s="28" t="s">
        <v>5</v>
      </c>
    </row>
    <row r="12" spans="1:8">
      <c r="A12" s="9" t="s">
        <v>8</v>
      </c>
      <c r="B12" s="5">
        <v>4</v>
      </c>
      <c r="C12" s="27" t="s">
        <v>6</v>
      </c>
      <c r="D12" s="10"/>
    </row>
    <row r="13" spans="1:8">
      <c r="A13" s="9" t="s">
        <v>9</v>
      </c>
      <c r="B13" s="5">
        <v>3</v>
      </c>
      <c r="C13" s="27" t="s">
        <v>6</v>
      </c>
      <c r="D13" s="10"/>
    </row>
    <row r="14" spans="1:8">
      <c r="A14" s="9" t="s">
        <v>10</v>
      </c>
      <c r="B14" s="5">
        <v>5</v>
      </c>
      <c r="C14" s="27" t="s">
        <v>7</v>
      </c>
      <c r="D14" s="28" t="s">
        <v>8</v>
      </c>
    </row>
    <row r="15" spans="1:8" ht="15.75" thickBot="1">
      <c r="A15" s="11" t="s">
        <v>11</v>
      </c>
      <c r="B15" s="12">
        <v>2</v>
      </c>
      <c r="C15" s="29" t="s">
        <v>9</v>
      </c>
      <c r="D15" s="30" t="s">
        <v>10</v>
      </c>
    </row>
    <row r="17" spans="1:6" ht="15.75" thickBot="1">
      <c r="A17" s="13" t="s">
        <v>16</v>
      </c>
    </row>
    <row r="18" spans="1:6" s="14" customFormat="1" ht="30">
      <c r="A18" s="17" t="s">
        <v>12</v>
      </c>
      <c r="B18" s="18" t="s">
        <v>17</v>
      </c>
      <c r="C18" s="18" t="s">
        <v>18</v>
      </c>
      <c r="D18" s="18" t="s">
        <v>19</v>
      </c>
      <c r="E18" s="18" t="s">
        <v>20</v>
      </c>
      <c r="F18" s="22" t="s">
        <v>21</v>
      </c>
    </row>
    <row r="19" spans="1:6">
      <c r="A19" s="16" t="str">
        <f>A8</f>
        <v>A</v>
      </c>
      <c r="B19" s="15">
        <f>MAX(C30:D30)</f>
        <v>0</v>
      </c>
      <c r="C19" s="15">
        <f>B8+B19</f>
        <v>2</v>
      </c>
      <c r="D19" s="15">
        <f>E19-B8</f>
        <v>0</v>
      </c>
      <c r="E19" s="15">
        <f>B49</f>
        <v>2</v>
      </c>
      <c r="F19" s="23">
        <f>D19-B19</f>
        <v>0</v>
      </c>
    </row>
    <row r="20" spans="1:6">
      <c r="A20" s="16" t="str">
        <f t="shared" ref="A20:A26" si="0">A9</f>
        <v>B</v>
      </c>
      <c r="B20" s="15">
        <f t="shared" ref="B20:B26" si="1">MAX(C31:D31)</f>
        <v>0</v>
      </c>
      <c r="C20" s="15">
        <f t="shared" ref="C20:C26" si="2">B9+B20</f>
        <v>3</v>
      </c>
      <c r="D20" s="15">
        <f t="shared" ref="D20:D26" si="3">E20-B9</f>
        <v>1</v>
      </c>
      <c r="E20" s="15">
        <f>C49</f>
        <v>4</v>
      </c>
      <c r="F20" s="23">
        <f t="shared" ref="F20:F26" si="4">D20-B20</f>
        <v>1</v>
      </c>
    </row>
    <row r="21" spans="1:6">
      <c r="A21" s="16" t="str">
        <f t="shared" si="0"/>
        <v>C</v>
      </c>
      <c r="B21" s="15">
        <f t="shared" si="1"/>
        <v>2</v>
      </c>
      <c r="C21" s="15">
        <f t="shared" si="2"/>
        <v>4</v>
      </c>
      <c r="D21" s="15">
        <f t="shared" si="3"/>
        <v>2</v>
      </c>
      <c r="E21" s="15">
        <f>D49</f>
        <v>4</v>
      </c>
      <c r="F21" s="23">
        <f t="shared" si="4"/>
        <v>0</v>
      </c>
    </row>
    <row r="22" spans="1:6">
      <c r="A22" s="16" t="str">
        <f t="shared" si="0"/>
        <v>D</v>
      </c>
      <c r="B22" s="15">
        <f t="shared" si="1"/>
        <v>3</v>
      </c>
      <c r="C22" s="15">
        <f t="shared" si="2"/>
        <v>7</v>
      </c>
      <c r="D22" s="15">
        <f t="shared" si="3"/>
        <v>4</v>
      </c>
      <c r="E22" s="15">
        <f>E49</f>
        <v>8</v>
      </c>
      <c r="F22" s="23">
        <f t="shared" si="4"/>
        <v>1</v>
      </c>
    </row>
    <row r="23" spans="1:6">
      <c r="A23" s="16" t="str">
        <f t="shared" si="0"/>
        <v>E</v>
      </c>
      <c r="B23" s="15">
        <f t="shared" si="1"/>
        <v>4</v>
      </c>
      <c r="C23" s="15">
        <f t="shared" si="2"/>
        <v>8</v>
      </c>
      <c r="D23" s="15">
        <f t="shared" si="3"/>
        <v>4</v>
      </c>
      <c r="E23" s="15">
        <f>F49</f>
        <v>8</v>
      </c>
      <c r="F23" s="23">
        <f t="shared" si="4"/>
        <v>0</v>
      </c>
    </row>
    <row r="24" spans="1:6">
      <c r="A24" s="16" t="str">
        <f t="shared" si="0"/>
        <v>F</v>
      </c>
      <c r="B24" s="15">
        <f t="shared" si="1"/>
        <v>4</v>
      </c>
      <c r="C24" s="15">
        <f t="shared" si="2"/>
        <v>7</v>
      </c>
      <c r="D24" s="15">
        <f t="shared" si="3"/>
        <v>10</v>
      </c>
      <c r="E24" s="15">
        <f>G49</f>
        <v>13</v>
      </c>
      <c r="F24" s="23">
        <f t="shared" si="4"/>
        <v>6</v>
      </c>
    </row>
    <row r="25" spans="1:6">
      <c r="A25" s="16" t="str">
        <f t="shared" si="0"/>
        <v>G</v>
      </c>
      <c r="B25" s="15">
        <f t="shared" si="1"/>
        <v>8</v>
      </c>
      <c r="C25" s="15">
        <f t="shared" si="2"/>
        <v>13</v>
      </c>
      <c r="D25" s="15">
        <f t="shared" si="3"/>
        <v>8</v>
      </c>
      <c r="E25" s="15">
        <f>H49</f>
        <v>13</v>
      </c>
      <c r="F25" s="23">
        <f t="shared" si="4"/>
        <v>0</v>
      </c>
    </row>
    <row r="26" spans="1:6">
      <c r="A26" s="16" t="str">
        <f t="shared" si="0"/>
        <v>H</v>
      </c>
      <c r="B26" s="15">
        <f t="shared" si="1"/>
        <v>13</v>
      </c>
      <c r="C26" s="15">
        <f t="shared" si="2"/>
        <v>15</v>
      </c>
      <c r="D26" s="15">
        <f t="shared" si="3"/>
        <v>13</v>
      </c>
      <c r="E26" s="15">
        <f>I49</f>
        <v>15</v>
      </c>
      <c r="F26" s="23">
        <f t="shared" si="4"/>
        <v>0</v>
      </c>
    </row>
    <row r="27" spans="1:6" ht="15.75" thickBot="1">
      <c r="A27" s="19"/>
      <c r="B27" s="20" t="s">
        <v>22</v>
      </c>
      <c r="C27" s="20">
        <f>MAX(C19:C26)</f>
        <v>15</v>
      </c>
      <c r="D27" s="21"/>
      <c r="E27" s="21"/>
      <c r="F27" s="24"/>
    </row>
    <row r="29" spans="1:6">
      <c r="A29" s="25" t="s">
        <v>23</v>
      </c>
    </row>
    <row r="30" spans="1:6">
      <c r="A30" s="2" t="str">
        <f>A8</f>
        <v>A</v>
      </c>
      <c r="C30" s="2">
        <f>IF(ISNUMBER(VLOOKUP(C8,$A$19:$C$26,3,FALSE)),VLOOKUP(C8,$A$19:$C$26,3,FALSE),0)</f>
        <v>0</v>
      </c>
      <c r="D30" s="2">
        <f t="shared" ref="D30" si="5">IF(ISNUMBER(VLOOKUP(D8,$A$19:$C$26,3,FALSE)),VLOOKUP(D8,$A$19:$C$26,3,FALSE),0)</f>
        <v>0</v>
      </c>
    </row>
    <row r="31" spans="1:6">
      <c r="A31" s="2" t="str">
        <f t="shared" ref="A31:A37" si="6">A9</f>
        <v>B</v>
      </c>
      <c r="C31" s="2">
        <f t="shared" ref="C31:D37" si="7">IF(ISNUMBER(VLOOKUP(C9,$A$19:$C$26,3,FALSE)),VLOOKUP(C9,$A$19:$C$26,3,FALSE),0)</f>
        <v>0</v>
      </c>
      <c r="D31" s="2">
        <f t="shared" si="7"/>
        <v>0</v>
      </c>
    </row>
    <row r="32" spans="1:6">
      <c r="A32" s="2" t="str">
        <f t="shared" si="6"/>
        <v>C</v>
      </c>
      <c r="C32" s="2">
        <f t="shared" si="7"/>
        <v>2</v>
      </c>
      <c r="D32" s="2">
        <f t="shared" si="7"/>
        <v>0</v>
      </c>
    </row>
    <row r="33" spans="1:9">
      <c r="A33" s="2" t="str">
        <f t="shared" si="6"/>
        <v>D</v>
      </c>
      <c r="C33" s="2">
        <f t="shared" si="7"/>
        <v>2</v>
      </c>
      <c r="D33" s="2">
        <f t="shared" si="7"/>
        <v>3</v>
      </c>
    </row>
    <row r="34" spans="1:9">
      <c r="A34" s="2" t="str">
        <f t="shared" si="6"/>
        <v>E</v>
      </c>
      <c r="C34" s="2">
        <f t="shared" si="7"/>
        <v>4</v>
      </c>
      <c r="D34" s="2">
        <f t="shared" si="7"/>
        <v>0</v>
      </c>
    </row>
    <row r="35" spans="1:9">
      <c r="A35" s="2" t="str">
        <f t="shared" si="6"/>
        <v>F</v>
      </c>
      <c r="C35" s="2">
        <f t="shared" si="7"/>
        <v>4</v>
      </c>
      <c r="D35" s="2">
        <f t="shared" si="7"/>
        <v>0</v>
      </c>
    </row>
    <row r="36" spans="1:9">
      <c r="A36" s="2" t="str">
        <f t="shared" si="6"/>
        <v>G</v>
      </c>
      <c r="C36" s="2">
        <f t="shared" si="7"/>
        <v>7</v>
      </c>
      <c r="D36" s="2">
        <f t="shared" si="7"/>
        <v>8</v>
      </c>
    </row>
    <row r="37" spans="1:9">
      <c r="A37" s="2" t="str">
        <f t="shared" si="6"/>
        <v>H</v>
      </c>
      <c r="C37" s="2">
        <f t="shared" si="7"/>
        <v>7</v>
      </c>
      <c r="D37" s="2">
        <f t="shared" si="7"/>
        <v>13</v>
      </c>
    </row>
    <row r="39" spans="1:9">
      <c r="A39" s="25" t="s">
        <v>24</v>
      </c>
    </row>
    <row r="40" spans="1:9">
      <c r="B40" s="2" t="str">
        <f>A8</f>
        <v>A</v>
      </c>
      <c r="C40" s="2" t="str">
        <f>A9</f>
        <v>B</v>
      </c>
      <c r="D40" s="2" t="str">
        <f>A10</f>
        <v>C</v>
      </c>
      <c r="E40" s="2" t="str">
        <f>A11</f>
        <v>D</v>
      </c>
      <c r="F40" s="2" t="str">
        <f>A12</f>
        <v>E</v>
      </c>
      <c r="G40" s="2" t="str">
        <f>A13</f>
        <v>F</v>
      </c>
      <c r="H40" s="2" t="str">
        <f>A14</f>
        <v>G</v>
      </c>
      <c r="I40" s="2" t="str">
        <f>A15</f>
        <v>H</v>
      </c>
    </row>
    <row r="41" spans="1:9">
      <c r="A41" s="2" t="str">
        <f>A8</f>
        <v>A</v>
      </c>
      <c r="B41" s="2">
        <f>IF($D8=B$40,$D19,IF($C8=B$40,$D19,$C$27))</f>
        <v>15</v>
      </c>
      <c r="C41" s="2">
        <f t="shared" ref="C41:I41" si="8">IF($D8=C$40,$D19,IF($C8=C$40,$D19,$C$27))</f>
        <v>15</v>
      </c>
      <c r="D41" s="2">
        <f t="shared" si="8"/>
        <v>15</v>
      </c>
      <c r="E41" s="2">
        <f t="shared" si="8"/>
        <v>15</v>
      </c>
      <c r="F41" s="2">
        <f t="shared" si="8"/>
        <v>15</v>
      </c>
      <c r="G41" s="2">
        <f t="shared" si="8"/>
        <v>15</v>
      </c>
      <c r="H41" s="2">
        <f t="shared" si="8"/>
        <v>15</v>
      </c>
      <c r="I41" s="2">
        <f t="shared" si="8"/>
        <v>15</v>
      </c>
    </row>
    <row r="42" spans="1:9">
      <c r="A42" s="2" t="str">
        <f>A9</f>
        <v>B</v>
      </c>
      <c r="B42" s="2">
        <f t="shared" ref="B42:I48" si="9">IF($D9=B$40,$D20,IF($C9=B$40,$D20,$C$27))</f>
        <v>15</v>
      </c>
      <c r="C42" s="2">
        <f t="shared" si="9"/>
        <v>15</v>
      </c>
      <c r="D42" s="2">
        <f t="shared" si="9"/>
        <v>15</v>
      </c>
      <c r="E42" s="2">
        <f t="shared" si="9"/>
        <v>15</v>
      </c>
      <c r="F42" s="2">
        <f t="shared" si="9"/>
        <v>15</v>
      </c>
      <c r="G42" s="2">
        <f t="shared" si="9"/>
        <v>15</v>
      </c>
      <c r="H42" s="2">
        <f t="shared" si="9"/>
        <v>15</v>
      </c>
      <c r="I42" s="2">
        <f t="shared" si="9"/>
        <v>15</v>
      </c>
    </row>
    <row r="43" spans="1:9">
      <c r="A43" s="2" t="str">
        <f>A10</f>
        <v>C</v>
      </c>
      <c r="B43" s="2">
        <f t="shared" si="9"/>
        <v>2</v>
      </c>
      <c r="C43" s="2">
        <f t="shared" si="9"/>
        <v>15</v>
      </c>
      <c r="D43" s="2">
        <f t="shared" si="9"/>
        <v>15</v>
      </c>
      <c r="E43" s="2">
        <f t="shared" si="9"/>
        <v>15</v>
      </c>
      <c r="F43" s="2">
        <f t="shared" si="9"/>
        <v>15</v>
      </c>
      <c r="G43" s="2">
        <f t="shared" si="9"/>
        <v>15</v>
      </c>
      <c r="H43" s="2">
        <f t="shared" si="9"/>
        <v>15</v>
      </c>
      <c r="I43" s="2">
        <f t="shared" si="9"/>
        <v>15</v>
      </c>
    </row>
    <row r="44" spans="1:9">
      <c r="A44" s="2" t="str">
        <f>A11</f>
        <v>D</v>
      </c>
      <c r="B44" s="2">
        <f t="shared" si="9"/>
        <v>4</v>
      </c>
      <c r="C44" s="2">
        <f t="shared" si="9"/>
        <v>4</v>
      </c>
      <c r="D44" s="2">
        <f t="shared" si="9"/>
        <v>15</v>
      </c>
      <c r="E44" s="2">
        <f t="shared" si="9"/>
        <v>15</v>
      </c>
      <c r="F44" s="2">
        <f t="shared" si="9"/>
        <v>15</v>
      </c>
      <c r="G44" s="2">
        <f t="shared" si="9"/>
        <v>15</v>
      </c>
      <c r="H44" s="2">
        <f t="shared" si="9"/>
        <v>15</v>
      </c>
      <c r="I44" s="2">
        <f t="shared" si="9"/>
        <v>15</v>
      </c>
    </row>
    <row r="45" spans="1:9">
      <c r="A45" s="2" t="str">
        <f>A12</f>
        <v>E</v>
      </c>
      <c r="B45" s="2">
        <f t="shared" si="9"/>
        <v>15</v>
      </c>
      <c r="C45" s="2">
        <f t="shared" si="9"/>
        <v>15</v>
      </c>
      <c r="D45" s="2">
        <f t="shared" si="9"/>
        <v>4</v>
      </c>
      <c r="E45" s="2">
        <f t="shared" si="9"/>
        <v>15</v>
      </c>
      <c r="F45" s="2">
        <f t="shared" si="9"/>
        <v>15</v>
      </c>
      <c r="G45" s="2">
        <f t="shared" si="9"/>
        <v>15</v>
      </c>
      <c r="H45" s="2">
        <f t="shared" si="9"/>
        <v>15</v>
      </c>
      <c r="I45" s="2">
        <f t="shared" si="9"/>
        <v>15</v>
      </c>
    </row>
    <row r="46" spans="1:9">
      <c r="A46" s="2" t="str">
        <f>A13</f>
        <v>F</v>
      </c>
      <c r="B46" s="2">
        <f t="shared" si="9"/>
        <v>15</v>
      </c>
      <c r="C46" s="2">
        <f t="shared" si="9"/>
        <v>15</v>
      </c>
      <c r="D46" s="2">
        <f t="shared" si="9"/>
        <v>10</v>
      </c>
      <c r="E46" s="2">
        <f t="shared" si="9"/>
        <v>15</v>
      </c>
      <c r="F46" s="2">
        <f t="shared" si="9"/>
        <v>15</v>
      </c>
      <c r="G46" s="2">
        <f t="shared" si="9"/>
        <v>15</v>
      </c>
      <c r="H46" s="2">
        <f t="shared" si="9"/>
        <v>15</v>
      </c>
      <c r="I46" s="2">
        <f t="shared" si="9"/>
        <v>15</v>
      </c>
    </row>
    <row r="47" spans="1:9">
      <c r="A47" s="2" t="str">
        <f>A14</f>
        <v>G</v>
      </c>
      <c r="B47" s="2">
        <f t="shared" si="9"/>
        <v>15</v>
      </c>
      <c r="C47" s="2">
        <f t="shared" si="9"/>
        <v>15</v>
      </c>
      <c r="D47" s="2">
        <f t="shared" si="9"/>
        <v>15</v>
      </c>
      <c r="E47" s="2">
        <f t="shared" si="9"/>
        <v>8</v>
      </c>
      <c r="F47" s="2">
        <f t="shared" si="9"/>
        <v>8</v>
      </c>
      <c r="G47" s="2">
        <f t="shared" si="9"/>
        <v>15</v>
      </c>
      <c r="H47" s="2">
        <f t="shared" si="9"/>
        <v>15</v>
      </c>
      <c r="I47" s="2">
        <f t="shared" si="9"/>
        <v>15</v>
      </c>
    </row>
    <row r="48" spans="1:9">
      <c r="A48" s="2" t="str">
        <f>A15</f>
        <v>H</v>
      </c>
      <c r="B48" s="2">
        <f t="shared" si="9"/>
        <v>15</v>
      </c>
      <c r="C48" s="2">
        <f t="shared" si="9"/>
        <v>15</v>
      </c>
      <c r="D48" s="2">
        <f t="shared" si="9"/>
        <v>15</v>
      </c>
      <c r="E48" s="2">
        <f t="shared" si="9"/>
        <v>15</v>
      </c>
      <c r="F48" s="2">
        <f t="shared" si="9"/>
        <v>15</v>
      </c>
      <c r="G48" s="2">
        <f t="shared" si="9"/>
        <v>13</v>
      </c>
      <c r="H48" s="2">
        <f t="shared" si="9"/>
        <v>13</v>
      </c>
      <c r="I48" s="2">
        <f t="shared" si="9"/>
        <v>15</v>
      </c>
    </row>
    <row r="49" spans="1:11">
      <c r="B49" s="2">
        <f>MIN(B41:B48)</f>
        <v>2</v>
      </c>
      <c r="C49" s="2">
        <f t="shared" ref="C49:I49" si="10">MIN(C41:C48)</f>
        <v>4</v>
      </c>
      <c r="D49" s="2">
        <f t="shared" si="10"/>
        <v>4</v>
      </c>
      <c r="E49" s="2">
        <f t="shared" si="10"/>
        <v>8</v>
      </c>
      <c r="F49" s="2">
        <f t="shared" si="10"/>
        <v>8</v>
      </c>
      <c r="G49" s="2">
        <f t="shared" si="10"/>
        <v>13</v>
      </c>
      <c r="H49" s="2">
        <f t="shared" si="10"/>
        <v>13</v>
      </c>
      <c r="I49" s="2">
        <f t="shared" si="10"/>
        <v>15</v>
      </c>
    </row>
    <row r="51" spans="1:11">
      <c r="A51" s="2" t="s">
        <v>25</v>
      </c>
      <c r="C51" s="2" t="s">
        <v>26</v>
      </c>
      <c r="D51" s="2" t="s">
        <v>27</v>
      </c>
      <c r="E51" s="2" t="s">
        <v>21</v>
      </c>
      <c r="F51" s="2">
        <v>9</v>
      </c>
      <c r="G51" s="2" t="s">
        <v>25</v>
      </c>
      <c r="I51" s="2" t="s">
        <v>26</v>
      </c>
      <c r="J51" s="2" t="s">
        <v>27</v>
      </c>
      <c r="K51" s="2" t="s">
        <v>21</v>
      </c>
    </row>
    <row r="52" spans="1:11">
      <c r="A52" s="2" t="str">
        <f>A8</f>
        <v>A</v>
      </c>
      <c r="B52" s="2">
        <f>B19</f>
        <v>0</v>
      </c>
      <c r="C52" s="2">
        <f>IF(F19=0,B8,0)</f>
        <v>2</v>
      </c>
      <c r="D52" s="2">
        <f>IF(F19&gt;0,B8,0)</f>
        <v>0</v>
      </c>
      <c r="E52" s="2">
        <f>F19</f>
        <v>0</v>
      </c>
      <c r="F52" s="2">
        <f>F51-1</f>
        <v>8</v>
      </c>
      <c r="G52" s="2" t="str">
        <f>INDEX($A$52:$E$59,F52,1)</f>
        <v>H</v>
      </c>
      <c r="H52" s="2">
        <f>INDEX($A$52:$E$59,F52,2)</f>
        <v>13</v>
      </c>
      <c r="I52" s="2">
        <f>INDEX($A$52:$E$59,F52,3)</f>
        <v>2</v>
      </c>
      <c r="J52" s="2">
        <f>INDEX($A$52:$E$59,F52,4)</f>
        <v>0</v>
      </c>
      <c r="K52" s="2">
        <f>INDEX($A$52:$E$59,F52,5)</f>
        <v>0</v>
      </c>
    </row>
    <row r="53" spans="1:11">
      <c r="A53" s="2" t="str">
        <f t="shared" ref="A53:A59" si="11">A9</f>
        <v>B</v>
      </c>
      <c r="B53" s="2">
        <f t="shared" ref="B53:B59" si="12">B20</f>
        <v>0</v>
      </c>
      <c r="C53" s="2">
        <f t="shared" ref="C53:C59" si="13">IF(F20=0,B9,0)</f>
        <v>0</v>
      </c>
      <c r="D53" s="2">
        <f t="shared" ref="D53:D59" si="14">IF(F20&gt;0,B9,0)</f>
        <v>3</v>
      </c>
      <c r="E53" s="2">
        <f t="shared" ref="E53:E59" si="15">F20</f>
        <v>1</v>
      </c>
      <c r="F53" s="2">
        <f t="shared" ref="F53:F59" si="16">F52-1</f>
        <v>7</v>
      </c>
      <c r="G53" s="2" t="str">
        <f t="shared" ref="G53:G59" si="17">INDEX($A$52:$E$59,F53,1)</f>
        <v>G</v>
      </c>
      <c r="H53" s="2">
        <f t="shared" ref="H53:H59" si="18">INDEX($A$52:$E$59,F53,2)</f>
        <v>8</v>
      </c>
      <c r="I53" s="2">
        <f t="shared" ref="I53:I59" si="19">INDEX($A$52:$E$59,F53,3)</f>
        <v>5</v>
      </c>
      <c r="J53" s="2">
        <f t="shared" ref="J53:J59" si="20">INDEX($A$52:$E$59,F53,4)</f>
        <v>0</v>
      </c>
      <c r="K53" s="2">
        <f t="shared" ref="K53:K59" si="21">INDEX($A$52:$E$59,F53,5)</f>
        <v>0</v>
      </c>
    </row>
    <row r="54" spans="1:11">
      <c r="A54" s="2" t="str">
        <f t="shared" si="11"/>
        <v>C</v>
      </c>
      <c r="B54" s="2">
        <f t="shared" si="12"/>
        <v>2</v>
      </c>
      <c r="C54" s="2">
        <f t="shared" si="13"/>
        <v>2</v>
      </c>
      <c r="D54" s="2">
        <f t="shared" si="14"/>
        <v>0</v>
      </c>
      <c r="E54" s="2">
        <f t="shared" si="15"/>
        <v>0</v>
      </c>
      <c r="F54" s="2">
        <f t="shared" si="16"/>
        <v>6</v>
      </c>
      <c r="G54" s="2" t="str">
        <f t="shared" si="17"/>
        <v>F</v>
      </c>
      <c r="H54" s="2">
        <f t="shared" si="18"/>
        <v>4</v>
      </c>
      <c r="I54" s="2">
        <f t="shared" si="19"/>
        <v>0</v>
      </c>
      <c r="J54" s="2">
        <f t="shared" si="20"/>
        <v>3</v>
      </c>
      <c r="K54" s="2">
        <f t="shared" si="21"/>
        <v>6</v>
      </c>
    </row>
    <row r="55" spans="1:11">
      <c r="A55" s="2" t="str">
        <f t="shared" si="11"/>
        <v>D</v>
      </c>
      <c r="B55" s="2">
        <f t="shared" si="12"/>
        <v>3</v>
      </c>
      <c r="C55" s="2">
        <f t="shared" si="13"/>
        <v>0</v>
      </c>
      <c r="D55" s="2">
        <f t="shared" si="14"/>
        <v>4</v>
      </c>
      <c r="E55" s="2">
        <f t="shared" si="15"/>
        <v>1</v>
      </c>
      <c r="F55" s="2">
        <f t="shared" si="16"/>
        <v>5</v>
      </c>
      <c r="G55" s="2" t="str">
        <f t="shared" si="17"/>
        <v>E</v>
      </c>
      <c r="H55" s="2">
        <f t="shared" si="18"/>
        <v>4</v>
      </c>
      <c r="I55" s="2">
        <f t="shared" si="19"/>
        <v>4</v>
      </c>
      <c r="J55" s="2">
        <f t="shared" si="20"/>
        <v>0</v>
      </c>
      <c r="K55" s="2">
        <f t="shared" si="21"/>
        <v>0</v>
      </c>
    </row>
    <row r="56" spans="1:11">
      <c r="A56" s="2" t="str">
        <f t="shared" si="11"/>
        <v>E</v>
      </c>
      <c r="B56" s="2">
        <f t="shared" si="12"/>
        <v>4</v>
      </c>
      <c r="C56" s="2">
        <f t="shared" si="13"/>
        <v>4</v>
      </c>
      <c r="D56" s="2">
        <f t="shared" si="14"/>
        <v>0</v>
      </c>
      <c r="E56" s="2">
        <f t="shared" si="15"/>
        <v>0</v>
      </c>
      <c r="F56" s="2">
        <f t="shared" si="16"/>
        <v>4</v>
      </c>
      <c r="G56" s="2" t="str">
        <f t="shared" si="17"/>
        <v>D</v>
      </c>
      <c r="H56" s="2">
        <f t="shared" si="18"/>
        <v>3</v>
      </c>
      <c r="I56" s="2">
        <f t="shared" si="19"/>
        <v>0</v>
      </c>
      <c r="J56" s="2">
        <f t="shared" si="20"/>
        <v>4</v>
      </c>
      <c r="K56" s="2">
        <f t="shared" si="21"/>
        <v>1</v>
      </c>
    </row>
    <row r="57" spans="1:11">
      <c r="A57" s="2" t="str">
        <f t="shared" si="11"/>
        <v>F</v>
      </c>
      <c r="B57" s="2">
        <f t="shared" si="12"/>
        <v>4</v>
      </c>
      <c r="C57" s="2">
        <f t="shared" si="13"/>
        <v>0</v>
      </c>
      <c r="D57" s="2">
        <f t="shared" si="14"/>
        <v>3</v>
      </c>
      <c r="E57" s="2">
        <f t="shared" si="15"/>
        <v>6</v>
      </c>
      <c r="F57" s="2">
        <f t="shared" si="16"/>
        <v>3</v>
      </c>
      <c r="G57" s="2" t="str">
        <f t="shared" si="17"/>
        <v>C</v>
      </c>
      <c r="H57" s="2">
        <f t="shared" si="18"/>
        <v>2</v>
      </c>
      <c r="I57" s="2">
        <f t="shared" si="19"/>
        <v>2</v>
      </c>
      <c r="J57" s="2">
        <f t="shared" si="20"/>
        <v>0</v>
      </c>
      <c r="K57" s="2">
        <f t="shared" si="21"/>
        <v>0</v>
      </c>
    </row>
    <row r="58" spans="1:11">
      <c r="A58" s="2" t="str">
        <f t="shared" si="11"/>
        <v>G</v>
      </c>
      <c r="B58" s="2">
        <f t="shared" si="12"/>
        <v>8</v>
      </c>
      <c r="C58" s="2">
        <f t="shared" si="13"/>
        <v>5</v>
      </c>
      <c r="D58" s="2">
        <f t="shared" si="14"/>
        <v>0</v>
      </c>
      <c r="E58" s="2">
        <f t="shared" si="15"/>
        <v>0</v>
      </c>
      <c r="F58" s="2">
        <f t="shared" si="16"/>
        <v>2</v>
      </c>
      <c r="G58" s="2" t="str">
        <f t="shared" si="17"/>
        <v>B</v>
      </c>
      <c r="H58" s="2">
        <f t="shared" si="18"/>
        <v>0</v>
      </c>
      <c r="I58" s="2">
        <f t="shared" si="19"/>
        <v>0</v>
      </c>
      <c r="J58" s="2">
        <f t="shared" si="20"/>
        <v>3</v>
      </c>
      <c r="K58" s="2">
        <f t="shared" si="21"/>
        <v>1</v>
      </c>
    </row>
    <row r="59" spans="1:11">
      <c r="A59" s="2" t="str">
        <f t="shared" si="11"/>
        <v>H</v>
      </c>
      <c r="B59" s="2">
        <f t="shared" si="12"/>
        <v>13</v>
      </c>
      <c r="C59" s="2">
        <f t="shared" si="13"/>
        <v>2</v>
      </c>
      <c r="D59" s="2">
        <f t="shared" si="14"/>
        <v>0</v>
      </c>
      <c r="E59" s="2">
        <f t="shared" si="15"/>
        <v>0</v>
      </c>
      <c r="F59" s="2">
        <f t="shared" si="16"/>
        <v>1</v>
      </c>
      <c r="G59" s="2" t="str">
        <f t="shared" si="17"/>
        <v>A</v>
      </c>
      <c r="H59" s="2">
        <f t="shared" si="18"/>
        <v>0</v>
      </c>
      <c r="I59" s="2">
        <f t="shared" si="19"/>
        <v>2</v>
      </c>
      <c r="J59" s="2">
        <f t="shared" si="20"/>
        <v>0</v>
      </c>
      <c r="K59" s="2">
        <f t="shared" si="21"/>
        <v>0</v>
      </c>
    </row>
  </sheetData>
  <conditionalFormatting sqref="F19:F26">
    <cfRule type="cellIs" dxfId="0" priority="1" stopIfTrue="1" operator="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2007-08-18T00:34:51Z</dcterms:created>
  <dcterms:modified xsi:type="dcterms:W3CDTF">2007-08-18T00:58:44Z</dcterms:modified>
</cp:coreProperties>
</file>