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1"/>
  </bookViews>
  <sheets>
    <sheet name="Sheet1" sheetId="1" r:id="rId1"/>
    <sheet name="Sheet4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B26" i="4"/>
  <c r="D21"/>
  <c r="E21" s="1"/>
  <c r="D20"/>
  <c r="E20" s="1"/>
  <c r="D19"/>
  <c r="E19" s="1"/>
  <c r="D18"/>
  <c r="E18" s="1"/>
  <c r="G18" s="1"/>
  <c r="D17"/>
  <c r="E17" s="1"/>
  <c r="D16"/>
  <c r="E16" s="1"/>
  <c r="D15"/>
  <c r="E15" s="1"/>
  <c r="D14"/>
  <c r="E14" s="1"/>
  <c r="G14" s="1"/>
  <c r="D13"/>
  <c r="E13" s="1"/>
  <c r="F21" l="1"/>
  <c r="H21" s="1"/>
  <c r="G21"/>
  <c r="G20"/>
  <c r="F20"/>
  <c r="H20" s="1"/>
  <c r="F19"/>
  <c r="H19" s="1"/>
  <c r="G19"/>
  <c r="F18"/>
  <c r="H18" s="1"/>
  <c r="G17"/>
  <c r="F17"/>
  <c r="H17" s="1"/>
  <c r="G16"/>
  <c r="F16"/>
  <c r="H16" s="1"/>
  <c r="F15"/>
  <c r="H15" s="1"/>
  <c r="G15"/>
  <c r="F14"/>
  <c r="H14" s="1"/>
  <c r="F13"/>
  <c r="E23"/>
  <c r="E22"/>
  <c r="G13"/>
  <c r="F23" l="1"/>
  <c r="F22"/>
  <c r="H13"/>
  <c r="G26"/>
  <c r="G23"/>
  <c r="G22"/>
  <c r="G25" s="1"/>
  <c r="H23" l="1"/>
  <c r="H22"/>
</calcChain>
</file>

<file path=xl/sharedStrings.xml><?xml version="1.0" encoding="utf-8"?>
<sst xmlns="http://schemas.openxmlformats.org/spreadsheetml/2006/main" count="32" uniqueCount="32">
  <si>
    <t>Forecasting</t>
  </si>
  <si>
    <t>Moving averages -  3 period moving average</t>
  </si>
  <si>
    <t>Data</t>
  </si>
  <si>
    <t>Period</t>
  </si>
  <si>
    <t>Demand</t>
  </si>
  <si>
    <t>Forecast</t>
  </si>
  <si>
    <t>Error</t>
  </si>
  <si>
    <t>Absolute</t>
  </si>
  <si>
    <t>Squared</t>
  </si>
  <si>
    <t>Abs Pct Err</t>
  </si>
  <si>
    <t>Total</t>
  </si>
  <si>
    <t>Average</t>
  </si>
  <si>
    <t>Bias</t>
  </si>
  <si>
    <t>MAD</t>
  </si>
  <si>
    <t>MSE</t>
  </si>
  <si>
    <t>MAPE</t>
  </si>
  <si>
    <t>SE</t>
  </si>
  <si>
    <t>Next period</t>
  </si>
  <si>
    <t>Forecasts and Error Analysis</t>
  </si>
  <si>
    <t>CHAPTER 4: Example 1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</si>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</sst>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>
  <numFmts count="1">
    <numFmt numFmtId="164" formatCode="00.00%"/>
  </numFmts>
  <fonts count="9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2"/>
      <color rgb="FF1F497D"/>
      <name val="Calibri"/>
      <family val="2"/>
      <scheme val="minor"/>
    </font>
    <font>
      <b/>
      <sz val="10"/>
      <color rgb="FFFF66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3F3F3F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4"/>
      <color rgb="FF8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 style="medium">
        <color indexed="8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2" xfId="0" applyFont="1" applyBorder="1"/>
    <xf numFmtId="0" fontId="1" fillId="0" borderId="3" xfId="0" applyFont="1" applyBorder="1"/>
    <xf numFmtId="0" fontId="5" fillId="0" borderId="0" xfId="0" applyFont="1"/>
    <xf numFmtId="0" fontId="6" fillId="3" borderId="1" xfId="0" applyFont="1" applyFill="1" applyBorder="1"/>
    <xf numFmtId="0" fontId="6" fillId="3" borderId="4" xfId="0" applyFont="1" applyFill="1" applyBorder="1"/>
    <xf numFmtId="0" fontId="7" fillId="3" borderId="7" xfId="0" applyFont="1" applyFill="1" applyBorder="1"/>
    <xf numFmtId="0" fontId="7" fillId="3" borderId="8" xfId="0" applyFont="1" applyFill="1" applyBorder="1"/>
    <xf numFmtId="0" fontId="7" fillId="0" borderId="0" xfId="0" applyFont="1"/>
    <xf numFmtId="0" fontId="7" fillId="3" borderId="1" xfId="0" applyFont="1" applyFill="1" applyBorder="1"/>
    <xf numFmtId="0" fontId="7" fillId="3" borderId="4" xfId="0" applyFont="1" applyFill="1" applyBorder="1"/>
    <xf numFmtId="0" fontId="7" fillId="3" borderId="5" xfId="0" applyFont="1" applyFill="1" applyBorder="1"/>
    <xf numFmtId="0" fontId="7" fillId="3" borderId="6" xfId="0" applyFont="1" applyFill="1" applyBorder="1"/>
    <xf numFmtId="0" fontId="7" fillId="3" borderId="9" xfId="0" applyFont="1" applyFill="1" applyBorder="1"/>
    <xf numFmtId="0" fontId="7" fillId="3" borderId="10" xfId="0" applyFont="1" applyFill="1" applyBorder="1"/>
    <xf numFmtId="164" fontId="7" fillId="3" borderId="11" xfId="0" applyNumberFormat="1" applyFont="1" applyFill="1" applyBorder="1"/>
    <xf numFmtId="164" fontId="7" fillId="3" borderId="12" xfId="0" applyNumberFormat="1" applyFont="1" applyFill="1" applyBorder="1"/>
    <xf numFmtId="0" fontId="7" fillId="3" borderId="12" xfId="0" applyFont="1" applyFill="1" applyBorder="1"/>
    <xf numFmtId="0" fontId="7" fillId="3" borderId="13" xfId="0" applyFont="1" applyFill="1" applyBorder="1"/>
    <xf numFmtId="164" fontId="6" fillId="3" borderId="12" xfId="0" applyNumberFormat="1" applyFont="1" applyFill="1" applyBorder="1"/>
    <xf numFmtId="0" fontId="8" fillId="0" borderId="0" xfId="0" applyFont="1"/>
    <xf numFmtId="2" fontId="6" fillId="3" borderId="4" xfId="0" applyNumberFormat="1" applyFont="1" applyFill="1" applyBorder="1"/>
    <xf numFmtId="2" fontId="6" fillId="3" borderId="1" xfId="0" applyNumberFormat="1" applyFont="1" applyFill="1" applyBorder="1"/>
    <xf numFmtId="2" fontId="7" fillId="3" borderId="1" xfId="0" applyNumberFormat="1" applyFont="1" applyFill="1" applyBorder="1"/>
    <xf numFmtId="2" fontId="7" fillId="3" borderId="10" xfId="0" applyNumberFormat="1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0" borderId="14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latin typeface="Calibri"/>
                <a:ea typeface="Calibri"/>
                <a:cs typeface="Calibri"/>
              </a:defRPr>
            </a:pPr>
            <a:r>
              <a:rPr lang="en-US"/>
              <a:t>Forecasting</a:t>
            </a:r>
          </a:p>
        </c:rich>
      </c:tx>
      <c:layout/>
      <c:spPr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Sheet4!$B$9</c:f>
              <c:strCache>
                <c:ptCount val="1"/>
                <c:pt idx="0">
                  <c:v>Demand</c:v>
                </c:pt>
              </c:strCache>
            </c:strRef>
          </c:tx>
          <c:val>
            <c:numRef>
              <c:f>Sheet4!$B$10:$B$21</c:f>
              <c:numCache>
                <c:formatCode>General</c:formatCode>
                <c:ptCount val="12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23</c:v>
                </c:pt>
                <c:pt idx="6">
                  <c:v>26</c:v>
                </c:pt>
                <c:pt idx="7">
                  <c:v>30</c:v>
                </c:pt>
                <c:pt idx="8">
                  <c:v>28</c:v>
                </c:pt>
                <c:pt idx="9">
                  <c:v>18</c:v>
                </c:pt>
                <c:pt idx="10">
                  <c:v>16</c:v>
                </c:pt>
                <c:pt idx="11">
                  <c:v>14</c:v>
                </c:pt>
              </c:numCache>
            </c:numRef>
          </c:val>
        </c:ser>
        <c:ser>
          <c:idx val="2"/>
          <c:order val="1"/>
          <c:tx>
            <c:strRef>
              <c:f>Sheet4!$D$9</c:f>
              <c:strCache>
                <c:ptCount val="1"/>
                <c:pt idx="0">
                  <c:v>Forecast</c:v>
                </c:pt>
              </c:strCache>
            </c:strRef>
          </c:tx>
          <c:val>
            <c:numRef>
              <c:f>Sheet4!$D$10:$D$21</c:f>
              <c:numCache>
                <c:formatCode>General</c:formatCode>
                <c:ptCount val="12"/>
                <c:pt idx="3" formatCode="0.00">
                  <c:v>11.666666666666666</c:v>
                </c:pt>
                <c:pt idx="4" formatCode="0.00">
                  <c:v>13.666666666666666</c:v>
                </c:pt>
                <c:pt idx="5" formatCode="0.00">
                  <c:v>16</c:v>
                </c:pt>
                <c:pt idx="6" formatCode="0.00">
                  <c:v>19.333333333333332</c:v>
                </c:pt>
                <c:pt idx="7" formatCode="0.00">
                  <c:v>22.666666666666668</c:v>
                </c:pt>
                <c:pt idx="8" formatCode="0.00">
                  <c:v>26.333333333333332</c:v>
                </c:pt>
                <c:pt idx="9" formatCode="0.00">
                  <c:v>28</c:v>
                </c:pt>
                <c:pt idx="10" formatCode="0.00">
                  <c:v>25.333333333333332</c:v>
                </c:pt>
                <c:pt idx="11" formatCode="0.00">
                  <c:v>20.666666666666668</c:v>
                </c:pt>
              </c:numCache>
            </c:numRef>
          </c:val>
        </c:ser>
        <c:marker val="1"/>
        <c:axId val="122554624"/>
        <c:axId val="122114432"/>
      </c:lineChart>
      <c:catAx>
        <c:axId val="122554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122114432"/>
        <c:crosses val="autoZero"/>
        <c:auto val="1"/>
        <c:lblAlgn val="ctr"/>
        <c:lblOffset val="100"/>
      </c:catAx>
      <c:valAx>
        <c:axId val="12211443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122554624"/>
        <c:crosses val="autoZero"/>
        <c:crossBetween val="midCat"/>
      </c:valAx>
    </c:plotArea>
    <c:legend>
      <c:legendPos val="b"/>
      <c:layout/>
    </c:legend>
    <c:plotVisOnly val="1"/>
  </c:chart>
  <c:spPr>
    <a:effectLst/>
  </c:spPr>
  <c:txPr>
    <a:bodyPr/>
    <a:lstStyle/>
    <a:p>
      <a:pPr>
        <a:defRPr sz="1000" b="0" i="0" u="none" strike="noStrike" baseline="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53530</xdr:colOff>
      <xdr:row>21</xdr:row>
      <xdr:rowOff>0</xdr:rowOff>
    </xdr:from>
    <xdr:to>
      <xdr:col>14</xdr:col>
      <xdr:colOff>205930</xdr:colOff>
      <xdr:row>44</xdr:row>
      <xdr:rowOff>66675</xdr:rowOff>
    </xdr:to>
    <xdr:graphicFrame macro="">
      <xdr:nvGraphicFramePr>
        <xdr:cNvPr id="2" name="hjwGrap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3</xdr:row>
      <xdr:rowOff>0</xdr:rowOff>
    </xdr:from>
    <xdr:to>
      <xdr:col>3</xdr:col>
      <xdr:colOff>511175</xdr:colOff>
      <xdr:row>4</xdr:row>
      <xdr:rowOff>41275</xdr:rowOff>
    </xdr:to>
    <xdr:sp macro="" textlink="">
      <xdr:nvSpPr>
        <xdr:cNvPr id="3" name="messageTextbox"/>
        <xdr:cNvSpPr txBox="1"/>
      </xdr:nvSpPr>
      <xdr:spPr>
        <a:xfrm>
          <a:off x="254000" y="600075"/>
          <a:ext cx="2286000" cy="203200"/>
        </a:xfrm>
        <a:prstGeom prst="rect">
          <a:avLst/>
        </a:prstGeom>
        <a:solidFill>
          <a:srgbClr val="FFEB9C"/>
        </a:solidFill>
        <a:ln w="12700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effectLst/>
              <a:latin typeface="Arial"/>
            </a:rPr>
            <a:t>Enter the past demands in the data area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>
      <selection activeCell="C24" sqref="C24"/>
    </sheetView>
  </sheetViews>
  <sheetFormatPr defaultRowHeight="12.75"/>
  <cols>
    <col min="1" max="2" width="10.7109375" style="1" customWidth="1"/>
    <col min="3" max="7" width="9.140625" style="1"/>
    <col min="8" max="8" width="9.42578125" style="1" bestFit="1" customWidth="1"/>
    <col min="9" max="16384" width="9.140625" style="1"/>
  </cols>
  <sheetData>
    <row r="1" spans="1:8" ht="18.75">
      <c r="A1" s="24" t="s">
        <v>19</v>
      </c>
    </row>
    <row r="3" spans="1:8" ht="15.75">
      <c r="A3" s="3" t="s">
        <v>0</v>
      </c>
      <c r="B3" s="3"/>
      <c r="C3" s="3" t="s">
        <v>1</v>
      </c>
      <c r="D3" s="3"/>
      <c r="E3" s="3"/>
      <c r="F3" s="3"/>
      <c r="G3" s="3"/>
      <c r="H3" s="3"/>
    </row>
    <row r="4" spans="1:8">
      <c r="A4" s="2"/>
      <c r="B4" s="2"/>
    </row>
    <row r="8" spans="1:8" ht="13.5" thickBot="1">
      <c r="A8" s="4" t="s">
        <v>2</v>
      </c>
      <c r="D8" s="12" t="s">
        <v>18</v>
      </c>
    </row>
    <row r="9" spans="1:8">
      <c r="A9" s="5" t="s">
        <v>3</v>
      </c>
      <c r="B9" s="6" t="s">
        <v>4</v>
      </c>
      <c r="D9" s="15" t="s">
        <v>5</v>
      </c>
      <c r="E9" s="16" t="s">
        <v>6</v>
      </c>
      <c r="F9" s="16" t="s">
        <v>7</v>
      </c>
      <c r="G9" s="16" t="s">
        <v>8</v>
      </c>
      <c r="H9" s="19" t="s">
        <v>9</v>
      </c>
    </row>
    <row r="10" spans="1:8">
      <c r="A10" s="31" t="s">
        <v>20</v>
      </c>
      <c r="B10" s="29">
        <v>10</v>
      </c>
      <c r="D10" s="9"/>
      <c r="E10" s="8"/>
      <c r="F10" s="8"/>
      <c r="G10" s="8"/>
      <c r="H10" s="23"/>
    </row>
    <row r="11" spans="1:8">
      <c r="A11" s="31" t="s">
        <v>21</v>
      </c>
      <c r="B11" s="29">
        <v>12</v>
      </c>
      <c r="D11" s="9"/>
      <c r="E11" s="8"/>
      <c r="F11" s="8"/>
      <c r="G11" s="8"/>
      <c r="H11" s="23"/>
    </row>
    <row r="12" spans="1:8">
      <c r="A12" s="31" t="s">
        <v>22</v>
      </c>
      <c r="B12" s="29">
        <v>13</v>
      </c>
      <c r="D12" s="9"/>
      <c r="E12" s="8"/>
      <c r="F12" s="8"/>
      <c r="G12" s="8"/>
      <c r="H12" s="23"/>
    </row>
    <row r="13" spans="1:8">
      <c r="A13" s="31" t="s">
        <v>23</v>
      </c>
      <c r="B13" s="29">
        <v>16</v>
      </c>
      <c r="D13" s="25">
        <f>AVERAGE(B10:B12)</f>
        <v>11.666666666666666</v>
      </c>
      <c r="E13" s="26">
        <f>B13-D13</f>
        <v>4.3333333333333339</v>
      </c>
      <c r="F13" s="26">
        <f>ABS(E13)</f>
        <v>4.3333333333333339</v>
      </c>
      <c r="G13" s="26">
        <f>E13^2</f>
        <v>18.777777777777782</v>
      </c>
      <c r="H13" s="23">
        <f>F13/B13</f>
        <v>0.27083333333333337</v>
      </c>
    </row>
    <row r="14" spans="1:8">
      <c r="A14" s="31" t="s">
        <v>24</v>
      </c>
      <c r="B14" s="29">
        <v>19</v>
      </c>
      <c r="D14" s="25">
        <f>AVERAGE(B11:B13)</f>
        <v>13.666666666666666</v>
      </c>
      <c r="E14" s="26">
        <f>B14-D14</f>
        <v>5.3333333333333339</v>
      </c>
      <c r="F14" s="26">
        <f>ABS(E14)</f>
        <v>5.3333333333333339</v>
      </c>
      <c r="G14" s="26">
        <f>E14^2</f>
        <v>28.44444444444445</v>
      </c>
      <c r="H14" s="23">
        <f>F14/B14</f>
        <v>0.28070175438596495</v>
      </c>
    </row>
    <row r="15" spans="1:8">
      <c r="A15" s="31" t="s">
        <v>25</v>
      </c>
      <c r="B15" s="29">
        <v>23</v>
      </c>
      <c r="D15" s="25">
        <f>AVERAGE(B12:B14)</f>
        <v>16</v>
      </c>
      <c r="E15" s="26">
        <f>B15-D15</f>
        <v>7</v>
      </c>
      <c r="F15" s="26">
        <f>ABS(E15)</f>
        <v>7</v>
      </c>
      <c r="G15" s="26">
        <f>E15^2</f>
        <v>49</v>
      </c>
      <c r="H15" s="23">
        <f>F15/B15</f>
        <v>0.30434782608695654</v>
      </c>
    </row>
    <row r="16" spans="1:8">
      <c r="A16" s="31" t="s">
        <v>26</v>
      </c>
      <c r="B16" s="29">
        <v>26</v>
      </c>
      <c r="D16" s="25">
        <f>AVERAGE(B13:B15)</f>
        <v>19.333333333333332</v>
      </c>
      <c r="E16" s="26">
        <f>B16-D16</f>
        <v>6.6666666666666679</v>
      </c>
      <c r="F16" s="26">
        <f>ABS(E16)</f>
        <v>6.6666666666666679</v>
      </c>
      <c r="G16" s="26">
        <f>E16^2</f>
        <v>44.444444444444457</v>
      </c>
      <c r="H16" s="23">
        <f>F16/B16</f>
        <v>0.25641025641025644</v>
      </c>
    </row>
    <row r="17" spans="1:8">
      <c r="A17" s="31" t="s">
        <v>27</v>
      </c>
      <c r="B17" s="29">
        <v>30</v>
      </c>
      <c r="D17" s="25">
        <f>AVERAGE(B14:B16)</f>
        <v>22.666666666666668</v>
      </c>
      <c r="E17" s="26">
        <f>B17-D17</f>
        <v>7.3333333333333321</v>
      </c>
      <c r="F17" s="26">
        <f>ABS(E17)</f>
        <v>7.3333333333333321</v>
      </c>
      <c r="G17" s="26">
        <f>E17^2</f>
        <v>53.777777777777757</v>
      </c>
      <c r="H17" s="23">
        <f>F17/B17</f>
        <v>0.24444444444444441</v>
      </c>
    </row>
    <row r="18" spans="1:8">
      <c r="A18" s="31" t="s">
        <v>28</v>
      </c>
      <c r="B18" s="29">
        <v>28</v>
      </c>
      <c r="D18" s="25">
        <f>AVERAGE(B15:B17)</f>
        <v>26.333333333333332</v>
      </c>
      <c r="E18" s="26">
        <f>B18-D18</f>
        <v>1.6666666666666679</v>
      </c>
      <c r="F18" s="26">
        <f>ABS(E18)</f>
        <v>1.6666666666666679</v>
      </c>
      <c r="G18" s="26">
        <f>E18^2</f>
        <v>2.7777777777777817</v>
      </c>
      <c r="H18" s="23">
        <f>F18/B18</f>
        <v>5.9523809523809569E-2</v>
      </c>
    </row>
    <row r="19" spans="1:8">
      <c r="A19" s="31" t="s">
        <v>29</v>
      </c>
      <c r="B19" s="29">
        <v>18</v>
      </c>
      <c r="D19" s="25">
        <f>AVERAGE(B16:B18)</f>
        <v>28</v>
      </c>
      <c r="E19" s="26">
        <f>B19-D19</f>
        <v>-10</v>
      </c>
      <c r="F19" s="26">
        <f>ABS(E19)</f>
        <v>10</v>
      </c>
      <c r="G19" s="26">
        <f>E19^2</f>
        <v>100</v>
      </c>
      <c r="H19" s="23">
        <f>F19/B19</f>
        <v>0.55555555555555558</v>
      </c>
    </row>
    <row r="20" spans="1:8">
      <c r="A20" s="31" t="s">
        <v>30</v>
      </c>
      <c r="B20" s="29">
        <v>16</v>
      </c>
      <c r="D20" s="25">
        <f>AVERAGE(B17:B19)</f>
        <v>25.333333333333332</v>
      </c>
      <c r="E20" s="26">
        <f>B20-D20</f>
        <v>-9.3333333333333321</v>
      </c>
      <c r="F20" s="26">
        <f>ABS(E20)</f>
        <v>9.3333333333333321</v>
      </c>
      <c r="G20" s="26">
        <f>E20^2</f>
        <v>87.111111111111086</v>
      </c>
      <c r="H20" s="23">
        <f>F20/B20</f>
        <v>0.58333333333333326</v>
      </c>
    </row>
    <row r="21" spans="1:8" ht="13.5" thickBot="1">
      <c r="A21" s="31" t="s">
        <v>31</v>
      </c>
      <c r="B21" s="30">
        <v>14</v>
      </c>
      <c r="D21" s="25">
        <f>AVERAGE(B18:B20)</f>
        <v>20.666666666666668</v>
      </c>
      <c r="E21" s="26">
        <f>B21-D21</f>
        <v>-6.6666666666666679</v>
      </c>
      <c r="F21" s="26">
        <f>ABS(E21)</f>
        <v>6.6666666666666679</v>
      </c>
      <c r="G21" s="26">
        <f>E21^2</f>
        <v>44.444444444444457</v>
      </c>
      <c r="H21" s="23">
        <f>F21/B21</f>
        <v>0.47619047619047628</v>
      </c>
    </row>
    <row r="22" spans="1:8">
      <c r="D22" s="9" t="s">
        <v>10</v>
      </c>
      <c r="E22" s="26">
        <f>SUM(E13:E21)</f>
        <v>6.3333333333333357</v>
      </c>
      <c r="F22" s="26">
        <f>SUM(F13:F21)</f>
        <v>58.333333333333343</v>
      </c>
      <c r="G22" s="26">
        <f>SUM(G13:G21)</f>
        <v>428.77777777777777</v>
      </c>
      <c r="H22" s="23">
        <f>SUM(H13:H21)</f>
        <v>3.0313407892641306</v>
      </c>
    </row>
    <row r="23" spans="1:8">
      <c r="D23" s="14" t="s">
        <v>11</v>
      </c>
      <c r="E23" s="27">
        <f>AVERAGE(E13:E21)</f>
        <v>0.70370370370370394</v>
      </c>
      <c r="F23" s="27">
        <f>AVERAGE(F13:F21)</f>
        <v>6.4814814814814827</v>
      </c>
      <c r="G23" s="27">
        <f>AVERAGE(G13:G21)</f>
        <v>47.641975308641975</v>
      </c>
      <c r="H23" s="20">
        <f>AVERAGE(H13:H21)</f>
        <v>0.3368156432515701</v>
      </c>
    </row>
    <row r="24" spans="1:8">
      <c r="D24" s="14"/>
      <c r="E24" s="13" t="s">
        <v>12</v>
      </c>
      <c r="F24" s="13" t="s">
        <v>13</v>
      </c>
      <c r="G24" s="13" t="s">
        <v>14</v>
      </c>
      <c r="H24" s="21" t="s">
        <v>15</v>
      </c>
    </row>
    <row r="25" spans="1:8" ht="13.5" thickBot="1">
      <c r="D25" s="17"/>
      <c r="E25" s="18"/>
      <c r="F25" s="18" t="s">
        <v>16</v>
      </c>
      <c r="G25" s="28">
        <f>SQRT(G22/(COUNT(G10:G21)-2))</f>
        <v>7.8264914395895335</v>
      </c>
      <c r="H25" s="22"/>
    </row>
    <row r="26" spans="1:8" ht="13.5" thickBot="1">
      <c r="A26" s="10" t="s">
        <v>17</v>
      </c>
      <c r="B26" s="11">
        <f>AVERAGE(B19:B21)</f>
        <v>16</v>
      </c>
      <c r="G26" s="7" t="str">
        <f>IF(COUNT(G10:G21)-2&lt;1,"Not enough data to compute the standard error","")</f>
        <v/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Preferred Customer</cp:lastModifiedBy>
  <dcterms:created xsi:type="dcterms:W3CDTF">2007-08-18T01:20:19Z</dcterms:created>
  <dcterms:modified xsi:type="dcterms:W3CDTF">2007-08-18T01:29:36Z</dcterms:modified>
</cp:coreProperties>
</file>