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H21" i="5"/>
  <c r="H19"/>
  <c r="B18"/>
  <c r="B17"/>
  <c r="C16" i="4"/>
  <c r="B16"/>
  <c r="E15" i="5" l="1"/>
  <c r="F15" s="1"/>
  <c r="G15" s="1"/>
  <c r="I15" s="1"/>
  <c r="E10"/>
  <c r="F10" s="1"/>
  <c r="E12"/>
  <c r="F12" s="1"/>
  <c r="E14"/>
  <c r="F14" s="1"/>
  <c r="B20"/>
  <c r="E11"/>
  <c r="F11" s="1"/>
  <c r="E13"/>
  <c r="F13" s="1"/>
  <c r="E14" i="4"/>
  <c r="F14" s="1"/>
  <c r="G14" s="1"/>
  <c r="I14" s="1"/>
  <c r="E9"/>
  <c r="E11"/>
  <c r="F11" s="1"/>
  <c r="E13"/>
  <c r="F13" s="1"/>
  <c r="B19"/>
  <c r="E10"/>
  <c r="F10" s="1"/>
  <c r="E12"/>
  <c r="F12" s="1"/>
  <c r="H15" i="5" l="1"/>
  <c r="G11"/>
  <c r="I11" s="1"/>
  <c r="H11"/>
  <c r="H14"/>
  <c r="G14"/>
  <c r="I14" s="1"/>
  <c r="F17"/>
  <c r="F16"/>
  <c r="H10"/>
  <c r="G10"/>
  <c r="G13"/>
  <c r="I13" s="1"/>
  <c r="H13"/>
  <c r="H12"/>
  <c r="G12"/>
  <c r="I12" s="1"/>
  <c r="H14" i="4"/>
  <c r="G10"/>
  <c r="I10" s="1"/>
  <c r="H10"/>
  <c r="H13"/>
  <c r="G13"/>
  <c r="I13" s="1"/>
  <c r="F9"/>
  <c r="H20"/>
  <c r="G12"/>
  <c r="I12" s="1"/>
  <c r="H12"/>
  <c r="H11"/>
  <c r="G11"/>
  <c r="I11" s="1"/>
  <c r="H17" i="5" l="1"/>
  <c r="H16"/>
  <c r="G17"/>
  <c r="G16"/>
  <c r="I10"/>
  <c r="F16" i="4"/>
  <c r="F15"/>
  <c r="H9"/>
  <c r="G9"/>
  <c r="I17" i="5" l="1"/>
  <c r="I16"/>
  <c r="H16" i="4"/>
  <c r="H15"/>
  <c r="H18" s="1"/>
  <c r="G16"/>
  <c r="G15"/>
  <c r="I9"/>
  <c r="I16" l="1"/>
  <c r="I15"/>
</calcChain>
</file>

<file path=xl/sharedStrings.xml><?xml version="1.0" encoding="utf-8"?>
<sst xmlns="http://schemas.openxmlformats.org/spreadsheetml/2006/main" count="52" uniqueCount="35">
  <si>
    <t>Forecasting</t>
  </si>
  <si>
    <t>Multiple regression</t>
  </si>
  <si>
    <t>Data</t>
  </si>
  <si>
    <t>Period 1</t>
  </si>
  <si>
    <t>Period 2</t>
  </si>
  <si>
    <t>Period 3</t>
  </si>
  <si>
    <t>Period 4</t>
  </si>
  <si>
    <t>Period 5</t>
  </si>
  <si>
    <t>Period 6</t>
  </si>
  <si>
    <t>Y</t>
  </si>
  <si>
    <t>x 1</t>
  </si>
  <si>
    <t>Forecast</t>
  </si>
  <si>
    <t>Error</t>
  </si>
  <si>
    <t>Absolute</t>
  </si>
  <si>
    <t>Squared</t>
  </si>
  <si>
    <t>Abs Pct Err</t>
  </si>
  <si>
    <t>Coefficients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</si>
  <si>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</si>
  <si>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</si>
  <si>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</si>
  <si>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</si>
  <si>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</si>
  <si>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</si>
  <si>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</si>
  <si>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</si>
  <si>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Forecasts and Error Analysis</t>
  </si>
  <si>
    <t>TEST</t>
  </si>
  <si>
    <t>Regression/Trend analysis</t>
  </si>
  <si>
    <t>Period</t>
  </si>
  <si>
    <t>Intercept</t>
  </si>
  <si>
    <t>Slope</t>
  </si>
  <si>
    <t>Next period</t>
  </si>
  <si>
    <t>CHAPTER 4: Example 12</t>
  </si>
  <si>
    <t>Sales</t>
  </si>
  <si>
    <t>Payroll</t>
  </si>
</sst>
</file>

<file path=xl/styles.xml><?xml version="1.0" encoding="utf-8"?>
<styleSheet xmlns="http://schemas.openxmlformats.org/spreadsheetml/2006/main">
  <numFmts count="1">
    <numFmt numFmtId="164" formatCode="00.00%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6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164" fontId="5" fillId="3" borderId="16" xfId="0" applyNumberFormat="1" applyFont="1" applyFill="1" applyBorder="1"/>
    <xf numFmtId="164" fontId="5" fillId="3" borderId="17" xfId="0" applyNumberFormat="1" applyFont="1" applyFill="1" applyBorder="1"/>
    <xf numFmtId="0" fontId="6" fillId="3" borderId="2" xfId="0" applyFont="1" applyFill="1" applyBorder="1"/>
    <xf numFmtId="0" fontId="5" fillId="3" borderId="19" xfId="0" applyFont="1" applyFill="1" applyBorder="1"/>
    <xf numFmtId="164" fontId="5" fillId="3" borderId="20" xfId="0" applyNumberFormat="1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64" fontId="6" fillId="3" borderId="16" xfId="0" applyNumberFormat="1" applyFont="1" applyFill="1" applyBorder="1"/>
    <xf numFmtId="164" fontId="6" fillId="3" borderId="17" xfId="0" applyNumberFormat="1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7" fillId="0" borderId="0" xfId="0" applyFont="1"/>
    <xf numFmtId="0" fontId="1" fillId="4" borderId="0" xfId="0" applyFont="1" applyFill="1"/>
    <xf numFmtId="0" fontId="6" fillId="3" borderId="1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Regression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Sheet5!$C$10:$C$15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</c:numCache>
            </c:numRef>
          </c:xVal>
          <c:yVal>
            <c:numRef>
              <c:f>Sheet5!$B$10:$B$15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3.5</c:v>
                </c:pt>
              </c:numCache>
            </c:numRef>
          </c:yVal>
        </c:ser>
        <c:axId val="175280128"/>
        <c:axId val="127559168"/>
      </c:scatterChart>
      <c:valAx>
        <c:axId val="1752801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27559168"/>
        <c:crosses val="autoZero"/>
        <c:crossBetween val="midCat"/>
      </c:valAx>
      <c:valAx>
        <c:axId val="127559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75280128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5</xdr:col>
      <xdr:colOff>815974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3999" y="600075"/>
          <a:ext cx="381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area. To get a forecast use the shaded data area at the bottom left of the sheet.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57150</xdr:rowOff>
    </xdr:from>
    <xdr:to>
      <xdr:col>15</xdr:col>
      <xdr:colOff>190500</xdr:colOff>
      <xdr:row>12</xdr:row>
      <xdr:rowOff>104775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</xdr:row>
      <xdr:rowOff>0</xdr:rowOff>
    </xdr:from>
    <xdr:to>
      <xdr:col>6</xdr:col>
      <xdr:colOff>15875</xdr:colOff>
      <xdr:row>6</xdr:row>
      <xdr:rowOff>22225</xdr:rowOff>
    </xdr:to>
    <xdr:sp macro="" textlink="">
      <xdr:nvSpPr>
        <xdr:cNvPr id="3" name="messageTextbox"/>
        <xdr:cNvSpPr txBox="1"/>
      </xdr:nvSpPr>
      <xdr:spPr>
        <a:xfrm>
          <a:off x="63500" y="600075"/>
          <a:ext cx="3810000" cy="5080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B9" sqref="B9"/>
    </sheetView>
  </sheetViews>
  <sheetFormatPr defaultRowHeight="12.75"/>
  <cols>
    <col min="1" max="2" width="10.7109375" style="1" customWidth="1"/>
    <col min="3" max="5" width="9.140625" style="1"/>
    <col min="6" max="6" width="12.28515625" style="1" bestFit="1" customWidth="1"/>
    <col min="7" max="9" width="9.28515625" style="1" bestFit="1" customWidth="1"/>
    <col min="10" max="16384" width="9.140625" style="1"/>
  </cols>
  <sheetData>
    <row r="1" spans="1:9" ht="18.75">
      <c r="A1" s="34" t="s">
        <v>26</v>
      </c>
    </row>
    <row r="3" spans="1:9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9">
      <c r="A4" s="2"/>
      <c r="B4" s="2"/>
    </row>
    <row r="7" spans="1:9" ht="13.5" thickBot="1">
      <c r="A7" s="4" t="s">
        <v>2</v>
      </c>
      <c r="E7" s="14" t="s">
        <v>25</v>
      </c>
    </row>
    <row r="8" spans="1:9">
      <c r="A8" s="6"/>
      <c r="B8" s="7" t="s">
        <v>9</v>
      </c>
      <c r="C8" s="8" t="s">
        <v>10</v>
      </c>
      <c r="E8" s="18" t="s">
        <v>11</v>
      </c>
      <c r="F8" s="19" t="s">
        <v>12</v>
      </c>
      <c r="G8" s="19" t="s">
        <v>13</v>
      </c>
      <c r="H8" s="19" t="s">
        <v>14</v>
      </c>
      <c r="I8" s="20" t="s">
        <v>15</v>
      </c>
    </row>
    <row r="9" spans="1:9">
      <c r="A9" s="9" t="s">
        <v>3</v>
      </c>
      <c r="B9" s="5"/>
      <c r="C9" s="5"/>
      <c r="E9" s="17" t="e">
        <f>$B$16+$C$16*C9</f>
        <v>#VALUE!</v>
      </c>
      <c r="F9" s="16" t="e">
        <f>B9-E9</f>
        <v>#VALUE!</v>
      </c>
      <c r="G9" s="16" t="e">
        <f>ABS(F9)</f>
        <v>#VALUE!</v>
      </c>
      <c r="H9" s="16" t="e">
        <f>F9^2</f>
        <v>#VALUE!</v>
      </c>
      <c r="I9" s="21" t="e">
        <f>G9/B9</f>
        <v>#VALUE!</v>
      </c>
    </row>
    <row r="10" spans="1:9">
      <c r="A10" s="9" t="s">
        <v>4</v>
      </c>
      <c r="B10" s="5"/>
      <c r="C10" s="5"/>
      <c r="E10" s="17" t="e">
        <f>$B$16+$C$16*C10</f>
        <v>#VALUE!</v>
      </c>
      <c r="F10" s="16" t="e">
        <f>B10-E10</f>
        <v>#VALUE!</v>
      </c>
      <c r="G10" s="16" t="e">
        <f>ABS(F10)</f>
        <v>#VALUE!</v>
      </c>
      <c r="H10" s="16" t="e">
        <f>F10^2</f>
        <v>#VALUE!</v>
      </c>
      <c r="I10" s="21" t="e">
        <f>G10/B10</f>
        <v>#VALUE!</v>
      </c>
    </row>
    <row r="11" spans="1:9">
      <c r="A11" s="9" t="s">
        <v>5</v>
      </c>
      <c r="B11" s="5"/>
      <c r="C11" s="5"/>
      <c r="E11" s="17" t="e">
        <f>$B$16+$C$16*C11</f>
        <v>#VALUE!</v>
      </c>
      <c r="F11" s="16" t="e">
        <f>B11-E11</f>
        <v>#VALUE!</v>
      </c>
      <c r="G11" s="16" t="e">
        <f>ABS(F11)</f>
        <v>#VALUE!</v>
      </c>
      <c r="H11" s="16" t="e">
        <f>F11^2</f>
        <v>#VALUE!</v>
      </c>
      <c r="I11" s="21" t="e">
        <f>G11/B11</f>
        <v>#VALUE!</v>
      </c>
    </row>
    <row r="12" spans="1:9">
      <c r="A12" s="9" t="s">
        <v>6</v>
      </c>
      <c r="B12" s="5"/>
      <c r="C12" s="5"/>
      <c r="E12" s="17" t="e">
        <f>$B$16+$C$16*C12</f>
        <v>#VALUE!</v>
      </c>
      <c r="F12" s="16" t="e">
        <f>B12-E12</f>
        <v>#VALUE!</v>
      </c>
      <c r="G12" s="16" t="e">
        <f>ABS(F12)</f>
        <v>#VALUE!</v>
      </c>
      <c r="H12" s="16" t="e">
        <f>F12^2</f>
        <v>#VALUE!</v>
      </c>
      <c r="I12" s="21" t="e">
        <f>G12/B12</f>
        <v>#VALUE!</v>
      </c>
    </row>
    <row r="13" spans="1:9">
      <c r="A13" s="9" t="s">
        <v>7</v>
      </c>
      <c r="B13" s="5"/>
      <c r="C13" s="5"/>
      <c r="E13" s="17" t="e">
        <f>$B$16+$C$16*C13</f>
        <v>#VALUE!</v>
      </c>
      <c r="F13" s="16" t="e">
        <f>B13-E13</f>
        <v>#VALUE!</v>
      </c>
      <c r="G13" s="16" t="e">
        <f>ABS(F13)</f>
        <v>#VALUE!</v>
      </c>
      <c r="H13" s="16" t="e">
        <f>F13^2</f>
        <v>#VALUE!</v>
      </c>
      <c r="I13" s="21" t="e">
        <f>G13/B13</f>
        <v>#VALUE!</v>
      </c>
    </row>
    <row r="14" spans="1:9" ht="13.5" thickBot="1">
      <c r="A14" s="11" t="s">
        <v>8</v>
      </c>
      <c r="B14" s="5"/>
      <c r="C14" s="5"/>
      <c r="E14" s="23" t="e">
        <f>$B$16+$C$16*C14</f>
        <v>#VALUE!</v>
      </c>
      <c r="F14" s="15" t="e">
        <f>B14-E14</f>
        <v>#VALUE!</v>
      </c>
      <c r="G14" s="15" t="e">
        <f>ABS(F14)</f>
        <v>#VALUE!</v>
      </c>
      <c r="H14" s="15" t="e">
        <f>F14^2</f>
        <v>#VALUE!</v>
      </c>
      <c r="I14" s="24" t="e">
        <f>G14/B14</f>
        <v>#VALUE!</v>
      </c>
    </row>
    <row r="15" spans="1:9">
      <c r="E15" s="26" t="s">
        <v>17</v>
      </c>
      <c r="F15" s="27" t="e">
        <f>SUM(F9:F14)</f>
        <v>#VALUE!</v>
      </c>
      <c r="G15" s="27" t="e">
        <f>SUM(G9:G14)</f>
        <v>#VALUE!</v>
      </c>
      <c r="H15" s="27" t="e">
        <f>SUM(H9:H14)</f>
        <v>#VALUE!</v>
      </c>
      <c r="I15" s="30" t="e">
        <f>SUM(I9:I14)</f>
        <v>#VALUE!</v>
      </c>
    </row>
    <row r="16" spans="1:9">
      <c r="A16" s="1" t="s">
        <v>16</v>
      </c>
      <c r="B16" s="1" t="e">
        <f>INDEX(LINEST($B$9:$B$14,$C$9:$C$14),2)</f>
        <v>#VALUE!</v>
      </c>
      <c r="C16" s="1" t="e">
        <f>INDEX(LINEST($B$9:$B$14,$C$9:$C$14),1)</f>
        <v>#VALUE!</v>
      </c>
      <c r="E16" s="25" t="s">
        <v>18</v>
      </c>
      <c r="F16" s="22" t="e">
        <f>AVERAGE(F9:F14)</f>
        <v>#VALUE!</v>
      </c>
      <c r="G16" s="22" t="e">
        <f>AVERAGE(G9:G14)</f>
        <v>#VALUE!</v>
      </c>
      <c r="H16" s="22" t="e">
        <f>AVERAGE(H9:H14)</f>
        <v>#VALUE!</v>
      </c>
      <c r="I16" s="31" t="e">
        <f>AVERAGE(I9:I14)</f>
        <v>#VALUE!</v>
      </c>
    </row>
    <row r="17" spans="1:9">
      <c r="E17" s="25"/>
      <c r="F17" s="22" t="s">
        <v>19</v>
      </c>
      <c r="G17" s="22" t="s">
        <v>20</v>
      </c>
      <c r="H17" s="22" t="s">
        <v>21</v>
      </c>
      <c r="I17" s="32" t="s">
        <v>22</v>
      </c>
    </row>
    <row r="18" spans="1:9">
      <c r="E18" s="25"/>
      <c r="F18" s="22"/>
      <c r="G18" s="22" t="s">
        <v>23</v>
      </c>
      <c r="H18" s="22" t="e">
        <f>SQRT(H15/(COUNT(H9:H14)-2))</f>
        <v>#VALUE!</v>
      </c>
      <c r="I18" s="32"/>
    </row>
    <row r="19" spans="1:9">
      <c r="A19" s="1" t="s">
        <v>11</v>
      </c>
      <c r="B19" s="1" t="e">
        <f>$B$16+$C$16*C19</f>
        <v>#VALUE!</v>
      </c>
      <c r="C19" s="5">
        <v>7</v>
      </c>
      <c r="E19" s="25"/>
      <c r="F19" s="22"/>
      <c r="G19" s="22"/>
      <c r="H19" s="22"/>
      <c r="I19" s="32"/>
    </row>
    <row r="20" spans="1:9" ht="13.5" thickBot="1">
      <c r="E20" s="28"/>
      <c r="F20" s="29"/>
      <c r="G20" s="29" t="s">
        <v>24</v>
      </c>
      <c r="H20" s="29" t="e">
        <f>CORREL(B9:B14,E9:E14)</f>
        <v>#VALUE!</v>
      </c>
      <c r="I20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E24" sqref="E24"/>
    </sheetView>
  </sheetViews>
  <sheetFormatPr defaultRowHeight="12.75"/>
  <cols>
    <col min="1" max="2" width="10.7109375" style="1" customWidth="1"/>
    <col min="3" max="8" width="9.140625" style="1"/>
    <col min="9" max="9" width="9.42578125" style="1" bestFit="1" customWidth="1"/>
    <col min="10" max="16384" width="9.140625" style="1"/>
  </cols>
  <sheetData>
    <row r="1" spans="1:9" ht="18.75">
      <c r="A1" s="34" t="s">
        <v>32</v>
      </c>
    </row>
    <row r="3" spans="1:9" ht="15.75">
      <c r="A3" s="3" t="s">
        <v>0</v>
      </c>
      <c r="B3" s="3"/>
      <c r="C3" s="3" t="s">
        <v>27</v>
      </c>
      <c r="D3" s="3"/>
      <c r="E3" s="3"/>
      <c r="F3" s="3"/>
      <c r="G3" s="3"/>
      <c r="H3" s="3"/>
    </row>
    <row r="4" spans="1:9">
      <c r="A4" s="2"/>
      <c r="B4" s="2"/>
    </row>
    <row r="8" spans="1:9" ht="13.5" thickBot="1">
      <c r="A8" s="4" t="s">
        <v>2</v>
      </c>
      <c r="E8" s="14" t="s">
        <v>25</v>
      </c>
    </row>
    <row r="9" spans="1:9">
      <c r="A9" s="6" t="s">
        <v>28</v>
      </c>
      <c r="B9" s="7" t="s">
        <v>33</v>
      </c>
      <c r="C9" s="8" t="s">
        <v>34</v>
      </c>
      <c r="E9" s="18" t="s">
        <v>11</v>
      </c>
      <c r="F9" s="19" t="s">
        <v>12</v>
      </c>
      <c r="G9" s="19" t="s">
        <v>13</v>
      </c>
      <c r="H9" s="19" t="s">
        <v>14</v>
      </c>
      <c r="I9" s="20" t="s">
        <v>15</v>
      </c>
    </row>
    <row r="10" spans="1:9">
      <c r="A10" s="9">
        <v>1</v>
      </c>
      <c r="B10" s="5">
        <v>2</v>
      </c>
      <c r="C10" s="10">
        <v>1</v>
      </c>
      <c r="E10" s="17">
        <f>$B$17+$B$18*C10</f>
        <v>2</v>
      </c>
      <c r="F10" s="16">
        <f>B10-E10</f>
        <v>0</v>
      </c>
      <c r="G10" s="16">
        <f>ABS(F10)</f>
        <v>0</v>
      </c>
      <c r="H10" s="16">
        <f>F10^2</f>
        <v>0</v>
      </c>
      <c r="I10" s="21">
        <f>G10/B10</f>
        <v>0</v>
      </c>
    </row>
    <row r="11" spans="1:9">
      <c r="A11" s="9">
        <v>2</v>
      </c>
      <c r="B11" s="5">
        <v>3</v>
      </c>
      <c r="C11" s="10">
        <v>3</v>
      </c>
      <c r="E11" s="17">
        <f>$B$17+$B$18*C11</f>
        <v>2.5</v>
      </c>
      <c r="F11" s="16">
        <f>B11-E11</f>
        <v>0.5</v>
      </c>
      <c r="G11" s="16">
        <f>ABS(F11)</f>
        <v>0.5</v>
      </c>
      <c r="H11" s="16">
        <f>F11^2</f>
        <v>0.25</v>
      </c>
      <c r="I11" s="21">
        <f>G11/B11</f>
        <v>0.16666666666666666</v>
      </c>
    </row>
    <row r="12" spans="1:9">
      <c r="A12" s="9">
        <v>3</v>
      </c>
      <c r="B12" s="5">
        <v>2.5</v>
      </c>
      <c r="C12" s="10">
        <v>4</v>
      </c>
      <c r="E12" s="17">
        <f>$B$17+$B$18*C12</f>
        <v>2.75</v>
      </c>
      <c r="F12" s="16">
        <f>B12-E12</f>
        <v>-0.25</v>
      </c>
      <c r="G12" s="16">
        <f>ABS(F12)</f>
        <v>0.25</v>
      </c>
      <c r="H12" s="16">
        <f>F12^2</f>
        <v>6.25E-2</v>
      </c>
      <c r="I12" s="21">
        <f>G12/B12</f>
        <v>0.1</v>
      </c>
    </row>
    <row r="13" spans="1:9">
      <c r="A13" s="9">
        <v>4</v>
      </c>
      <c r="B13" s="5">
        <v>2</v>
      </c>
      <c r="C13" s="10">
        <v>2</v>
      </c>
      <c r="E13" s="17">
        <f>$B$17+$B$18*C13</f>
        <v>2.25</v>
      </c>
      <c r="F13" s="16">
        <f>B13-E13</f>
        <v>-0.25</v>
      </c>
      <c r="G13" s="16">
        <f>ABS(F13)</f>
        <v>0.25</v>
      </c>
      <c r="H13" s="16">
        <f>F13^2</f>
        <v>6.25E-2</v>
      </c>
      <c r="I13" s="21">
        <f>G13/B13</f>
        <v>0.125</v>
      </c>
    </row>
    <row r="14" spans="1:9">
      <c r="A14" s="9">
        <v>5</v>
      </c>
      <c r="B14" s="5">
        <v>2</v>
      </c>
      <c r="C14" s="10">
        <v>1</v>
      </c>
      <c r="E14" s="17">
        <f>$B$17+$B$18*C14</f>
        <v>2</v>
      </c>
      <c r="F14" s="16">
        <f>B14-E14</f>
        <v>0</v>
      </c>
      <c r="G14" s="16">
        <f>ABS(F14)</f>
        <v>0</v>
      </c>
      <c r="H14" s="16">
        <f>F14^2</f>
        <v>0</v>
      </c>
      <c r="I14" s="21">
        <f>G14/B14</f>
        <v>0</v>
      </c>
    </row>
    <row r="15" spans="1:9" ht="13.5" thickBot="1">
      <c r="A15" s="11">
        <v>6</v>
      </c>
      <c r="B15" s="12">
        <v>3.5</v>
      </c>
      <c r="C15" s="13">
        <v>7</v>
      </c>
      <c r="E15" s="23">
        <f>$B$17+$B$18*C15</f>
        <v>3.5</v>
      </c>
      <c r="F15" s="15">
        <f>B15-E15</f>
        <v>0</v>
      </c>
      <c r="G15" s="15">
        <f>ABS(F15)</f>
        <v>0</v>
      </c>
      <c r="H15" s="15">
        <f>F15^2</f>
        <v>0</v>
      </c>
      <c r="I15" s="24">
        <f>G15/B15</f>
        <v>0</v>
      </c>
    </row>
    <row r="16" spans="1:9" ht="13.5" thickBot="1">
      <c r="E16" s="18" t="s">
        <v>17</v>
      </c>
      <c r="F16" s="19">
        <f>SUM(F10:F15)</f>
        <v>0</v>
      </c>
      <c r="G16" s="19">
        <f>SUM(G10:G15)</f>
        <v>1</v>
      </c>
      <c r="H16" s="19">
        <f>SUM(H10:H15)</f>
        <v>0.375</v>
      </c>
      <c r="I16" s="20">
        <f>SUM(I10:I15)</f>
        <v>0.39166666666666666</v>
      </c>
    </row>
    <row r="17" spans="1:9">
      <c r="A17" s="26" t="s">
        <v>29</v>
      </c>
      <c r="B17" s="36">
        <f>INTERCEPT(B10:B15,C10:C15)</f>
        <v>1.75</v>
      </c>
      <c r="E17" s="25" t="s">
        <v>18</v>
      </c>
      <c r="F17" s="22">
        <f>AVERAGE(F10:F15)</f>
        <v>0</v>
      </c>
      <c r="G17" s="22">
        <f>AVERAGE(G10:G15)</f>
        <v>0.16666666666666666</v>
      </c>
      <c r="H17" s="22">
        <f>AVERAGE(H10:H15)</f>
        <v>6.25E-2</v>
      </c>
      <c r="I17" s="31">
        <f>AVERAGE(I10:I15)</f>
        <v>6.5277777777777782E-2</v>
      </c>
    </row>
    <row r="18" spans="1:9" ht="13.5" thickBot="1">
      <c r="A18" s="28" t="s">
        <v>30</v>
      </c>
      <c r="B18" s="33">
        <f>SLOPE(B10:B15,C10:C15)</f>
        <v>0.25</v>
      </c>
      <c r="E18" s="25"/>
      <c r="F18" s="22" t="s">
        <v>19</v>
      </c>
      <c r="G18" s="22" t="s">
        <v>20</v>
      </c>
      <c r="H18" s="22" t="s">
        <v>21</v>
      </c>
      <c r="I18" s="32" t="s">
        <v>22</v>
      </c>
    </row>
    <row r="19" spans="1:9">
      <c r="E19" s="25"/>
      <c r="F19" s="22"/>
      <c r="G19" s="22" t="s">
        <v>23</v>
      </c>
      <c r="H19" s="22">
        <f>STEYX(B10:B15,C10:C15)</f>
        <v>0.30618621784789724</v>
      </c>
      <c r="I19" s="32"/>
    </row>
    <row r="20" spans="1:9">
      <c r="A20" s="14" t="s">
        <v>31</v>
      </c>
      <c r="B20" s="14">
        <f>$B$17+$B$18*C20</f>
        <v>3.5</v>
      </c>
      <c r="C20" s="35">
        <v>7</v>
      </c>
      <c r="E20" s="25"/>
      <c r="F20" s="22"/>
      <c r="G20" s="22"/>
      <c r="H20" s="22"/>
      <c r="I20" s="32"/>
    </row>
    <row r="21" spans="1:9" ht="13.5" thickBot="1">
      <c r="E21" s="28"/>
      <c r="F21" s="29"/>
      <c r="G21" s="29" t="s">
        <v>24</v>
      </c>
      <c r="H21" s="29">
        <f>CORREL(B10:B15,C10:C15)</f>
        <v>0.90138781886599739</v>
      </c>
      <c r="I21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2007-08-18T02:26:30Z</dcterms:created>
  <dcterms:modified xsi:type="dcterms:W3CDTF">2007-08-18T02:28:08Z</dcterms:modified>
</cp:coreProperties>
</file>