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G10"/>
  <c r="G11" s="1"/>
  <c r="G9"/>
  <c r="E24" i="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G17"/>
  <c r="G15"/>
  <c r="G16"/>
  <c r="G12"/>
  <c r="G11"/>
  <c r="G10"/>
  <c r="G9"/>
  <c r="C14"/>
  <c r="C13"/>
  <c r="C12"/>
  <c r="C11"/>
  <c r="C10"/>
  <c r="G16" i="5" l="1"/>
  <c r="G12"/>
  <c r="G15" s="1"/>
  <c r="E31" l="1"/>
  <c r="E29"/>
  <c r="E27"/>
  <c r="E25"/>
  <c r="E32"/>
  <c r="E30"/>
  <c r="E28"/>
  <c r="E26"/>
  <c r="E24"/>
  <c r="C10"/>
  <c r="G17"/>
  <c r="D32"/>
  <c r="D30"/>
  <c r="D28"/>
  <c r="D26"/>
  <c r="D24"/>
  <c r="D31"/>
  <c r="D29"/>
  <c r="D27"/>
  <c r="D25"/>
  <c r="C31" l="1"/>
  <c r="C29"/>
  <c r="C27"/>
  <c r="C25"/>
  <c r="C32"/>
  <c r="C30"/>
  <c r="C28"/>
  <c r="C26"/>
  <c r="C24"/>
  <c r="C15"/>
  <c r="C14"/>
  <c r="C18"/>
  <c r="C13"/>
  <c r="C11"/>
  <c r="C17"/>
  <c r="C12"/>
  <c r="C16"/>
</calcChain>
</file>

<file path=xl/sharedStrings.xml><?xml version="1.0" encoding="utf-8"?>
<sst xmlns="http://schemas.openxmlformats.org/spreadsheetml/2006/main" count="46" uniqueCount="25">
  <si>
    <t>Quality Control</t>
  </si>
  <si>
    <t>c chart</t>
  </si>
  <si>
    <t>Number of samples</t>
  </si>
  <si>
    <t>Data</t>
  </si>
  <si>
    <t>Results</t>
  </si>
  <si>
    <t>Sample 1</t>
  </si>
  <si>
    <t>Sample 2</t>
  </si>
  <si>
    <t>Sample 3</t>
  </si>
  <si>
    <t>Sample 4</t>
  </si>
  <si>
    <t>Sample 5</t>
  </si>
  <si>
    <t># Defects</t>
  </si>
  <si>
    <t>Total units sampled</t>
  </si>
  <si>
    <t>Total Defects</t>
  </si>
  <si>
    <r>
      <t xml:space="preserve">Defect rate, </t>
    </r>
    <r>
      <rPr>
        <sz val="10"/>
        <color rgb="FF3F3F3F"/>
        <rFont val="Symbol"/>
        <family val="1"/>
        <charset val="2"/>
      </rPr>
      <t>l</t>
    </r>
  </si>
  <si>
    <t>Standard deviation</t>
  </si>
  <si>
    <t>z value</t>
  </si>
  <si>
    <t>Upper Control Limit</t>
  </si>
  <si>
    <t>Center Line</t>
  </si>
  <si>
    <t>Lower Control Limit</t>
  </si>
  <si>
    <t>Graph information</t>
  </si>
  <si>
    <t>CHAPTER S6: Example S5</t>
  </si>
  <si>
    <t>Sample 6</t>
  </si>
  <si>
    <t>Sample 7</t>
  </si>
  <si>
    <t>Sample 8</t>
  </si>
  <si>
    <t>Sample 9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</si>
</sst>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3F3F3F"/>
      <name val="Symbol"/>
      <family val="1"/>
      <charset val="2"/>
    </font>
    <font>
      <b/>
      <sz val="14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6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0" borderId="6" xfId="0" applyFont="1" applyBorder="1"/>
    <xf numFmtId="0" fontId="1" fillId="3" borderId="7" xfId="0" applyFont="1" applyFill="1" applyBorder="1"/>
    <xf numFmtId="0" fontId="7" fillId="0" borderId="0" xfId="0" applyFont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6" fillId="4" borderId="8" xfId="0" applyFont="1" applyFill="1" applyBorder="1"/>
    <xf numFmtId="0" fontId="6" fillId="4" borderId="12" xfId="0" applyFont="1" applyFill="1" applyBorder="1"/>
    <xf numFmtId="0" fontId="6" fillId="4" borderId="10" xfId="0" applyFont="1" applyFill="1" applyBorder="1"/>
    <xf numFmtId="0" fontId="6" fillId="4" borderId="13" xfId="0" applyFont="1" applyFill="1" applyBorder="1"/>
    <xf numFmtId="0" fontId="5" fillId="4" borderId="14" xfId="0" applyFont="1" applyFill="1" applyBorder="1"/>
    <xf numFmtId="0" fontId="5" fillId="4" borderId="15" xfId="0" applyFont="1" applyFill="1" applyBorder="1"/>
    <xf numFmtId="0" fontId="6" fillId="4" borderId="9" xfId="0" applyFont="1" applyFill="1" applyBorder="1"/>
    <xf numFmtId="0" fontId="6" fillId="4" borderId="11" xfId="0" applyFont="1" applyFill="1" applyBorder="1"/>
    <xf numFmtId="0" fontId="5" fillId="3" borderId="1" xfId="0" applyFont="1" applyFill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c-chart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Sheet4!$B$19</c:f>
              <c:strCache>
                <c:ptCount val="1"/>
              </c:strCache>
            </c:strRef>
          </c:tx>
          <c:spPr>
            <a:ln w="25400">
              <a:noFill/>
            </a:ln>
          </c:spPr>
          <c:val>
            <c:numRef>
              <c:f>Sheet4!$B$20:$B$24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Sheet4!$C$19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Sheet4!$C$20:$C$24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Sheet4!$D$19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Sheet4!$D$20:$D$24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Sheet4!$E$19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Sheet4!$E$20:$E$24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marker val="1"/>
        <c:axId val="147319808"/>
        <c:axId val="150730240"/>
      </c:lineChart>
      <c:catAx>
        <c:axId val="14731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crossAx val="150730240"/>
        <c:crosses val="autoZero"/>
        <c:auto val="1"/>
        <c:lblAlgn val="ctr"/>
        <c:lblOffset val="100"/>
      </c:catAx>
      <c:valAx>
        <c:axId val="150730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</c:title>
        <c:numFmt formatCode="General" sourceLinked="1"/>
        <c:tickLblPos val="nextTo"/>
        <c:crossAx val="147319808"/>
        <c:crosses val="autoZero"/>
        <c:crossBetween val="midCat"/>
      </c:valAx>
    </c:plotArea>
    <c:legend>
      <c:legendPos val="r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c-chart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Sheet5!$B$23</c:f>
              <c:strCache>
                <c:ptCount val="1"/>
              </c:strCache>
            </c:strRef>
          </c:tx>
          <c:spPr>
            <a:ln w="25400">
              <a:noFill/>
            </a:ln>
          </c:spPr>
          <c:val>
            <c:numRef>
              <c:f>Sheet5!$B$24:$B$32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Sheet5!$C$23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Sheet5!$C$24:$C$32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Sheet5!$D$23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Sheet5!$D$24:$D$32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Sheet5!$E$23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Sheet5!$E$24:$E$32</c:f>
              <c:numCache>
                <c:formatCode>General</c:formatCode>
                <c:ptCount val="9"/>
                <c:pt idx="0">
                  <c:v>13.348469228349533</c:v>
                </c:pt>
                <c:pt idx="1">
                  <c:v>13.348469228349533</c:v>
                </c:pt>
                <c:pt idx="2">
                  <c:v>13.348469228349533</c:v>
                </c:pt>
                <c:pt idx="3">
                  <c:v>13.348469228349533</c:v>
                </c:pt>
                <c:pt idx="4">
                  <c:v>13.348469228349533</c:v>
                </c:pt>
                <c:pt idx="5">
                  <c:v>13.348469228349533</c:v>
                </c:pt>
                <c:pt idx="6">
                  <c:v>13.348469228349533</c:v>
                </c:pt>
                <c:pt idx="7">
                  <c:v>13.348469228349533</c:v>
                </c:pt>
                <c:pt idx="8">
                  <c:v>13.348469228349533</c:v>
                </c:pt>
              </c:numCache>
            </c:numRef>
          </c:val>
        </c:ser>
        <c:marker val="1"/>
        <c:axId val="166156928"/>
        <c:axId val="166173312"/>
      </c:lineChart>
      <c:catAx>
        <c:axId val="16615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</c:title>
        <c:tickLblPos val="nextTo"/>
        <c:crossAx val="166173312"/>
        <c:crosses val="autoZero"/>
        <c:auto val="1"/>
        <c:lblAlgn val="ctr"/>
        <c:lblOffset val="100"/>
      </c:catAx>
      <c:valAx>
        <c:axId val="1661733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</c:title>
        <c:numFmt formatCode="General" sourceLinked="1"/>
        <c:tickLblPos val="nextTo"/>
        <c:crossAx val="166156928"/>
        <c:crosses val="autoZero"/>
        <c:crossBetween val="midCat"/>
      </c:valAx>
    </c:plotArea>
    <c:legend>
      <c:legendPos val="r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0</xdr:rowOff>
    </xdr:from>
    <xdr:to>
      <xdr:col>11</xdr:col>
      <xdr:colOff>530225</xdr:colOff>
      <xdr:row>30</xdr:row>
      <xdr:rowOff>130175</xdr:rowOff>
    </xdr:to>
    <xdr:graphicFrame macro="">
      <xdr:nvGraphicFramePr>
        <xdr:cNvPr id="2" name="hjw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387350</xdr:colOff>
      <xdr:row>3</xdr:row>
      <xdr:rowOff>0</xdr:rowOff>
    </xdr:from>
    <xdr:to>
      <xdr:col>5</xdr:col>
      <xdr:colOff>1031875</xdr:colOff>
      <xdr:row>4</xdr:row>
      <xdr:rowOff>155575</xdr:rowOff>
    </xdr:to>
    <xdr:sp macro="" textlink="">
      <xdr:nvSpPr>
        <xdr:cNvPr id="3" name="messageTextbox"/>
        <xdr:cNvSpPr txBox="1"/>
      </xdr:nvSpPr>
      <xdr:spPr>
        <a:xfrm>
          <a:off x="2159000" y="600075"/>
          <a:ext cx="254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number of defects for each of the samples/items.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18</xdr:row>
      <xdr:rowOff>0</xdr:rowOff>
    </xdr:from>
    <xdr:to>
      <xdr:col>11</xdr:col>
      <xdr:colOff>530225</xdr:colOff>
      <xdr:row>28</xdr:row>
      <xdr:rowOff>63500</xdr:rowOff>
    </xdr:to>
    <xdr:graphicFrame macro="">
      <xdr:nvGraphicFramePr>
        <xdr:cNvPr id="2" name="hjw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387350</xdr:colOff>
      <xdr:row>3</xdr:row>
      <xdr:rowOff>0</xdr:rowOff>
    </xdr:from>
    <xdr:to>
      <xdr:col>5</xdr:col>
      <xdr:colOff>1031875</xdr:colOff>
      <xdr:row>4</xdr:row>
      <xdr:rowOff>155575</xdr:rowOff>
    </xdr:to>
    <xdr:sp macro="" textlink="">
      <xdr:nvSpPr>
        <xdr:cNvPr id="3" name="messageTextbox"/>
        <xdr:cNvSpPr txBox="1"/>
      </xdr:nvSpPr>
      <xdr:spPr>
        <a:xfrm>
          <a:off x="2159000" y="600075"/>
          <a:ext cx="254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number of defects for each of the samples/items.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B10" sqref="B10"/>
    </sheetView>
  </sheetViews>
  <sheetFormatPr defaultRowHeight="12.75"/>
  <cols>
    <col min="1" max="1" width="17.42578125" style="1" customWidth="1"/>
    <col min="2" max="2" width="9.140625" style="1"/>
    <col min="3" max="3" width="10.140625" style="1" customWidth="1"/>
    <col min="4" max="5" width="9.140625" style="1"/>
    <col min="6" max="6" width="17.42578125" style="1" customWidth="1"/>
    <col min="7" max="16384" width="9.140625" style="1"/>
  </cols>
  <sheetData>
    <row r="1" spans="1:8" ht="18.75">
      <c r="A1" s="27" t="s">
        <v>20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5" spans="1:8">
      <c r="A5" s="1" t="s">
        <v>2</v>
      </c>
      <c r="B5" s="4">
        <v>5</v>
      </c>
    </row>
    <row r="8" spans="1:8" ht="13.5" thickBot="1">
      <c r="A8" s="5" t="s">
        <v>3</v>
      </c>
      <c r="F8" s="6" t="s">
        <v>4</v>
      </c>
    </row>
    <row r="9" spans="1:8">
      <c r="A9" s="7"/>
      <c r="B9" s="8" t="s">
        <v>10</v>
      </c>
      <c r="F9" s="15" t="s">
        <v>11</v>
      </c>
      <c r="G9" s="16">
        <f>B5</f>
        <v>5</v>
      </c>
    </row>
    <row r="10" spans="1:8">
      <c r="A10" s="9" t="s">
        <v>5</v>
      </c>
      <c r="B10" s="10"/>
      <c r="C10" s="13" t="str">
        <f>IF(B10&gt;$G$15,"Above UCL",IF(B10&lt;$G$17,"Below LCL",""))</f>
        <v/>
      </c>
      <c r="F10" s="14" t="s">
        <v>12</v>
      </c>
      <c r="G10" s="17">
        <f>SUM(B10:B14)</f>
        <v>0</v>
      </c>
    </row>
    <row r="11" spans="1:8">
      <c r="A11" s="9" t="s">
        <v>6</v>
      </c>
      <c r="B11" s="10"/>
      <c r="C11" s="13" t="str">
        <f>IF(B11&gt;$G$15,"Above UCL",IF(B11&lt;$G$17,"Below LCL",""))</f>
        <v/>
      </c>
      <c r="F11" s="14" t="s">
        <v>13</v>
      </c>
      <c r="G11" s="17">
        <f>G10/G9</f>
        <v>0</v>
      </c>
    </row>
    <row r="12" spans="1:8">
      <c r="A12" s="9" t="s">
        <v>7</v>
      </c>
      <c r="B12" s="10"/>
      <c r="C12" s="13" t="str">
        <f>IF(B12&gt;$G$15,"Above UCL",IF(B12&lt;$G$17,"Below LCL",""))</f>
        <v/>
      </c>
      <c r="F12" s="14" t="s">
        <v>14</v>
      </c>
      <c r="G12" s="17">
        <f>SQRT(G11)</f>
        <v>0</v>
      </c>
    </row>
    <row r="13" spans="1:8">
      <c r="A13" s="9" t="s">
        <v>8</v>
      </c>
      <c r="B13" s="10"/>
      <c r="C13" s="13" t="str">
        <f>IF(B13&gt;$G$15,"Above UCL",IF(B13&lt;$G$17,"Below LCL",""))</f>
        <v/>
      </c>
      <c r="F13" s="14" t="s">
        <v>15</v>
      </c>
      <c r="G13" s="26">
        <v>3</v>
      </c>
    </row>
    <row r="14" spans="1:8" ht="13.5" thickBot="1">
      <c r="A14" s="11" t="s">
        <v>9</v>
      </c>
      <c r="B14" s="12"/>
      <c r="C14" s="13" t="str">
        <f>IF(B14&gt;$G$15,"Above UCL",IF(B14&lt;$G$17,"Below LCL",""))</f>
        <v/>
      </c>
      <c r="F14" s="22"/>
      <c r="G14" s="23"/>
    </row>
    <row r="15" spans="1:8">
      <c r="F15" s="24" t="s">
        <v>16</v>
      </c>
      <c r="G15" s="25">
        <f>G11+G13*G12</f>
        <v>0</v>
      </c>
    </row>
    <row r="16" spans="1:8">
      <c r="F16" s="18" t="s">
        <v>17</v>
      </c>
      <c r="G16" s="19">
        <f>G11</f>
        <v>0</v>
      </c>
    </row>
    <row r="17" spans="1:7" ht="13.5" thickBot="1">
      <c r="F17" s="20" t="s">
        <v>18</v>
      </c>
      <c r="G17" s="21">
        <f>IF(G11-G13*G12&gt;0,G11-G13*G12,0)</f>
        <v>0</v>
      </c>
    </row>
    <row r="19" spans="1:7">
      <c r="A19" s="1" t="s">
        <v>19</v>
      </c>
    </row>
    <row r="20" spans="1:7">
      <c r="A20" s="1" t="str">
        <f>A10</f>
        <v>Sample 1</v>
      </c>
      <c r="B20" s="1">
        <f>B10</f>
        <v>0</v>
      </c>
      <c r="C20" s="1">
        <f>$G$17</f>
        <v>0</v>
      </c>
      <c r="D20" s="1">
        <f>$G$16</f>
        <v>0</v>
      </c>
      <c r="E20" s="1">
        <f>$G$15</f>
        <v>0</v>
      </c>
    </row>
    <row r="21" spans="1:7">
      <c r="A21" s="1" t="str">
        <f>A11</f>
        <v>Sample 2</v>
      </c>
      <c r="B21" s="1">
        <f>B11</f>
        <v>0</v>
      </c>
      <c r="C21" s="1">
        <f>$G$17</f>
        <v>0</v>
      </c>
      <c r="D21" s="1">
        <f>$G$16</f>
        <v>0</v>
      </c>
      <c r="E21" s="1">
        <f>$G$15</f>
        <v>0</v>
      </c>
    </row>
    <row r="22" spans="1:7">
      <c r="A22" s="1" t="str">
        <f>A12</f>
        <v>Sample 3</v>
      </c>
      <c r="B22" s="1">
        <f>B12</f>
        <v>0</v>
      </c>
      <c r="C22" s="1">
        <f>$G$17</f>
        <v>0</v>
      </c>
      <c r="D22" s="1">
        <f>$G$16</f>
        <v>0</v>
      </c>
      <c r="E22" s="1">
        <f>$G$15</f>
        <v>0</v>
      </c>
    </row>
    <row r="23" spans="1:7">
      <c r="A23" s="1" t="str">
        <f>A13</f>
        <v>Sample 4</v>
      </c>
      <c r="B23" s="1">
        <f>B13</f>
        <v>0</v>
      </c>
      <c r="C23" s="1">
        <f>$G$17</f>
        <v>0</v>
      </c>
      <c r="D23" s="1">
        <f>$G$16</f>
        <v>0</v>
      </c>
      <c r="E23" s="1">
        <f>$G$15</f>
        <v>0</v>
      </c>
    </row>
    <row r="24" spans="1:7">
      <c r="A24" s="1" t="str">
        <f>A14</f>
        <v>Sample 5</v>
      </c>
      <c r="B24" s="1">
        <f>B14</f>
        <v>0</v>
      </c>
      <c r="C24" s="1">
        <f>$G$17</f>
        <v>0</v>
      </c>
      <c r="D24" s="1">
        <f>$G$16</f>
        <v>0</v>
      </c>
      <c r="E24" s="1">
        <f>$G$15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B18" sqref="B18"/>
    </sheetView>
  </sheetViews>
  <sheetFormatPr defaultRowHeight="12.75"/>
  <cols>
    <col min="1" max="1" width="17.42578125" style="1" customWidth="1"/>
    <col min="2" max="2" width="9.140625" style="1"/>
    <col min="3" max="3" width="10.140625" style="1" customWidth="1"/>
    <col min="4" max="5" width="9.140625" style="1"/>
    <col min="6" max="6" width="17.42578125" style="1" customWidth="1"/>
    <col min="7" max="16384" width="9.140625" style="1"/>
  </cols>
  <sheetData>
    <row r="1" spans="1:8" ht="18.75">
      <c r="A1" s="27" t="s">
        <v>20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5" spans="1:8">
      <c r="A5" s="1" t="s">
        <v>2</v>
      </c>
      <c r="B5" s="4">
        <v>9</v>
      </c>
    </row>
    <row r="8" spans="1:8" ht="13.5" thickBot="1">
      <c r="A8" s="5" t="s">
        <v>3</v>
      </c>
      <c r="F8" s="6" t="s">
        <v>4</v>
      </c>
    </row>
    <row r="9" spans="1:8">
      <c r="A9" s="7"/>
      <c r="B9" s="8" t="s">
        <v>10</v>
      </c>
      <c r="F9" s="15" t="s">
        <v>11</v>
      </c>
      <c r="G9" s="16">
        <f>B5</f>
        <v>9</v>
      </c>
    </row>
    <row r="10" spans="1:8">
      <c r="A10" s="9" t="s">
        <v>5</v>
      </c>
      <c r="B10" s="10">
        <v>3</v>
      </c>
      <c r="C10" s="13" t="str">
        <f>IF(B10&gt;$G$15,"Above UCL",IF(B10&lt;$G$17,"Below LCL",""))</f>
        <v/>
      </c>
      <c r="F10" s="14" t="s">
        <v>12</v>
      </c>
      <c r="G10" s="17">
        <f>SUM(B10:B18)</f>
        <v>54</v>
      </c>
    </row>
    <row r="11" spans="1:8">
      <c r="A11" s="9" t="s">
        <v>6</v>
      </c>
      <c r="B11" s="10">
        <v>0</v>
      </c>
      <c r="C11" s="13" t="str">
        <f>IF(B11&gt;$G$15,"Above UCL",IF(B11&lt;$G$17,"Below LCL",""))</f>
        <v/>
      </c>
      <c r="F11" s="14" t="s">
        <v>13</v>
      </c>
      <c r="G11" s="17">
        <f>G10/G9</f>
        <v>6</v>
      </c>
    </row>
    <row r="12" spans="1:8">
      <c r="A12" s="9" t="s">
        <v>7</v>
      </c>
      <c r="B12" s="10">
        <v>8</v>
      </c>
      <c r="C12" s="13" t="str">
        <f>IF(B12&gt;$G$15,"Above UCL",IF(B12&lt;$G$17,"Below LCL",""))</f>
        <v/>
      </c>
      <c r="F12" s="14" t="s">
        <v>14</v>
      </c>
      <c r="G12" s="17">
        <f>SQRT(G11)</f>
        <v>2.4494897427831779</v>
      </c>
    </row>
    <row r="13" spans="1:8">
      <c r="A13" s="9" t="s">
        <v>8</v>
      </c>
      <c r="B13" s="10">
        <v>9</v>
      </c>
      <c r="C13" s="13" t="str">
        <f>IF(B13&gt;$G$15,"Above UCL",IF(B13&lt;$G$17,"Below LCL",""))</f>
        <v/>
      </c>
      <c r="F13" s="14" t="s">
        <v>15</v>
      </c>
      <c r="G13" s="26">
        <v>3</v>
      </c>
    </row>
    <row r="14" spans="1:8" ht="13.5" thickBot="1">
      <c r="A14" s="9" t="s">
        <v>9</v>
      </c>
      <c r="B14" s="10">
        <v>6</v>
      </c>
      <c r="C14" s="13" t="str">
        <f>IF(B14&gt;$G$15,"Above UCL",IF(B14&lt;$G$17,"Below LCL",""))</f>
        <v/>
      </c>
      <c r="F14" s="22"/>
      <c r="G14" s="23"/>
    </row>
    <row r="15" spans="1:8">
      <c r="A15" s="9" t="s">
        <v>21</v>
      </c>
      <c r="B15" s="10">
        <v>7</v>
      </c>
      <c r="C15" s="13" t="str">
        <f>IF(B15&gt;$G$15,"Above UCL",IF(B15&lt;$G$17,"Below LCL",""))</f>
        <v/>
      </c>
      <c r="F15" s="24" t="s">
        <v>16</v>
      </c>
      <c r="G15" s="25">
        <f>G11+G13*G12</f>
        <v>13.348469228349533</v>
      </c>
    </row>
    <row r="16" spans="1:8">
      <c r="A16" s="9" t="s">
        <v>22</v>
      </c>
      <c r="B16" s="10">
        <v>4</v>
      </c>
      <c r="C16" s="13" t="str">
        <f>IF(B16&gt;$G$15,"Above UCL",IF(B16&lt;$G$17,"Below LCL",""))</f>
        <v/>
      </c>
      <c r="F16" s="18" t="s">
        <v>17</v>
      </c>
      <c r="G16" s="19">
        <f>G11</f>
        <v>6</v>
      </c>
    </row>
    <row r="17" spans="1:7" ht="13.5" thickBot="1">
      <c r="A17" s="9" t="s">
        <v>23</v>
      </c>
      <c r="B17" s="10">
        <v>9</v>
      </c>
      <c r="C17" s="13" t="str">
        <f>IF(B17&gt;$G$15,"Above UCL",IF(B17&lt;$G$17,"Below LCL",""))</f>
        <v/>
      </c>
      <c r="F17" s="20" t="s">
        <v>18</v>
      </c>
      <c r="G17" s="21">
        <f>IF(G11-G13*G12&gt;0,G11-G13*G12,0)</f>
        <v>0</v>
      </c>
    </row>
    <row r="18" spans="1:7" ht="13.5" thickBot="1">
      <c r="A18" s="11" t="s">
        <v>24</v>
      </c>
      <c r="B18" s="12">
        <v>8</v>
      </c>
      <c r="C18" s="13" t="str">
        <f>IF(B18&gt;$G$15,"Above UCL",IF(B18&lt;$G$17,"Below LCL",""))</f>
        <v/>
      </c>
    </row>
    <row r="23" spans="1:7">
      <c r="A23" s="1" t="s">
        <v>19</v>
      </c>
    </row>
    <row r="24" spans="1:7">
      <c r="A24" s="1" t="str">
        <f>A10</f>
        <v>Sample 1</v>
      </c>
      <c r="B24" s="1">
        <f>B10</f>
        <v>3</v>
      </c>
      <c r="C24" s="1">
        <f>$G$17</f>
        <v>0</v>
      </c>
      <c r="D24" s="1">
        <f>$G$16</f>
        <v>6</v>
      </c>
      <c r="E24" s="1">
        <f>$G$15</f>
        <v>13.348469228349533</v>
      </c>
    </row>
    <row r="25" spans="1:7">
      <c r="A25" s="1" t="str">
        <f>A11</f>
        <v>Sample 2</v>
      </c>
      <c r="B25" s="1">
        <f>B11</f>
        <v>0</v>
      </c>
      <c r="C25" s="1">
        <f>$G$17</f>
        <v>0</v>
      </c>
      <c r="D25" s="1">
        <f>$G$16</f>
        <v>6</v>
      </c>
      <c r="E25" s="1">
        <f>$G$15</f>
        <v>13.348469228349533</v>
      </c>
    </row>
    <row r="26" spans="1:7">
      <c r="A26" s="1" t="str">
        <f>A12</f>
        <v>Sample 3</v>
      </c>
      <c r="B26" s="1">
        <f>B12</f>
        <v>8</v>
      </c>
      <c r="C26" s="1">
        <f>$G$17</f>
        <v>0</v>
      </c>
      <c r="D26" s="1">
        <f>$G$16</f>
        <v>6</v>
      </c>
      <c r="E26" s="1">
        <f>$G$15</f>
        <v>13.348469228349533</v>
      </c>
    </row>
    <row r="27" spans="1:7">
      <c r="A27" s="1" t="str">
        <f>A13</f>
        <v>Sample 4</v>
      </c>
      <c r="B27" s="1">
        <f>B13</f>
        <v>9</v>
      </c>
      <c r="C27" s="1">
        <f>$G$17</f>
        <v>0</v>
      </c>
      <c r="D27" s="1">
        <f>$G$16</f>
        <v>6</v>
      </c>
      <c r="E27" s="1">
        <f>$G$15</f>
        <v>13.348469228349533</v>
      </c>
    </row>
    <row r="28" spans="1:7">
      <c r="A28" s="1" t="str">
        <f>A14</f>
        <v>Sample 5</v>
      </c>
      <c r="B28" s="1">
        <f>B14</f>
        <v>6</v>
      </c>
      <c r="C28" s="1">
        <f>$G$17</f>
        <v>0</v>
      </c>
      <c r="D28" s="1">
        <f>$G$16</f>
        <v>6</v>
      </c>
      <c r="E28" s="1">
        <f>$G$15</f>
        <v>13.348469228349533</v>
      </c>
    </row>
    <row r="29" spans="1:7">
      <c r="A29" s="1" t="str">
        <f>A15</f>
        <v>Sample 6</v>
      </c>
      <c r="B29" s="1">
        <f>B15</f>
        <v>7</v>
      </c>
      <c r="C29" s="1">
        <f>$G$17</f>
        <v>0</v>
      </c>
      <c r="D29" s="1">
        <f>$G$16</f>
        <v>6</v>
      </c>
      <c r="E29" s="1">
        <f>$G$15</f>
        <v>13.348469228349533</v>
      </c>
    </row>
    <row r="30" spans="1:7">
      <c r="A30" s="1" t="str">
        <f>A16</f>
        <v>Sample 7</v>
      </c>
      <c r="B30" s="1">
        <f>B16</f>
        <v>4</v>
      </c>
      <c r="C30" s="1">
        <f>$G$17</f>
        <v>0</v>
      </c>
      <c r="D30" s="1">
        <f>$G$16</f>
        <v>6</v>
      </c>
      <c r="E30" s="1">
        <f>$G$15</f>
        <v>13.348469228349533</v>
      </c>
    </row>
    <row r="31" spans="1:7">
      <c r="A31" s="1" t="str">
        <f>A17</f>
        <v>Sample 8</v>
      </c>
      <c r="B31" s="1">
        <f>B17</f>
        <v>9</v>
      </c>
      <c r="C31" s="1">
        <f>$G$17</f>
        <v>0</v>
      </c>
      <c r="D31" s="1">
        <f>$G$16</f>
        <v>6</v>
      </c>
      <c r="E31" s="1">
        <f>$G$15</f>
        <v>13.348469228349533</v>
      </c>
    </row>
    <row r="32" spans="1:7">
      <c r="A32" s="1" t="str">
        <f>A18</f>
        <v>Sample 9</v>
      </c>
      <c r="B32" s="1">
        <f>B18</f>
        <v>8</v>
      </c>
      <c r="C32" s="1">
        <f>$G$17</f>
        <v>0</v>
      </c>
      <c r="D32" s="1">
        <f>$G$16</f>
        <v>6</v>
      </c>
      <c r="E32" s="1">
        <f>$G$15</f>
        <v>13.348469228349533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2007-08-18T02:56:19Z</dcterms:created>
  <dcterms:modified xsi:type="dcterms:W3CDTF">2007-08-18T02:57:30Z</dcterms:modified>
</cp:coreProperties>
</file>