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Sheet1" sheetId="1" r:id="rId1"/>
    <sheet name="Sheet4" sheetId="4" r:id="rId2"/>
    <sheet name="Sheet2" sheetId="2" r:id="rId3"/>
    <sheet name="Sheet3" sheetId="3" r:id="rId4"/>
  </sheets>
  <externalReferences>
    <externalReference r:id="rId5"/>
  </externalReferences>
  <calcPr calcId="124519"/>
</workbook>
</file>

<file path=xl/calcChain.xml><?xml version="1.0" encoding="utf-8"?>
<calcChain xmlns="http://schemas.openxmlformats.org/spreadsheetml/2006/main">
  <c r="B62" i="4"/>
  <c r="A62"/>
  <c r="C62" s="1"/>
  <c r="B61"/>
  <c r="C61" s="1"/>
  <c r="A61"/>
  <c r="B60"/>
  <c r="C60" s="1"/>
  <c r="A60"/>
  <c r="B59"/>
  <c r="C59" s="1"/>
  <c r="A59"/>
  <c r="B58"/>
  <c r="C58" s="1"/>
  <c r="A58"/>
  <c r="B57"/>
  <c r="C57" s="1"/>
  <c r="A57"/>
  <c r="B56"/>
  <c r="A56"/>
  <c r="B55"/>
  <c r="A55"/>
  <c r="C55" s="1"/>
  <c r="B54"/>
  <c r="C54" s="1"/>
  <c r="A54"/>
  <c r="B53"/>
  <c r="C53" s="1"/>
  <c r="A53"/>
  <c r="B52"/>
  <c r="C52" s="1"/>
  <c r="A52"/>
  <c r="B51"/>
  <c r="C51" s="1"/>
  <c r="A51"/>
  <c r="B50"/>
  <c r="A50"/>
  <c r="B49"/>
  <c r="A49"/>
  <c r="B48"/>
  <c r="A48"/>
  <c r="C48" s="1"/>
  <c r="B47"/>
  <c r="C47" s="1"/>
  <c r="A47"/>
  <c r="B46"/>
  <c r="C46" s="1"/>
  <c r="A46"/>
  <c r="B45"/>
  <c r="C45" s="1"/>
  <c r="A45"/>
  <c r="B44"/>
  <c r="A44"/>
  <c r="B43"/>
  <c r="A43"/>
  <c r="B42"/>
  <c r="A42"/>
  <c r="B41"/>
  <c r="A41"/>
  <c r="C41" s="1"/>
  <c r="B40"/>
  <c r="C40" s="1"/>
  <c r="A40"/>
  <c r="B39"/>
  <c r="C39" s="1"/>
  <c r="A39"/>
  <c r="B38"/>
  <c r="A38"/>
  <c r="B37"/>
  <c r="A37"/>
  <c r="B36"/>
  <c r="A36"/>
  <c r="B35"/>
  <c r="A35"/>
  <c r="B34"/>
  <c r="A34"/>
  <c r="C34" s="1"/>
  <c r="B33"/>
  <c r="C33" s="1"/>
  <c r="A33"/>
  <c r="B32"/>
  <c r="A32"/>
  <c r="B31"/>
  <c r="A31"/>
  <c r="B30"/>
  <c r="A30"/>
  <c r="B29"/>
  <c r="A29"/>
  <c r="B28"/>
  <c r="A28"/>
  <c r="C28" s="1"/>
  <c r="B27"/>
  <c r="A27"/>
  <c r="C27" s="1"/>
  <c r="B21"/>
  <c r="B20"/>
  <c r="B19"/>
  <c r="B18"/>
  <c r="B17"/>
  <c r="B16"/>
  <c r="D15" a="1"/>
  <c r="D15" s="1"/>
  <c r="D7" a="1"/>
  <c r="D7" s="1"/>
  <c r="C32" l="1"/>
  <c r="C38"/>
  <c r="C44"/>
  <c r="C50"/>
  <c r="C56"/>
  <c r="C31"/>
  <c r="C37"/>
  <c r="C43"/>
  <c r="C49"/>
  <c r="C30"/>
  <c r="C36"/>
  <c r="C42"/>
  <c r="C29"/>
  <c r="C35"/>
  <c r="D62"/>
  <c r="D27"/>
  <c r="E28"/>
  <c r="D29"/>
  <c r="E30"/>
  <c r="D31"/>
  <c r="E32"/>
  <c r="D33"/>
  <c r="E34"/>
  <c r="D35"/>
  <c r="E36"/>
  <c r="D37"/>
  <c r="E38"/>
  <c r="D39"/>
  <c r="E40"/>
  <c r="D41"/>
  <c r="E42"/>
  <c r="D43"/>
  <c r="E44"/>
  <c r="D45"/>
  <c r="E46"/>
  <c r="D47"/>
  <c r="E48"/>
  <c r="D49"/>
  <c r="E50"/>
  <c r="D51"/>
  <c r="E52"/>
  <c r="D53"/>
  <c r="E54"/>
  <c r="D55"/>
  <c r="E56"/>
  <c r="D57"/>
  <c r="E58"/>
  <c r="D59"/>
  <c r="E60"/>
  <c r="D61"/>
  <c r="E62"/>
  <c r="F62" s="1"/>
  <c r="G62" s="1"/>
  <c r="E27"/>
  <c r="D28"/>
  <c r="F28" s="1"/>
  <c r="E29"/>
  <c r="D30"/>
  <c r="F30" s="1"/>
  <c r="E31"/>
  <c r="D32"/>
  <c r="F32" s="1"/>
  <c r="E33"/>
  <c r="D34"/>
  <c r="F34" s="1"/>
  <c r="E35"/>
  <c r="D36"/>
  <c r="F36" s="1"/>
  <c r="E37"/>
  <c r="D38"/>
  <c r="F38" s="1"/>
  <c r="E39"/>
  <c r="D40"/>
  <c r="F40" s="1"/>
  <c r="E41"/>
  <c r="D42"/>
  <c r="F42" s="1"/>
  <c r="E43"/>
  <c r="D44"/>
  <c r="F44" s="1"/>
  <c r="E45"/>
  <c r="D46"/>
  <c r="F46" s="1"/>
  <c r="E47"/>
  <c r="D48"/>
  <c r="F48" s="1"/>
  <c r="E49"/>
  <c r="D50"/>
  <c r="F50" s="1"/>
  <c r="E51"/>
  <c r="D52"/>
  <c r="F52" s="1"/>
  <c r="E53"/>
  <c r="D54"/>
  <c r="F54" s="1"/>
  <c r="E55"/>
  <c r="D56"/>
  <c r="F56" s="1"/>
  <c r="E57"/>
  <c r="D58"/>
  <c r="F58" s="1"/>
  <c r="E59"/>
  <c r="D60"/>
  <c r="F60" s="1"/>
  <c r="E61"/>
  <c r="G28"/>
  <c r="F29"/>
  <c r="G30"/>
  <c r="F31"/>
  <c r="G32"/>
  <c r="F33"/>
  <c r="G34"/>
  <c r="F35"/>
  <c r="G35" s="1"/>
  <c r="G36"/>
  <c r="F37"/>
  <c r="G38"/>
  <c r="F39"/>
  <c r="G39" s="1"/>
  <c r="G40"/>
  <c r="F41"/>
  <c r="G42"/>
  <c r="F43"/>
  <c r="G43" s="1"/>
  <c r="G44"/>
  <c r="F45"/>
  <c r="G46"/>
  <c r="F47"/>
  <c r="G47" s="1"/>
  <c r="G48"/>
  <c r="F49"/>
  <c r="G50"/>
  <c r="F51"/>
  <c r="G51" s="1"/>
  <c r="G52"/>
  <c r="F53"/>
  <c r="G54"/>
  <c r="F55"/>
  <c r="G55" s="1"/>
  <c r="G56"/>
  <c r="F57"/>
  <c r="G58"/>
  <c r="F59"/>
  <c r="G59" s="1"/>
  <c r="G60"/>
  <c r="F61"/>
  <c r="G29"/>
  <c r="G31"/>
  <c r="G33"/>
  <c r="G41"/>
  <c r="G45"/>
  <c r="G49"/>
  <c r="G53"/>
  <c r="G57"/>
  <c r="G61"/>
  <c r="I15"/>
  <c r="G15"/>
  <c r="E15"/>
  <c r="H15"/>
  <c r="F15"/>
  <c r="I7"/>
  <c r="G7"/>
  <c r="E7"/>
  <c r="H7"/>
  <c r="F7"/>
  <c r="G37" l="1"/>
  <c r="F27"/>
  <c r="G27" s="1"/>
  <c r="C23" s="1"/>
</calcChain>
</file>

<file path=xl/sharedStrings.xml><?xml version="1.0" encoding="utf-8"?>
<sst xmlns="http://schemas.openxmlformats.org/spreadsheetml/2006/main" count="34" uniqueCount="28">
  <si>
    <t>Operations Layout</t>
  </si>
  <si>
    <t>Data</t>
  </si>
  <si>
    <t>Assigned Room</t>
  </si>
  <si>
    <t>Flow/Load Table</t>
  </si>
  <si>
    <t>Room 1</t>
  </si>
  <si>
    <t>Room 2</t>
  </si>
  <si>
    <t>Room 3</t>
  </si>
  <si>
    <t>Room 4</t>
  </si>
  <si>
    <t>Room 5</t>
  </si>
  <si>
    <t>Room 6</t>
  </si>
  <si>
    <t>Assigned Dept</t>
  </si>
  <si>
    <t>Distance/Cost table</t>
  </si>
  <si>
    <t>Total movement/cost</t>
  </si>
  <si>
    <t>First dept</t>
  </si>
  <si>
    <t>Second dept</t>
  </si>
  <si>
    <t>Load/Flow</t>
  </si>
  <si>
    <t>First room</t>
  </si>
  <si>
    <t>Second room</t>
  </si>
  <si>
    <t>Cost/Distance</t>
  </si>
  <si>
    <t>Product</t>
  </si>
  <si>
    <t>Movement computations</t>
  </si>
  <si>
    <t>CHAPTER 9: Example 1</t>
  </si>
  <si>
    <t>Assembly</t>
  </si>
  <si>
    <t>Painting</t>
  </si>
  <si>
    <t>Machine Shop</t>
  </si>
  <si>
    <t>Receiving</t>
  </si>
  <si>
    <t>Shipping</t>
  </si>
  <si>
    <t>Testing</t>
  </si>
</sst>
</file>

<file path=xl/styles.xml><?xml version="1.0" encoding="utf-8"?>
<styleSheet xmlns="http://schemas.openxmlformats.org/spreadsheetml/2006/main">
  <fonts count="7">
    <font>
      <sz val="11"/>
      <color theme="1"/>
      <name val="Calibri"/>
      <family val="2"/>
      <scheme val="minor"/>
    </font>
    <font>
      <sz val="10"/>
      <color theme="1"/>
      <name val="Calibri"/>
      <family val="2"/>
      <scheme val="minor"/>
    </font>
    <font>
      <sz val="10"/>
      <color rgb="FF0000FF"/>
      <name val="Calibri"/>
      <family val="2"/>
      <scheme val="minor"/>
    </font>
    <font>
      <b/>
      <sz val="12"/>
      <color rgb="FF1F497D"/>
      <name val="Calibri"/>
      <family val="2"/>
      <scheme val="minor"/>
    </font>
    <font>
      <b/>
      <sz val="10"/>
      <color rgb="FFFF6600"/>
      <name val="Calibri"/>
      <family val="2"/>
      <scheme val="minor"/>
    </font>
    <font>
      <b/>
      <sz val="10"/>
      <color rgb="FF3F3F3F"/>
      <name val="Calibri"/>
      <family val="2"/>
      <scheme val="minor"/>
    </font>
    <font>
      <b/>
      <sz val="14"/>
      <color rgb="FF800000"/>
      <name val="Calibri"/>
      <family val="2"/>
      <scheme val="minor"/>
    </font>
  </fonts>
  <fills count="5">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2F2F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style="thin">
        <color indexed="64"/>
      </left>
      <right style="medium">
        <color indexed="8"/>
      </right>
      <top style="thin">
        <color indexed="64"/>
      </top>
      <bottom style="thin">
        <color indexed="64"/>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style="thin">
        <color indexed="64"/>
      </left>
      <right style="thin">
        <color indexed="64"/>
      </right>
      <top style="thin">
        <color indexed="64"/>
      </top>
      <bottom style="medium">
        <color indexed="8"/>
      </bottom>
      <diagonal/>
    </border>
    <border>
      <left style="thin">
        <color indexed="64"/>
      </left>
      <right style="medium">
        <color indexed="8"/>
      </right>
      <top style="thin">
        <color indexed="64"/>
      </top>
      <bottom style="medium">
        <color indexed="8"/>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1" fillId="2" borderId="1" xfId="0" applyFont="1" applyFill="1" applyBorder="1"/>
    <xf numFmtId="0" fontId="1" fillId="0" borderId="2" xfId="0" applyFont="1" applyBorder="1"/>
    <xf numFmtId="0" fontId="1" fillId="0" borderId="3" xfId="0" applyFont="1" applyBorder="1" applyAlignment="1">
      <alignment wrapText="1"/>
    </xf>
    <xf numFmtId="0" fontId="1" fillId="0" borderId="3" xfId="0" applyFont="1" applyBorder="1"/>
    <xf numFmtId="0" fontId="1" fillId="0" borderId="4" xfId="0" applyFont="1" applyBorder="1"/>
    <xf numFmtId="0" fontId="1" fillId="0" borderId="5" xfId="0" applyFont="1" applyBorder="1"/>
    <xf numFmtId="0" fontId="1" fillId="2" borderId="6" xfId="0" applyFont="1" applyFill="1" applyBorder="1"/>
    <xf numFmtId="0" fontId="1" fillId="0" borderId="0" xfId="0" applyFont="1" applyBorder="1"/>
    <xf numFmtId="0" fontId="1" fillId="0" borderId="7" xfId="0" applyFont="1" applyBorder="1"/>
    <xf numFmtId="0" fontId="1" fillId="0" borderId="0" xfId="0" applyFont="1" applyBorder="1" applyAlignment="1">
      <alignment wrapText="1"/>
    </xf>
    <xf numFmtId="0" fontId="1" fillId="3" borderId="0" xfId="0" applyFont="1" applyFill="1" applyBorder="1"/>
    <xf numFmtId="0" fontId="1" fillId="0" borderId="8" xfId="0" applyFont="1" applyBorder="1"/>
    <xf numFmtId="0" fontId="1" fillId="3" borderId="9" xfId="0" applyFont="1" applyFill="1" applyBorder="1"/>
    <xf numFmtId="0" fontId="1" fillId="2" borderId="10" xfId="0" applyFont="1" applyFill="1" applyBorder="1"/>
    <xf numFmtId="0" fontId="1" fillId="2" borderId="11" xfId="0" applyFont="1" applyFill="1" applyBorder="1"/>
    <xf numFmtId="0" fontId="5" fillId="4" borderId="12" xfId="0" applyFont="1" applyFill="1" applyBorder="1"/>
    <xf numFmtId="0" fontId="5" fillId="4" borderId="13" xfId="0" applyFont="1" applyFill="1" applyBorder="1"/>
    <xf numFmtId="0" fontId="5" fillId="4" borderId="14" xfId="0" applyFont="1" applyFill="1" applyBorder="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119062</xdr:rowOff>
    </xdr:from>
    <xdr:to>
      <xdr:col>10</xdr:col>
      <xdr:colOff>177800</xdr:colOff>
      <xdr:row>3</xdr:row>
      <xdr:rowOff>4762</xdr:rowOff>
    </xdr:to>
    <xdr:sp macro="" textlink="">
      <xdr:nvSpPr>
        <xdr:cNvPr id="2" name="messageTextbox"/>
        <xdr:cNvSpPr txBox="1"/>
      </xdr:nvSpPr>
      <xdr:spPr>
        <a:xfrm>
          <a:off x="1971675" y="119062"/>
          <a:ext cx="4445000" cy="485775"/>
        </a:xfrm>
        <a:prstGeom prst="rect">
          <a:avLst/>
        </a:prstGeom>
        <a:solidFill>
          <a:srgbClr val="FFEB9C"/>
        </a:solidFill>
        <a:ln w="12700"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horz" rtlCol="0" anchor="ctr"/>
        <a:lstStyle/>
        <a:p>
          <a:r>
            <a:rPr lang="en-US" sz="900" b="0" i="0" u="none" strike="noStrike" baseline="0">
              <a:solidFill>
                <a:srgbClr val="9C6500"/>
              </a:solidFill>
              <a:effectLst/>
              <a:latin typeface="Arial"/>
            </a:rPr>
            <a:t>Enter the flow table and the distance table in the shaded area. Then either enter the room NUMBERS into which you want to place each process in the column labeled 'Room assignment' or use the SOLVE button to find the optimal layout.</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ExcelOM3/ExcelOM3.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odo"/>
      <sheetName val="V3 History"/>
      <sheetName val="MenuSheet"/>
      <sheetName val="MenuHR9"/>
      <sheetName val="InvSSNorm"/>
      <sheetName val="WorkMeas"/>
      <sheetName val="Simulation"/>
      <sheetName val="Raw data"/>
      <sheetName val="Frequencies"/>
      <sheetName val="Prob dist"/>
      <sheetName val="Normal"/>
      <sheetName val="Reliability"/>
      <sheetName val="Markov"/>
      <sheetName val="ProjCrashing"/>
      <sheetName val="Changes - V2 to V3"/>
      <sheetName val="dlgMRP"/>
      <sheetName val="Trans_agg"/>
      <sheetName val="MRPData"/>
      <sheetName val="HJW"/>
      <sheetName val="LP_max"/>
      <sheetName val="LP_min"/>
      <sheetName val="HWPert"/>
      <sheetName val="Trans_max"/>
      <sheetName val="Trans_min"/>
      <sheetName val="Assign_min"/>
      <sheetName val="Assign_max"/>
      <sheetName val="Game Theoryx"/>
      <sheetName val="Game Theory"/>
      <sheetName val="FontSizes"/>
      <sheetName val="dlgDisplay"/>
      <sheetName val="sqc-1"/>
      <sheetName val="HWShortPath"/>
      <sheetName val="HWMaxFlow"/>
      <sheetName val="Markov chain solver"/>
      <sheetName val="SQC"/>
      <sheetName val="Version 1 History &amp; Todo "/>
      <sheetName val="V2 History"/>
      <sheetName val="dlgCreate"/>
      <sheetName val="Balakrishnan"/>
    </sheetNames>
    <definedNames>
      <definedName name="layout_solve"/>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
  <sheetViews>
    <sheetView tabSelected="1" workbookViewId="0">
      <selection activeCell="H18" sqref="H18"/>
    </sheetView>
  </sheetViews>
  <sheetFormatPr defaultRowHeight="12.75"/>
  <cols>
    <col min="1" max="1" width="10.7109375" style="1" customWidth="1"/>
    <col min="2" max="2" width="9.140625" style="1"/>
    <col min="3" max="3" width="13.85546875" style="1" customWidth="1"/>
    <col min="4" max="16384" width="9.140625" style="1"/>
  </cols>
  <sheetData>
    <row r="1" spans="1:9" ht="18.75">
      <c r="A1" s="25" t="s">
        <v>21</v>
      </c>
    </row>
    <row r="3" spans="1:9" ht="15.75">
      <c r="A3" s="3" t="s">
        <v>0</v>
      </c>
      <c r="B3" s="3"/>
      <c r="C3" s="3"/>
      <c r="D3" s="3"/>
      <c r="E3" s="3"/>
      <c r="F3" s="3"/>
      <c r="G3" s="3"/>
      <c r="H3" s="3"/>
    </row>
    <row r="4" spans="1:9">
      <c r="A4" s="2"/>
      <c r="B4" s="2"/>
    </row>
    <row r="6" spans="1:9" ht="13.5" thickBot="1">
      <c r="A6" s="4" t="s">
        <v>1</v>
      </c>
    </row>
    <row r="7" spans="1:9" ht="25.5">
      <c r="A7" s="7"/>
      <c r="B7" s="8" t="s">
        <v>2</v>
      </c>
      <c r="C7" s="8" t="s">
        <v>3</v>
      </c>
      <c r="D7" s="9" t="str">
        <f t="array" ref="D7:I7">TRANSPOSE(C8:C13)</f>
        <v>Assembly</v>
      </c>
      <c r="E7" s="9" t="str">
        <v>Painting</v>
      </c>
      <c r="F7" s="9" t="str">
        <v>Machine Shop</v>
      </c>
      <c r="G7" s="9" t="str">
        <v>Receiving</v>
      </c>
      <c r="H7" s="9" t="str">
        <v>Shipping</v>
      </c>
      <c r="I7" s="10" t="str">
        <v>Testing</v>
      </c>
    </row>
    <row r="8" spans="1:9">
      <c r="A8" s="11"/>
      <c r="B8" s="6" t="s">
        <v>4</v>
      </c>
      <c r="C8" s="6" t="s">
        <v>22</v>
      </c>
      <c r="D8" s="6">
        <v>0</v>
      </c>
      <c r="E8" s="6">
        <v>50</v>
      </c>
      <c r="F8" s="6">
        <v>100</v>
      </c>
      <c r="G8" s="6">
        <v>0</v>
      </c>
      <c r="H8" s="6">
        <v>0</v>
      </c>
      <c r="I8" s="12">
        <v>20</v>
      </c>
    </row>
    <row r="9" spans="1:9">
      <c r="A9" s="11"/>
      <c r="B9" s="6" t="s">
        <v>5</v>
      </c>
      <c r="C9" s="6" t="s">
        <v>23</v>
      </c>
      <c r="D9" s="6"/>
      <c r="E9" s="6">
        <v>0</v>
      </c>
      <c r="F9" s="6">
        <v>30</v>
      </c>
      <c r="G9" s="6">
        <v>50</v>
      </c>
      <c r="H9" s="6">
        <v>10</v>
      </c>
      <c r="I9" s="12">
        <v>0</v>
      </c>
    </row>
    <row r="10" spans="1:9">
      <c r="A10" s="11"/>
      <c r="B10" s="6" t="s">
        <v>6</v>
      </c>
      <c r="C10" s="6" t="s">
        <v>24</v>
      </c>
      <c r="D10" s="6"/>
      <c r="E10" s="6"/>
      <c r="F10" s="6">
        <v>0</v>
      </c>
      <c r="G10" s="6">
        <v>20</v>
      </c>
      <c r="H10" s="6">
        <v>0</v>
      </c>
      <c r="I10" s="12">
        <v>100</v>
      </c>
    </row>
    <row r="11" spans="1:9">
      <c r="A11" s="11"/>
      <c r="B11" s="6" t="s">
        <v>7</v>
      </c>
      <c r="C11" s="6" t="s">
        <v>25</v>
      </c>
      <c r="D11" s="6"/>
      <c r="E11" s="6"/>
      <c r="F11" s="6"/>
      <c r="G11" s="6">
        <v>0</v>
      </c>
      <c r="H11" s="6">
        <v>50</v>
      </c>
      <c r="I11" s="12">
        <v>0</v>
      </c>
    </row>
    <row r="12" spans="1:9">
      <c r="A12" s="11"/>
      <c r="B12" s="6" t="s">
        <v>8</v>
      </c>
      <c r="C12" s="6" t="s">
        <v>26</v>
      </c>
      <c r="D12" s="6"/>
      <c r="E12" s="6"/>
      <c r="F12" s="6"/>
      <c r="G12" s="6"/>
      <c r="H12" s="6">
        <v>0</v>
      </c>
      <c r="I12" s="12">
        <v>0</v>
      </c>
    </row>
    <row r="13" spans="1:9">
      <c r="A13" s="11"/>
      <c r="B13" s="6" t="s">
        <v>9</v>
      </c>
      <c r="C13" s="6" t="s">
        <v>27</v>
      </c>
      <c r="D13" s="6"/>
      <c r="E13" s="6"/>
      <c r="F13" s="6"/>
      <c r="G13" s="6"/>
      <c r="H13" s="6"/>
      <c r="I13" s="12">
        <v>0</v>
      </c>
    </row>
    <row r="14" spans="1:9">
      <c r="A14" s="11"/>
      <c r="B14" s="13"/>
      <c r="C14" s="13"/>
      <c r="D14" s="13"/>
      <c r="E14" s="13"/>
      <c r="F14" s="13"/>
      <c r="G14" s="13"/>
      <c r="H14" s="13"/>
      <c r="I14" s="14"/>
    </row>
    <row r="15" spans="1:9" ht="25.5">
      <c r="A15" s="11"/>
      <c r="B15" s="15" t="s">
        <v>10</v>
      </c>
      <c r="C15" s="15" t="s">
        <v>11</v>
      </c>
      <c r="D15" s="13" t="str">
        <f t="array" ref="D15:I15">TRANSPOSE(C16:C21)</f>
        <v>Room 1</v>
      </c>
      <c r="E15" s="13" t="str">
        <v>Room 2</v>
      </c>
      <c r="F15" s="13" t="str">
        <v>Room 3</v>
      </c>
      <c r="G15" s="13" t="str">
        <v>Room 4</v>
      </c>
      <c r="H15" s="13" t="str">
        <v>Room 5</v>
      </c>
      <c r="I15" s="14" t="str">
        <v>Room 6</v>
      </c>
    </row>
    <row r="16" spans="1:9">
      <c r="A16" s="11"/>
      <c r="B16" s="16" t="str">
        <f>INDEX($C$8:$C$13,MATCH(C16,$B$8:$B$13,0))</f>
        <v>Assembly</v>
      </c>
      <c r="C16" s="6" t="s">
        <v>4</v>
      </c>
      <c r="D16" s="6">
        <v>0</v>
      </c>
      <c r="E16" s="6">
        <v>1</v>
      </c>
      <c r="F16" s="6">
        <v>2</v>
      </c>
      <c r="G16" s="6"/>
      <c r="H16" s="6"/>
      <c r="I16" s="12">
        <v>2</v>
      </c>
    </row>
    <row r="17" spans="1:9">
      <c r="A17" s="11"/>
      <c r="B17" s="16" t="str">
        <f>INDEX($C$8:$C$13,MATCH(C17,$B$8:$B$13,0))</f>
        <v>Painting</v>
      </c>
      <c r="C17" s="6" t="s">
        <v>5</v>
      </c>
      <c r="D17" s="6"/>
      <c r="E17" s="6"/>
      <c r="F17" s="6">
        <v>1</v>
      </c>
      <c r="G17" s="6">
        <v>1</v>
      </c>
      <c r="H17" s="6">
        <v>1</v>
      </c>
      <c r="I17" s="12"/>
    </row>
    <row r="18" spans="1:9">
      <c r="A18" s="11"/>
      <c r="B18" s="16" t="str">
        <f>INDEX($C$8:$C$13,MATCH(C18,$B$8:$B$13,0))</f>
        <v>Machine Shop</v>
      </c>
      <c r="C18" s="6" t="s">
        <v>6</v>
      </c>
      <c r="D18" s="6"/>
      <c r="E18" s="6"/>
      <c r="F18" s="6"/>
      <c r="G18" s="6">
        <v>2</v>
      </c>
      <c r="H18" s="6"/>
      <c r="I18" s="12">
        <v>1</v>
      </c>
    </row>
    <row r="19" spans="1:9">
      <c r="A19" s="11"/>
      <c r="B19" s="16" t="str">
        <f>INDEX($C$8:$C$13,MATCH(C19,$B$8:$B$13,0))</f>
        <v>Receiving</v>
      </c>
      <c r="C19" s="6" t="s">
        <v>7</v>
      </c>
      <c r="D19" s="6"/>
      <c r="E19" s="6"/>
      <c r="F19" s="6"/>
      <c r="G19" s="6"/>
      <c r="H19" s="6">
        <v>1</v>
      </c>
      <c r="I19" s="12"/>
    </row>
    <row r="20" spans="1:9">
      <c r="A20" s="11"/>
      <c r="B20" s="16" t="str">
        <f>INDEX($C$8:$C$13,MATCH(C20,$B$8:$B$13,0))</f>
        <v>Shipping</v>
      </c>
      <c r="C20" s="6" t="s">
        <v>8</v>
      </c>
      <c r="D20" s="6"/>
      <c r="E20" s="6"/>
      <c r="F20" s="6"/>
      <c r="G20" s="6"/>
      <c r="H20" s="6"/>
      <c r="I20" s="12"/>
    </row>
    <row r="21" spans="1:9" ht="13.5" thickBot="1">
      <c r="A21" s="17"/>
      <c r="B21" s="18" t="str">
        <f>INDEX($C$8:$C$13,MATCH(C21,$B$8:$B$13,0))</f>
        <v>Testing</v>
      </c>
      <c r="C21" s="19" t="s">
        <v>9</v>
      </c>
      <c r="D21" s="19"/>
      <c r="E21" s="19"/>
      <c r="F21" s="19"/>
      <c r="G21" s="19"/>
      <c r="H21" s="19"/>
      <c r="I21" s="20"/>
    </row>
    <row r="22" spans="1:9" ht="13.5" thickBot="1"/>
    <row r="23" spans="1:9" ht="13.5" thickBot="1">
      <c r="A23" s="21" t="s">
        <v>12</v>
      </c>
      <c r="B23" s="22"/>
      <c r="C23" s="23">
        <f>SUM(G27:G62)</f>
        <v>570</v>
      </c>
    </row>
    <row r="25" spans="1:9">
      <c r="A25" s="24" t="s">
        <v>20</v>
      </c>
    </row>
    <row r="26" spans="1:9" ht="25.5">
      <c r="A26" s="5" t="s">
        <v>13</v>
      </c>
      <c r="B26" s="5" t="s">
        <v>14</v>
      </c>
      <c r="C26" s="5" t="s">
        <v>15</v>
      </c>
      <c r="D26" s="5" t="s">
        <v>16</v>
      </c>
      <c r="E26" s="5" t="s">
        <v>17</v>
      </c>
      <c r="F26" s="5" t="s">
        <v>18</v>
      </c>
      <c r="G26" s="5" t="s">
        <v>19</v>
      </c>
    </row>
    <row r="27" spans="1:9">
      <c r="A27" s="1" t="str">
        <f>C8</f>
        <v>Assembly</v>
      </c>
      <c r="B27" s="1" t="str">
        <f>C8</f>
        <v>Assembly</v>
      </c>
      <c r="C27" s="1">
        <f>INDEX($D$8:$L$18,MATCH(A27,$C$8:$C$13,0),MATCH(B27,$C$8:$C$13,0))</f>
        <v>0</v>
      </c>
      <c r="D27" s="1" t="str">
        <f>VLOOKUP(A27,$B$16:$D$26,2,FALSE)</f>
        <v>Room 1</v>
      </c>
      <c r="E27" s="1" t="str">
        <f>VLOOKUP(B27,$B$16:$D$26,2,FALSE)</f>
        <v>Room 1</v>
      </c>
      <c r="F27" s="1">
        <f>INDEX($D$16:$I$21,MATCH(D27,$C$16:$C$22,0),MATCH(E27,$C$16:$C$22,0))</f>
        <v>0</v>
      </c>
      <c r="G27" s="1">
        <f>C27*F27</f>
        <v>0</v>
      </c>
    </row>
    <row r="28" spans="1:9">
      <c r="A28" s="1" t="str">
        <f>C8</f>
        <v>Assembly</v>
      </c>
      <c r="B28" s="1" t="str">
        <f>C9</f>
        <v>Painting</v>
      </c>
      <c r="C28" s="1">
        <f t="shared" ref="C28:C62" si="0">INDEX($D$8:$L$18,MATCH(A28,$C$8:$C$13,0),MATCH(B28,$C$8:$C$13,0))</f>
        <v>50</v>
      </c>
      <c r="D28" s="1" t="str">
        <f t="shared" ref="D28:D62" si="1">VLOOKUP(A28,$B$16:$D$26,2,FALSE)</f>
        <v>Room 1</v>
      </c>
      <c r="E28" s="1" t="str">
        <f t="shared" ref="E28:E62" si="2">VLOOKUP(B28,$B$16:$D$26,2,FALSE)</f>
        <v>Room 2</v>
      </c>
      <c r="F28" s="1">
        <f t="shared" ref="F28:F62" si="3">INDEX($D$16:$I$21,MATCH(D28,$C$16:$C$22,0),MATCH(E28,$C$16:$C$22,0))</f>
        <v>1</v>
      </c>
      <c r="G28" s="1">
        <f t="shared" ref="G28:G62" si="4">C28*F28</f>
        <v>50</v>
      </c>
    </row>
    <row r="29" spans="1:9">
      <c r="A29" s="1" t="str">
        <f>C8</f>
        <v>Assembly</v>
      </c>
      <c r="B29" s="1" t="str">
        <f>C10</f>
        <v>Machine Shop</v>
      </c>
      <c r="C29" s="1">
        <f t="shared" si="0"/>
        <v>100</v>
      </c>
      <c r="D29" s="1" t="str">
        <f t="shared" si="1"/>
        <v>Room 1</v>
      </c>
      <c r="E29" s="1" t="str">
        <f t="shared" si="2"/>
        <v>Room 3</v>
      </c>
      <c r="F29" s="1">
        <f t="shared" si="3"/>
        <v>2</v>
      </c>
      <c r="G29" s="1">
        <f t="shared" si="4"/>
        <v>200</v>
      </c>
    </row>
    <row r="30" spans="1:9">
      <c r="A30" s="1" t="str">
        <f>C8</f>
        <v>Assembly</v>
      </c>
      <c r="B30" s="1" t="str">
        <f>C11</f>
        <v>Receiving</v>
      </c>
      <c r="C30" s="1">
        <f t="shared" si="0"/>
        <v>0</v>
      </c>
      <c r="D30" s="1" t="str">
        <f t="shared" si="1"/>
        <v>Room 1</v>
      </c>
      <c r="E30" s="1" t="str">
        <f t="shared" si="2"/>
        <v>Room 4</v>
      </c>
      <c r="F30" s="1">
        <f t="shared" si="3"/>
        <v>0</v>
      </c>
      <c r="G30" s="1">
        <f t="shared" si="4"/>
        <v>0</v>
      </c>
    </row>
    <row r="31" spans="1:9">
      <c r="A31" s="1" t="str">
        <f>C8</f>
        <v>Assembly</v>
      </c>
      <c r="B31" s="1" t="str">
        <f>C12</f>
        <v>Shipping</v>
      </c>
      <c r="C31" s="1">
        <f t="shared" si="0"/>
        <v>0</v>
      </c>
      <c r="D31" s="1" t="str">
        <f t="shared" si="1"/>
        <v>Room 1</v>
      </c>
      <c r="E31" s="1" t="str">
        <f t="shared" si="2"/>
        <v>Room 5</v>
      </c>
      <c r="F31" s="1">
        <f t="shared" si="3"/>
        <v>0</v>
      </c>
      <c r="G31" s="1">
        <f t="shared" si="4"/>
        <v>0</v>
      </c>
    </row>
    <row r="32" spans="1:9">
      <c r="A32" s="1" t="str">
        <f>C8</f>
        <v>Assembly</v>
      </c>
      <c r="B32" s="1" t="str">
        <f>C13</f>
        <v>Testing</v>
      </c>
      <c r="C32" s="1">
        <f t="shared" si="0"/>
        <v>20</v>
      </c>
      <c r="D32" s="1" t="str">
        <f t="shared" si="1"/>
        <v>Room 1</v>
      </c>
      <c r="E32" s="1" t="str">
        <f t="shared" si="2"/>
        <v>Room 6</v>
      </c>
      <c r="F32" s="1">
        <f t="shared" si="3"/>
        <v>2</v>
      </c>
      <c r="G32" s="1">
        <f t="shared" si="4"/>
        <v>40</v>
      </c>
    </row>
    <row r="33" spans="1:7">
      <c r="A33" s="1" t="str">
        <f>C9</f>
        <v>Painting</v>
      </c>
      <c r="B33" s="1" t="str">
        <f>C8</f>
        <v>Assembly</v>
      </c>
      <c r="C33" s="1">
        <f t="shared" si="0"/>
        <v>0</v>
      </c>
      <c r="D33" s="1" t="str">
        <f t="shared" si="1"/>
        <v>Room 2</v>
      </c>
      <c r="E33" s="1" t="str">
        <f t="shared" si="2"/>
        <v>Room 1</v>
      </c>
      <c r="F33" s="1">
        <f t="shared" si="3"/>
        <v>0</v>
      </c>
      <c r="G33" s="1">
        <f t="shared" si="4"/>
        <v>0</v>
      </c>
    </row>
    <row r="34" spans="1:7">
      <c r="A34" s="1" t="str">
        <f>C9</f>
        <v>Painting</v>
      </c>
      <c r="B34" s="1" t="str">
        <f>C9</f>
        <v>Painting</v>
      </c>
      <c r="C34" s="1">
        <f t="shared" si="0"/>
        <v>0</v>
      </c>
      <c r="D34" s="1" t="str">
        <f t="shared" si="1"/>
        <v>Room 2</v>
      </c>
      <c r="E34" s="1" t="str">
        <f t="shared" si="2"/>
        <v>Room 2</v>
      </c>
      <c r="F34" s="1">
        <f t="shared" si="3"/>
        <v>0</v>
      </c>
      <c r="G34" s="1">
        <f t="shared" si="4"/>
        <v>0</v>
      </c>
    </row>
    <row r="35" spans="1:7">
      <c r="A35" s="1" t="str">
        <f>C9</f>
        <v>Painting</v>
      </c>
      <c r="B35" s="1" t="str">
        <f>C10</f>
        <v>Machine Shop</v>
      </c>
      <c r="C35" s="1">
        <f t="shared" si="0"/>
        <v>30</v>
      </c>
      <c r="D35" s="1" t="str">
        <f t="shared" si="1"/>
        <v>Room 2</v>
      </c>
      <c r="E35" s="1" t="str">
        <f t="shared" si="2"/>
        <v>Room 3</v>
      </c>
      <c r="F35" s="1">
        <f t="shared" si="3"/>
        <v>1</v>
      </c>
      <c r="G35" s="1">
        <f t="shared" si="4"/>
        <v>30</v>
      </c>
    </row>
    <row r="36" spans="1:7">
      <c r="A36" s="1" t="str">
        <f>C9</f>
        <v>Painting</v>
      </c>
      <c r="B36" s="1" t="str">
        <f>C11</f>
        <v>Receiving</v>
      </c>
      <c r="C36" s="1">
        <f t="shared" si="0"/>
        <v>50</v>
      </c>
      <c r="D36" s="1" t="str">
        <f t="shared" si="1"/>
        <v>Room 2</v>
      </c>
      <c r="E36" s="1" t="str">
        <f t="shared" si="2"/>
        <v>Room 4</v>
      </c>
      <c r="F36" s="1">
        <f t="shared" si="3"/>
        <v>1</v>
      </c>
      <c r="G36" s="1">
        <f t="shared" si="4"/>
        <v>50</v>
      </c>
    </row>
    <row r="37" spans="1:7">
      <c r="A37" s="1" t="str">
        <f>C9</f>
        <v>Painting</v>
      </c>
      <c r="B37" s="1" t="str">
        <f>C12</f>
        <v>Shipping</v>
      </c>
      <c r="C37" s="1">
        <f t="shared" si="0"/>
        <v>10</v>
      </c>
      <c r="D37" s="1" t="str">
        <f t="shared" si="1"/>
        <v>Room 2</v>
      </c>
      <c r="E37" s="1" t="str">
        <f t="shared" si="2"/>
        <v>Room 5</v>
      </c>
      <c r="F37" s="1">
        <f t="shared" si="3"/>
        <v>1</v>
      </c>
      <c r="G37" s="1">
        <f t="shared" si="4"/>
        <v>10</v>
      </c>
    </row>
    <row r="38" spans="1:7">
      <c r="A38" s="1" t="str">
        <f>C9</f>
        <v>Painting</v>
      </c>
      <c r="B38" s="1" t="str">
        <f>C13</f>
        <v>Testing</v>
      </c>
      <c r="C38" s="1">
        <f t="shared" si="0"/>
        <v>0</v>
      </c>
      <c r="D38" s="1" t="str">
        <f t="shared" si="1"/>
        <v>Room 2</v>
      </c>
      <c r="E38" s="1" t="str">
        <f t="shared" si="2"/>
        <v>Room 6</v>
      </c>
      <c r="F38" s="1">
        <f t="shared" si="3"/>
        <v>0</v>
      </c>
      <c r="G38" s="1">
        <f t="shared" si="4"/>
        <v>0</v>
      </c>
    </row>
    <row r="39" spans="1:7">
      <c r="A39" s="1" t="str">
        <f>C10</f>
        <v>Machine Shop</v>
      </c>
      <c r="B39" s="1" t="str">
        <f>C8</f>
        <v>Assembly</v>
      </c>
      <c r="C39" s="1">
        <f t="shared" si="0"/>
        <v>0</v>
      </c>
      <c r="D39" s="1" t="str">
        <f t="shared" si="1"/>
        <v>Room 3</v>
      </c>
      <c r="E39" s="1" t="str">
        <f t="shared" si="2"/>
        <v>Room 1</v>
      </c>
      <c r="F39" s="1">
        <f t="shared" si="3"/>
        <v>0</v>
      </c>
      <c r="G39" s="1">
        <f t="shared" si="4"/>
        <v>0</v>
      </c>
    </row>
    <row r="40" spans="1:7">
      <c r="A40" s="1" t="str">
        <f>C10</f>
        <v>Machine Shop</v>
      </c>
      <c r="B40" s="1" t="str">
        <f>C9</f>
        <v>Painting</v>
      </c>
      <c r="C40" s="1">
        <f t="shared" si="0"/>
        <v>0</v>
      </c>
      <c r="D40" s="1" t="str">
        <f t="shared" si="1"/>
        <v>Room 3</v>
      </c>
      <c r="E40" s="1" t="str">
        <f t="shared" si="2"/>
        <v>Room 2</v>
      </c>
      <c r="F40" s="1">
        <f t="shared" si="3"/>
        <v>0</v>
      </c>
      <c r="G40" s="1">
        <f t="shared" si="4"/>
        <v>0</v>
      </c>
    </row>
    <row r="41" spans="1:7">
      <c r="A41" s="1" t="str">
        <f>C10</f>
        <v>Machine Shop</v>
      </c>
      <c r="B41" s="1" t="str">
        <f>C10</f>
        <v>Machine Shop</v>
      </c>
      <c r="C41" s="1">
        <f t="shared" si="0"/>
        <v>0</v>
      </c>
      <c r="D41" s="1" t="str">
        <f t="shared" si="1"/>
        <v>Room 3</v>
      </c>
      <c r="E41" s="1" t="str">
        <f t="shared" si="2"/>
        <v>Room 3</v>
      </c>
      <c r="F41" s="1">
        <f t="shared" si="3"/>
        <v>0</v>
      </c>
      <c r="G41" s="1">
        <f t="shared" si="4"/>
        <v>0</v>
      </c>
    </row>
    <row r="42" spans="1:7">
      <c r="A42" s="1" t="str">
        <f>C10</f>
        <v>Machine Shop</v>
      </c>
      <c r="B42" s="1" t="str">
        <f>C11</f>
        <v>Receiving</v>
      </c>
      <c r="C42" s="1">
        <f t="shared" si="0"/>
        <v>20</v>
      </c>
      <c r="D42" s="1" t="str">
        <f t="shared" si="1"/>
        <v>Room 3</v>
      </c>
      <c r="E42" s="1" t="str">
        <f t="shared" si="2"/>
        <v>Room 4</v>
      </c>
      <c r="F42" s="1">
        <f t="shared" si="3"/>
        <v>2</v>
      </c>
      <c r="G42" s="1">
        <f t="shared" si="4"/>
        <v>40</v>
      </c>
    </row>
    <row r="43" spans="1:7">
      <c r="A43" s="1" t="str">
        <f>C10</f>
        <v>Machine Shop</v>
      </c>
      <c r="B43" s="1" t="str">
        <f>C12</f>
        <v>Shipping</v>
      </c>
      <c r="C43" s="1">
        <f t="shared" si="0"/>
        <v>0</v>
      </c>
      <c r="D43" s="1" t="str">
        <f t="shared" si="1"/>
        <v>Room 3</v>
      </c>
      <c r="E43" s="1" t="str">
        <f t="shared" si="2"/>
        <v>Room 5</v>
      </c>
      <c r="F43" s="1">
        <f t="shared" si="3"/>
        <v>0</v>
      </c>
      <c r="G43" s="1">
        <f t="shared" si="4"/>
        <v>0</v>
      </c>
    </row>
    <row r="44" spans="1:7">
      <c r="A44" s="1" t="str">
        <f>C10</f>
        <v>Machine Shop</v>
      </c>
      <c r="B44" s="1" t="str">
        <f>C13</f>
        <v>Testing</v>
      </c>
      <c r="C44" s="1">
        <f t="shared" si="0"/>
        <v>100</v>
      </c>
      <c r="D44" s="1" t="str">
        <f t="shared" si="1"/>
        <v>Room 3</v>
      </c>
      <c r="E44" s="1" t="str">
        <f t="shared" si="2"/>
        <v>Room 6</v>
      </c>
      <c r="F44" s="1">
        <f t="shared" si="3"/>
        <v>1</v>
      </c>
      <c r="G44" s="1">
        <f t="shared" si="4"/>
        <v>100</v>
      </c>
    </row>
    <row r="45" spans="1:7">
      <c r="A45" s="1" t="str">
        <f>C11</f>
        <v>Receiving</v>
      </c>
      <c r="B45" s="1" t="str">
        <f>C8</f>
        <v>Assembly</v>
      </c>
      <c r="C45" s="1">
        <f t="shared" si="0"/>
        <v>0</v>
      </c>
      <c r="D45" s="1" t="str">
        <f t="shared" si="1"/>
        <v>Room 4</v>
      </c>
      <c r="E45" s="1" t="str">
        <f t="shared" si="2"/>
        <v>Room 1</v>
      </c>
      <c r="F45" s="1">
        <f t="shared" si="3"/>
        <v>0</v>
      </c>
      <c r="G45" s="1">
        <f t="shared" si="4"/>
        <v>0</v>
      </c>
    </row>
    <row r="46" spans="1:7">
      <c r="A46" s="1" t="str">
        <f>C11</f>
        <v>Receiving</v>
      </c>
      <c r="B46" s="1" t="str">
        <f>C9</f>
        <v>Painting</v>
      </c>
      <c r="C46" s="1">
        <f t="shared" si="0"/>
        <v>0</v>
      </c>
      <c r="D46" s="1" t="str">
        <f t="shared" si="1"/>
        <v>Room 4</v>
      </c>
      <c r="E46" s="1" t="str">
        <f t="shared" si="2"/>
        <v>Room 2</v>
      </c>
      <c r="F46" s="1">
        <f t="shared" si="3"/>
        <v>0</v>
      </c>
      <c r="G46" s="1">
        <f t="shared" si="4"/>
        <v>0</v>
      </c>
    </row>
    <row r="47" spans="1:7">
      <c r="A47" s="1" t="str">
        <f>C11</f>
        <v>Receiving</v>
      </c>
      <c r="B47" s="1" t="str">
        <f>C10</f>
        <v>Machine Shop</v>
      </c>
      <c r="C47" s="1">
        <f t="shared" si="0"/>
        <v>0</v>
      </c>
      <c r="D47" s="1" t="str">
        <f t="shared" si="1"/>
        <v>Room 4</v>
      </c>
      <c r="E47" s="1" t="str">
        <f t="shared" si="2"/>
        <v>Room 3</v>
      </c>
      <c r="F47" s="1">
        <f t="shared" si="3"/>
        <v>0</v>
      </c>
      <c r="G47" s="1">
        <f t="shared" si="4"/>
        <v>0</v>
      </c>
    </row>
    <row r="48" spans="1:7">
      <c r="A48" s="1" t="str">
        <f>C11</f>
        <v>Receiving</v>
      </c>
      <c r="B48" s="1" t="str">
        <f>C11</f>
        <v>Receiving</v>
      </c>
      <c r="C48" s="1">
        <f t="shared" si="0"/>
        <v>0</v>
      </c>
      <c r="D48" s="1" t="str">
        <f t="shared" si="1"/>
        <v>Room 4</v>
      </c>
      <c r="E48" s="1" t="str">
        <f t="shared" si="2"/>
        <v>Room 4</v>
      </c>
      <c r="F48" s="1">
        <f t="shared" si="3"/>
        <v>0</v>
      </c>
      <c r="G48" s="1">
        <f t="shared" si="4"/>
        <v>0</v>
      </c>
    </row>
    <row r="49" spans="1:7">
      <c r="A49" s="1" t="str">
        <f>C11</f>
        <v>Receiving</v>
      </c>
      <c r="B49" s="1" t="str">
        <f>C12</f>
        <v>Shipping</v>
      </c>
      <c r="C49" s="1">
        <f t="shared" si="0"/>
        <v>50</v>
      </c>
      <c r="D49" s="1" t="str">
        <f t="shared" si="1"/>
        <v>Room 4</v>
      </c>
      <c r="E49" s="1" t="str">
        <f t="shared" si="2"/>
        <v>Room 5</v>
      </c>
      <c r="F49" s="1">
        <f t="shared" si="3"/>
        <v>1</v>
      </c>
      <c r="G49" s="1">
        <f t="shared" si="4"/>
        <v>50</v>
      </c>
    </row>
    <row r="50" spans="1:7">
      <c r="A50" s="1" t="str">
        <f>C11</f>
        <v>Receiving</v>
      </c>
      <c r="B50" s="1" t="str">
        <f>C13</f>
        <v>Testing</v>
      </c>
      <c r="C50" s="1">
        <f t="shared" si="0"/>
        <v>0</v>
      </c>
      <c r="D50" s="1" t="str">
        <f t="shared" si="1"/>
        <v>Room 4</v>
      </c>
      <c r="E50" s="1" t="str">
        <f t="shared" si="2"/>
        <v>Room 6</v>
      </c>
      <c r="F50" s="1">
        <f t="shared" si="3"/>
        <v>0</v>
      </c>
      <c r="G50" s="1">
        <f t="shared" si="4"/>
        <v>0</v>
      </c>
    </row>
    <row r="51" spans="1:7">
      <c r="A51" s="1" t="str">
        <f>C12</f>
        <v>Shipping</v>
      </c>
      <c r="B51" s="1" t="str">
        <f>C8</f>
        <v>Assembly</v>
      </c>
      <c r="C51" s="1">
        <f t="shared" si="0"/>
        <v>0</v>
      </c>
      <c r="D51" s="1" t="str">
        <f t="shared" si="1"/>
        <v>Room 5</v>
      </c>
      <c r="E51" s="1" t="str">
        <f t="shared" si="2"/>
        <v>Room 1</v>
      </c>
      <c r="F51" s="1">
        <f t="shared" si="3"/>
        <v>0</v>
      </c>
      <c r="G51" s="1">
        <f t="shared" si="4"/>
        <v>0</v>
      </c>
    </row>
    <row r="52" spans="1:7">
      <c r="A52" s="1" t="str">
        <f>C12</f>
        <v>Shipping</v>
      </c>
      <c r="B52" s="1" t="str">
        <f>C9</f>
        <v>Painting</v>
      </c>
      <c r="C52" s="1">
        <f t="shared" si="0"/>
        <v>0</v>
      </c>
      <c r="D52" s="1" t="str">
        <f t="shared" si="1"/>
        <v>Room 5</v>
      </c>
      <c r="E52" s="1" t="str">
        <f t="shared" si="2"/>
        <v>Room 2</v>
      </c>
      <c r="F52" s="1">
        <f t="shared" si="3"/>
        <v>0</v>
      </c>
      <c r="G52" s="1">
        <f t="shared" si="4"/>
        <v>0</v>
      </c>
    </row>
    <row r="53" spans="1:7">
      <c r="A53" s="1" t="str">
        <f>C12</f>
        <v>Shipping</v>
      </c>
      <c r="B53" s="1" t="str">
        <f>C10</f>
        <v>Machine Shop</v>
      </c>
      <c r="C53" s="1">
        <f t="shared" si="0"/>
        <v>0</v>
      </c>
      <c r="D53" s="1" t="str">
        <f t="shared" si="1"/>
        <v>Room 5</v>
      </c>
      <c r="E53" s="1" t="str">
        <f t="shared" si="2"/>
        <v>Room 3</v>
      </c>
      <c r="F53" s="1">
        <f t="shared" si="3"/>
        <v>0</v>
      </c>
      <c r="G53" s="1">
        <f t="shared" si="4"/>
        <v>0</v>
      </c>
    </row>
    <row r="54" spans="1:7">
      <c r="A54" s="1" t="str">
        <f>C12</f>
        <v>Shipping</v>
      </c>
      <c r="B54" s="1" t="str">
        <f>C11</f>
        <v>Receiving</v>
      </c>
      <c r="C54" s="1">
        <f t="shared" si="0"/>
        <v>0</v>
      </c>
      <c r="D54" s="1" t="str">
        <f t="shared" si="1"/>
        <v>Room 5</v>
      </c>
      <c r="E54" s="1" t="str">
        <f t="shared" si="2"/>
        <v>Room 4</v>
      </c>
      <c r="F54" s="1">
        <f t="shared" si="3"/>
        <v>0</v>
      </c>
      <c r="G54" s="1">
        <f t="shared" si="4"/>
        <v>0</v>
      </c>
    </row>
    <row r="55" spans="1:7">
      <c r="A55" s="1" t="str">
        <f>C12</f>
        <v>Shipping</v>
      </c>
      <c r="B55" s="1" t="str">
        <f>C12</f>
        <v>Shipping</v>
      </c>
      <c r="C55" s="1">
        <f t="shared" si="0"/>
        <v>0</v>
      </c>
      <c r="D55" s="1" t="str">
        <f t="shared" si="1"/>
        <v>Room 5</v>
      </c>
      <c r="E55" s="1" t="str">
        <f t="shared" si="2"/>
        <v>Room 5</v>
      </c>
      <c r="F55" s="1">
        <f t="shared" si="3"/>
        <v>0</v>
      </c>
      <c r="G55" s="1">
        <f t="shared" si="4"/>
        <v>0</v>
      </c>
    </row>
    <row r="56" spans="1:7">
      <c r="A56" s="1" t="str">
        <f>C12</f>
        <v>Shipping</v>
      </c>
      <c r="B56" s="1" t="str">
        <f>C13</f>
        <v>Testing</v>
      </c>
      <c r="C56" s="1">
        <f t="shared" si="0"/>
        <v>0</v>
      </c>
      <c r="D56" s="1" t="str">
        <f t="shared" si="1"/>
        <v>Room 5</v>
      </c>
      <c r="E56" s="1" t="str">
        <f t="shared" si="2"/>
        <v>Room 6</v>
      </c>
      <c r="F56" s="1">
        <f t="shared" si="3"/>
        <v>0</v>
      </c>
      <c r="G56" s="1">
        <f t="shared" si="4"/>
        <v>0</v>
      </c>
    </row>
    <row r="57" spans="1:7">
      <c r="A57" s="1" t="str">
        <f>C13</f>
        <v>Testing</v>
      </c>
      <c r="B57" s="1" t="str">
        <f>C8</f>
        <v>Assembly</v>
      </c>
      <c r="C57" s="1">
        <f t="shared" si="0"/>
        <v>0</v>
      </c>
      <c r="D57" s="1" t="str">
        <f t="shared" si="1"/>
        <v>Room 6</v>
      </c>
      <c r="E57" s="1" t="str">
        <f t="shared" si="2"/>
        <v>Room 1</v>
      </c>
      <c r="F57" s="1">
        <f t="shared" si="3"/>
        <v>0</v>
      </c>
      <c r="G57" s="1">
        <f t="shared" si="4"/>
        <v>0</v>
      </c>
    </row>
    <row r="58" spans="1:7">
      <c r="A58" s="1" t="str">
        <f>C13</f>
        <v>Testing</v>
      </c>
      <c r="B58" s="1" t="str">
        <f>C9</f>
        <v>Painting</v>
      </c>
      <c r="C58" s="1">
        <f t="shared" si="0"/>
        <v>0</v>
      </c>
      <c r="D58" s="1" t="str">
        <f t="shared" si="1"/>
        <v>Room 6</v>
      </c>
      <c r="E58" s="1" t="str">
        <f t="shared" si="2"/>
        <v>Room 2</v>
      </c>
      <c r="F58" s="1">
        <f t="shared" si="3"/>
        <v>0</v>
      </c>
      <c r="G58" s="1">
        <f t="shared" si="4"/>
        <v>0</v>
      </c>
    </row>
    <row r="59" spans="1:7">
      <c r="A59" s="1" t="str">
        <f>C13</f>
        <v>Testing</v>
      </c>
      <c r="B59" s="1" t="str">
        <f>C10</f>
        <v>Machine Shop</v>
      </c>
      <c r="C59" s="1">
        <f t="shared" si="0"/>
        <v>0</v>
      </c>
      <c r="D59" s="1" t="str">
        <f t="shared" si="1"/>
        <v>Room 6</v>
      </c>
      <c r="E59" s="1" t="str">
        <f t="shared" si="2"/>
        <v>Room 3</v>
      </c>
      <c r="F59" s="1">
        <f t="shared" si="3"/>
        <v>0</v>
      </c>
      <c r="G59" s="1">
        <f t="shared" si="4"/>
        <v>0</v>
      </c>
    </row>
    <row r="60" spans="1:7">
      <c r="A60" s="1" t="str">
        <f>C13</f>
        <v>Testing</v>
      </c>
      <c r="B60" s="1" t="str">
        <f>C11</f>
        <v>Receiving</v>
      </c>
      <c r="C60" s="1">
        <f t="shared" si="0"/>
        <v>0</v>
      </c>
      <c r="D60" s="1" t="str">
        <f t="shared" si="1"/>
        <v>Room 6</v>
      </c>
      <c r="E60" s="1" t="str">
        <f t="shared" si="2"/>
        <v>Room 4</v>
      </c>
      <c r="F60" s="1">
        <f t="shared" si="3"/>
        <v>0</v>
      </c>
      <c r="G60" s="1">
        <f t="shared" si="4"/>
        <v>0</v>
      </c>
    </row>
    <row r="61" spans="1:7">
      <c r="A61" s="1" t="str">
        <f>C13</f>
        <v>Testing</v>
      </c>
      <c r="B61" s="1" t="str">
        <f>C12</f>
        <v>Shipping</v>
      </c>
      <c r="C61" s="1">
        <f t="shared" si="0"/>
        <v>0</v>
      </c>
      <c r="D61" s="1" t="str">
        <f t="shared" si="1"/>
        <v>Room 6</v>
      </c>
      <c r="E61" s="1" t="str">
        <f t="shared" si="2"/>
        <v>Room 5</v>
      </c>
      <c r="F61" s="1">
        <f t="shared" si="3"/>
        <v>0</v>
      </c>
      <c r="G61" s="1">
        <f t="shared" si="4"/>
        <v>0</v>
      </c>
    </row>
    <row r="62" spans="1:7">
      <c r="A62" s="1" t="str">
        <f>C13</f>
        <v>Testing</v>
      </c>
      <c r="B62" s="1" t="str">
        <f>C13</f>
        <v>Testing</v>
      </c>
      <c r="C62" s="1">
        <f t="shared" si="0"/>
        <v>0</v>
      </c>
      <c r="D62" s="1" t="str">
        <f t="shared" si="1"/>
        <v>Room 6</v>
      </c>
      <c r="E62" s="1" t="str">
        <f t="shared" si="2"/>
        <v>Room 6</v>
      </c>
      <c r="F62" s="1">
        <f t="shared" si="3"/>
        <v>0</v>
      </c>
      <c r="G62" s="1">
        <f t="shared" si="4"/>
        <v>0</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Preferred Customer</cp:lastModifiedBy>
  <dcterms:created xsi:type="dcterms:W3CDTF">2007-08-18T03:41:51Z</dcterms:created>
  <dcterms:modified xsi:type="dcterms:W3CDTF">2007-08-18T03:44:39Z</dcterms:modified>
</cp:coreProperties>
</file>