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1"/>
  </bookViews>
  <sheets>
    <sheet name="Sheet1" sheetId="1" r:id="rId1"/>
    <sheet name="Sheet4" sheetId="4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E30" i="4"/>
  <c r="D30"/>
  <c r="E28"/>
  <c r="D28"/>
  <c r="C28"/>
  <c r="C30" s="1"/>
  <c r="B29"/>
  <c r="B28"/>
  <c r="K23"/>
  <c r="J27"/>
  <c r="L27" s="1"/>
  <c r="J26"/>
  <c r="L26" s="1"/>
  <c r="J25"/>
  <c r="L25" s="1"/>
  <c r="J24"/>
  <c r="L24" s="1"/>
  <c r="J23"/>
  <c r="L23" s="1"/>
  <c r="J22"/>
  <c r="K22" s="1"/>
  <c r="G22"/>
  <c r="I22" s="1"/>
  <c r="K27" l="1"/>
  <c r="K26"/>
  <c r="K25"/>
  <c r="K24"/>
  <c r="L22"/>
  <c r="L28" s="1"/>
  <c r="L30" s="1"/>
  <c r="G23"/>
  <c r="H22"/>
  <c r="K28" l="1"/>
  <c r="K30" s="1"/>
  <c r="I23"/>
  <c r="H23"/>
  <c r="G24"/>
  <c r="I24" l="1"/>
  <c r="H24"/>
  <c r="G25"/>
  <c r="G26" l="1"/>
  <c r="I25"/>
  <c r="H25"/>
  <c r="H26" l="1"/>
  <c r="I26"/>
  <c r="G27"/>
  <c r="I27" l="1"/>
  <c r="I28" s="1"/>
  <c r="I30" s="1"/>
  <c r="H27"/>
  <c r="H28" s="1"/>
  <c r="H30" s="1"/>
  <c r="B31" l="1"/>
</calcChain>
</file>

<file path=xl/sharedStrings.xml><?xml version="1.0" encoding="utf-8"?>
<sst xmlns="http://schemas.openxmlformats.org/spreadsheetml/2006/main" count="41" uniqueCount="37">
  <si>
    <t>Aggregate Planning</t>
  </si>
  <si>
    <t>Backlogging</t>
  </si>
  <si>
    <t>Costs (per unit)</t>
  </si>
  <si>
    <t>Reg time</t>
  </si>
  <si>
    <t>Overtime</t>
  </si>
  <si>
    <t>Subcontract</t>
  </si>
  <si>
    <t>Holding</t>
  </si>
  <si>
    <t>Shortage</t>
  </si>
  <si>
    <t>Increase</t>
  </si>
  <si>
    <r>
      <t xml:space="preserve">This is the cost of INcreasing production by one </t>
    </r>
    <r>
      <rPr>
        <b/>
        <sz val="10"/>
        <color theme="1"/>
        <rFont val="Calibri"/>
        <family val="2"/>
        <scheme val="minor"/>
      </rPr>
      <t>unit</t>
    </r>
    <r>
      <rPr>
        <sz val="10"/>
        <color theme="1"/>
        <rFont val="Calibri"/>
        <family val="2"/>
        <scheme val="minor"/>
      </rPr>
      <t xml:space="preserve"> over the previous month's production quantity.</t>
    </r>
  </si>
  <si>
    <t>Decrease</t>
  </si>
  <si>
    <r>
      <t xml:space="preserve">This is the cost of DEcreasing production by one </t>
    </r>
    <r>
      <rPr>
        <b/>
        <sz val="10"/>
        <color theme="1"/>
        <rFont val="Calibri"/>
        <family val="2"/>
        <scheme val="minor"/>
      </rPr>
      <t>unit</t>
    </r>
    <r>
      <rPr>
        <sz val="10"/>
        <color theme="1"/>
        <rFont val="Calibri"/>
        <family val="2"/>
        <scheme val="minor"/>
      </rPr>
      <t xml:space="preserve"> over the previous month's production quantity.</t>
    </r>
  </si>
  <si>
    <t>Starting Conditions</t>
  </si>
  <si>
    <t>Initial inventory</t>
  </si>
  <si>
    <t>This is the number of units in inventory at the beginning of the first period.</t>
  </si>
  <si>
    <t>Units last period</t>
  </si>
  <si>
    <t>This is the number of units produced in the period BEFORE the first period.</t>
  </si>
  <si>
    <t>Data</t>
  </si>
  <si>
    <t>RESULTS</t>
  </si>
  <si>
    <t>Period</t>
  </si>
  <si>
    <t>Demand</t>
  </si>
  <si>
    <t>Reg Time Production</t>
  </si>
  <si>
    <t>Overtime Production</t>
  </si>
  <si>
    <t>Subcontract Production</t>
  </si>
  <si>
    <t>Inventory</t>
  </si>
  <si>
    <t>Change</t>
  </si>
  <si>
    <t>Period 1</t>
  </si>
  <si>
    <t>Period 2</t>
  </si>
  <si>
    <t>Period 3</t>
  </si>
  <si>
    <t>Period 4</t>
  </si>
  <si>
    <t>Period 5</t>
  </si>
  <si>
    <t>Period 6</t>
  </si>
  <si>
    <t>Total</t>
  </si>
  <si>
    <t>Average</t>
  </si>
  <si>
    <t>Cost</t>
  </si>
  <si>
    <t>Total Cost</t>
  </si>
  <si>
    <t>CHAPTER 13: Example 2</t>
  </si>
</sst>
</file>

<file path=xl/styles.xml><?xml version="1.0" encoding="utf-8"?>
<styleSheet xmlns="http://schemas.openxmlformats.org/spreadsheetml/2006/main">
  <numFmts count="1">
    <numFmt numFmtId="5" formatCode="&quot;$&quot;#,##0_);\(&quot;$&quot;#,##0\)"/>
  </numFmts>
  <fonts count="9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2"/>
      <color rgb="FF1F497D"/>
      <name val="Calibri"/>
      <family val="2"/>
      <scheme val="minor"/>
    </font>
    <font>
      <b/>
      <sz val="10"/>
      <color rgb="FFFF66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F3F3F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4"/>
      <color rgb="FF8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8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1" xfId="0" applyFont="1" applyFill="1" applyBorder="1"/>
    <xf numFmtId="0" fontId="1" fillId="0" borderId="2" xfId="0" applyFont="1" applyBorder="1"/>
    <xf numFmtId="0" fontId="1" fillId="2" borderId="3" xfId="0" applyFont="1" applyFill="1" applyBorder="1"/>
    <xf numFmtId="0" fontId="1" fillId="0" borderId="4" xfId="0" applyFont="1" applyBorder="1"/>
    <xf numFmtId="0" fontId="1" fillId="2" borderId="5" xfId="0" applyFont="1" applyFill="1" applyBorder="1"/>
    <xf numFmtId="0" fontId="1" fillId="0" borderId="6" xfId="0" applyFont="1" applyBorder="1"/>
    <xf numFmtId="0" fontId="1" fillId="2" borderId="7" xfId="0" applyFont="1" applyFill="1" applyBorder="1"/>
    <xf numFmtId="0" fontId="7" fillId="0" borderId="0" xfId="0" applyFont="1"/>
    <xf numFmtId="0" fontId="1" fillId="0" borderId="10" xfId="0" applyFont="1" applyBorder="1"/>
    <xf numFmtId="0" fontId="1" fillId="2" borderId="11" xfId="0" applyFont="1" applyFill="1" applyBorder="1"/>
    <xf numFmtId="0" fontId="1" fillId="2" borderId="12" xfId="0" applyFont="1" applyFill="1" applyBorder="1"/>
    <xf numFmtId="0" fontId="6" fillId="3" borderId="1" xfId="0" applyFont="1" applyFill="1" applyBorder="1"/>
    <xf numFmtId="0" fontId="6" fillId="3" borderId="13" xfId="0" applyFont="1" applyFill="1" applyBorder="1"/>
    <xf numFmtId="0" fontId="7" fillId="3" borderId="16" xfId="0" applyFont="1" applyFill="1" applyBorder="1"/>
    <xf numFmtId="5" fontId="7" fillId="3" borderId="17" xfId="0" applyNumberFormat="1" applyFont="1" applyFill="1" applyBorder="1"/>
    <xf numFmtId="5" fontId="7" fillId="3" borderId="18" xfId="0" applyNumberFormat="1" applyFont="1" applyFill="1" applyBorder="1"/>
    <xf numFmtId="0" fontId="7" fillId="3" borderId="19" xfId="0" applyFont="1" applyFill="1" applyBorder="1"/>
    <xf numFmtId="0" fontId="7" fillId="3" borderId="20" xfId="0" applyFont="1" applyFill="1" applyBorder="1"/>
    <xf numFmtId="0" fontId="1" fillId="0" borderId="2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0" xfId="0" applyFont="1" applyAlignment="1">
      <alignment wrapText="1"/>
    </xf>
    <xf numFmtId="0" fontId="6" fillId="3" borderId="14" xfId="0" applyFont="1" applyFill="1" applyBorder="1" applyAlignment="1">
      <alignment wrapText="1"/>
    </xf>
    <xf numFmtId="0" fontId="6" fillId="3" borderId="15" xfId="0" applyFont="1" applyFill="1" applyBorder="1" applyAlignment="1">
      <alignment wrapText="1"/>
    </xf>
    <xf numFmtId="0" fontId="6" fillId="3" borderId="21" xfId="0" applyFont="1" applyFill="1" applyBorder="1"/>
    <xf numFmtId="0" fontId="6" fillId="3" borderId="22" xfId="0" applyFont="1" applyFill="1" applyBorder="1"/>
    <xf numFmtId="0" fontId="6" fillId="3" borderId="23" xfId="0" applyFont="1" applyFill="1" applyBorder="1" applyAlignment="1">
      <alignment wrapText="1"/>
    </xf>
    <xf numFmtId="0" fontId="6" fillId="3" borderId="24" xfId="0" applyFont="1" applyFill="1" applyBorder="1"/>
    <xf numFmtId="0" fontId="6" fillId="3" borderId="25" xfId="0" applyFont="1" applyFill="1" applyBorder="1"/>
    <xf numFmtId="0" fontId="6" fillId="3" borderId="26" xfId="0" applyFont="1" applyFill="1" applyBorder="1"/>
    <xf numFmtId="0" fontId="6" fillId="3" borderId="11" xfId="0" applyFont="1" applyFill="1" applyBorder="1"/>
    <xf numFmtId="0" fontId="6" fillId="3" borderId="27" xfId="0" applyFont="1" applyFill="1" applyBorder="1"/>
    <xf numFmtId="0" fontId="8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409673</xdr:colOff>
      <xdr:row>3</xdr:row>
      <xdr:rowOff>2455</xdr:rowOff>
    </xdr:from>
    <xdr:to>
      <xdr:col>6</xdr:col>
      <xdr:colOff>308204</xdr:colOff>
      <xdr:row>11</xdr:row>
      <xdr:rowOff>154953</xdr:rowOff>
    </xdr:to>
    <xdr:sp macro="" textlink="">
      <xdr:nvSpPr>
        <xdr:cNvPr id="2" name="messageTextbox"/>
        <xdr:cNvSpPr txBox="1"/>
      </xdr:nvSpPr>
      <xdr:spPr>
        <a:xfrm>
          <a:off x="2628900" y="591630"/>
          <a:ext cx="2540000" cy="1419225"/>
        </a:xfrm>
        <a:prstGeom prst="rect">
          <a:avLst/>
        </a:prstGeom>
        <a:solidFill>
          <a:srgbClr val="FFEB9C"/>
        </a:solidFill>
        <a:ln w="12700" cmpd="sng">
          <a:solidFill>
            <a:schemeClr val="lt1">
              <a:shade val="50000"/>
            </a:schemeClr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ctr"/>
        <a:lstStyle/>
        <a:p>
          <a:r>
            <a:rPr lang="en-US" sz="900" b="0" i="0" u="none" strike="noStrike" baseline="0">
              <a:solidFill>
                <a:srgbClr val="9C6500"/>
              </a:solidFill>
              <a:effectLst/>
              <a:latin typeface="Arial"/>
            </a:rPr>
            <a:t>Enter the costs at the top. In some cases, this may require some calculations.
Next enter the conditions from last period - inventory and units produced.
Finally, enter the demands and the production quantities in the area below.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1"/>
  <sheetViews>
    <sheetView tabSelected="1" zoomScale="97" zoomScaleNormal="97" workbookViewId="0">
      <selection activeCell="A2" sqref="A2"/>
    </sheetView>
  </sheetViews>
  <sheetFormatPr defaultRowHeight="12.75"/>
  <cols>
    <col min="1" max="1" width="21" style="1" bestFit="1" customWidth="1"/>
    <col min="2" max="5" width="12.28515625" style="1" customWidth="1"/>
    <col min="6" max="6" width="3" style="1" customWidth="1"/>
    <col min="7" max="16384" width="9.140625" style="1"/>
  </cols>
  <sheetData>
    <row r="1" spans="1:8" ht="18.75">
      <c r="A1" s="37" t="s">
        <v>36</v>
      </c>
    </row>
    <row r="3" spans="1:8" ht="15.75">
      <c r="A3" s="3" t="s">
        <v>0</v>
      </c>
      <c r="B3" s="3"/>
      <c r="C3" s="3"/>
      <c r="D3" s="3" t="s">
        <v>1</v>
      </c>
      <c r="E3" s="3"/>
      <c r="F3" s="3"/>
      <c r="G3" s="3"/>
      <c r="H3" s="3"/>
    </row>
    <row r="4" spans="1:8">
      <c r="A4" s="2"/>
      <c r="B4" s="2"/>
    </row>
    <row r="7" spans="1:8" ht="13.5" thickBot="1">
      <c r="A7" s="4" t="s">
        <v>2</v>
      </c>
    </row>
    <row r="8" spans="1:8">
      <c r="A8" s="6" t="s">
        <v>3</v>
      </c>
      <c r="B8" s="7">
        <v>8</v>
      </c>
    </row>
    <row r="9" spans="1:8">
      <c r="A9" s="8" t="s">
        <v>4</v>
      </c>
      <c r="B9" s="9">
        <v>11.2</v>
      </c>
    </row>
    <row r="10" spans="1:8">
      <c r="A10" s="8" t="s">
        <v>5</v>
      </c>
      <c r="B10" s="9">
        <v>10</v>
      </c>
    </row>
    <row r="11" spans="1:8">
      <c r="A11" s="8" t="s">
        <v>6</v>
      </c>
      <c r="B11" s="9">
        <v>5</v>
      </c>
    </row>
    <row r="12" spans="1:8">
      <c r="A12" s="8" t="s">
        <v>7</v>
      </c>
      <c r="B12" s="9"/>
    </row>
    <row r="13" spans="1:8">
      <c r="A13" s="8" t="s">
        <v>8</v>
      </c>
      <c r="B13" s="9">
        <v>0</v>
      </c>
      <c r="C13" s="1" t="s">
        <v>9</v>
      </c>
    </row>
    <row r="14" spans="1:8" ht="13.5" thickBot="1">
      <c r="A14" s="10" t="s">
        <v>10</v>
      </c>
      <c r="B14" s="11">
        <v>0</v>
      </c>
      <c r="C14" s="1" t="s">
        <v>11</v>
      </c>
    </row>
    <row r="16" spans="1:8" ht="13.5" thickBot="1">
      <c r="A16" s="4" t="s">
        <v>12</v>
      </c>
    </row>
    <row r="17" spans="1:12">
      <c r="A17" s="6" t="s">
        <v>13</v>
      </c>
      <c r="B17" s="7">
        <v>0</v>
      </c>
      <c r="C17" s="1" t="s">
        <v>14</v>
      </c>
    </row>
    <row r="18" spans="1:12" ht="13.5" thickBot="1">
      <c r="A18" s="10" t="s">
        <v>15</v>
      </c>
      <c r="B18" s="11"/>
      <c r="C18" s="1" t="s">
        <v>16</v>
      </c>
    </row>
    <row r="20" spans="1:12" ht="13.5" thickBot="1">
      <c r="A20" s="4" t="s">
        <v>17</v>
      </c>
      <c r="G20" s="12" t="s">
        <v>18</v>
      </c>
    </row>
    <row r="21" spans="1:12" s="26" customFormat="1" ht="25.5">
      <c r="A21" s="23" t="s">
        <v>19</v>
      </c>
      <c r="B21" s="24" t="s">
        <v>20</v>
      </c>
      <c r="C21" s="24" t="s">
        <v>21</v>
      </c>
      <c r="D21" s="24" t="s">
        <v>22</v>
      </c>
      <c r="E21" s="25" t="s">
        <v>23</v>
      </c>
      <c r="G21" s="27" t="s">
        <v>24</v>
      </c>
      <c r="H21" s="28" t="s">
        <v>6</v>
      </c>
      <c r="I21" s="28" t="s">
        <v>7</v>
      </c>
      <c r="J21" s="28" t="s">
        <v>25</v>
      </c>
      <c r="K21" s="28" t="s">
        <v>8</v>
      </c>
      <c r="L21" s="31" t="s">
        <v>10</v>
      </c>
    </row>
    <row r="22" spans="1:12">
      <c r="A22" s="8" t="s">
        <v>26</v>
      </c>
      <c r="B22" s="5">
        <v>900</v>
      </c>
      <c r="C22" s="5">
        <v>1100</v>
      </c>
      <c r="D22" s="5"/>
      <c r="E22" s="9"/>
      <c r="G22" s="17">
        <f>+B17+SUM(C22:E22)-B22</f>
        <v>200</v>
      </c>
      <c r="H22" s="16">
        <f>IF(G22&gt;=0,G22,0)</f>
        <v>200</v>
      </c>
      <c r="I22" s="16">
        <f>IF(G22&lt;=0,-G22,0)</f>
        <v>0</v>
      </c>
      <c r="J22" s="16">
        <f>IF(B18&gt;0,C22-B18,0)</f>
        <v>0</v>
      </c>
      <c r="K22" s="16">
        <f>IF(J22&gt;=0,J22,0)</f>
        <v>0</v>
      </c>
      <c r="L22" s="32">
        <f>IF(J22&lt;=0,-J22,0)</f>
        <v>0</v>
      </c>
    </row>
    <row r="23" spans="1:12">
      <c r="A23" s="8" t="s">
        <v>27</v>
      </c>
      <c r="B23" s="5">
        <v>700</v>
      </c>
      <c r="C23" s="5">
        <v>900</v>
      </c>
      <c r="D23" s="5"/>
      <c r="E23" s="9"/>
      <c r="G23" s="17">
        <f>G22+SUM(C23:E23)-B23</f>
        <v>400</v>
      </c>
      <c r="H23" s="16">
        <f>IF(G23&gt;=0,G23,0)</f>
        <v>400</v>
      </c>
      <c r="I23" s="16">
        <f>IF(G23&lt;=0,-G23,0)</f>
        <v>0</v>
      </c>
      <c r="J23" s="16">
        <f>C23-C22</f>
        <v>-200</v>
      </c>
      <c r="K23" s="16">
        <f>IF(J23&gt;=0,J23,0)</f>
        <v>0</v>
      </c>
      <c r="L23" s="32">
        <f>IF(J23&lt;=0,-J23,0)</f>
        <v>200</v>
      </c>
    </row>
    <row r="24" spans="1:12">
      <c r="A24" s="8" t="s">
        <v>28</v>
      </c>
      <c r="B24" s="5">
        <v>800</v>
      </c>
      <c r="C24" s="5">
        <v>1050</v>
      </c>
      <c r="D24" s="5"/>
      <c r="E24" s="9"/>
      <c r="G24" s="17">
        <f>G23+SUM(C24:E24)-B24</f>
        <v>650</v>
      </c>
      <c r="H24" s="16">
        <f>IF(G24&gt;=0,G24,0)</f>
        <v>650</v>
      </c>
      <c r="I24" s="16">
        <f>IF(G24&lt;=0,-G24,0)</f>
        <v>0</v>
      </c>
      <c r="J24" s="16">
        <f>C24-C23</f>
        <v>150</v>
      </c>
      <c r="K24" s="16">
        <f>IF(J24&gt;=0,J24,0)</f>
        <v>150</v>
      </c>
      <c r="L24" s="32">
        <f>IF(J24&lt;=0,-J24,0)</f>
        <v>0</v>
      </c>
    </row>
    <row r="25" spans="1:12">
      <c r="A25" s="8" t="s">
        <v>29</v>
      </c>
      <c r="B25" s="5">
        <v>1200</v>
      </c>
      <c r="C25" s="5">
        <v>1050</v>
      </c>
      <c r="D25" s="5"/>
      <c r="E25" s="9"/>
      <c r="G25" s="17">
        <f>G24+SUM(C25:E25)-B25</f>
        <v>500</v>
      </c>
      <c r="H25" s="16">
        <f>IF(G25&gt;=0,G25,0)</f>
        <v>500</v>
      </c>
      <c r="I25" s="16">
        <f>IF(G25&lt;=0,-G25,0)</f>
        <v>0</v>
      </c>
      <c r="J25" s="16">
        <f>C25-C24</f>
        <v>0</v>
      </c>
      <c r="K25" s="16">
        <f>IF(J25&gt;=0,J25,0)</f>
        <v>0</v>
      </c>
      <c r="L25" s="32">
        <f>IF(J25&lt;=0,-J25,0)</f>
        <v>0</v>
      </c>
    </row>
    <row r="26" spans="1:12">
      <c r="A26" s="8" t="s">
        <v>30</v>
      </c>
      <c r="B26" s="5">
        <v>1500</v>
      </c>
      <c r="C26" s="5">
        <v>1100</v>
      </c>
      <c r="D26" s="5"/>
      <c r="E26" s="9"/>
      <c r="G26" s="17">
        <f>G25+SUM(C26:E26)-B26</f>
        <v>100</v>
      </c>
      <c r="H26" s="16">
        <f>IF(G26&gt;=0,G26,0)</f>
        <v>100</v>
      </c>
      <c r="I26" s="16">
        <f>IF(G26&lt;=0,-G26,0)</f>
        <v>0</v>
      </c>
      <c r="J26" s="16">
        <f>C26-C25</f>
        <v>50</v>
      </c>
      <c r="K26" s="16">
        <f>IF(J26&gt;=0,J26,0)</f>
        <v>50</v>
      </c>
      <c r="L26" s="32">
        <f>IF(J26&lt;=0,-J26,0)</f>
        <v>0</v>
      </c>
    </row>
    <row r="27" spans="1:12" ht="13.5" thickBot="1">
      <c r="A27" s="13" t="s">
        <v>31</v>
      </c>
      <c r="B27" s="14">
        <v>1100</v>
      </c>
      <c r="C27" s="14">
        <v>1000</v>
      </c>
      <c r="D27" s="14"/>
      <c r="E27" s="15"/>
      <c r="G27" s="34">
        <f>G26+SUM(C27:E27)-B27</f>
        <v>0</v>
      </c>
      <c r="H27" s="35">
        <f>IF(G27&gt;=0,G27,0)</f>
        <v>0</v>
      </c>
      <c r="I27" s="35">
        <f>IF(G27&lt;=0,-G27,0)</f>
        <v>0</v>
      </c>
      <c r="J27" s="35">
        <f>C27-C26</f>
        <v>-100</v>
      </c>
      <c r="K27" s="35">
        <f>IF(J27&gt;=0,J27,0)</f>
        <v>0</v>
      </c>
      <c r="L27" s="36">
        <f>IF(J27&lt;=0,-J27,0)</f>
        <v>100</v>
      </c>
    </row>
    <row r="28" spans="1:12" ht="14.25" thickTop="1" thickBot="1">
      <c r="A28" s="1" t="s">
        <v>32</v>
      </c>
      <c r="B28" s="1">
        <f>SUM(B22:B27)</f>
        <v>6200</v>
      </c>
      <c r="C28" s="1">
        <f>SUM(C22:C27)</f>
        <v>6200</v>
      </c>
      <c r="D28" s="1">
        <f>SUM(D22:D27)</f>
        <v>0</v>
      </c>
      <c r="E28" s="1">
        <f>SUM(E22:E27)</f>
        <v>0</v>
      </c>
      <c r="G28" s="29"/>
      <c r="H28" s="30">
        <f>SUM(H22:H27)</f>
        <v>1850</v>
      </c>
      <c r="I28" s="30">
        <f>SUM(I22:I27)</f>
        <v>0</v>
      </c>
      <c r="J28" s="30"/>
      <c r="K28" s="30">
        <f>SUM(K22:K27)</f>
        <v>200</v>
      </c>
      <c r="L28" s="33">
        <f>SUM(L22:L27)</f>
        <v>300</v>
      </c>
    </row>
    <row r="29" spans="1:12" ht="13.5" thickBot="1">
      <c r="A29" s="1" t="s">
        <v>33</v>
      </c>
      <c r="B29" s="1">
        <f>AVERAGE(B22:B27)</f>
        <v>1033.3333333333333</v>
      </c>
    </row>
    <row r="30" spans="1:12" ht="13.5" thickBot="1">
      <c r="A30" s="21" t="s">
        <v>34</v>
      </c>
      <c r="B30" s="22"/>
      <c r="C30" s="19">
        <f>B8*C28</f>
        <v>49600</v>
      </c>
      <c r="D30" s="19">
        <f>B9*D28</f>
        <v>0</v>
      </c>
      <c r="E30" s="19">
        <f>B10*E28</f>
        <v>0</v>
      </c>
      <c r="F30" s="19"/>
      <c r="G30" s="19"/>
      <c r="H30" s="19">
        <f>B11*H28</f>
        <v>9250</v>
      </c>
      <c r="I30" s="19">
        <f>B12*I28</f>
        <v>0</v>
      </c>
      <c r="J30" s="19"/>
      <c r="K30" s="19">
        <f>B13*K28</f>
        <v>0</v>
      </c>
      <c r="L30" s="20">
        <f>B14*L28</f>
        <v>0</v>
      </c>
    </row>
    <row r="31" spans="1:12" ht="13.5" thickBot="1">
      <c r="A31" s="18" t="s">
        <v>35</v>
      </c>
      <c r="B31" s="20">
        <f>SUM(B30:L30)</f>
        <v>58850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Preferred Customer</cp:lastModifiedBy>
  <dcterms:created xsi:type="dcterms:W3CDTF">2007-08-18T05:13:20Z</dcterms:created>
  <dcterms:modified xsi:type="dcterms:W3CDTF">2007-08-18T05:16:39Z</dcterms:modified>
</cp:coreProperties>
</file>