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20" i="4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19"/>
  <c r="A18"/>
  <c r="C17"/>
  <c r="B17"/>
  <c r="B18" s="1"/>
  <c r="A13"/>
  <c r="E11"/>
  <c r="E10"/>
  <c r="E9"/>
  <c r="E8"/>
  <c r="E7"/>
  <c r="E12" s="1"/>
  <c r="B19" l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C18"/>
  <c r="C19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</calcChain>
</file>

<file path=xl/sharedStrings.xml><?xml version="1.0" encoding="utf-8"?>
<sst xmlns="http://schemas.openxmlformats.org/spreadsheetml/2006/main" count="17" uniqueCount="17">
  <si>
    <t>Waiting Lines</t>
  </si>
  <si>
    <t>M/M/1 (Single Server Model)</t>
  </si>
  <si>
    <r>
      <t>Arrival rate (</t>
    </r>
    <r>
      <rPr>
        <sz val="10"/>
        <color theme="1"/>
        <rFont val="Symbol"/>
        <family val="1"/>
        <charset val="2"/>
      </rPr>
      <t>l</t>
    </r>
    <r>
      <rPr>
        <sz val="10"/>
        <color theme="1"/>
        <rFont val="Calibri"/>
        <family val="2"/>
        <scheme val="minor"/>
      </rPr>
      <t>)</t>
    </r>
  </si>
  <si>
    <r>
      <t>Service rate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Calibri"/>
        <family val="2"/>
        <scheme val="minor"/>
      </rPr>
      <t>)</t>
    </r>
  </si>
  <si>
    <t>Data</t>
  </si>
  <si>
    <t>Results</t>
  </si>
  <si>
    <r>
      <t>Average server utilization(</t>
    </r>
    <r>
      <rPr>
        <b/>
        <sz val="10"/>
        <color rgb="FF3F3F3F"/>
        <rFont val="Symbol"/>
        <family val="1"/>
        <charset val="2"/>
      </rPr>
      <t>r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</si>
  <si>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queue(L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</si>
  <si>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system(L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</si>
  <si>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Average waiting time in the queue(W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</si>
  <si>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time in the system(W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</si>
  <si>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Probability (% of time) system is empty (P</t>
    </r>
    <r>
      <rPr>
        <b/>
        <vertAlign val="subscript"/>
        <sz val="10"/>
        <color rgb="FF3F3F3F"/>
        <rFont val="Calibri"/>
        <family val="2"/>
        <scheme val="minor"/>
      </rPr>
      <t>0</t>
    </r>
    <r>
      <rPr>
        <b/>
        <sz val="10"/>
        <color rgb="FF3F3F3F"/>
        <rFont val="Calibri"/>
        <family val="2"/>
        <scheme val="minor"/>
      </rPr>
      <t>)</t>
    </r>
  </si>
  <si>
    <t>Number</t>
  </si>
  <si>
    <t>Probability</t>
  </si>
  <si>
    <t>Cumulative Probability</t>
  </si>
  <si>
    <t>Probabilities</t>
  </si>
  <si>
    <t>MODULE D: Example D1</t>
  </si>
</sst>
</file>

<file path=xl/styles.xml><?xml version="1.0" encoding="utf-8"?>
<styleSheet xmlns="http://schemas.openxmlformats.org/spreadsheetml/2006/main">
  <numFmts count="1">
    <numFmt numFmtId="164" formatCode="0.000000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theme="1"/>
      <name val="Symbol"/>
      <family val="1"/>
      <charset val="2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3F3F3F"/>
      <name val="Symbol"/>
      <family val="1"/>
      <charset val="2"/>
    </font>
    <font>
      <b/>
      <vertAlign val="subscript"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7" fillId="0" borderId="0" xfId="0" applyFont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9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164" fontId="1" fillId="0" borderId="0" xfId="0" applyNumberFormat="1" applyFont="1"/>
    <xf numFmtId="164" fontId="6" fillId="3" borderId="1" xfId="0" applyNumberFormat="1" applyFont="1" applyFill="1" applyBorder="1"/>
    <xf numFmtId="164" fontId="6" fillId="3" borderId="10" xfId="0" applyNumberFormat="1" applyFont="1" applyFill="1" applyBorder="1"/>
    <xf numFmtId="164" fontId="6" fillId="3" borderId="12" xfId="0" applyNumberFormat="1" applyFont="1" applyFill="1" applyBorder="1"/>
    <xf numFmtId="164" fontId="6" fillId="3" borderId="13" xfId="0" applyNumberFormat="1" applyFont="1" applyFill="1" applyBorder="1"/>
    <xf numFmtId="0" fontId="6" fillId="3" borderId="7" xfId="0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476250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The arrival RATE and service RATE both must be rates and use the same time unit. Given a time such as 10 minutes, convert it to a rate such as 6 per hour.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B9" sqref="B9"/>
    </sheetView>
  </sheetViews>
  <sheetFormatPr defaultRowHeight="12.75"/>
  <cols>
    <col min="1" max="1" width="13.7109375" style="1" customWidth="1"/>
    <col min="2" max="2" width="9.42578125" style="1" bestFit="1" customWidth="1"/>
    <col min="3" max="3" width="10.42578125" style="1" customWidth="1"/>
    <col min="4" max="4" width="39.28515625" style="1" bestFit="1" customWidth="1"/>
    <col min="5" max="16384" width="9.140625" style="1"/>
  </cols>
  <sheetData>
    <row r="1" spans="1:8" ht="18.75">
      <c r="A1" s="26" t="s">
        <v>16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4</v>
      </c>
      <c r="D6" s="5" t="s">
        <v>5</v>
      </c>
    </row>
    <row r="7" spans="1:8">
      <c r="A7" s="6" t="s">
        <v>2</v>
      </c>
      <c r="B7" s="7">
        <v>2</v>
      </c>
      <c r="D7" s="12" t="s">
        <v>6</v>
      </c>
      <c r="E7" s="14">
        <f>B7/B8</f>
        <v>0.66666666666666663</v>
      </c>
    </row>
    <row r="8" spans="1:8" ht="15" thickBot="1">
      <c r="A8" s="8" t="s">
        <v>3</v>
      </c>
      <c r="B8" s="9">
        <v>3</v>
      </c>
      <c r="D8" s="11" t="s">
        <v>7</v>
      </c>
      <c r="E8" s="15">
        <f>B7^2/(B8*(B8-B7))</f>
        <v>1.3333333333333333</v>
      </c>
    </row>
    <row r="9" spans="1:8" ht="14.25">
      <c r="D9" s="11" t="s">
        <v>8</v>
      </c>
      <c r="E9" s="15">
        <f>B7/(B8-B7)</f>
        <v>2</v>
      </c>
    </row>
    <row r="10" spans="1:8" ht="14.25">
      <c r="D10" s="11" t="s">
        <v>9</v>
      </c>
      <c r="E10" s="15">
        <f>B7/(B8*(B8-B7))</f>
        <v>0.66666666666666663</v>
      </c>
    </row>
    <row r="11" spans="1:8" ht="14.25">
      <c r="D11" s="11" t="s">
        <v>10</v>
      </c>
      <c r="E11" s="15">
        <f>1/(B8-B7)</f>
        <v>1</v>
      </c>
    </row>
    <row r="12" spans="1:8" ht="15" thickBot="1">
      <c r="D12" s="13" t="s">
        <v>11</v>
      </c>
      <c r="E12" s="16">
        <f>1 - E7</f>
        <v>0.33333333333333337</v>
      </c>
    </row>
    <row r="13" spans="1:8">
      <c r="A13" s="10" t="str">
        <f>IF(B7&gt;=B8,"The service rate must be greater than the arrival rate","")</f>
        <v/>
      </c>
    </row>
    <row r="15" spans="1:8" ht="13.5" thickBot="1">
      <c r="A15" s="5" t="s">
        <v>15</v>
      </c>
    </row>
    <row r="16" spans="1:8" s="25" customFormat="1" ht="25.5">
      <c r="A16" s="22" t="s">
        <v>12</v>
      </c>
      <c r="B16" s="23" t="s">
        <v>13</v>
      </c>
      <c r="C16" s="24" t="s">
        <v>14</v>
      </c>
    </row>
    <row r="17" spans="1:3">
      <c r="A17" s="11">
        <v>0</v>
      </c>
      <c r="B17" s="18">
        <f>1-B7/B8</f>
        <v>0.33333333333333337</v>
      </c>
      <c r="C17" s="20">
        <f>1-B7/B8</f>
        <v>0.33333333333333337</v>
      </c>
    </row>
    <row r="18" spans="1:3">
      <c r="A18" s="11">
        <f>A17+1</f>
        <v>1</v>
      </c>
      <c r="B18" s="18">
        <f>B17*B$7/B$8</f>
        <v>0.22222222222222224</v>
      </c>
      <c r="C18" s="20">
        <f>C17+B18</f>
        <v>0.55555555555555558</v>
      </c>
    </row>
    <row r="19" spans="1:3">
      <c r="A19" s="11">
        <f t="shared" ref="A19:A37" si="0">A18+1</f>
        <v>2</v>
      </c>
      <c r="B19" s="18">
        <f t="shared" ref="B19:B37" si="1">B18*B$7/B$8</f>
        <v>0.14814814814814817</v>
      </c>
      <c r="C19" s="20">
        <f t="shared" ref="C19:C37" si="2">C18+B19</f>
        <v>0.70370370370370372</v>
      </c>
    </row>
    <row r="20" spans="1:3">
      <c r="A20" s="11">
        <f t="shared" si="0"/>
        <v>3</v>
      </c>
      <c r="B20" s="18">
        <f t="shared" si="1"/>
        <v>9.876543209876544E-2</v>
      </c>
      <c r="C20" s="20">
        <f t="shared" si="2"/>
        <v>0.80246913580246915</v>
      </c>
    </row>
    <row r="21" spans="1:3">
      <c r="A21" s="11">
        <f t="shared" si="0"/>
        <v>4</v>
      </c>
      <c r="B21" s="18">
        <f t="shared" si="1"/>
        <v>6.584362139917696E-2</v>
      </c>
      <c r="C21" s="20">
        <f t="shared" si="2"/>
        <v>0.86831275720164613</v>
      </c>
    </row>
    <row r="22" spans="1:3">
      <c r="A22" s="11">
        <f t="shared" si="0"/>
        <v>5</v>
      </c>
      <c r="B22" s="18">
        <f t="shared" si="1"/>
        <v>4.3895747599451307E-2</v>
      </c>
      <c r="C22" s="20">
        <f t="shared" si="2"/>
        <v>0.9122085048010975</v>
      </c>
    </row>
    <row r="23" spans="1:3">
      <c r="A23" s="11">
        <f t="shared" si="0"/>
        <v>6</v>
      </c>
      <c r="B23" s="18">
        <f t="shared" si="1"/>
        <v>2.9263831732967538E-2</v>
      </c>
      <c r="C23" s="20">
        <f t="shared" si="2"/>
        <v>0.94147233653406504</v>
      </c>
    </row>
    <row r="24" spans="1:3">
      <c r="A24" s="11">
        <f t="shared" si="0"/>
        <v>7</v>
      </c>
      <c r="B24" s="18">
        <f t="shared" si="1"/>
        <v>1.9509221155311691E-2</v>
      </c>
      <c r="C24" s="20">
        <f t="shared" si="2"/>
        <v>0.96098155768937676</v>
      </c>
    </row>
    <row r="25" spans="1:3">
      <c r="A25" s="11">
        <f t="shared" si="0"/>
        <v>8</v>
      </c>
      <c r="B25" s="18">
        <f t="shared" si="1"/>
        <v>1.3006147436874461E-2</v>
      </c>
      <c r="C25" s="20">
        <f t="shared" si="2"/>
        <v>0.97398770512625121</v>
      </c>
    </row>
    <row r="26" spans="1:3">
      <c r="A26" s="11">
        <f t="shared" si="0"/>
        <v>9</v>
      </c>
      <c r="B26" s="18">
        <f t="shared" si="1"/>
        <v>8.670764957916308E-3</v>
      </c>
      <c r="C26" s="20">
        <f t="shared" si="2"/>
        <v>0.98265847008416751</v>
      </c>
    </row>
    <row r="27" spans="1:3">
      <c r="A27" s="11">
        <f t="shared" si="0"/>
        <v>10</v>
      </c>
      <c r="B27" s="18">
        <f t="shared" si="1"/>
        <v>5.7805099719442053E-3</v>
      </c>
      <c r="C27" s="20">
        <f t="shared" si="2"/>
        <v>0.98843898005611175</v>
      </c>
    </row>
    <row r="28" spans="1:3">
      <c r="A28" s="11">
        <f t="shared" si="0"/>
        <v>11</v>
      </c>
      <c r="B28" s="18">
        <f t="shared" si="1"/>
        <v>3.8536733146294702E-3</v>
      </c>
      <c r="C28" s="20">
        <f t="shared" si="2"/>
        <v>0.99229265337074124</v>
      </c>
    </row>
    <row r="29" spans="1:3">
      <c r="A29" s="11">
        <f t="shared" si="0"/>
        <v>12</v>
      </c>
      <c r="B29" s="18">
        <f t="shared" si="1"/>
        <v>2.5691155430863136E-3</v>
      </c>
      <c r="C29" s="20">
        <f t="shared" si="2"/>
        <v>0.9948617689138276</v>
      </c>
    </row>
    <row r="30" spans="1:3">
      <c r="A30" s="11">
        <f t="shared" si="0"/>
        <v>13</v>
      </c>
      <c r="B30" s="18">
        <f t="shared" si="1"/>
        <v>1.7127436953908758E-3</v>
      </c>
      <c r="C30" s="20">
        <f t="shared" si="2"/>
        <v>0.99657451260921848</v>
      </c>
    </row>
    <row r="31" spans="1:3">
      <c r="A31" s="11">
        <f t="shared" si="0"/>
        <v>14</v>
      </c>
      <c r="B31" s="18">
        <f t="shared" si="1"/>
        <v>1.1418291302605838E-3</v>
      </c>
      <c r="C31" s="20">
        <f t="shared" si="2"/>
        <v>0.9977163417394791</v>
      </c>
    </row>
    <row r="32" spans="1:3">
      <c r="A32" s="11">
        <f t="shared" si="0"/>
        <v>15</v>
      </c>
      <c r="B32" s="18">
        <f t="shared" si="1"/>
        <v>7.6121942017372257E-4</v>
      </c>
      <c r="C32" s="20">
        <f t="shared" si="2"/>
        <v>0.9984775611596528</v>
      </c>
    </row>
    <row r="33" spans="1:3">
      <c r="A33" s="11">
        <f t="shared" si="0"/>
        <v>16</v>
      </c>
      <c r="B33" s="18">
        <f t="shared" si="1"/>
        <v>5.0747961344914838E-4</v>
      </c>
      <c r="C33" s="20">
        <f t="shared" si="2"/>
        <v>0.99898504077310191</v>
      </c>
    </row>
    <row r="34" spans="1:3">
      <c r="A34" s="11">
        <f t="shared" si="0"/>
        <v>17</v>
      </c>
      <c r="B34" s="18">
        <f t="shared" si="1"/>
        <v>3.3831974229943227E-4</v>
      </c>
      <c r="C34" s="20">
        <f t="shared" si="2"/>
        <v>0.99932336051540138</v>
      </c>
    </row>
    <row r="35" spans="1:3">
      <c r="A35" s="11">
        <f t="shared" si="0"/>
        <v>18</v>
      </c>
      <c r="B35" s="18">
        <f t="shared" si="1"/>
        <v>2.2554649486628819E-4</v>
      </c>
      <c r="C35" s="20">
        <f t="shared" si="2"/>
        <v>0.99954890701026766</v>
      </c>
    </row>
    <row r="36" spans="1:3">
      <c r="A36" s="11">
        <f t="shared" si="0"/>
        <v>19</v>
      </c>
      <c r="B36" s="18">
        <f t="shared" si="1"/>
        <v>1.503643299108588E-4</v>
      </c>
      <c r="C36" s="20">
        <f t="shared" si="2"/>
        <v>0.99969927134017855</v>
      </c>
    </row>
    <row r="37" spans="1:3" ht="13.5" thickBot="1">
      <c r="A37" s="13">
        <f t="shared" si="0"/>
        <v>20</v>
      </c>
      <c r="B37" s="19">
        <f t="shared" si="1"/>
        <v>1.002428866072392E-4</v>
      </c>
      <c r="C37" s="21">
        <f t="shared" si="2"/>
        <v>0.99979951422678581</v>
      </c>
    </row>
    <row r="38" spans="1:3">
      <c r="B38" s="17"/>
      <c r="C38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2007-08-18T06:22:36Z</dcterms:created>
  <dcterms:modified xsi:type="dcterms:W3CDTF">2007-08-18T06:22:53Z</dcterms:modified>
</cp:coreProperties>
</file>