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21015" windowHeight="99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8" i="1"/>
  <c r="B11" s="1"/>
  <c r="L16"/>
  <c r="L17" s="1"/>
  <c r="B10" s="1"/>
  <c r="B9"/>
  <c r="B4"/>
  <c r="B14" l="1"/>
  <c r="B13"/>
</calcChain>
</file>

<file path=xl/sharedStrings.xml><?xml version="1.0" encoding="utf-8"?>
<sst xmlns="http://schemas.openxmlformats.org/spreadsheetml/2006/main" count="28" uniqueCount="28">
  <si>
    <t>2010 Forecast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</si>
  <si>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</si>
  <si>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</si>
  <si>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</si>
  <si>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</si>
  <si>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</si>
  <si>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</si>
  <si>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</si>
  <si>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</si>
  <si>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</si>
  <si>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</si>
  <si>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</si>
  <si>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</si>
  <si>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Herrer</t>
  </si>
  <si>
    <t>Sum</t>
  </si>
  <si>
    <t>Mean</t>
  </si>
  <si>
    <t>St Dev</t>
  </si>
  <si>
    <t>Holding cost</t>
  </si>
  <si>
    <t>Order cost</t>
  </si>
  <si>
    <t>Purchase price</t>
  </si>
  <si>
    <t>Selling price</t>
  </si>
  <si>
    <t>Holding cost rate</t>
  </si>
  <si>
    <t>Service Level</t>
  </si>
  <si>
    <t>Z level</t>
  </si>
  <si>
    <t>EOQ</t>
  </si>
  <si>
    <t>Average Demand</t>
  </si>
  <si>
    <t>St Dev Demand</t>
  </si>
  <si>
    <t>ROP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</si>
</sst>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selection activeCell="B8" sqref="B8"/>
    </sheetView>
  </sheetViews>
  <sheetFormatPr defaultRowHeight="15"/>
  <cols>
    <col min="1" max="1" width="16" bestFit="1" customWidth="1"/>
    <col min="12" max="12" width="15.42578125" bestFit="1" customWidth="1"/>
  </cols>
  <sheetData>
    <row r="1" spans="1:12">
      <c r="A1" t="s">
        <v>13</v>
      </c>
    </row>
    <row r="2" spans="1:12" ht="15.75">
      <c r="I2" s="1"/>
      <c r="J2" s="2">
        <v>2008</v>
      </c>
      <c r="K2" s="2">
        <v>2009</v>
      </c>
      <c r="L2" s="2" t="s">
        <v>0</v>
      </c>
    </row>
    <row r="3" spans="1:12" ht="15.75">
      <c r="A3" t="s">
        <v>18</v>
      </c>
      <c r="B3" s="5">
        <v>100</v>
      </c>
      <c r="I3" s="2" t="s">
        <v>1</v>
      </c>
      <c r="J3" s="3">
        <v>12</v>
      </c>
      <c r="K3" s="3">
        <v>14</v>
      </c>
      <c r="L3" s="3">
        <v>16</v>
      </c>
    </row>
    <row r="4" spans="1:12" ht="15.75">
      <c r="A4" t="s">
        <v>17</v>
      </c>
      <c r="B4" s="4">
        <f>B5*B7</f>
        <v>36</v>
      </c>
      <c r="I4" s="2" t="s">
        <v>2</v>
      </c>
      <c r="J4" s="3">
        <v>23</v>
      </c>
      <c r="K4" s="3">
        <v>26</v>
      </c>
      <c r="L4" s="3">
        <v>30</v>
      </c>
    </row>
    <row r="5" spans="1:12" ht="15.75">
      <c r="A5" t="s">
        <v>19</v>
      </c>
      <c r="B5" s="5">
        <v>200</v>
      </c>
      <c r="I5" s="2" t="s">
        <v>3</v>
      </c>
      <c r="J5" s="3">
        <v>43</v>
      </c>
      <c r="K5" s="3">
        <v>51</v>
      </c>
      <c r="L5" s="3">
        <v>59</v>
      </c>
    </row>
    <row r="6" spans="1:12" ht="15.75">
      <c r="A6" t="s">
        <v>20</v>
      </c>
      <c r="B6" s="5">
        <v>350</v>
      </c>
      <c r="I6" s="2" t="s">
        <v>4</v>
      </c>
      <c r="J6" s="3">
        <v>83</v>
      </c>
      <c r="K6" s="3">
        <v>97</v>
      </c>
      <c r="L6" s="3">
        <v>113</v>
      </c>
    </row>
    <row r="7" spans="1:12" ht="15.75">
      <c r="A7" t="s">
        <v>21</v>
      </c>
      <c r="B7" s="5">
        <v>0.18</v>
      </c>
      <c r="I7" s="2" t="s">
        <v>5</v>
      </c>
      <c r="J7" s="3">
        <v>162</v>
      </c>
      <c r="K7" s="3">
        <v>193</v>
      </c>
      <c r="L7" s="3">
        <v>225</v>
      </c>
    </row>
    <row r="8" spans="1:12" ht="15.75">
      <c r="A8" t="s">
        <v>22</v>
      </c>
      <c r="B8" s="5">
        <v>0.99</v>
      </c>
      <c r="I8" s="2" t="s">
        <v>6</v>
      </c>
      <c r="J8" s="3">
        <v>83</v>
      </c>
      <c r="K8" s="3">
        <v>97</v>
      </c>
      <c r="L8" s="3">
        <v>113</v>
      </c>
    </row>
    <row r="9" spans="1:12" ht="15.75">
      <c r="A9" t="s">
        <v>23</v>
      </c>
      <c r="B9" s="4">
        <f>NORMSINV(B8)</f>
        <v>2.3263478740408399</v>
      </c>
      <c r="I9" s="2" t="s">
        <v>7</v>
      </c>
      <c r="J9" s="3">
        <v>62</v>
      </c>
      <c r="K9" s="3">
        <v>73</v>
      </c>
      <c r="L9" s="3">
        <v>85</v>
      </c>
    </row>
    <row r="10" spans="1:12" ht="15.75">
      <c r="A10" t="s">
        <v>25</v>
      </c>
      <c r="B10" s="4">
        <f>L17</f>
        <v>74</v>
      </c>
      <c r="I10" s="2" t="s">
        <v>8</v>
      </c>
      <c r="J10" s="3">
        <v>33</v>
      </c>
      <c r="K10" s="3">
        <v>39</v>
      </c>
      <c r="L10" s="3">
        <v>45</v>
      </c>
    </row>
    <row r="11" spans="1:12" ht="15.75">
      <c r="A11" t="s">
        <v>26</v>
      </c>
      <c r="B11" s="4">
        <f>L18</f>
        <v>57.7817209221677</v>
      </c>
      <c r="I11" s="2" t="s">
        <v>9</v>
      </c>
      <c r="J11" s="3">
        <v>21</v>
      </c>
      <c r="K11" s="3">
        <v>25</v>
      </c>
      <c r="L11" s="3">
        <v>29</v>
      </c>
    </row>
    <row r="12" spans="1:12" ht="15.75">
      <c r="I12" s="2" t="s">
        <v>10</v>
      </c>
      <c r="J12" s="3">
        <v>22</v>
      </c>
      <c r="K12" s="3">
        <v>25</v>
      </c>
      <c r="L12" s="3">
        <v>29</v>
      </c>
    </row>
    <row r="13" spans="1:12" ht="15.75">
      <c r="A13" t="s">
        <v>24</v>
      </c>
      <c r="B13" s="4">
        <f>SQRT((2*B10*12*B3)/(B4))</f>
        <v>70.237691685684922</v>
      </c>
      <c r="I13" s="2" t="s">
        <v>11</v>
      </c>
      <c r="J13" s="3">
        <v>42</v>
      </c>
      <c r="K13" s="3">
        <v>51</v>
      </c>
      <c r="L13" s="3">
        <v>59</v>
      </c>
    </row>
    <row r="14" spans="1:12" ht="15.75">
      <c r="A14" t="s">
        <v>27</v>
      </c>
      <c r="B14" s="4">
        <f>B10+B9*B11</f>
        <v>208.42038362570594</v>
      </c>
      <c r="I14" s="2" t="s">
        <v>12</v>
      </c>
      <c r="J14" s="3">
        <v>61</v>
      </c>
      <c r="K14" s="3">
        <v>73</v>
      </c>
      <c r="L14" s="3">
        <v>85</v>
      </c>
    </row>
    <row r="16" spans="1:12">
      <c r="K16" t="s">
        <v>14</v>
      </c>
      <c r="L16">
        <f>SUM(L3:L14)</f>
        <v>888</v>
      </c>
    </row>
    <row r="17" spans="11:12">
      <c r="K17" t="s">
        <v>15</v>
      </c>
      <c r="L17">
        <f>L16/12</f>
        <v>74</v>
      </c>
    </row>
    <row r="18" spans="11:12">
      <c r="K18" t="s">
        <v>16</v>
      </c>
      <c r="L18">
        <f>STDEV(L3:L14)</f>
        <v>57.7817209221677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Shippensburg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imlangella</dc:creator>
  <cp:lastModifiedBy>imlangella</cp:lastModifiedBy>
  <dcterms:created xsi:type="dcterms:W3CDTF">2009-12-04T18:16:40Z</dcterms:created>
  <dcterms:modified xsi:type="dcterms:W3CDTF">2009-12-04T19:54:28Z</dcterms:modified>
</cp:coreProperties>
</file>