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13_ncr:1_{F85204FD-4FB5-4F52-A261-FDB57F2C32AC}" xr6:coauthVersionLast="47" xr6:coauthVersionMax="47" xr10:uidLastSave="{00000000-0000-0000-0000-000000000000}"/>
  <bookViews>
    <workbookView xWindow="-120" yWindow="-120" windowWidth="29040" windowHeight="15840" activeTab="1" xr2:uid="{12091961-4BCB-4C96-A9A3-22800FDF8FA7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Sheet2!$C$2:$J$44</definedName>
    <definedName name="_xlnm._FilterDatabase" localSheetId="2" hidden="1">Sheet3!$H$4:$H$13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3" l="1"/>
  <c r="T8" i="3"/>
  <c r="T6" i="3"/>
  <c r="S6" i="3"/>
  <c r="S7" i="3"/>
  <c r="S8" i="3"/>
  <c r="R7" i="3"/>
  <c r="R8" i="3"/>
  <c r="R6" i="3"/>
</calcChain>
</file>

<file path=xl/sharedStrings.xml><?xml version="1.0" encoding="utf-8"?>
<sst xmlns="http://schemas.openxmlformats.org/spreadsheetml/2006/main" count="570" uniqueCount="387">
  <si>
    <t>N</t>
  </si>
  <si>
    <t>p-value</t>
  </si>
  <si>
    <t>0.96, 1.06</t>
  </si>
  <si>
    <t>Females</t>
  </si>
  <si>
    <t>—</t>
  </si>
  <si>
    <t>Males</t>
  </si>
  <si>
    <t>0.51, 3.05</t>
  </si>
  <si>
    <t>0.07, 1.69</t>
  </si>
  <si>
    <t>1.00, 1.00</t>
  </si>
  <si>
    <t>0.98, 0.99</t>
  </si>
  <si>
    <t>&lt;0.001</t>
  </si>
  <si>
    <t>0.97, 0.99</t>
  </si>
  <si>
    <t>1.00, 1.02</t>
  </si>
  <si>
    <t>0.99, 1.04</t>
  </si>
  <si>
    <t>1.00, 1.07</t>
  </si>
  <si>
    <t>0.97, 1.01</t>
  </si>
  <si>
    <t>No</t>
  </si>
  <si>
    <t>Yes</t>
  </si>
  <si>
    <t>0.03, 3.08</t>
  </si>
  <si>
    <t>0.15, 1.35</t>
  </si>
  <si>
    <t>0.18, 2.57</t>
  </si>
  <si>
    <t>0.49, 6.62</t>
  </si>
  <si>
    <t>0.16, 2.35</t>
  </si>
  <si>
    <t>0.32, 2.28</t>
  </si>
  <si>
    <t>0.49, 3.00</t>
  </si>
  <si>
    <t>0.34, 2.53</t>
  </si>
  <si>
    <t>&gt;0.9</t>
  </si>
  <si>
    <t>0.38, 2.56</t>
  </si>
  <si>
    <t>0.19, 1.36</t>
  </si>
  <si>
    <t>0.56, 3.56</t>
  </si>
  <si>
    <t>0.23, 1.56</t>
  </si>
  <si>
    <t>Not applicable</t>
  </si>
  <si>
    <t>0.41, 2.82</t>
  </si>
  <si>
    <t>0.07, 2.10</t>
  </si>
  <si>
    <t>0.07, 6.91</t>
  </si>
  <si>
    <t>0.45, 2.75</t>
  </si>
  <si>
    <t>1.16, 7.14</t>
  </si>
  <si>
    <t>0.00, NA</t>
  </si>
  <si>
    <t>0.16, 0.97</t>
  </si>
  <si>
    <t>0.49, 5.52</t>
  </si>
  <si>
    <t>0.98, 1.01</t>
  </si>
  <si>
    <t>0.98, 1.09</t>
  </si>
  <si>
    <t>0.91, 1.10</t>
  </si>
  <si>
    <t>0.81, 1.21</t>
  </si>
  <si>
    <t>0.96, 1.19</t>
  </si>
  <si>
    <t>OR</t>
  </si>
  <si>
    <t>95% CI</t>
  </si>
  <si>
    <t>Adj. OR</t>
  </si>
  <si>
    <t>1, 1.04</t>
  </si>
  <si>
    <t>P-value</t>
  </si>
  <si>
    <t>Variable</t>
  </si>
  <si>
    <t>Age at enrolment median (IQR) (years)</t>
  </si>
  <si>
    <t>Gender, n(%)</t>
  </si>
  <si>
    <t>Ethnicity, n(%)</t>
  </si>
  <si>
    <t>Duration of current illness, median (IQR) (days)</t>
  </si>
  <si>
    <t>Hypotension, n(%)</t>
  </si>
  <si>
    <t>Weakness, n(%)</t>
  </si>
  <si>
    <t>Tiredness, n(%)</t>
  </si>
  <si>
    <t>Poor appetite, n(%)</t>
  </si>
  <si>
    <t>Weight loss, n(%)</t>
  </si>
  <si>
    <t>Increased pigmentation of the skin, n(%)</t>
  </si>
  <si>
    <t>Nausea, n(%)</t>
  </si>
  <si>
    <t>Vomiting, n(%)</t>
  </si>
  <si>
    <t>Liking for salt, n(%)</t>
  </si>
  <si>
    <t>Hypoglycaemia, n(%)</t>
  </si>
  <si>
    <t>Loss of consciousness, n(%)</t>
  </si>
  <si>
    <t>Diarrhoea, n(%)</t>
  </si>
  <si>
    <t>Dizziness, n(%)</t>
  </si>
  <si>
    <t>Shock, n(%)</t>
  </si>
  <si>
    <t>Anorexia, n(%)</t>
  </si>
  <si>
    <t>Loss of axillary and pubic hair, if female, n(%)</t>
  </si>
  <si>
    <t>Any postural drop in blood pressure, n(%)</t>
  </si>
  <si>
    <t>Presence of anaemia, n(%)</t>
  </si>
  <si>
    <t>Tuberculosis, n(%)</t>
  </si>
  <si>
    <t>Kaposis sarcoma, n(%)</t>
  </si>
  <si>
    <t>Cytomegalovirus, n(%)</t>
  </si>
  <si>
    <t>Other, n(%)</t>
  </si>
  <si>
    <t>Viral load (log10 Copies/mL)</t>
  </si>
  <si>
    <t>Total CD4 count, median (IQR) µ/mL</t>
  </si>
  <si>
    <t>Lymphocyte count, median (IQR) X109</t>
  </si>
  <si>
    <r>
      <t xml:space="preserve">Random cortisol, </t>
    </r>
    <r>
      <rPr>
        <b/>
        <i/>
        <sz val="8"/>
        <color rgb="FF000000"/>
        <rFont val="Arial"/>
        <family val="2"/>
      </rPr>
      <t>median (IQR) nmol/L</t>
    </r>
  </si>
  <si>
    <r>
      <t xml:space="preserve">Basal cortisol, </t>
    </r>
    <r>
      <rPr>
        <b/>
        <i/>
        <sz val="8"/>
        <color theme="1"/>
        <rFont val="Arial"/>
        <family val="2"/>
      </rPr>
      <t>median (IQR) nmol/L</t>
    </r>
  </si>
  <si>
    <r>
      <t xml:space="preserve">Stimulated cortisol, </t>
    </r>
    <r>
      <rPr>
        <b/>
        <i/>
        <sz val="8"/>
        <color rgb="FF000000"/>
        <rFont val="Arial"/>
        <family val="2"/>
      </rPr>
      <t>median (IQR) nmol/L</t>
    </r>
  </si>
  <si>
    <r>
      <t xml:space="preserve">ACTH, </t>
    </r>
    <r>
      <rPr>
        <b/>
        <i/>
        <sz val="8"/>
        <color theme="1"/>
        <rFont val="Arial"/>
        <family val="2"/>
      </rPr>
      <t>median (IQR) pmol/L</t>
    </r>
  </si>
  <si>
    <r>
      <t>BP (systolic)</t>
    </r>
    <r>
      <rPr>
        <b/>
        <i/>
        <sz val="8"/>
        <color rgb="FF000000"/>
        <rFont val="Arial"/>
        <family val="2"/>
      </rPr>
      <t>, median (IQR) mmHg</t>
    </r>
  </si>
  <si>
    <r>
      <t>BP (diastolic)</t>
    </r>
    <r>
      <rPr>
        <b/>
        <i/>
        <sz val="8"/>
        <color theme="1"/>
        <rFont val="Calibri"/>
        <family val="2"/>
      </rPr>
      <t>, median (IQR) mmHg</t>
    </r>
  </si>
  <si>
    <r>
      <t xml:space="preserve">Heart rate, </t>
    </r>
    <r>
      <rPr>
        <b/>
        <i/>
        <sz val="8"/>
        <color rgb="FF000000"/>
        <rFont val="Calibri"/>
        <family val="2"/>
      </rPr>
      <t>median (IQR) bpm</t>
    </r>
  </si>
  <si>
    <r>
      <t>Sodium</t>
    </r>
    <r>
      <rPr>
        <b/>
        <sz val="8"/>
        <color theme="1"/>
        <rFont val="Calibri"/>
        <family val="2"/>
      </rPr>
      <t xml:space="preserve">, </t>
    </r>
    <r>
      <rPr>
        <b/>
        <i/>
        <sz val="8"/>
        <color theme="1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mmol/L</t>
    </r>
  </si>
  <si>
    <r>
      <t xml:space="preserve">Potassium, </t>
    </r>
    <r>
      <rPr>
        <b/>
        <i/>
        <sz val="8"/>
        <color rgb="FF000000"/>
        <rFont val="Calibri"/>
        <family val="2"/>
      </rPr>
      <t>median (IQR) mmol/L</t>
    </r>
  </si>
  <si>
    <r>
      <t>Haemoglobin</t>
    </r>
    <r>
      <rPr>
        <b/>
        <sz val="8"/>
        <color theme="1"/>
        <rFont val="Calibri"/>
        <family val="2"/>
      </rPr>
      <t xml:space="preserve">, </t>
    </r>
    <r>
      <rPr>
        <b/>
        <i/>
        <sz val="8"/>
        <color theme="1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g/dL</t>
    </r>
  </si>
  <si>
    <r>
      <t xml:space="preserve">White cell count, </t>
    </r>
    <r>
      <rPr>
        <b/>
        <i/>
        <sz val="8"/>
        <color rgb="FF000000"/>
        <rFont val="Calibri"/>
        <family val="2"/>
      </rPr>
      <t>median (IQR)</t>
    </r>
    <r>
      <rPr>
        <b/>
        <sz val="8"/>
        <color rgb="FF000000"/>
        <rFont val="Calibri"/>
        <family val="2"/>
      </rPr>
      <t xml:space="preserve"> x10</t>
    </r>
    <r>
      <rPr>
        <b/>
        <vertAlign val="superscript"/>
        <sz val="8"/>
        <color rgb="FF000000"/>
        <rFont val="Calibri"/>
        <family val="2"/>
      </rPr>
      <t>9</t>
    </r>
  </si>
  <si>
    <t>36 (32, 46)</t>
  </si>
  <si>
    <t>40 (35, 45)</t>
  </si>
  <si>
    <t>36 (31, 45)</t>
  </si>
  <si>
    <t>16 (51.6%)</t>
  </si>
  <si>
    <t>3 (42.9%)</t>
  </si>
  <si>
    <t>13 (54.2%)</t>
  </si>
  <si>
    <t>4 (57.1%)</t>
  </si>
  <si>
    <t>28 (90.3%)</t>
  </si>
  <si>
    <t>6 (85.7%)</t>
  </si>
  <si>
    <t>22 (91.7%)</t>
  </si>
  <si>
    <t>3 (9.7%)</t>
  </si>
  <si>
    <t>1 (14.3%)</t>
  </si>
  <si>
    <t>2 (8.3%)</t>
  </si>
  <si>
    <t>14 (14, 30)</t>
  </si>
  <si>
    <t>10 (7, 12)</t>
  </si>
  <si>
    <t>21 (14, 30)</t>
  </si>
  <si>
    <t>14 (14, 21)</t>
  </si>
  <si>
    <t>258 (210, 370)</t>
  </si>
  <si>
    <t>344 (267, 390)</t>
  </si>
  <si>
    <t>256 (193, 345)</t>
  </si>
  <si>
    <t>300 (209, 368)</t>
  </si>
  <si>
    <t>315 (214, 327)</t>
  </si>
  <si>
    <t>300 (210, 378)</t>
  </si>
  <si>
    <t>420 (338, 473)</t>
  </si>
  <si>
    <t>403 (363, 435)</t>
  </si>
  <si>
    <t>421 (326, 478)</t>
  </si>
  <si>
    <t>727 (640, 859)</t>
  </si>
  <si>
    <t>25 (14, 56)</t>
  </si>
  <si>
    <t>144 (80, 158)</t>
  </si>
  <si>
    <t>23 (12, 29)</t>
  </si>
  <si>
    <t>120 (102, 128)</t>
  </si>
  <si>
    <t>120 (120, 124)</t>
  </si>
  <si>
    <t>115 (100, 128)</t>
  </si>
  <si>
    <t>71 (62, 80)</t>
  </si>
  <si>
    <t>70 (70, 82)</t>
  </si>
  <si>
    <t>71 (60, 78)</t>
  </si>
  <si>
    <t>86 (78, 108)</t>
  </si>
  <si>
    <t>97 (88, 111)</t>
  </si>
  <si>
    <t>85 (77, 107)</t>
  </si>
  <si>
    <t>1 (3.2%)</t>
  </si>
  <si>
    <t>0 (0.0%)</t>
  </si>
  <si>
    <t>1 (4.2%)</t>
  </si>
  <si>
    <t>25 (80.6%)</t>
  </si>
  <si>
    <t>21 (87.5%)</t>
  </si>
  <si>
    <t>27 (87.1%)</t>
  </si>
  <si>
    <t>5 (71.4%)</t>
  </si>
  <si>
    <t>26 (83.9%)</t>
  </si>
  <si>
    <t>20 (83.3%)</t>
  </si>
  <si>
    <t>7 (100.0%)</t>
  </si>
  <si>
    <t>18 (75.0%)</t>
  </si>
  <si>
    <t>11 (39.3%)</t>
  </si>
  <si>
    <t>3 (60.0%)</t>
  </si>
  <si>
    <t>8 (34.8%)</t>
  </si>
  <si>
    <t>18 (58.1%)</t>
  </si>
  <si>
    <t>8 (25.8%)</t>
  </si>
  <si>
    <t>4 (16.7%)</t>
  </si>
  <si>
    <t>21 (67.7%)</t>
  </si>
  <si>
    <t>16 (66.7%)</t>
  </si>
  <si>
    <t>31 (100.0%)</t>
  </si>
  <si>
    <t>24 (100.0%)</t>
  </si>
  <si>
    <t>30 (100.0%)</t>
  </si>
  <si>
    <t>9 (29.0%)</t>
  </si>
  <si>
    <t>8 (33.3%)</t>
  </si>
  <si>
    <t>14 (46.7%)</t>
  </si>
  <si>
    <t>4 (66.7%)</t>
  </si>
  <si>
    <t>10 (41.7%)</t>
  </si>
  <si>
    <t>5 (20.8%)</t>
  </si>
  <si>
    <t>11 (47.8%)</t>
  </si>
  <si>
    <t>3 (10.0%)</t>
  </si>
  <si>
    <t>2 (8.7%)</t>
  </si>
  <si>
    <t>2 (6.5%)</t>
  </si>
  <si>
    <t>15 (50.0%)</t>
  </si>
  <si>
    <t>4.79 (4.07, 5.19)</t>
  </si>
  <si>
    <t>5.04 (5.04, 5.04)</t>
  </si>
  <si>
    <t>4.54 (3.61, 5.09)</t>
  </si>
  <si>
    <t>39 (14, 50)</t>
  </si>
  <si>
    <t>46 (26, 61)</t>
  </si>
  <si>
    <t>35 (12, 50)</t>
  </si>
  <si>
    <t>135.0 (132.5, 137.0)</t>
  </si>
  <si>
    <t>133.0 (131.5, 136.5)</t>
  </si>
  <si>
    <t>135.5 (133.8, 137.0)</t>
  </si>
  <si>
    <t>134.0 (130.0, 137.0)</t>
  </si>
  <si>
    <t>3.90 (3.30, 4.35)</t>
  </si>
  <si>
    <t>3.60 (3.25, 3.85)</t>
  </si>
  <si>
    <t>3.95 (3.45, 4.52)</t>
  </si>
  <si>
    <t>8.70 (7.80, 10.45)</t>
  </si>
  <si>
    <t>10.20 (7.85, 10.35)</t>
  </si>
  <si>
    <t>8.70 (7.85, 10.60)</t>
  </si>
  <si>
    <t>5 (3, 7)</t>
  </si>
  <si>
    <t>4 (3, 5)</t>
  </si>
  <si>
    <t>5 (4, 11)</t>
  </si>
  <si>
    <t>5.2 (3.1, 7.0)</t>
  </si>
  <si>
    <t>1 (1, 1)</t>
  </si>
  <si>
    <t>1 (0, 1)</t>
  </si>
  <si>
    <t>0.9 (0.5, 1.3)</t>
  </si>
  <si>
    <t>1.28 (0.95, 1.63)</t>
  </si>
  <si>
    <t>0.92 (0.92, 0.92)</t>
  </si>
  <si>
    <t>1.54 (1.02, 1.66)</t>
  </si>
  <si>
    <t>1 (1, 2)</t>
  </si>
  <si>
    <t>4 (28.6%)</t>
  </si>
  <si>
    <t>4 (36.4%)</t>
  </si>
  <si>
    <t>2 (50.0%)</t>
  </si>
  <si>
    <t>6 (40.0%)</t>
  </si>
  <si>
    <t>7 (36.8%)</t>
  </si>
  <si>
    <t>5 (33.3%)</t>
  </si>
  <si>
    <t>Variable </t>
  </si>
  <si>
    <t>Age at enrolment, median (IQR) years </t>
  </si>
  <si>
    <t>Female-gender, n (%) </t>
  </si>
  <si>
    <t>Ethnicity, n (%) </t>
  </si>
  <si>
    <t>Black African </t>
  </si>
  <si>
    <t>Other </t>
  </si>
  <si>
    <t>Duration of current illness, median (IQR) days </t>
  </si>
  <si>
    <t>Random morning cortisol, median (IQR) nmol/L </t>
  </si>
  <si>
    <t>Basal cortisol, median (IQR) nnol/L </t>
  </si>
  <si>
    <t>Stimulated cortisol, median (IQR) nmo/L </t>
  </si>
  <si>
    <t>ACTH, median (IQR) pmol/L </t>
  </si>
  <si>
    <t>BP (systolic), median (IQR) mmHg </t>
  </si>
  <si>
    <t>BP (diastolic), median (IQR) mmHg </t>
  </si>
  <si>
    <t>Postural drop in blood pressure </t>
  </si>
  <si>
    <t>Heart rate, median (IQR) bpm </t>
  </si>
  <si>
    <t>Hypotension, n (%) </t>
  </si>
  <si>
    <t>Weakness, n (%) </t>
  </si>
  <si>
    <t>Tiredness, n (%) </t>
  </si>
  <si>
    <t>Poor appetite, n (%) </t>
  </si>
  <si>
    <t>Weight loss, n (%) </t>
  </si>
  <si>
    <t>Increased pigmentation of the skin, n (%) </t>
  </si>
  <si>
    <t>Nausea, n (%) </t>
  </si>
  <si>
    <t>Vomiting, n (%) </t>
  </si>
  <si>
    <t>Liking for salt, n (%) </t>
  </si>
  <si>
    <t>Hypoglycaemia, n (%) </t>
  </si>
  <si>
    <t>Loss of consciousness, n (%) </t>
  </si>
  <si>
    <t>Diarrhea, n (%) </t>
  </si>
  <si>
    <t>Dizziness, n (%) </t>
  </si>
  <si>
    <t>Shock, n (%) </t>
  </si>
  <si>
    <t>Anorexia, n (%) </t>
  </si>
  <si>
    <t>Loss of axillary and pubic hair in females, n (%) </t>
  </si>
  <si>
    <t>Presence of anaemia, n (%) </t>
  </si>
  <si>
    <t>Presence of an opportunistic infection, n (%) </t>
  </si>
  <si>
    <t>Viral load, median (IQR) (log10 Copies/mL) </t>
  </si>
  <si>
    <t>Total CD4 count, median (IQR) </t>
  </si>
  <si>
    <t>Sodium, median (IQR) mmol/L </t>
  </si>
  <si>
    <t>Potassium, median (IQR) mmol/L </t>
  </si>
  <si>
    <t>Haemoglobin, median (IQR) g/dL </t>
  </si>
  <si>
    <t>White cell count, median (IQR) X109 </t>
  </si>
  <si>
    <t>Lymphocyte count, median (IQR) X109 </t>
  </si>
  <si>
    <t>Neutrophils, median (IQR) </t>
  </si>
  <si>
    <t>SAI, N = 24</t>
  </si>
  <si>
    <t>PAI, N = 7</t>
  </si>
  <si>
    <t>_</t>
  </si>
  <si>
    <t>Late mortality, n (%)</t>
  </si>
  <si>
    <t>Intermediate mortality, n (%)</t>
  </si>
  <si>
    <t>Early Mortality, n (%)</t>
  </si>
  <si>
    <t>Total AI, N = 31</t>
  </si>
  <si>
    <t>36 (31, 42)</t>
  </si>
  <si>
    <t>202 (50.8%)</t>
  </si>
  <si>
    <t>329 (82.9%)</t>
  </si>
  <si>
    <t>68 (17.1%)</t>
  </si>
  <si>
    <t>486 (388, 582)</t>
  </si>
  <si>
    <t>473 (368, 580)</t>
  </si>
  <si>
    <t>32 (21, 51)</t>
  </si>
  <si>
    <t>110 (100, 124)</t>
  </si>
  <si>
    <t>69 (60, 77)</t>
  </si>
  <si>
    <t>92 (81, 110)</t>
  </si>
  <si>
    <t>29 (7.7%)</t>
  </si>
  <si>
    <t>318 (83.9%)</t>
  </si>
  <si>
    <t>322 (84.7%)</t>
  </si>
  <si>
    <t>281 (74.5%)</t>
  </si>
  <si>
    <t>338 (88.7%)</t>
  </si>
  <si>
    <t>169 (46.0%)</t>
  </si>
  <si>
    <t>191 (50.4%)</t>
  </si>
  <si>
    <t>104 (27.5%)</t>
  </si>
  <si>
    <t>235 (62.5%)</t>
  </si>
  <si>
    <t>9 (2.4%)</t>
  </si>
  <si>
    <t>5 (1.3%)</t>
  </si>
  <si>
    <t>153 (40.7%)</t>
  </si>
  <si>
    <t>165 (43.8%)</t>
  </si>
  <si>
    <t>163 (43.1%)</t>
  </si>
  <si>
    <t>65 (16.9%)</t>
  </si>
  <si>
    <t>12 (3.2%)</t>
  </si>
  <si>
    <t>208 (55.3%)</t>
  </si>
  <si>
    <t>393 (99.0%)</t>
  </si>
  <si>
    <t>4.40 (3.16, 5.35)</t>
  </si>
  <si>
    <t>31 (14, 60)</t>
  </si>
  <si>
    <t>4.10 (3.60, 4.60)</t>
  </si>
  <si>
    <t>8.70 (7.40, 10.30)</t>
  </si>
  <si>
    <t>5.4 (3.7, 8.1)</t>
  </si>
  <si>
    <t>0.8 (0.3, 1.9)</t>
  </si>
  <si>
    <t>3 (1, 9)</t>
  </si>
  <si>
    <t>23 (16.3%)</t>
  </si>
  <si>
    <t>29 (19.3%)</t>
  </si>
  <si>
    <t>37 (22.2%)</t>
  </si>
  <si>
    <r>
      <t>AI</t>
    </r>
    <r>
      <rPr>
        <sz val="8"/>
        <color rgb="FF000000"/>
        <rFont val="Arial"/>
        <family val="2"/>
      </rPr>
      <t>, N = 31</t>
    </r>
  </si>
  <si>
    <r>
      <t>No-AI</t>
    </r>
    <r>
      <rPr>
        <sz val="8"/>
        <color rgb="FF000000"/>
        <rFont val="Arial"/>
        <family val="2"/>
      </rPr>
      <t>, N = 400</t>
    </r>
  </si>
  <si>
    <t>0.94, 1.02</t>
  </si>
  <si>
    <t>0.50, 2.17</t>
  </si>
  <si>
    <t>0.66, 8.23</t>
  </si>
  <si>
    <t>0.99, 1.00</t>
  </si>
  <si>
    <t>0.98, 1.02</t>
  </si>
  <si>
    <t>0.96, 1.01</t>
  </si>
  <si>
    <t>0.12, 3.14</t>
  </si>
  <si>
    <t>0.99, 1.03</t>
  </si>
  <si>
    <t>Hypotension</t>
  </si>
  <si>
    <t>0.50, 45.2</t>
  </si>
  <si>
    <t>0.45, 3.00</t>
  </si>
  <si>
    <t>Tiredness</t>
  </si>
  <si>
    <t>0.24, 2.20</t>
  </si>
  <si>
    <t>Poor appetite</t>
  </si>
  <si>
    <t>0.19, 1.39</t>
  </si>
  <si>
    <t>Weight loss</t>
  </si>
  <si>
    <t>0.67, 4.59</t>
  </si>
  <si>
    <t>0.61, 2.98</t>
  </si>
  <si>
    <t>Nausea</t>
  </si>
  <si>
    <t>0.34, 1.53</t>
  </si>
  <si>
    <t>Vomiting</t>
  </si>
  <si>
    <t>0.49, 2.67</t>
  </si>
  <si>
    <t>Liking for salt</t>
  </si>
  <si>
    <t>0.35, 1.69</t>
  </si>
  <si>
    <t>Hypoglycaemia</t>
  </si>
  <si>
    <t>Loss of consciousness</t>
  </si>
  <si>
    <t>0.77, 3.93</t>
  </si>
  <si>
    <t>Dizziness</t>
  </si>
  <si>
    <t>0.42, 1.90</t>
  </si>
  <si>
    <t>Shock</t>
  </si>
  <si>
    <t>Anorexia</t>
  </si>
  <si>
    <t>0.86, 4.34</t>
  </si>
  <si>
    <t>0.63, 9.12</t>
  </si>
  <si>
    <t>Presence of anaemia</t>
  </si>
  <si>
    <t>0.58, 2.62</t>
  </si>
  <si>
    <t>0.40, 1.74</t>
  </si>
  <si>
    <t>0.99, 1.02</t>
  </si>
  <si>
    <t>0.99, NA</t>
  </si>
  <si>
    <t>Neutrophils</t>
  </si>
  <si>
    <t>1.05, 2.52</t>
  </si>
  <si>
    <t>0.15, 1.90</t>
  </si>
  <si>
    <t>0.12, 1.15</t>
  </si>
  <si>
    <t>0.18, 1.39</t>
  </si>
  <si>
    <t>Tuberculosis</t>
  </si>
  <si>
    <t>0.80, 3.69</t>
  </si>
  <si>
    <t>Other</t>
  </si>
  <si>
    <t>0.22, 1.01</t>
  </si>
  <si>
    <t>Duration of current illness (days)</t>
  </si>
  <si>
    <t>Female-gender</t>
  </si>
  <si>
    <t>Random morning cortisol, nmol/L </t>
  </si>
  <si>
    <t>Basal cortisol, nnol/L </t>
  </si>
  <si>
    <t>Stimulated cortisol, nmo/L </t>
  </si>
  <si>
    <t>ACTH, pmol/L </t>
  </si>
  <si>
    <t>BP (systolic), mmHg </t>
  </si>
  <si>
    <t>BP (diastolic), mmHg </t>
  </si>
  <si>
    <t>Black-Ethnicity</t>
  </si>
  <si>
    <t>Heart rate, bpm </t>
  </si>
  <si>
    <t>Weaknes</t>
  </si>
  <si>
    <t>Increased pigmentation of the skin </t>
  </si>
  <si>
    <t>Diarrhea</t>
  </si>
  <si>
    <t>Loss of axillary and pubic hair in female</t>
  </si>
  <si>
    <t>Viral load, log10 Copies/mL</t>
  </si>
  <si>
    <t>Total CD4 count, Cells/mL</t>
  </si>
  <si>
    <t>Sodium, mmol/L </t>
  </si>
  <si>
    <t>Potassium,mmol/L </t>
  </si>
  <si>
    <t>Haemoglobin, g/dL </t>
  </si>
  <si>
    <t>White cell count, X109 </t>
  </si>
  <si>
    <t>Lymphocyte count,  X109 </t>
  </si>
  <si>
    <t>Early Mortality</t>
  </si>
  <si>
    <t>Intermediate mortality</t>
  </si>
  <si>
    <t>Late mortality</t>
  </si>
  <si>
    <t>Age at enrolment, in years </t>
  </si>
  <si>
    <t>1.13, 1.25</t>
  </si>
  <si>
    <t>1.06, 1.15</t>
  </si>
  <si>
    <t>1.20, 1.59</t>
  </si>
  <si>
    <t>0.68, 1.09</t>
  </si>
  <si>
    <t>0.76, 1.76</t>
  </si>
  <si>
    <t>0.54, 1.44</t>
  </si>
  <si>
    <t>History</t>
  </si>
  <si>
    <t>Clinical</t>
  </si>
  <si>
    <t>Investigations</t>
  </si>
  <si>
    <t>Socio-demographics</t>
  </si>
  <si>
    <t>19 (61.3%)</t>
  </si>
  <si>
    <t>294 (73.5%)</t>
  </si>
  <si>
    <t>19 (61.3)</t>
  </si>
  <si>
    <t>15 (62.5%</t>
  </si>
  <si>
    <t>13 (14.9%)</t>
  </si>
  <si>
    <t>101 (25.2)</t>
  </si>
  <si>
    <t>term</t>
  </si>
  <si>
    <t>estimate</t>
  </si>
  <si>
    <t>std.error</t>
  </si>
  <si>
    <t>statistic</t>
  </si>
  <si>
    <t>df</t>
  </si>
  <si>
    <t>p.value</t>
  </si>
  <si>
    <t>%</t>
  </si>
  <si>
    <t>(Intercept)</t>
  </si>
  <si>
    <t>Duration_of_current_illness</t>
  </si>
  <si>
    <t>Lymphocyte_count</t>
  </si>
  <si>
    <t>TuberculosisYes</t>
  </si>
  <si>
    <t xml:space="preserve">, </t>
  </si>
  <si>
    <t>0.9954, 1.00009</t>
  </si>
  <si>
    <t>0.559, 1.43</t>
  </si>
  <si>
    <t>0.77, 3.892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</si>
</sst>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i/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Cambria"/>
      <family val="1"/>
    </font>
    <font>
      <b/>
      <i/>
      <sz val="8"/>
      <color rgb="FF000000"/>
      <name val="Arial"/>
      <family val="2"/>
    </font>
    <font>
      <b/>
      <i/>
      <sz val="8"/>
      <color theme="1"/>
      <name val="Arial"/>
      <family val="2"/>
    </font>
    <font>
      <b/>
      <sz val="8"/>
      <color rgb="FF000000"/>
      <name val="Calibri"/>
      <family val="2"/>
    </font>
    <font>
      <b/>
      <i/>
      <sz val="8"/>
      <color theme="1"/>
      <name val="Calibri"/>
      <family val="2"/>
    </font>
    <font>
      <b/>
      <i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rgb="FF000000"/>
      <name val="Calibri"/>
      <family val="2"/>
    </font>
    <font>
      <vertAlign val="superscript"/>
      <sz val="8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8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 wrapText="1" indent="2"/>
    </xf>
    <xf numFmtId="0" fontId="11" fillId="3" borderId="0" xfId="0" applyFont="1" applyFill="1" applyAlignment="1">
      <alignment horizontal="left" vertical="center" wrapText="1" indent="2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4" borderId="0" xfId="0" applyFont="1" applyFill="1"/>
    <xf numFmtId="3" fontId="3" fillId="4" borderId="0" xfId="0" applyNumberFormat="1" applyFont="1" applyFill="1"/>
    <xf numFmtId="0" fontId="15" fillId="0" borderId="0" xfId="0" applyFont="1"/>
    <xf numFmtId="11" fontId="3" fillId="0" borderId="0" xfId="0" applyNumberFormat="1" applyFont="1"/>
    <xf numFmtId="0" fontId="14" fillId="2" borderId="1" xfId="0" applyFont="1" applyFill="1" applyBorder="1" applyAlignment="1">
      <alignment vertical="center" wrapText="1"/>
    </xf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DBAE-E9DE-42F4-A010-EDC54B014943}">
  <dimension ref="A2:R106"/>
  <sheetViews>
    <sheetView topLeftCell="E32" workbookViewId="0">
      <selection activeCell="R47" sqref="R47"/>
    </sheetView>
  </sheetViews>
  <sheetFormatPr defaultRowHeight="11.25" x14ac:dyDescent="0.2"/>
  <cols>
    <col min="1" max="1" width="21.42578125" style="3" bestFit="1" customWidth="1"/>
    <col min="2" max="9" width="9.140625" style="3"/>
    <col min="10" max="10" width="33.140625" style="3" bestFit="1" customWidth="1"/>
    <col min="11" max="11" width="9.140625" style="3"/>
    <col min="12" max="12" width="15" style="3" customWidth="1"/>
    <col min="13" max="16384" width="9.140625" style="3"/>
  </cols>
  <sheetData>
    <row r="2" spans="1:18" ht="12" thickBot="1" x14ac:dyDescent="0.25">
      <c r="A2" s="1" t="s">
        <v>50</v>
      </c>
      <c r="B2" s="2" t="s">
        <v>0</v>
      </c>
      <c r="C2" s="2" t="s">
        <v>45</v>
      </c>
      <c r="D2" s="2" t="s">
        <v>46</v>
      </c>
      <c r="E2" s="2" t="s">
        <v>1</v>
      </c>
      <c r="F2" s="3" t="s">
        <v>47</v>
      </c>
      <c r="G2" s="2" t="s">
        <v>46</v>
      </c>
      <c r="H2" s="3" t="s">
        <v>49</v>
      </c>
      <c r="J2" s="3" t="s">
        <v>196</v>
      </c>
      <c r="L2" s="3" t="s">
        <v>243</v>
      </c>
      <c r="M2" s="3" t="s">
        <v>238</v>
      </c>
      <c r="N2" s="3" t="s">
        <v>237</v>
      </c>
      <c r="O2" s="3" t="s">
        <v>1</v>
      </c>
      <c r="P2" s="3" t="s">
        <v>282</v>
      </c>
      <c r="Q2" s="3" t="s">
        <v>283</v>
      </c>
      <c r="R2" s="3" t="s">
        <v>1</v>
      </c>
    </row>
    <row r="3" spans="1:18" ht="22.5" x14ac:dyDescent="0.2">
      <c r="A3" s="4" t="s">
        <v>51</v>
      </c>
      <c r="B3" s="2">
        <v>318</v>
      </c>
      <c r="C3" s="2">
        <v>1.01</v>
      </c>
      <c r="D3" s="2" t="s">
        <v>2</v>
      </c>
      <c r="E3" s="2">
        <v>0.6</v>
      </c>
      <c r="J3" s="3" t="s">
        <v>197</v>
      </c>
      <c r="L3" s="3" t="s">
        <v>91</v>
      </c>
      <c r="M3" s="3" t="s">
        <v>92</v>
      </c>
      <c r="N3" s="3" t="s">
        <v>93</v>
      </c>
      <c r="O3" s="3">
        <v>0.6</v>
      </c>
      <c r="P3" s="3" t="s">
        <v>91</v>
      </c>
      <c r="Q3" s="3" t="s">
        <v>244</v>
      </c>
      <c r="R3" s="3">
        <v>0.3</v>
      </c>
    </row>
    <row r="4" spans="1:18" x14ac:dyDescent="0.2">
      <c r="A4" s="5" t="s">
        <v>52</v>
      </c>
      <c r="B4" s="2">
        <v>318</v>
      </c>
      <c r="C4" s="6"/>
      <c r="D4" s="6"/>
      <c r="E4" s="6"/>
      <c r="J4" s="3" t="s">
        <v>198</v>
      </c>
      <c r="L4" s="3" t="s">
        <v>94</v>
      </c>
      <c r="M4" s="3" t="s">
        <v>95</v>
      </c>
      <c r="N4" s="3" t="s">
        <v>96</v>
      </c>
      <c r="O4" s="3">
        <v>0.7</v>
      </c>
      <c r="P4" s="3" t="s">
        <v>94</v>
      </c>
      <c r="Q4" s="3" t="s">
        <v>245</v>
      </c>
      <c r="R4" s="3" t="s">
        <v>26</v>
      </c>
    </row>
    <row r="5" spans="1:18" x14ac:dyDescent="0.2">
      <c r="A5" s="7" t="s">
        <v>3</v>
      </c>
      <c r="B5" s="6"/>
      <c r="C5" s="2" t="s">
        <v>4</v>
      </c>
      <c r="D5" s="2" t="s">
        <v>4</v>
      </c>
      <c r="E5" s="6"/>
      <c r="J5" s="3" t="s">
        <v>199</v>
      </c>
      <c r="O5" s="3">
        <v>0.5</v>
      </c>
      <c r="R5" s="3">
        <v>0.3</v>
      </c>
    </row>
    <row r="6" spans="1:18" x14ac:dyDescent="0.2">
      <c r="A6" s="8" t="s">
        <v>5</v>
      </c>
      <c r="B6" s="6"/>
      <c r="C6" s="2">
        <v>1.23</v>
      </c>
      <c r="D6" s="2" t="s">
        <v>6</v>
      </c>
      <c r="E6" s="2">
        <v>0.6</v>
      </c>
      <c r="J6" s="3" t="s">
        <v>200</v>
      </c>
      <c r="L6" s="3" t="s">
        <v>98</v>
      </c>
      <c r="M6" s="3" t="s">
        <v>99</v>
      </c>
      <c r="N6" s="3" t="s">
        <v>100</v>
      </c>
      <c r="P6" s="3" t="s">
        <v>98</v>
      </c>
      <c r="Q6" s="3" t="s">
        <v>246</v>
      </c>
    </row>
    <row r="7" spans="1:18" x14ac:dyDescent="0.2">
      <c r="A7" s="4" t="s">
        <v>53</v>
      </c>
      <c r="B7" s="2">
        <v>317</v>
      </c>
      <c r="C7" s="6"/>
      <c r="D7" s="6"/>
      <c r="E7" s="6"/>
      <c r="J7" s="3" t="s">
        <v>201</v>
      </c>
      <c r="L7" s="3" t="s">
        <v>101</v>
      </c>
      <c r="M7" s="3" t="s">
        <v>102</v>
      </c>
      <c r="N7" s="3" t="s">
        <v>103</v>
      </c>
      <c r="P7" s="3" t="s">
        <v>101</v>
      </c>
      <c r="Q7" s="3" t="s">
        <v>247</v>
      </c>
    </row>
    <row r="8" spans="1:18" x14ac:dyDescent="0.2">
      <c r="A8" s="8">
        <v>1</v>
      </c>
      <c r="B8" s="6"/>
      <c r="C8" s="2" t="s">
        <v>4</v>
      </c>
      <c r="D8" s="2" t="s">
        <v>4</v>
      </c>
      <c r="E8" s="6"/>
      <c r="J8" s="3" t="s">
        <v>202</v>
      </c>
      <c r="L8" s="3" t="s">
        <v>104</v>
      </c>
      <c r="M8" s="3" t="s">
        <v>105</v>
      </c>
      <c r="N8" s="3" t="s">
        <v>106</v>
      </c>
      <c r="O8" s="3">
        <v>1.2E-2</v>
      </c>
      <c r="P8" s="3" t="s">
        <v>104</v>
      </c>
      <c r="Q8" s="3" t="s">
        <v>107</v>
      </c>
      <c r="R8" s="3">
        <v>0.4</v>
      </c>
    </row>
    <row r="9" spans="1:18" x14ac:dyDescent="0.2">
      <c r="A9" s="7">
        <v>2</v>
      </c>
      <c r="B9" s="6"/>
      <c r="C9" s="2">
        <v>0.47</v>
      </c>
      <c r="D9" s="2" t="s">
        <v>7</v>
      </c>
      <c r="E9" s="2">
        <v>0.3</v>
      </c>
      <c r="J9" s="3" t="s">
        <v>203</v>
      </c>
      <c r="L9" s="3" t="s">
        <v>108</v>
      </c>
      <c r="M9" s="3" t="s">
        <v>109</v>
      </c>
      <c r="N9" s="3" t="s">
        <v>110</v>
      </c>
      <c r="O9" s="3">
        <v>0.2</v>
      </c>
      <c r="P9" s="3" t="s">
        <v>108</v>
      </c>
      <c r="Q9" s="3" t="s">
        <v>248</v>
      </c>
      <c r="R9" s="3" t="s">
        <v>10</v>
      </c>
    </row>
    <row r="10" spans="1:18" ht="33.75" x14ac:dyDescent="0.2">
      <c r="A10" s="5" t="s">
        <v>54</v>
      </c>
      <c r="B10" s="2">
        <v>282</v>
      </c>
      <c r="C10" s="2">
        <v>1</v>
      </c>
      <c r="D10" s="2" t="s">
        <v>8</v>
      </c>
      <c r="E10" s="2">
        <v>0.4</v>
      </c>
      <c r="J10" s="3" t="s">
        <v>204</v>
      </c>
      <c r="L10" s="3" t="s">
        <v>111</v>
      </c>
      <c r="M10" s="3" t="s">
        <v>112</v>
      </c>
      <c r="N10" s="3" t="s">
        <v>113</v>
      </c>
      <c r="O10" s="3">
        <v>0.6</v>
      </c>
      <c r="P10" s="3" t="s">
        <v>111</v>
      </c>
      <c r="Q10" s="3" t="s">
        <v>249</v>
      </c>
      <c r="R10" s="3" t="s">
        <v>10</v>
      </c>
    </row>
    <row r="11" spans="1:18" ht="21.75" x14ac:dyDescent="0.2">
      <c r="A11" s="4" t="s">
        <v>80</v>
      </c>
      <c r="B11" s="2">
        <v>318</v>
      </c>
      <c r="C11" s="2">
        <v>0.99</v>
      </c>
      <c r="D11" s="2" t="s">
        <v>9</v>
      </c>
      <c r="E11" s="2" t="s">
        <v>10</v>
      </c>
      <c r="J11" s="3" t="s">
        <v>205</v>
      </c>
      <c r="L11" s="3" t="s">
        <v>114</v>
      </c>
      <c r="M11" s="3" t="s">
        <v>115</v>
      </c>
      <c r="N11" s="3" t="s">
        <v>116</v>
      </c>
      <c r="O11" s="3">
        <v>0.6</v>
      </c>
      <c r="P11" s="3" t="s">
        <v>114</v>
      </c>
      <c r="Q11" s="3" t="s">
        <v>117</v>
      </c>
      <c r="R11" s="3" t="s">
        <v>10</v>
      </c>
    </row>
    <row r="12" spans="1:18" ht="21.75" x14ac:dyDescent="0.2">
      <c r="A12" s="5" t="s">
        <v>81</v>
      </c>
      <c r="B12" s="2">
        <v>144</v>
      </c>
      <c r="C12" s="2">
        <v>0.99</v>
      </c>
      <c r="D12" s="2" t="s">
        <v>9</v>
      </c>
      <c r="E12" s="2" t="s">
        <v>10</v>
      </c>
      <c r="J12" s="3" t="s">
        <v>206</v>
      </c>
      <c r="L12" s="3" t="s">
        <v>118</v>
      </c>
      <c r="M12" s="3" t="s">
        <v>119</v>
      </c>
      <c r="N12" s="3" t="s">
        <v>120</v>
      </c>
      <c r="O12" s="3" t="s">
        <v>10</v>
      </c>
      <c r="P12" s="3" t="s">
        <v>118</v>
      </c>
      <c r="Q12" s="3" t="s">
        <v>250</v>
      </c>
      <c r="R12" s="3">
        <v>0.5</v>
      </c>
    </row>
    <row r="13" spans="1:18" ht="21.75" x14ac:dyDescent="0.2">
      <c r="A13" s="4" t="s">
        <v>82</v>
      </c>
      <c r="B13" s="2">
        <v>145</v>
      </c>
      <c r="C13" s="2">
        <v>0.98</v>
      </c>
      <c r="D13" s="2" t="s">
        <v>11</v>
      </c>
      <c r="E13" s="2" t="s">
        <v>10</v>
      </c>
      <c r="F13" s="2">
        <v>0.98</v>
      </c>
      <c r="G13" s="2" t="s">
        <v>11</v>
      </c>
      <c r="H13" s="2" t="s">
        <v>10</v>
      </c>
      <c r="J13" s="3" t="s">
        <v>207</v>
      </c>
      <c r="L13" s="3" t="s">
        <v>121</v>
      </c>
      <c r="M13" s="3" t="s">
        <v>122</v>
      </c>
      <c r="N13" s="3" t="s">
        <v>123</v>
      </c>
      <c r="O13" s="3">
        <v>0.5</v>
      </c>
      <c r="P13" s="3" t="s">
        <v>121</v>
      </c>
      <c r="Q13" s="3" t="s">
        <v>251</v>
      </c>
      <c r="R13" s="3">
        <v>0.4</v>
      </c>
    </row>
    <row r="14" spans="1:18" ht="21.75" x14ac:dyDescent="0.2">
      <c r="A14" s="5" t="s">
        <v>83</v>
      </c>
      <c r="B14" s="2">
        <v>318</v>
      </c>
      <c r="C14" s="2">
        <v>1.01</v>
      </c>
      <c r="D14" s="2" t="s">
        <v>12</v>
      </c>
      <c r="E14" s="2">
        <v>1.0999999999999999E-2</v>
      </c>
      <c r="F14" s="2">
        <v>1.02</v>
      </c>
      <c r="G14" s="2" t="s">
        <v>48</v>
      </c>
      <c r="H14" s="2">
        <v>9.1999999999999998E-2</v>
      </c>
      <c r="J14" s="3" t="s">
        <v>208</v>
      </c>
      <c r="L14" s="3" t="s">
        <v>124</v>
      </c>
      <c r="M14" s="3" t="s">
        <v>125</v>
      </c>
      <c r="N14" s="3" t="s">
        <v>126</v>
      </c>
      <c r="O14" s="3">
        <v>0.7</v>
      </c>
      <c r="P14" s="3" t="s">
        <v>124</v>
      </c>
      <c r="Q14" s="3" t="s">
        <v>252</v>
      </c>
      <c r="R14" s="3">
        <v>7.3999999999999996E-2</v>
      </c>
    </row>
    <row r="15" spans="1:18" ht="21.75" x14ac:dyDescent="0.2">
      <c r="A15" s="4" t="s">
        <v>84</v>
      </c>
      <c r="B15" s="2">
        <v>318</v>
      </c>
      <c r="C15" s="2">
        <v>1.01</v>
      </c>
      <c r="D15" s="2" t="s">
        <v>13</v>
      </c>
      <c r="E15" s="2">
        <v>0.3</v>
      </c>
      <c r="J15" s="3" t="s">
        <v>209</v>
      </c>
      <c r="L15" s="3" t="s">
        <v>161</v>
      </c>
      <c r="M15" s="3" t="s">
        <v>131</v>
      </c>
      <c r="N15" s="3" t="s">
        <v>103</v>
      </c>
      <c r="O15" s="3" t="s">
        <v>26</v>
      </c>
      <c r="P15" s="3" t="s">
        <v>161</v>
      </c>
      <c r="Q15" s="3" t="s">
        <v>269</v>
      </c>
      <c r="R15" s="3">
        <v>0.3</v>
      </c>
    </row>
    <row r="16" spans="1:18" ht="22.5" x14ac:dyDescent="0.2">
      <c r="A16" s="9" t="s">
        <v>85</v>
      </c>
      <c r="B16" s="2">
        <v>318</v>
      </c>
      <c r="C16" s="2">
        <v>1.04</v>
      </c>
      <c r="D16" s="2" t="s">
        <v>14</v>
      </c>
      <c r="E16" s="2">
        <v>4.3999999999999997E-2</v>
      </c>
      <c r="J16" s="3" t="s">
        <v>210</v>
      </c>
      <c r="L16" s="3" t="s">
        <v>127</v>
      </c>
      <c r="M16" s="3" t="s">
        <v>128</v>
      </c>
      <c r="N16" s="3" t="s">
        <v>129</v>
      </c>
      <c r="O16" s="3">
        <v>0.11</v>
      </c>
      <c r="P16" s="3" t="s">
        <v>127</v>
      </c>
      <c r="Q16" s="3" t="s">
        <v>253</v>
      </c>
      <c r="R16" s="3">
        <v>0.4</v>
      </c>
    </row>
    <row r="17" spans="1:18" x14ac:dyDescent="0.2">
      <c r="A17" s="10" t="s">
        <v>86</v>
      </c>
      <c r="B17" s="2">
        <v>318</v>
      </c>
      <c r="C17" s="2">
        <v>0.99</v>
      </c>
      <c r="D17" s="2" t="s">
        <v>15</v>
      </c>
      <c r="E17" s="2">
        <v>0.5</v>
      </c>
      <c r="J17" s="3" t="s">
        <v>211</v>
      </c>
      <c r="L17" s="3" t="s">
        <v>130</v>
      </c>
      <c r="M17" s="3" t="s">
        <v>131</v>
      </c>
      <c r="N17" s="3" t="s">
        <v>132</v>
      </c>
      <c r="O17" s="3" t="s">
        <v>26</v>
      </c>
      <c r="P17" s="3" t="s">
        <v>130</v>
      </c>
      <c r="Q17" s="3" t="s">
        <v>254</v>
      </c>
      <c r="R17" s="3">
        <v>0.7</v>
      </c>
    </row>
    <row r="18" spans="1:18" x14ac:dyDescent="0.2">
      <c r="A18" s="9" t="s">
        <v>55</v>
      </c>
      <c r="B18" s="2">
        <v>305</v>
      </c>
      <c r="C18" s="6"/>
      <c r="D18" s="6"/>
      <c r="E18" s="6"/>
      <c r="J18" s="3" t="s">
        <v>212</v>
      </c>
      <c r="L18" s="3" t="s">
        <v>133</v>
      </c>
      <c r="M18" s="3" t="s">
        <v>97</v>
      </c>
      <c r="N18" s="3" t="s">
        <v>134</v>
      </c>
      <c r="O18" s="3">
        <v>0.11</v>
      </c>
      <c r="P18" s="3" t="s">
        <v>133</v>
      </c>
      <c r="Q18" s="3" t="s">
        <v>255</v>
      </c>
      <c r="R18" s="3">
        <v>0.6</v>
      </c>
    </row>
    <row r="19" spans="1:18" x14ac:dyDescent="0.2">
      <c r="A19" s="9"/>
      <c r="B19" s="6"/>
      <c r="C19" s="2" t="s">
        <v>4</v>
      </c>
      <c r="D19" s="2" t="s">
        <v>4</v>
      </c>
      <c r="E19" s="6"/>
      <c r="J19" s="3" t="s">
        <v>213</v>
      </c>
      <c r="L19" s="3" t="s">
        <v>135</v>
      </c>
      <c r="M19" s="3" t="s">
        <v>136</v>
      </c>
      <c r="N19" s="3" t="s">
        <v>100</v>
      </c>
      <c r="O19" s="3">
        <v>0.2</v>
      </c>
      <c r="P19" s="3" t="s">
        <v>135</v>
      </c>
      <c r="Q19" s="3" t="s">
        <v>256</v>
      </c>
      <c r="R19" s="3" t="s">
        <v>26</v>
      </c>
    </row>
    <row r="20" spans="1:18" x14ac:dyDescent="0.2">
      <c r="A20" s="9"/>
      <c r="B20" s="6"/>
      <c r="C20" s="2">
        <v>0.6</v>
      </c>
      <c r="D20" s="2" t="s">
        <v>18</v>
      </c>
      <c r="E20" s="2">
        <v>0.6</v>
      </c>
      <c r="J20" s="3" t="s">
        <v>214</v>
      </c>
      <c r="L20" s="3" t="s">
        <v>137</v>
      </c>
      <c r="M20" s="3" t="s">
        <v>99</v>
      </c>
      <c r="N20" s="3" t="s">
        <v>138</v>
      </c>
      <c r="O20" s="3" t="s">
        <v>26</v>
      </c>
      <c r="P20" s="3" t="s">
        <v>137</v>
      </c>
      <c r="Q20" s="3" t="s">
        <v>257</v>
      </c>
      <c r="R20" s="3">
        <v>0.2</v>
      </c>
    </row>
    <row r="21" spans="1:18" x14ac:dyDescent="0.2">
      <c r="A21" s="10" t="s">
        <v>56</v>
      </c>
      <c r="B21" s="2">
        <v>306</v>
      </c>
      <c r="C21" s="6"/>
      <c r="D21" s="6"/>
      <c r="E21" s="6"/>
      <c r="J21" s="3" t="s">
        <v>215</v>
      </c>
      <c r="L21" s="3" t="s">
        <v>133</v>
      </c>
      <c r="M21" s="3" t="s">
        <v>139</v>
      </c>
      <c r="N21" s="3" t="s">
        <v>140</v>
      </c>
      <c r="O21" s="3">
        <v>0.3</v>
      </c>
      <c r="P21" s="3" t="s">
        <v>133</v>
      </c>
      <c r="Q21" s="3" t="s">
        <v>258</v>
      </c>
      <c r="R21" s="3">
        <v>0.2</v>
      </c>
    </row>
    <row r="22" spans="1:18" x14ac:dyDescent="0.2">
      <c r="A22" s="10"/>
      <c r="B22" s="6"/>
      <c r="C22" s="2" t="s">
        <v>4</v>
      </c>
      <c r="D22" s="2" t="s">
        <v>4</v>
      </c>
      <c r="E22" s="6"/>
      <c r="J22" s="3" t="s">
        <v>216</v>
      </c>
      <c r="L22" s="3" t="s">
        <v>141</v>
      </c>
      <c r="M22" s="3" t="s">
        <v>142</v>
      </c>
      <c r="N22" s="3" t="s">
        <v>143</v>
      </c>
      <c r="O22" s="3">
        <v>0.4</v>
      </c>
      <c r="P22" s="3" t="s">
        <v>141</v>
      </c>
      <c r="Q22" s="3" t="s">
        <v>259</v>
      </c>
      <c r="R22" s="3">
        <v>0.5</v>
      </c>
    </row>
    <row r="23" spans="1:18" x14ac:dyDescent="0.2">
      <c r="A23" s="10"/>
      <c r="B23" s="6"/>
      <c r="C23" s="2">
        <v>0.42</v>
      </c>
      <c r="D23" s="2" t="s">
        <v>19</v>
      </c>
      <c r="E23" s="2">
        <v>0.11</v>
      </c>
      <c r="J23" s="3" t="s">
        <v>217</v>
      </c>
      <c r="L23" s="3" t="s">
        <v>144</v>
      </c>
      <c r="M23" s="3" t="s">
        <v>136</v>
      </c>
      <c r="N23" s="3" t="s">
        <v>96</v>
      </c>
      <c r="O23" s="3">
        <v>0.7</v>
      </c>
      <c r="P23" s="3" t="s">
        <v>144</v>
      </c>
      <c r="Q23" s="3" t="s">
        <v>260</v>
      </c>
      <c r="R23" s="3">
        <v>0.4</v>
      </c>
    </row>
    <row r="24" spans="1:18" x14ac:dyDescent="0.2">
      <c r="A24" s="9" t="s">
        <v>57</v>
      </c>
      <c r="B24" s="2">
        <v>307</v>
      </c>
      <c r="C24" s="6"/>
      <c r="D24" s="6"/>
      <c r="E24" s="6"/>
      <c r="J24" s="3" t="s">
        <v>218</v>
      </c>
      <c r="L24" s="3" t="s">
        <v>145</v>
      </c>
      <c r="M24" s="3" t="s">
        <v>97</v>
      </c>
      <c r="N24" s="3" t="s">
        <v>146</v>
      </c>
      <c r="O24" s="3">
        <v>5.2999999999999999E-2</v>
      </c>
      <c r="P24" s="3" t="s">
        <v>145</v>
      </c>
      <c r="Q24" s="3" t="s">
        <v>261</v>
      </c>
      <c r="R24" s="3">
        <v>0.8</v>
      </c>
    </row>
    <row r="25" spans="1:18" x14ac:dyDescent="0.2">
      <c r="A25" s="9"/>
      <c r="B25" s="6"/>
      <c r="C25" s="2" t="s">
        <v>4</v>
      </c>
      <c r="D25" s="2" t="s">
        <v>4</v>
      </c>
      <c r="E25" s="6"/>
      <c r="J25" s="3" t="s">
        <v>219</v>
      </c>
      <c r="L25" s="3" t="s">
        <v>147</v>
      </c>
      <c r="M25" s="3" t="s">
        <v>136</v>
      </c>
      <c r="N25" s="3" t="s">
        <v>148</v>
      </c>
      <c r="O25" s="3" t="s">
        <v>26</v>
      </c>
      <c r="P25" s="3" t="s">
        <v>147</v>
      </c>
      <c r="Q25" s="3" t="s">
        <v>262</v>
      </c>
      <c r="R25" s="3">
        <v>0.6</v>
      </c>
    </row>
    <row r="26" spans="1:18" x14ac:dyDescent="0.2">
      <c r="A26" s="9"/>
      <c r="B26" s="6"/>
      <c r="C26" s="2">
        <v>0.56999999999999995</v>
      </c>
      <c r="D26" s="2" t="s">
        <v>20</v>
      </c>
      <c r="E26" s="2">
        <v>0.4</v>
      </c>
      <c r="J26" s="3" t="s">
        <v>220</v>
      </c>
      <c r="L26" s="3" t="s">
        <v>149</v>
      </c>
      <c r="M26" s="3">
        <v>0</v>
      </c>
      <c r="N26" s="3">
        <v>0</v>
      </c>
      <c r="P26" s="3" t="s">
        <v>131</v>
      </c>
      <c r="Q26" s="3" t="s">
        <v>263</v>
      </c>
      <c r="R26" s="3" t="s">
        <v>26</v>
      </c>
    </row>
    <row r="27" spans="1:18" x14ac:dyDescent="0.2">
      <c r="A27" s="10" t="s">
        <v>58</v>
      </c>
      <c r="B27" s="2">
        <v>304</v>
      </c>
      <c r="C27" s="6"/>
      <c r="D27" s="6"/>
      <c r="E27" s="6"/>
      <c r="J27" s="3" t="s">
        <v>221</v>
      </c>
      <c r="L27" s="3" t="s">
        <v>151</v>
      </c>
      <c r="M27" s="3">
        <v>0</v>
      </c>
      <c r="N27" s="3">
        <v>0</v>
      </c>
      <c r="P27" s="3" t="s">
        <v>131</v>
      </c>
      <c r="Q27" s="3" t="s">
        <v>264</v>
      </c>
      <c r="R27" s="3" t="s">
        <v>26</v>
      </c>
    </row>
    <row r="28" spans="1:18" x14ac:dyDescent="0.2">
      <c r="A28" s="10"/>
      <c r="B28" s="6"/>
      <c r="C28" s="2" t="s">
        <v>4</v>
      </c>
      <c r="D28" s="2" t="s">
        <v>4</v>
      </c>
      <c r="E28" s="6"/>
      <c r="J28" s="3" t="s">
        <v>222</v>
      </c>
      <c r="L28" s="3" t="s">
        <v>152</v>
      </c>
      <c r="M28" s="3" t="s">
        <v>102</v>
      </c>
      <c r="N28" s="3" t="s">
        <v>153</v>
      </c>
      <c r="O28" s="3">
        <v>0.6</v>
      </c>
      <c r="P28" s="3" t="s">
        <v>152</v>
      </c>
      <c r="Q28" s="3" t="s">
        <v>265</v>
      </c>
      <c r="R28" s="3">
        <v>0.2</v>
      </c>
    </row>
    <row r="29" spans="1:18" x14ac:dyDescent="0.2">
      <c r="A29" s="10"/>
      <c r="B29" s="6"/>
      <c r="C29" s="2">
        <v>1.51</v>
      </c>
      <c r="D29" s="2" t="s">
        <v>21</v>
      </c>
      <c r="E29" s="2">
        <v>0.5</v>
      </c>
      <c r="J29" s="3" t="s">
        <v>223</v>
      </c>
      <c r="L29" s="3" t="s">
        <v>154</v>
      </c>
      <c r="M29" s="3" t="s">
        <v>155</v>
      </c>
      <c r="N29" s="3" t="s">
        <v>156</v>
      </c>
      <c r="O29" s="3">
        <v>0.4</v>
      </c>
      <c r="P29" s="3" t="s">
        <v>154</v>
      </c>
      <c r="Q29" s="3" t="s">
        <v>266</v>
      </c>
      <c r="R29" s="3">
        <v>0.8</v>
      </c>
    </row>
    <row r="30" spans="1:18" x14ac:dyDescent="0.2">
      <c r="A30" s="9" t="s">
        <v>59</v>
      </c>
      <c r="B30" s="2">
        <v>308</v>
      </c>
      <c r="C30" s="6"/>
      <c r="D30" s="6"/>
      <c r="E30" s="6"/>
      <c r="J30" s="3" t="s">
        <v>224</v>
      </c>
      <c r="L30" s="3" t="s">
        <v>149</v>
      </c>
      <c r="M30" s="3">
        <v>0</v>
      </c>
      <c r="N30" s="3">
        <v>0</v>
      </c>
      <c r="O30" s="3" t="s">
        <v>239</v>
      </c>
      <c r="P30" s="3" t="s">
        <v>131</v>
      </c>
      <c r="Q30" s="3" t="s">
        <v>264</v>
      </c>
      <c r="R30" s="3" t="s">
        <v>26</v>
      </c>
    </row>
    <row r="31" spans="1:18" x14ac:dyDescent="0.2">
      <c r="A31" s="9"/>
      <c r="B31" s="6"/>
      <c r="C31" s="2" t="s">
        <v>4</v>
      </c>
      <c r="D31" s="2" t="s">
        <v>4</v>
      </c>
      <c r="E31" s="6"/>
      <c r="J31" s="3" t="s">
        <v>225</v>
      </c>
      <c r="L31" s="3" t="s">
        <v>152</v>
      </c>
      <c r="M31" s="3" t="s">
        <v>97</v>
      </c>
      <c r="N31" s="3" t="s">
        <v>157</v>
      </c>
      <c r="O31" s="3">
        <v>0.2</v>
      </c>
      <c r="P31" s="3" t="s">
        <v>152</v>
      </c>
      <c r="Q31" s="3" t="s">
        <v>267</v>
      </c>
      <c r="R31" s="3">
        <v>0.13</v>
      </c>
    </row>
    <row r="32" spans="1:18" x14ac:dyDescent="0.2">
      <c r="A32" s="9"/>
      <c r="B32" s="6"/>
      <c r="C32" s="2">
        <v>0.52</v>
      </c>
      <c r="D32" s="2" t="s">
        <v>22</v>
      </c>
      <c r="E32" s="2">
        <v>0.3</v>
      </c>
      <c r="J32" s="3" t="s">
        <v>226</v>
      </c>
      <c r="L32" s="3" t="s">
        <v>159</v>
      </c>
      <c r="M32" s="3" t="s">
        <v>102</v>
      </c>
      <c r="N32" s="3" t="s">
        <v>160</v>
      </c>
      <c r="O32" s="3">
        <v>0.6</v>
      </c>
      <c r="P32" s="3" t="s">
        <v>159</v>
      </c>
      <c r="Q32" s="3" t="s">
        <v>268</v>
      </c>
      <c r="R32" s="3">
        <v>0.6</v>
      </c>
    </row>
    <row r="33" spans="1:18" ht="11.25" customHeight="1" x14ac:dyDescent="0.2">
      <c r="A33" s="10" t="s">
        <v>60</v>
      </c>
      <c r="B33" s="2">
        <v>292</v>
      </c>
      <c r="C33" s="6"/>
      <c r="D33" s="6"/>
      <c r="E33" s="6"/>
      <c r="J33" s="3" t="s">
        <v>227</v>
      </c>
      <c r="L33" s="3" t="s">
        <v>162</v>
      </c>
      <c r="M33" s="3" t="s">
        <v>97</v>
      </c>
      <c r="N33" s="3" t="s">
        <v>158</v>
      </c>
      <c r="O33" s="3" t="s">
        <v>26</v>
      </c>
      <c r="P33" s="3" t="s">
        <v>162</v>
      </c>
      <c r="Q33" s="3" t="s">
        <v>270</v>
      </c>
      <c r="R33" s="3">
        <v>0.6</v>
      </c>
    </row>
    <row r="34" spans="1:18" x14ac:dyDescent="0.2">
      <c r="A34" s="10"/>
      <c r="B34" s="6"/>
      <c r="C34" s="2" t="s">
        <v>4</v>
      </c>
      <c r="D34" s="2" t="s">
        <v>4</v>
      </c>
      <c r="E34" s="6"/>
      <c r="J34" s="3" t="s">
        <v>228</v>
      </c>
      <c r="L34" s="3" t="s">
        <v>149</v>
      </c>
      <c r="M34" s="3" t="s">
        <v>139</v>
      </c>
      <c r="N34" s="3" t="s">
        <v>150</v>
      </c>
      <c r="P34" s="3" t="s">
        <v>149</v>
      </c>
      <c r="Q34" s="3" t="s">
        <v>271</v>
      </c>
      <c r="R34" s="3" t="s">
        <v>26</v>
      </c>
    </row>
    <row r="35" spans="1:18" x14ac:dyDescent="0.2">
      <c r="A35" s="10"/>
      <c r="B35" s="6"/>
      <c r="C35" s="2">
        <v>0.87</v>
      </c>
      <c r="D35" s="2" t="s">
        <v>23</v>
      </c>
      <c r="E35" s="2">
        <v>0.8</v>
      </c>
      <c r="J35" s="3" t="s">
        <v>229</v>
      </c>
      <c r="L35" s="3" t="s">
        <v>163</v>
      </c>
      <c r="M35" s="3" t="s">
        <v>164</v>
      </c>
      <c r="N35" s="3" t="s">
        <v>165</v>
      </c>
      <c r="O35" s="3" t="s">
        <v>26</v>
      </c>
      <c r="P35" s="3" t="s">
        <v>163</v>
      </c>
      <c r="Q35" s="3" t="s">
        <v>272</v>
      </c>
      <c r="R35" s="3">
        <v>0.8</v>
      </c>
    </row>
    <row r="36" spans="1:18" x14ac:dyDescent="0.2">
      <c r="A36" s="9" t="s">
        <v>61</v>
      </c>
      <c r="B36" s="2">
        <v>307</v>
      </c>
      <c r="C36" s="6"/>
      <c r="D36" s="6"/>
      <c r="E36" s="6"/>
      <c r="J36" s="3" t="s">
        <v>230</v>
      </c>
      <c r="L36" s="3" t="s">
        <v>166</v>
      </c>
      <c r="M36" s="3" t="s">
        <v>167</v>
      </c>
      <c r="N36" s="3" t="s">
        <v>168</v>
      </c>
      <c r="O36" s="3">
        <v>0.3</v>
      </c>
      <c r="P36" s="3" t="s">
        <v>166</v>
      </c>
      <c r="Q36" s="3" t="s">
        <v>273</v>
      </c>
      <c r="R36" s="3" t="s">
        <v>26</v>
      </c>
    </row>
    <row r="37" spans="1:18" x14ac:dyDescent="0.2">
      <c r="A37" s="9"/>
      <c r="B37" s="6"/>
      <c r="C37" s="2" t="s">
        <v>4</v>
      </c>
      <c r="D37" s="2" t="s">
        <v>4</v>
      </c>
      <c r="E37" s="6"/>
      <c r="J37" s="3" t="s">
        <v>231</v>
      </c>
      <c r="L37" s="3" t="s">
        <v>169</v>
      </c>
      <c r="M37" s="3" t="s">
        <v>170</v>
      </c>
      <c r="N37" s="3" t="s">
        <v>171</v>
      </c>
      <c r="O37" s="3">
        <v>0.3</v>
      </c>
      <c r="P37" s="3" t="s">
        <v>169</v>
      </c>
      <c r="Q37" s="3" t="s">
        <v>172</v>
      </c>
      <c r="R37" s="3">
        <v>6.7000000000000004E-2</v>
      </c>
    </row>
    <row r="38" spans="1:18" x14ac:dyDescent="0.2">
      <c r="A38" s="9"/>
      <c r="B38" s="6"/>
      <c r="C38" s="2">
        <v>1.19</v>
      </c>
      <c r="D38" s="2" t="s">
        <v>24</v>
      </c>
      <c r="E38" s="2">
        <v>0.7</v>
      </c>
      <c r="J38" s="3" t="s">
        <v>232</v>
      </c>
      <c r="L38" s="3" t="s">
        <v>173</v>
      </c>
      <c r="M38" s="3" t="s">
        <v>174</v>
      </c>
      <c r="N38" s="3" t="s">
        <v>175</v>
      </c>
      <c r="O38" s="3">
        <v>0.3</v>
      </c>
      <c r="P38" s="3" t="s">
        <v>173</v>
      </c>
      <c r="Q38" s="3" t="s">
        <v>274</v>
      </c>
      <c r="R38" s="3">
        <v>0.12</v>
      </c>
    </row>
    <row r="39" spans="1:18" x14ac:dyDescent="0.2">
      <c r="A39" s="10" t="s">
        <v>62</v>
      </c>
      <c r="B39" s="2">
        <v>306</v>
      </c>
      <c r="C39" s="6"/>
      <c r="D39" s="6"/>
      <c r="E39" s="6"/>
      <c r="J39" s="3" t="s">
        <v>233</v>
      </c>
      <c r="L39" s="3" t="s">
        <v>176</v>
      </c>
      <c r="M39" s="3" t="s">
        <v>177</v>
      </c>
      <c r="N39" s="3" t="s">
        <v>178</v>
      </c>
      <c r="O39" s="3">
        <v>0.8</v>
      </c>
      <c r="P39" s="3" t="s">
        <v>176</v>
      </c>
      <c r="Q39" s="3" t="s">
        <v>275</v>
      </c>
      <c r="R39" s="3">
        <v>0.5</v>
      </c>
    </row>
    <row r="40" spans="1:18" x14ac:dyDescent="0.2">
      <c r="A40" s="10"/>
      <c r="B40" s="6"/>
      <c r="C40" s="2" t="s">
        <v>4</v>
      </c>
      <c r="D40" s="2" t="s">
        <v>4</v>
      </c>
      <c r="E40" s="6"/>
      <c r="J40" s="3" t="s">
        <v>234</v>
      </c>
      <c r="L40" s="3" t="s">
        <v>179</v>
      </c>
      <c r="M40" s="3" t="s">
        <v>180</v>
      </c>
      <c r="N40" s="3" t="s">
        <v>181</v>
      </c>
      <c r="O40" s="3">
        <v>0.3</v>
      </c>
      <c r="P40" s="3" t="s">
        <v>182</v>
      </c>
      <c r="Q40" s="3" t="s">
        <v>276</v>
      </c>
      <c r="R40" s="3">
        <v>0.7</v>
      </c>
    </row>
    <row r="41" spans="1:18" x14ac:dyDescent="0.2">
      <c r="A41" s="10"/>
      <c r="B41" s="6"/>
      <c r="C41" s="2">
        <v>0.99</v>
      </c>
      <c r="D41" s="2" t="s">
        <v>25</v>
      </c>
      <c r="E41" s="2" t="s">
        <v>26</v>
      </c>
      <c r="J41" s="3" t="s">
        <v>235</v>
      </c>
      <c r="L41" s="3" t="s">
        <v>183</v>
      </c>
      <c r="M41" s="3" t="s">
        <v>183</v>
      </c>
      <c r="N41" s="3" t="s">
        <v>184</v>
      </c>
      <c r="O41" s="3">
        <v>0.7</v>
      </c>
      <c r="P41" s="3" t="s">
        <v>185</v>
      </c>
      <c r="Q41" s="3" t="s">
        <v>277</v>
      </c>
      <c r="R41" s="3">
        <v>0.6</v>
      </c>
    </row>
    <row r="42" spans="1:18" x14ac:dyDescent="0.2">
      <c r="A42" s="9" t="s">
        <v>63</v>
      </c>
      <c r="B42" s="2">
        <v>305</v>
      </c>
      <c r="C42" s="6"/>
      <c r="D42" s="6"/>
      <c r="E42" s="6"/>
      <c r="J42" s="3" t="s">
        <v>236</v>
      </c>
      <c r="L42" s="3" t="s">
        <v>186</v>
      </c>
      <c r="M42" s="3" t="s">
        <v>187</v>
      </c>
      <c r="N42" s="3" t="s">
        <v>188</v>
      </c>
      <c r="O42" s="3">
        <v>0.7</v>
      </c>
      <c r="P42" s="3" t="s">
        <v>189</v>
      </c>
      <c r="Q42" s="3" t="s">
        <v>278</v>
      </c>
      <c r="R42" s="3">
        <v>6.8000000000000005E-2</v>
      </c>
    </row>
    <row r="43" spans="1:18" x14ac:dyDescent="0.2">
      <c r="A43" s="9"/>
      <c r="B43" s="6"/>
      <c r="C43" s="2" t="s">
        <v>4</v>
      </c>
      <c r="D43" s="2" t="s">
        <v>4</v>
      </c>
      <c r="E43" s="6"/>
      <c r="J43" s="3" t="s">
        <v>242</v>
      </c>
      <c r="L43" s="3" t="s">
        <v>190</v>
      </c>
      <c r="M43" s="3" t="s">
        <v>131</v>
      </c>
      <c r="N43" s="3" t="s">
        <v>191</v>
      </c>
      <c r="O43" s="3">
        <v>0.5</v>
      </c>
      <c r="P43" s="3" t="s">
        <v>190</v>
      </c>
      <c r="Q43" s="3" t="s">
        <v>279</v>
      </c>
      <c r="R43" s="3">
        <v>0.3</v>
      </c>
    </row>
    <row r="44" spans="1:18" x14ac:dyDescent="0.2">
      <c r="A44" s="9"/>
      <c r="B44" s="6"/>
      <c r="C44" s="2">
        <v>0.94</v>
      </c>
      <c r="D44" s="2" t="s">
        <v>27</v>
      </c>
      <c r="E44" s="2" t="s">
        <v>26</v>
      </c>
      <c r="J44" s="3" t="s">
        <v>241</v>
      </c>
      <c r="L44" s="3" t="s">
        <v>193</v>
      </c>
      <c r="M44" s="3" t="s">
        <v>192</v>
      </c>
      <c r="N44" s="3" t="s">
        <v>191</v>
      </c>
      <c r="O44" s="3" t="s">
        <v>26</v>
      </c>
      <c r="P44" s="3" t="s">
        <v>193</v>
      </c>
      <c r="Q44" s="3" t="s">
        <v>280</v>
      </c>
      <c r="R44" s="3">
        <v>9.1999999999999998E-2</v>
      </c>
    </row>
    <row r="45" spans="1:18" x14ac:dyDescent="0.2">
      <c r="A45" s="10" t="s">
        <v>64</v>
      </c>
      <c r="B45" s="2">
        <v>306</v>
      </c>
      <c r="C45" s="6"/>
      <c r="D45" s="6"/>
      <c r="E45" s="6"/>
      <c r="J45" s="3" t="s">
        <v>240</v>
      </c>
      <c r="L45" s="3" t="s">
        <v>194</v>
      </c>
      <c r="M45" s="3" t="s">
        <v>192</v>
      </c>
      <c r="N45" s="3" t="s">
        <v>195</v>
      </c>
      <c r="O45" s="3">
        <v>0.6</v>
      </c>
      <c r="P45" s="3" t="s">
        <v>194</v>
      </c>
      <c r="Q45" s="3" t="s">
        <v>281</v>
      </c>
      <c r="R45" s="3">
        <v>0.2</v>
      </c>
    </row>
    <row r="46" spans="1:18" x14ac:dyDescent="0.2">
      <c r="A46" s="11" t="s">
        <v>16</v>
      </c>
      <c r="B46" s="6"/>
      <c r="C46" s="2" t="s">
        <v>4</v>
      </c>
      <c r="D46" s="2" t="s">
        <v>4</v>
      </c>
      <c r="E46" s="6"/>
      <c r="J46" s="3" t="s">
        <v>327</v>
      </c>
      <c r="L46" s="15" t="s">
        <v>368</v>
      </c>
      <c r="M46" s="15" t="s">
        <v>97</v>
      </c>
      <c r="N46" s="15" t="s">
        <v>369</v>
      </c>
      <c r="O46" s="3" t="s">
        <v>26</v>
      </c>
      <c r="P46" s="15" t="s">
        <v>366</v>
      </c>
      <c r="Q46" s="15" t="s">
        <v>367</v>
      </c>
      <c r="R46" s="15">
        <v>0.14000000000000001</v>
      </c>
    </row>
    <row r="47" spans="1:18" x14ac:dyDescent="0.2">
      <c r="A47" s="11" t="s">
        <v>17</v>
      </c>
      <c r="B47" s="6"/>
      <c r="C47" s="2">
        <v>0</v>
      </c>
      <c r="D47" s="6"/>
      <c r="E47" s="2" t="s">
        <v>26</v>
      </c>
      <c r="J47" s="3" t="s">
        <v>201</v>
      </c>
      <c r="L47" s="15" t="s">
        <v>370</v>
      </c>
      <c r="M47" s="15" t="s">
        <v>95</v>
      </c>
      <c r="N47" s="15" t="s">
        <v>156</v>
      </c>
      <c r="O47" s="3" t="s">
        <v>26</v>
      </c>
      <c r="P47" s="15" t="s">
        <v>370</v>
      </c>
      <c r="Q47" s="3" t="s">
        <v>371</v>
      </c>
      <c r="R47" s="3">
        <v>4.2000000000000003E-2</v>
      </c>
    </row>
    <row r="48" spans="1:18" x14ac:dyDescent="0.2">
      <c r="A48" s="10" t="s">
        <v>65</v>
      </c>
      <c r="B48" s="2">
        <v>304</v>
      </c>
      <c r="C48" s="6"/>
      <c r="D48" s="6"/>
      <c r="E48" s="6"/>
      <c r="L48" s="14"/>
      <c r="M48" s="15"/>
      <c r="N48" s="15"/>
      <c r="O48" s="15"/>
    </row>
    <row r="49" spans="1:5" x14ac:dyDescent="0.2">
      <c r="A49" s="10"/>
      <c r="B49" s="6"/>
      <c r="C49" s="2" t="s">
        <v>4</v>
      </c>
      <c r="D49" s="2" t="s">
        <v>4</v>
      </c>
      <c r="E49" s="6"/>
    </row>
    <row r="50" spans="1:5" x14ac:dyDescent="0.2">
      <c r="A50" s="10"/>
      <c r="B50" s="6"/>
      <c r="C50" s="2">
        <v>0</v>
      </c>
      <c r="D50" s="6"/>
      <c r="E50" s="2" t="s">
        <v>26</v>
      </c>
    </row>
    <row r="51" spans="1:5" x14ac:dyDescent="0.2">
      <c r="A51" s="9" t="s">
        <v>66</v>
      </c>
      <c r="B51" s="2">
        <v>304</v>
      </c>
      <c r="C51" s="6"/>
      <c r="D51" s="6"/>
      <c r="E51" s="6"/>
    </row>
    <row r="52" spans="1:5" x14ac:dyDescent="0.2">
      <c r="A52" s="9"/>
      <c r="B52" s="6"/>
      <c r="C52" s="2" t="s">
        <v>4</v>
      </c>
      <c r="D52" s="2" t="s">
        <v>4</v>
      </c>
      <c r="E52" s="6"/>
    </row>
    <row r="53" spans="1:5" x14ac:dyDescent="0.2">
      <c r="A53" s="9"/>
      <c r="B53" s="6"/>
      <c r="C53" s="2">
        <v>0.54</v>
      </c>
      <c r="D53" s="2" t="s">
        <v>28</v>
      </c>
      <c r="E53" s="2">
        <v>0.2</v>
      </c>
    </row>
    <row r="54" spans="1:5" x14ac:dyDescent="0.2">
      <c r="A54" s="10" t="s">
        <v>67</v>
      </c>
      <c r="B54" s="2">
        <v>305</v>
      </c>
      <c r="C54" s="6"/>
      <c r="D54" s="6"/>
      <c r="E54" s="6"/>
    </row>
    <row r="55" spans="1:5" x14ac:dyDescent="0.2">
      <c r="A55" s="10"/>
      <c r="B55" s="6"/>
      <c r="C55" s="2" t="s">
        <v>4</v>
      </c>
      <c r="D55" s="2" t="s">
        <v>4</v>
      </c>
      <c r="E55" s="6"/>
    </row>
    <row r="56" spans="1:5" x14ac:dyDescent="0.2">
      <c r="A56" s="10"/>
      <c r="B56" s="6"/>
      <c r="C56" s="2">
        <v>1.4</v>
      </c>
      <c r="D56" s="2" t="s">
        <v>29</v>
      </c>
      <c r="E56" s="2">
        <v>0.5</v>
      </c>
    </row>
    <row r="57" spans="1:5" x14ac:dyDescent="0.2">
      <c r="A57" s="9" t="s">
        <v>68</v>
      </c>
      <c r="B57" s="2">
        <v>308</v>
      </c>
      <c r="C57" s="6"/>
      <c r="D57" s="6"/>
      <c r="E57" s="6"/>
    </row>
    <row r="58" spans="1:5" x14ac:dyDescent="0.2">
      <c r="A58" s="9"/>
      <c r="B58" s="6"/>
      <c r="C58" s="2" t="s">
        <v>4</v>
      </c>
      <c r="D58" s="2" t="s">
        <v>4</v>
      </c>
      <c r="E58" s="6"/>
    </row>
    <row r="59" spans="1:5" x14ac:dyDescent="0.2">
      <c r="A59" s="9"/>
      <c r="B59" s="6"/>
      <c r="C59" s="2">
        <v>0</v>
      </c>
      <c r="D59" s="6"/>
      <c r="E59" s="2" t="s">
        <v>26</v>
      </c>
    </row>
    <row r="60" spans="1:5" x14ac:dyDescent="0.2">
      <c r="A60" s="10" t="s">
        <v>69</v>
      </c>
      <c r="B60" s="2">
        <v>306</v>
      </c>
      <c r="C60" s="6"/>
      <c r="D60" s="6"/>
      <c r="E60" s="6"/>
    </row>
    <row r="61" spans="1:5" x14ac:dyDescent="0.2">
      <c r="A61" s="10"/>
      <c r="B61" s="6"/>
      <c r="C61" s="2" t="s">
        <v>4</v>
      </c>
      <c r="D61" s="2" t="s">
        <v>4</v>
      </c>
      <c r="E61" s="6"/>
    </row>
    <row r="62" spans="1:5" ht="16.5" customHeight="1" x14ac:dyDescent="0.2">
      <c r="A62" s="10"/>
      <c r="B62" s="6"/>
      <c r="C62" s="2">
        <v>0.63</v>
      </c>
      <c r="D62" s="2" t="s">
        <v>30</v>
      </c>
      <c r="E62" s="2">
        <v>0.3</v>
      </c>
    </row>
    <row r="63" spans="1:5" ht="22.5" customHeight="1" x14ac:dyDescent="0.2">
      <c r="A63" s="9" t="s">
        <v>70</v>
      </c>
      <c r="B63" s="2">
        <v>309</v>
      </c>
      <c r="C63" s="6"/>
      <c r="D63" s="6"/>
      <c r="E63" s="6"/>
    </row>
    <row r="64" spans="1:5" ht="16.5" customHeight="1" x14ac:dyDescent="0.2">
      <c r="A64" s="12" t="s">
        <v>16</v>
      </c>
      <c r="B64" s="6"/>
      <c r="C64" s="2" t="s">
        <v>4</v>
      </c>
      <c r="D64" s="2" t="s">
        <v>4</v>
      </c>
      <c r="E64" s="6"/>
    </row>
    <row r="65" spans="1:5" x14ac:dyDescent="0.2">
      <c r="A65" s="11" t="s">
        <v>31</v>
      </c>
      <c r="B65" s="6"/>
      <c r="C65" s="2">
        <v>1.06</v>
      </c>
      <c r="D65" s="2" t="s">
        <v>32</v>
      </c>
      <c r="E65" s="2" t="s">
        <v>26</v>
      </c>
    </row>
    <row r="66" spans="1:5" x14ac:dyDescent="0.2">
      <c r="A66" s="12" t="s">
        <v>17</v>
      </c>
      <c r="B66" s="6"/>
      <c r="C66" s="2">
        <v>0.5</v>
      </c>
      <c r="D66" s="2" t="s">
        <v>33</v>
      </c>
      <c r="E66" s="2">
        <v>0.4</v>
      </c>
    </row>
    <row r="67" spans="1:5" ht="22.5" x14ac:dyDescent="0.2">
      <c r="A67" s="9" t="s">
        <v>71</v>
      </c>
      <c r="B67" s="2">
        <v>306</v>
      </c>
      <c r="C67" s="6"/>
      <c r="D67" s="6"/>
      <c r="E67" s="6"/>
    </row>
    <row r="68" spans="1:5" x14ac:dyDescent="0.2">
      <c r="A68" s="9"/>
      <c r="B68" s="6"/>
      <c r="C68" s="2" t="s">
        <v>4</v>
      </c>
      <c r="D68" s="2" t="s">
        <v>4</v>
      </c>
      <c r="E68" s="6"/>
    </row>
    <row r="69" spans="1:5" x14ac:dyDescent="0.2">
      <c r="A69" s="9"/>
      <c r="B69" s="6"/>
      <c r="C69" s="2">
        <v>1.25</v>
      </c>
      <c r="D69" s="2" t="s">
        <v>34</v>
      </c>
      <c r="E69" s="2">
        <v>0.8</v>
      </c>
    </row>
    <row r="70" spans="1:5" x14ac:dyDescent="0.2">
      <c r="A70" s="10" t="s">
        <v>72</v>
      </c>
      <c r="B70" s="2">
        <v>303</v>
      </c>
      <c r="C70" s="6"/>
      <c r="D70" s="6"/>
      <c r="E70" s="6"/>
    </row>
    <row r="71" spans="1:5" x14ac:dyDescent="0.2">
      <c r="A71" s="10"/>
      <c r="B71" s="6"/>
      <c r="C71" s="2" t="s">
        <v>4</v>
      </c>
      <c r="D71" s="2" t="s">
        <v>4</v>
      </c>
      <c r="E71" s="6"/>
    </row>
    <row r="72" spans="1:5" x14ac:dyDescent="0.2">
      <c r="A72" s="10"/>
      <c r="B72" s="6"/>
      <c r="C72" s="2">
        <v>1.0900000000000001</v>
      </c>
      <c r="D72" s="2" t="s">
        <v>35</v>
      </c>
      <c r="E72" s="2">
        <v>0.8</v>
      </c>
    </row>
    <row r="73" spans="1:5" x14ac:dyDescent="0.2">
      <c r="A73" s="10" t="s">
        <v>73</v>
      </c>
      <c r="B73" s="2">
        <v>318</v>
      </c>
      <c r="C73" s="6"/>
      <c r="D73" s="6"/>
      <c r="E73" s="6"/>
    </row>
    <row r="74" spans="1:5" x14ac:dyDescent="0.2">
      <c r="A74" s="11" t="s">
        <v>17</v>
      </c>
      <c r="B74" s="6"/>
      <c r="C74" s="2" t="s">
        <v>4</v>
      </c>
      <c r="D74" s="2" t="s">
        <v>4</v>
      </c>
      <c r="E74" s="6"/>
    </row>
    <row r="75" spans="1:5" x14ac:dyDescent="0.2">
      <c r="A75" s="12" t="s">
        <v>16</v>
      </c>
      <c r="B75" s="6"/>
      <c r="C75" s="2">
        <v>2.89</v>
      </c>
      <c r="D75" s="2" t="s">
        <v>36</v>
      </c>
      <c r="E75" s="2">
        <v>0.02</v>
      </c>
    </row>
    <row r="76" spans="1:5" x14ac:dyDescent="0.2">
      <c r="A76" s="10" t="s">
        <v>74</v>
      </c>
      <c r="B76" s="2">
        <v>318</v>
      </c>
      <c r="C76" s="6"/>
      <c r="D76" s="6"/>
      <c r="E76" s="6"/>
    </row>
    <row r="77" spans="1:5" x14ac:dyDescent="0.2">
      <c r="A77" s="11" t="s">
        <v>17</v>
      </c>
      <c r="B77" s="6"/>
      <c r="C77" s="2" t="s">
        <v>4</v>
      </c>
      <c r="D77" s="2" t="s">
        <v>4</v>
      </c>
      <c r="E77" s="6"/>
    </row>
    <row r="78" spans="1:5" x14ac:dyDescent="0.2">
      <c r="A78" s="12" t="s">
        <v>16</v>
      </c>
      <c r="B78" s="6"/>
      <c r="C78" s="13">
        <v>408493</v>
      </c>
      <c r="D78" s="2" t="s">
        <v>37</v>
      </c>
      <c r="E78" s="2" t="s">
        <v>26</v>
      </c>
    </row>
    <row r="79" spans="1:5" x14ac:dyDescent="0.2">
      <c r="A79" s="9" t="s">
        <v>75</v>
      </c>
      <c r="B79" s="2">
        <v>318</v>
      </c>
      <c r="C79" s="6"/>
      <c r="D79" s="6"/>
      <c r="E79" s="6"/>
    </row>
    <row r="80" spans="1:5" x14ac:dyDescent="0.2">
      <c r="A80" s="12" t="s">
        <v>17</v>
      </c>
      <c r="B80" s="6"/>
      <c r="C80" s="2" t="s">
        <v>4</v>
      </c>
      <c r="D80" s="2" t="s">
        <v>4</v>
      </c>
      <c r="E80" s="6"/>
    </row>
    <row r="81" spans="1:5" x14ac:dyDescent="0.2">
      <c r="A81" s="11" t="s">
        <v>16</v>
      </c>
      <c r="B81" s="6"/>
      <c r="C81" s="2">
        <v>0</v>
      </c>
      <c r="D81" s="6"/>
      <c r="E81" s="2" t="s">
        <v>26</v>
      </c>
    </row>
    <row r="82" spans="1:5" x14ac:dyDescent="0.2">
      <c r="A82" s="10" t="s">
        <v>76</v>
      </c>
      <c r="B82" s="2">
        <v>318</v>
      </c>
      <c r="C82" s="6"/>
      <c r="D82" s="6"/>
      <c r="E82" s="6"/>
    </row>
    <row r="83" spans="1:5" x14ac:dyDescent="0.2">
      <c r="A83" s="11" t="s">
        <v>17</v>
      </c>
      <c r="B83" s="6"/>
      <c r="C83" s="2" t="s">
        <v>4</v>
      </c>
      <c r="D83" s="2" t="s">
        <v>4</v>
      </c>
      <c r="E83" s="6"/>
    </row>
    <row r="84" spans="1:5" x14ac:dyDescent="0.2">
      <c r="A84" s="12" t="s">
        <v>16</v>
      </c>
      <c r="B84" s="6"/>
      <c r="C84" s="2">
        <v>0.39</v>
      </c>
      <c r="D84" s="2" t="s">
        <v>38</v>
      </c>
      <c r="E84" s="2">
        <v>0.04</v>
      </c>
    </row>
    <row r="85" spans="1:5" x14ac:dyDescent="0.2">
      <c r="A85" s="9" t="s">
        <v>77</v>
      </c>
      <c r="B85" s="2">
        <v>65</v>
      </c>
      <c r="C85" s="2">
        <v>1.35</v>
      </c>
      <c r="D85" s="2" t="s">
        <v>39</v>
      </c>
      <c r="E85" s="2">
        <v>0.6</v>
      </c>
    </row>
    <row r="86" spans="1:5" ht="22.5" x14ac:dyDescent="0.2">
      <c r="A86" s="10" t="s">
        <v>78</v>
      </c>
      <c r="B86" s="2">
        <v>317</v>
      </c>
      <c r="C86" s="2">
        <v>1</v>
      </c>
      <c r="D86" s="2" t="s">
        <v>40</v>
      </c>
      <c r="E86" s="2">
        <v>0.6</v>
      </c>
    </row>
    <row r="87" spans="1:5" x14ac:dyDescent="0.2">
      <c r="A87" s="9" t="s">
        <v>87</v>
      </c>
      <c r="B87" s="2">
        <v>303</v>
      </c>
      <c r="C87" s="2">
        <v>1.03</v>
      </c>
      <c r="D87" s="2" t="s">
        <v>41</v>
      </c>
      <c r="E87" s="2">
        <v>0.2</v>
      </c>
    </row>
    <row r="88" spans="1:5" ht="22.5" x14ac:dyDescent="0.2">
      <c r="A88" s="10" t="s">
        <v>88</v>
      </c>
      <c r="B88" s="2">
        <v>304</v>
      </c>
      <c r="C88" s="2">
        <v>1.03</v>
      </c>
      <c r="D88" s="2" t="s">
        <v>42</v>
      </c>
      <c r="E88" s="2">
        <v>0.5</v>
      </c>
    </row>
    <row r="89" spans="1:5" ht="22.5" x14ac:dyDescent="0.2">
      <c r="A89" s="9" t="s">
        <v>89</v>
      </c>
      <c r="B89" s="2">
        <v>317</v>
      </c>
      <c r="C89" s="2">
        <v>0.99</v>
      </c>
      <c r="D89" s="2" t="s">
        <v>43</v>
      </c>
      <c r="E89" s="2" t="s">
        <v>26</v>
      </c>
    </row>
    <row r="90" spans="1:5" ht="24" x14ac:dyDescent="0.2">
      <c r="A90" s="10" t="s">
        <v>90</v>
      </c>
      <c r="B90" s="2">
        <v>316</v>
      </c>
      <c r="C90" s="2">
        <v>1</v>
      </c>
      <c r="D90" s="6"/>
      <c r="E90" s="2">
        <v>0.8</v>
      </c>
    </row>
    <row r="91" spans="1:5" ht="22.5" x14ac:dyDescent="0.2">
      <c r="A91" s="10" t="s">
        <v>79</v>
      </c>
      <c r="B91" s="2">
        <v>62</v>
      </c>
      <c r="C91" s="2">
        <v>1.08</v>
      </c>
      <c r="D91" s="2" t="s">
        <v>44</v>
      </c>
      <c r="E91" s="2">
        <v>0.12</v>
      </c>
    </row>
    <row r="92" spans="1:5" x14ac:dyDescent="0.2">
      <c r="B92" s="22"/>
      <c r="C92" s="22"/>
      <c r="D92" s="22"/>
      <c r="E92" s="22"/>
    </row>
    <row r="105" spans="12:15" x14ac:dyDescent="0.2">
      <c r="L105" s="15"/>
      <c r="M105" s="15"/>
      <c r="N105" s="15"/>
      <c r="O105" s="16"/>
    </row>
    <row r="106" spans="12:15" x14ac:dyDescent="0.2">
      <c r="L106" s="15"/>
      <c r="M106" s="15"/>
      <c r="N106" s="15"/>
      <c r="O106" s="16"/>
    </row>
  </sheetData>
  <mergeCells count="1">
    <mergeCell ref="B92:E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C46-CA8A-40C1-B11E-A7B202CFB517}">
  <dimension ref="C2:W48"/>
  <sheetViews>
    <sheetView tabSelected="1" workbookViewId="0">
      <selection activeCell="H47" sqref="H47:J47"/>
    </sheetView>
  </sheetViews>
  <sheetFormatPr defaultRowHeight="11.25" x14ac:dyDescent="0.2"/>
  <cols>
    <col min="1" max="3" width="9.140625" style="17"/>
    <col min="4" max="4" width="33.140625" style="17" bestFit="1" customWidth="1"/>
    <col min="5" max="5" width="7.85546875" style="17" bestFit="1" customWidth="1"/>
    <col min="6" max="6" width="7.7109375" style="17" bestFit="1" customWidth="1"/>
    <col min="7" max="7" width="6" style="17" bestFit="1" customWidth="1"/>
    <col min="8" max="16384" width="9.140625" style="17"/>
  </cols>
  <sheetData>
    <row r="2" spans="3:10" x14ac:dyDescent="0.2">
      <c r="D2" s="17" t="s">
        <v>196</v>
      </c>
      <c r="E2" s="17" t="s">
        <v>45</v>
      </c>
      <c r="F2" s="17" t="s">
        <v>46</v>
      </c>
      <c r="G2" s="17" t="s">
        <v>1</v>
      </c>
      <c r="H2" s="17" t="s">
        <v>47</v>
      </c>
      <c r="I2" s="17" t="s">
        <v>46</v>
      </c>
      <c r="J2" s="17" t="s">
        <v>49</v>
      </c>
    </row>
    <row r="3" spans="3:10" x14ac:dyDescent="0.2">
      <c r="C3" s="17">
        <v>1</v>
      </c>
      <c r="D3" s="20" t="s">
        <v>365</v>
      </c>
    </row>
    <row r="4" spans="3:10" x14ac:dyDescent="0.2">
      <c r="C4" s="17">
        <v>1</v>
      </c>
      <c r="D4" s="17" t="s">
        <v>355</v>
      </c>
      <c r="E4" s="17">
        <v>0.98</v>
      </c>
      <c r="F4" s="17" t="s">
        <v>284</v>
      </c>
      <c r="G4" s="17">
        <v>0.3</v>
      </c>
    </row>
    <row r="5" spans="3:10" x14ac:dyDescent="0.2">
      <c r="C5" s="17">
        <v>1</v>
      </c>
      <c r="D5" s="17" t="s">
        <v>332</v>
      </c>
      <c r="E5" s="17">
        <v>1.03</v>
      </c>
      <c r="F5" s="17" t="s">
        <v>285</v>
      </c>
      <c r="G5" s="17" t="s">
        <v>26</v>
      </c>
    </row>
    <row r="6" spans="3:10" x14ac:dyDescent="0.2">
      <c r="C6" s="17">
        <v>2</v>
      </c>
      <c r="D6" s="17" t="s">
        <v>339</v>
      </c>
      <c r="E6" s="17">
        <v>1.93</v>
      </c>
      <c r="F6" s="17" t="s">
        <v>286</v>
      </c>
      <c r="G6" s="17">
        <v>0.3</v>
      </c>
    </row>
    <row r="7" spans="3:10" x14ac:dyDescent="0.2">
      <c r="C7" s="17">
        <v>2</v>
      </c>
      <c r="D7" s="20" t="s">
        <v>362</v>
      </c>
    </row>
    <row r="8" spans="3:10" x14ac:dyDescent="0.2">
      <c r="C8" s="17">
        <v>2</v>
      </c>
      <c r="D8" s="17" t="s">
        <v>331</v>
      </c>
      <c r="E8" s="17">
        <v>1</v>
      </c>
      <c r="F8" s="17" t="s">
        <v>8</v>
      </c>
      <c r="G8" s="17">
        <v>6.6000000000000003E-2</v>
      </c>
      <c r="H8" s="17">
        <v>0.97799999999999998</v>
      </c>
      <c r="I8" s="17" t="s">
        <v>384</v>
      </c>
      <c r="J8" s="17">
        <v>5.9900000000000002E-2</v>
      </c>
    </row>
    <row r="9" spans="3:10" x14ac:dyDescent="0.2">
      <c r="C9" s="17">
        <v>2</v>
      </c>
      <c r="D9" s="17" t="s">
        <v>295</v>
      </c>
      <c r="E9" s="17">
        <v>0.82</v>
      </c>
      <c r="F9" s="17" t="s">
        <v>296</v>
      </c>
      <c r="G9" s="17">
        <v>0.7</v>
      </c>
    </row>
    <row r="10" spans="3:10" x14ac:dyDescent="0.2">
      <c r="C10" s="17">
        <v>2</v>
      </c>
      <c r="D10" s="17" t="s">
        <v>297</v>
      </c>
      <c r="E10" s="17">
        <v>0.56000000000000005</v>
      </c>
      <c r="F10" s="17" t="s">
        <v>298</v>
      </c>
      <c r="G10" s="17">
        <v>0.3</v>
      </c>
    </row>
    <row r="11" spans="3:10" x14ac:dyDescent="0.2">
      <c r="C11" s="17">
        <v>2</v>
      </c>
      <c r="D11" s="17" t="s">
        <v>299</v>
      </c>
      <c r="E11" s="17">
        <v>1.89</v>
      </c>
      <c r="F11" s="17" t="s">
        <v>300</v>
      </c>
      <c r="G11" s="17">
        <v>0.2</v>
      </c>
    </row>
    <row r="12" spans="3:10" x14ac:dyDescent="0.2">
      <c r="C12" s="17">
        <v>2</v>
      </c>
      <c r="D12" s="17" t="s">
        <v>302</v>
      </c>
      <c r="E12" s="17">
        <v>0.73</v>
      </c>
      <c r="F12" s="17" t="s">
        <v>303</v>
      </c>
      <c r="G12" s="17">
        <v>0.4</v>
      </c>
    </row>
    <row r="13" spans="3:10" x14ac:dyDescent="0.2">
      <c r="C13" s="17">
        <v>2</v>
      </c>
      <c r="D13" s="17" t="s">
        <v>304</v>
      </c>
      <c r="E13" s="17">
        <v>1.0900000000000001</v>
      </c>
      <c r="F13" s="17" t="s">
        <v>305</v>
      </c>
      <c r="G13" s="17">
        <v>0.8</v>
      </c>
    </row>
    <row r="14" spans="3:10" x14ac:dyDescent="0.2">
      <c r="C14" s="17">
        <v>2</v>
      </c>
      <c r="D14" s="17" t="s">
        <v>306</v>
      </c>
      <c r="E14" s="17">
        <v>0.79</v>
      </c>
      <c r="F14" s="17" t="s">
        <v>307</v>
      </c>
      <c r="G14" s="17">
        <v>0.6</v>
      </c>
    </row>
    <row r="15" spans="3:10" x14ac:dyDescent="0.2">
      <c r="C15" s="17">
        <v>2</v>
      </c>
      <c r="D15" s="17" t="s">
        <v>308</v>
      </c>
      <c r="E15" s="19">
        <v>1318457</v>
      </c>
      <c r="F15" s="18" t="s">
        <v>37</v>
      </c>
      <c r="G15" s="18" t="s">
        <v>26</v>
      </c>
    </row>
    <row r="16" spans="3:10" x14ac:dyDescent="0.2">
      <c r="C16" s="17">
        <v>2</v>
      </c>
      <c r="D16" s="17" t="s">
        <v>309</v>
      </c>
      <c r="E16" s="19">
        <v>1262207</v>
      </c>
      <c r="F16" s="18" t="s">
        <v>37</v>
      </c>
      <c r="G16" s="18" t="s">
        <v>26</v>
      </c>
    </row>
    <row r="17" spans="3:23" x14ac:dyDescent="0.2">
      <c r="C17" s="17">
        <v>2</v>
      </c>
      <c r="D17" s="17" t="s">
        <v>343</v>
      </c>
      <c r="E17" s="17">
        <v>1.68</v>
      </c>
      <c r="F17" s="17" t="s">
        <v>310</v>
      </c>
      <c r="G17" s="17">
        <v>0.2</v>
      </c>
    </row>
    <row r="18" spans="3:23" x14ac:dyDescent="0.2">
      <c r="C18" s="17">
        <v>2</v>
      </c>
      <c r="D18" s="17" t="s">
        <v>311</v>
      </c>
      <c r="E18" s="17">
        <v>0.89</v>
      </c>
      <c r="F18" s="17" t="s">
        <v>312</v>
      </c>
      <c r="G18" s="17">
        <v>0.8</v>
      </c>
    </row>
    <row r="19" spans="3:23" x14ac:dyDescent="0.2">
      <c r="C19" s="17">
        <v>3</v>
      </c>
      <c r="D19" s="17" t="s">
        <v>313</v>
      </c>
      <c r="E19" s="19">
        <v>1293846</v>
      </c>
      <c r="F19" s="18" t="s">
        <v>37</v>
      </c>
      <c r="G19" s="18" t="s">
        <v>26</v>
      </c>
    </row>
    <row r="20" spans="3:23" x14ac:dyDescent="0.2">
      <c r="C20" s="17">
        <v>3</v>
      </c>
      <c r="D20" s="20" t="s">
        <v>363</v>
      </c>
      <c r="E20" s="19"/>
      <c r="F20" s="18"/>
      <c r="G20" s="18"/>
    </row>
    <row r="21" spans="3:23" x14ac:dyDescent="0.2">
      <c r="C21" s="17">
        <v>3</v>
      </c>
      <c r="D21" s="17" t="s">
        <v>314</v>
      </c>
      <c r="E21" s="17">
        <v>1.85</v>
      </c>
      <c r="F21" s="17" t="s">
        <v>315</v>
      </c>
      <c r="G21" s="17">
        <v>0.13</v>
      </c>
    </row>
    <row r="22" spans="3:23" x14ac:dyDescent="0.2">
      <c r="C22" s="17">
        <v>3</v>
      </c>
      <c r="D22" s="17" t="s">
        <v>337</v>
      </c>
      <c r="E22" s="17">
        <v>1</v>
      </c>
      <c r="F22" s="17" t="s">
        <v>288</v>
      </c>
      <c r="G22" s="17">
        <v>0.7</v>
      </c>
    </row>
    <row r="23" spans="3:23" x14ac:dyDescent="0.2">
      <c r="C23" s="17">
        <v>3</v>
      </c>
      <c r="D23" s="17" t="s">
        <v>338</v>
      </c>
      <c r="E23" s="17">
        <v>0.98</v>
      </c>
      <c r="F23" s="17" t="s">
        <v>289</v>
      </c>
      <c r="G23" s="17">
        <v>0.2</v>
      </c>
    </row>
    <row r="24" spans="3:23" x14ac:dyDescent="0.2">
      <c r="C24" s="17">
        <v>3</v>
      </c>
      <c r="D24" s="17" t="s">
        <v>209</v>
      </c>
      <c r="E24" s="17">
        <v>0.47</v>
      </c>
      <c r="F24" s="17" t="s">
        <v>290</v>
      </c>
      <c r="G24" s="17">
        <v>0.3</v>
      </c>
    </row>
    <row r="25" spans="3:23" x14ac:dyDescent="0.2">
      <c r="C25" s="17">
        <v>3</v>
      </c>
      <c r="D25" s="17" t="s">
        <v>340</v>
      </c>
      <c r="E25" s="17">
        <v>1.01</v>
      </c>
      <c r="F25" s="17" t="s">
        <v>291</v>
      </c>
      <c r="G25" s="17">
        <v>0.4</v>
      </c>
      <c r="S25" s="21"/>
      <c r="W25" s="21"/>
    </row>
    <row r="26" spans="3:23" x14ac:dyDescent="0.2">
      <c r="C26" s="17">
        <v>3</v>
      </c>
      <c r="D26" s="17" t="s">
        <v>292</v>
      </c>
      <c r="E26" s="17">
        <v>2.4900000000000002</v>
      </c>
      <c r="F26" s="17" t="s">
        <v>293</v>
      </c>
      <c r="G26" s="17">
        <v>0.4</v>
      </c>
      <c r="S26" s="21"/>
      <c r="W26" s="21"/>
    </row>
    <row r="27" spans="3:23" x14ac:dyDescent="0.2">
      <c r="C27" s="17">
        <v>4</v>
      </c>
      <c r="D27" s="17" t="s">
        <v>341</v>
      </c>
      <c r="E27" s="17">
        <v>1.25</v>
      </c>
      <c r="F27" s="17" t="s">
        <v>294</v>
      </c>
      <c r="G27" s="17">
        <v>0.6</v>
      </c>
      <c r="S27" s="21"/>
      <c r="W27" s="21"/>
    </row>
    <row r="28" spans="3:23" x14ac:dyDescent="0.2">
      <c r="C28" s="17">
        <v>4</v>
      </c>
      <c r="D28" s="17" t="s">
        <v>364</v>
      </c>
      <c r="S28" s="21"/>
      <c r="W28" s="21"/>
    </row>
    <row r="29" spans="3:23" x14ac:dyDescent="0.2">
      <c r="C29" s="17">
        <v>4</v>
      </c>
      <c r="D29" s="17" t="s">
        <v>342</v>
      </c>
      <c r="E29" s="17">
        <v>1.32</v>
      </c>
      <c r="F29" s="17" t="s">
        <v>301</v>
      </c>
      <c r="G29" s="17">
        <v>0.5</v>
      </c>
      <c r="W29" s="21"/>
    </row>
    <row r="30" spans="3:23" x14ac:dyDescent="0.2">
      <c r="C30" s="17">
        <v>4</v>
      </c>
      <c r="D30" s="17" t="s">
        <v>344</v>
      </c>
      <c r="E30" s="18">
        <v>2.04</v>
      </c>
      <c r="F30" s="18" t="s">
        <v>316</v>
      </c>
      <c r="G30" s="18">
        <v>0.3</v>
      </c>
    </row>
    <row r="31" spans="3:23" x14ac:dyDescent="0.2">
      <c r="C31" s="17">
        <v>4</v>
      </c>
      <c r="D31" s="17" t="s">
        <v>333</v>
      </c>
      <c r="E31" s="17">
        <v>1.18</v>
      </c>
      <c r="F31" s="17" t="s">
        <v>356</v>
      </c>
      <c r="G31" s="17" t="s">
        <v>10</v>
      </c>
    </row>
    <row r="32" spans="3:23" x14ac:dyDescent="0.2">
      <c r="C32" s="17">
        <v>4</v>
      </c>
      <c r="D32" s="17" t="s">
        <v>334</v>
      </c>
      <c r="E32" s="17">
        <v>1.1000000000000001</v>
      </c>
      <c r="F32" s="17" t="s">
        <v>357</v>
      </c>
      <c r="G32" s="17" t="s">
        <v>10</v>
      </c>
    </row>
    <row r="33" spans="3:10" x14ac:dyDescent="0.2">
      <c r="C33" s="17">
        <v>4</v>
      </c>
      <c r="D33" s="17" t="s">
        <v>335</v>
      </c>
      <c r="E33" s="17">
        <v>1.34</v>
      </c>
      <c r="F33" s="17" t="s">
        <v>358</v>
      </c>
      <c r="G33" s="17" t="s">
        <v>10</v>
      </c>
      <c r="H33" s="20"/>
      <c r="I33" s="20"/>
      <c r="J33" s="20"/>
    </row>
    <row r="34" spans="3:10" x14ac:dyDescent="0.2">
      <c r="C34" s="17">
        <v>4</v>
      </c>
      <c r="D34" s="17" t="s">
        <v>336</v>
      </c>
      <c r="E34" s="17">
        <v>1</v>
      </c>
      <c r="F34" s="17" t="s">
        <v>287</v>
      </c>
      <c r="G34" s="17">
        <v>0.2</v>
      </c>
    </row>
    <row r="35" spans="3:10" x14ac:dyDescent="0.2">
      <c r="C35" s="17">
        <v>4</v>
      </c>
      <c r="D35" s="17" t="s">
        <v>317</v>
      </c>
      <c r="E35" s="17">
        <v>1.24</v>
      </c>
      <c r="F35" s="17" t="s">
        <v>318</v>
      </c>
      <c r="G35" s="17">
        <v>0.6</v>
      </c>
    </row>
    <row r="36" spans="3:10" x14ac:dyDescent="0.2">
      <c r="C36" s="17">
        <v>4</v>
      </c>
      <c r="D36" s="17" t="s">
        <v>345</v>
      </c>
      <c r="E36" s="17">
        <v>0.88</v>
      </c>
      <c r="F36" s="17" t="s">
        <v>319</v>
      </c>
      <c r="G36" s="17">
        <v>0.7</v>
      </c>
    </row>
    <row r="37" spans="3:10" x14ac:dyDescent="0.2">
      <c r="C37" s="17">
        <v>4</v>
      </c>
      <c r="D37" s="17" t="s">
        <v>346</v>
      </c>
      <c r="E37" s="17">
        <v>1</v>
      </c>
      <c r="F37" s="17" t="s">
        <v>320</v>
      </c>
      <c r="G37" s="17">
        <v>0.8</v>
      </c>
    </row>
    <row r="38" spans="3:10" x14ac:dyDescent="0.2">
      <c r="C38" s="17">
        <v>4</v>
      </c>
      <c r="D38" s="17" t="s">
        <v>347</v>
      </c>
      <c r="E38" s="17">
        <v>0.85</v>
      </c>
      <c r="F38" s="17" t="s">
        <v>359</v>
      </c>
      <c r="G38" s="17">
        <v>0.2</v>
      </c>
    </row>
    <row r="39" spans="3:10" x14ac:dyDescent="0.2">
      <c r="C39" s="17">
        <v>4</v>
      </c>
      <c r="D39" s="17" t="s">
        <v>348</v>
      </c>
      <c r="E39" s="17">
        <v>1</v>
      </c>
      <c r="F39" s="17" t="s">
        <v>360</v>
      </c>
      <c r="G39" s="17" t="s">
        <v>26</v>
      </c>
    </row>
    <row r="40" spans="3:10" x14ac:dyDescent="0.2">
      <c r="C40" s="17">
        <v>4</v>
      </c>
      <c r="D40" s="17" t="s">
        <v>349</v>
      </c>
      <c r="E40" s="17">
        <v>1</v>
      </c>
      <c r="F40" s="17" t="s">
        <v>321</v>
      </c>
      <c r="G40" s="17">
        <v>0.8</v>
      </c>
    </row>
    <row r="41" spans="3:10" x14ac:dyDescent="0.2">
      <c r="C41" s="17">
        <v>4</v>
      </c>
      <c r="D41" s="17" t="s">
        <v>350</v>
      </c>
      <c r="E41" s="17">
        <v>0.99</v>
      </c>
      <c r="F41" s="17" t="s">
        <v>288</v>
      </c>
      <c r="G41" s="17">
        <v>0.5</v>
      </c>
    </row>
    <row r="42" spans="3:10" x14ac:dyDescent="0.2">
      <c r="C42" s="17">
        <v>4</v>
      </c>
      <c r="D42" s="17" t="s">
        <v>351</v>
      </c>
      <c r="E42" s="17">
        <v>0.82</v>
      </c>
      <c r="F42" s="17" t="s">
        <v>361</v>
      </c>
      <c r="G42" s="17">
        <v>0.4</v>
      </c>
      <c r="H42" s="17">
        <v>0.89400000000000002</v>
      </c>
      <c r="I42" s="17" t="s">
        <v>385</v>
      </c>
      <c r="J42" s="17">
        <v>0.6</v>
      </c>
    </row>
    <row r="43" spans="3:10" x14ac:dyDescent="0.2">
      <c r="C43" s="17">
        <v>4</v>
      </c>
      <c r="D43" s="17" t="s">
        <v>322</v>
      </c>
      <c r="E43" s="17">
        <v>1.35</v>
      </c>
      <c r="F43" s="17" t="s">
        <v>323</v>
      </c>
      <c r="G43" s="17">
        <v>0.2</v>
      </c>
    </row>
    <row r="44" spans="3:10" x14ac:dyDescent="0.2">
      <c r="C44" s="17">
        <v>4</v>
      </c>
      <c r="D44" s="17" t="s">
        <v>352</v>
      </c>
      <c r="E44" s="17">
        <v>0.49</v>
      </c>
      <c r="F44" s="17" t="s">
        <v>324</v>
      </c>
      <c r="G44" s="17">
        <v>0.3</v>
      </c>
    </row>
    <row r="45" spans="3:10" x14ac:dyDescent="0.2">
      <c r="D45" s="17" t="s">
        <v>353</v>
      </c>
      <c r="E45" s="17">
        <v>0.36</v>
      </c>
      <c r="F45" s="17" t="s">
        <v>325</v>
      </c>
      <c r="G45" s="17">
        <v>7.0999999999999994E-2</v>
      </c>
    </row>
    <row r="46" spans="3:10" x14ac:dyDescent="0.2">
      <c r="D46" s="17" t="s">
        <v>354</v>
      </c>
      <c r="E46" s="17">
        <v>0.49</v>
      </c>
      <c r="F46" s="17" t="s">
        <v>326</v>
      </c>
      <c r="G46" s="17">
        <v>0.2</v>
      </c>
    </row>
    <row r="47" spans="3:10" x14ac:dyDescent="0.2">
      <c r="D47" s="17" t="s">
        <v>327</v>
      </c>
      <c r="E47" s="17">
        <v>1.75</v>
      </c>
      <c r="F47" s="17" t="s">
        <v>328</v>
      </c>
      <c r="G47" s="17">
        <v>0.15</v>
      </c>
      <c r="H47" s="17">
        <v>1.7310000000000001</v>
      </c>
      <c r="I47" s="17" t="s">
        <v>386</v>
      </c>
      <c r="J47" s="17">
        <v>0.1835</v>
      </c>
    </row>
    <row r="48" spans="3:10" x14ac:dyDescent="0.2">
      <c r="D48" s="17" t="s">
        <v>329</v>
      </c>
      <c r="E48" s="17">
        <v>0.47</v>
      </c>
      <c r="F48" s="17" t="s">
        <v>330</v>
      </c>
      <c r="G48" s="17">
        <v>4.7E-2</v>
      </c>
    </row>
  </sheetData>
  <autoFilter ref="C2:J44" xr:uid="{FE767C46-CA8A-40C1-B11E-A7B202CFB517}">
    <sortState xmlns:xlrd2="http://schemas.microsoft.com/office/spreadsheetml/2017/richdata2" ref="C3:J44">
      <sortCondition ref="C2:C4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0E07-0F7E-4E56-9B9B-655FC1DD54B9}">
  <dimension ref="H4:T13"/>
  <sheetViews>
    <sheetView workbookViewId="0">
      <selection activeCell="R8" sqref="R8:T8"/>
    </sheetView>
  </sheetViews>
  <sheetFormatPr defaultRowHeight="15" x14ac:dyDescent="0.25"/>
  <cols>
    <col min="19" max="19" width="14.28515625" bestFit="1" customWidth="1"/>
  </cols>
  <sheetData>
    <row r="4" spans="8:20" x14ac:dyDescent="0.25">
      <c r="I4" t="s">
        <v>372</v>
      </c>
      <c r="J4" t="s">
        <v>373</v>
      </c>
      <c r="K4" t="s">
        <v>374</v>
      </c>
      <c r="L4" t="s">
        <v>375</v>
      </c>
      <c r="M4" t="s">
        <v>376</v>
      </c>
      <c r="N4" t="s">
        <v>377</v>
      </c>
      <c r="O4">
        <v>2.5</v>
      </c>
      <c r="P4" t="s">
        <v>378</v>
      </c>
    </row>
    <row r="5" spans="8:20" x14ac:dyDescent="0.25">
      <c r="H5">
        <v>1</v>
      </c>
      <c r="I5" t="s">
        <v>379</v>
      </c>
      <c r="J5">
        <v>2.3984175560000001</v>
      </c>
      <c r="K5">
        <v>0.41965153999999999</v>
      </c>
      <c r="L5">
        <v>5.7152598000000001</v>
      </c>
      <c r="M5">
        <v>34.177754</v>
      </c>
      <c r="N5" s="24">
        <v>1.983779E-6</v>
      </c>
      <c r="O5">
        <v>1.5457463659999999</v>
      </c>
      <c r="P5">
        <v>3.2510887471999999</v>
      </c>
    </row>
    <row r="6" spans="8:20" x14ac:dyDescent="0.25">
      <c r="H6">
        <v>2</v>
      </c>
      <c r="I6" t="s">
        <v>380</v>
      </c>
      <c r="J6">
        <v>-2.2568319999999999E-2</v>
      </c>
      <c r="K6">
        <v>1.195797E-3</v>
      </c>
      <c r="L6">
        <v>-1.8873034</v>
      </c>
      <c r="M6">
        <v>385.98248599999999</v>
      </c>
      <c r="N6" s="24">
        <v>5.9869609999999997E-2</v>
      </c>
      <c r="O6">
        <v>-4.6079240000000002E-3</v>
      </c>
      <c r="P6">
        <v>9.4259500000000001E-5</v>
      </c>
      <c r="Q6" t="s">
        <v>383</v>
      </c>
      <c r="R6">
        <f>ROUND(EXP(J6),3)</f>
        <v>0.97799999999999998</v>
      </c>
      <c r="S6" t="str">
        <f>CONCATENATE(ROUND(EXP(O6),5),Q6,ROUND(EXP(P6),5))</f>
        <v>0.9954, 1.00009</v>
      </c>
      <c r="T6" s="24">
        <f>ROUND(N6,4)</f>
        <v>5.9900000000000002E-2</v>
      </c>
    </row>
    <row r="7" spans="8:20" x14ac:dyDescent="0.25">
      <c r="H7">
        <v>3</v>
      </c>
      <c r="I7" t="s">
        <v>381</v>
      </c>
      <c r="J7">
        <v>-0.11167255099999999</v>
      </c>
      <c r="K7">
        <v>0.204910431</v>
      </c>
      <c r="L7">
        <v>-0.54498230000000003</v>
      </c>
      <c r="M7">
        <v>8.3083240000000007</v>
      </c>
      <c r="N7" s="24">
        <v>0.60008570000000006</v>
      </c>
      <c r="O7">
        <v>-0.58116189100000004</v>
      </c>
      <c r="P7">
        <v>0.35781678849999998</v>
      </c>
      <c r="Q7" t="s">
        <v>383</v>
      </c>
      <c r="R7">
        <f t="shared" ref="R7:R8" si="0">ROUND(EXP(J7),3)</f>
        <v>0.89400000000000002</v>
      </c>
      <c r="S7" t="str">
        <f t="shared" ref="S7:S13" si="1">CONCATENATE(ROUND(EXP(O7),3),Q7,ROUND(EXP(P7),3))</f>
        <v>0.559, 1.43</v>
      </c>
      <c r="T7" s="24">
        <f t="shared" ref="T7:T8" si="2">ROUND(N7,4)</f>
        <v>0.60009999999999997</v>
      </c>
    </row>
    <row r="8" spans="8:20" x14ac:dyDescent="0.25">
      <c r="H8">
        <v>4</v>
      </c>
      <c r="I8" t="s">
        <v>382</v>
      </c>
      <c r="J8">
        <v>0.54872521399999996</v>
      </c>
      <c r="K8">
        <v>0.41154001200000001</v>
      </c>
      <c r="L8">
        <v>1.3333459999999999</v>
      </c>
      <c r="M8">
        <v>271.12330700000001</v>
      </c>
      <c r="N8" s="24">
        <v>0.18353749999999999</v>
      </c>
      <c r="O8">
        <v>-0.26149513099999999</v>
      </c>
      <c r="P8">
        <v>1.3589455590999999</v>
      </c>
      <c r="Q8" t="s">
        <v>383</v>
      </c>
      <c r="R8">
        <f t="shared" si="0"/>
        <v>1.7310000000000001</v>
      </c>
      <c r="S8" t="str">
        <f t="shared" si="1"/>
        <v>0.77, 3.892</v>
      </c>
      <c r="T8" s="24">
        <f t="shared" si="2"/>
        <v>0.1835</v>
      </c>
    </row>
    <row r="9" spans="8:20" x14ac:dyDescent="0.25">
      <c r="H9" s="23">
        <v>0.97499999999999998</v>
      </c>
    </row>
    <row r="10" spans="8:20" x14ac:dyDescent="0.25">
      <c r="H10">
        <v>1</v>
      </c>
    </row>
    <row r="11" spans="8:20" x14ac:dyDescent="0.25">
      <c r="H11">
        <v>2</v>
      </c>
    </row>
    <row r="12" spans="8:20" x14ac:dyDescent="0.25">
      <c r="H12">
        <v>3</v>
      </c>
    </row>
    <row r="13" spans="8:20" x14ac:dyDescent="0.25"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Sempa</dc:creator>
  <cp:lastModifiedBy>Joseph Sempa</cp:lastModifiedBy>
  <dcterms:created xsi:type="dcterms:W3CDTF">2023-01-20T15:20:47Z</dcterms:created>
  <dcterms:modified xsi:type="dcterms:W3CDTF">2023-04-19T16:05:21Z</dcterms:modified>
</cp:coreProperties>
</file>