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2">
    <font>
      <name val="Calibri"/>
      <family val="2"/>
      <color theme="1"/>
      <sz val="11"/>
      <scheme val="minor"/>
    </font>
    <font>
      <name val="Arial"/>
      <charset val="204"/>
      <family val="2"/>
      <color theme="1"/>
      <sz val="12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2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borderId="0" fillId="0" fontId="0" numFmtId="2" pivotButton="0" quotePrefix="0" xfId="0"/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2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4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164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1"/>
  <sheetViews>
    <sheetView tabSelected="1" workbookViewId="0" zoomScaleNormal="100">
      <selection activeCell="J14" sqref="J14"/>
    </sheetView>
  </sheetViews>
  <sheetFormatPr baseColWidth="8" defaultRowHeight="15"/>
  <cols>
    <col customWidth="1" max="1" min="1" style="6" width="15.5703125"/>
    <col bestFit="1" customWidth="1" max="7" min="7" style="6" width="11.5703125"/>
    <col bestFit="1" customWidth="1" max="10" min="10" style="6" width="12.28515625"/>
  </cols>
  <sheetData>
    <row r="1" s="6">
      <c r="A1" s="21" t="inlineStr">
        <is>
          <t>ООО "МетроСтандарт"</t>
        </is>
      </c>
    </row>
    <row r="2" s="6">
      <c r="A2" s="21" t="inlineStr">
        <is>
          <t>ИНН/КПП 6321323773/632101001</t>
        </is>
      </c>
    </row>
    <row r="3" s="6">
      <c r="A3" s="21" t="inlineStr">
        <is>
          <t>ОГРН 1136320021200</t>
        </is>
      </c>
    </row>
    <row r="4" s="6">
      <c r="A4" s="21" t="inlineStr">
        <is>
          <t>Юр. Адрес: 445037, Самарская обл., г. Тольятти, Юбилейная ул., 31И, помещ. 1009</t>
        </is>
      </c>
    </row>
    <row r="5" s="6">
      <c r="A5" s="29" t="inlineStr">
        <is>
          <t>Протокол №</t>
        </is>
      </c>
      <c r="C5" s="23" t="inlineStr">
        <is>
          <t xml:space="preserve">№ С-ДУГ/26-07-2023/267872146 </t>
        </is>
      </c>
      <c r="F5" t="inlineStr">
        <is>
          <t>от</t>
        </is>
      </c>
      <c r="G5" s="31" t="inlineStr">
        <is>
          <t>26.07.2023</t>
        </is>
      </c>
    </row>
    <row r="6" s="6">
      <c r="A6" s="26" t="inlineStr">
        <is>
          <t>Тип СИ:</t>
        </is>
      </c>
      <c r="E6" s="27" t="inlineStr">
        <is>
          <t xml:space="preserve"> ТМ, ТВ, ТМВ и ТМТБ; ТМТБ-3; </t>
        </is>
      </c>
    </row>
    <row r="7" s="6">
      <c r="A7" s="26" t="inlineStr">
        <is>
          <t>Заводской №:</t>
        </is>
      </c>
      <c r="C7" s="27" t="inlineStr">
        <is>
          <t>9</t>
        </is>
      </c>
      <c r="F7" s="28" t="inlineStr">
        <is>
          <t>Номер в ФИФ:</t>
        </is>
      </c>
      <c r="H7" s="29" t="inlineStr">
        <is>
          <t>25913-08</t>
        </is>
      </c>
    </row>
    <row r="8" s="6">
      <c r="A8" s="26" t="inlineStr">
        <is>
          <t>Принадлежит:</t>
        </is>
      </c>
      <c r="C8" s="30" t="inlineStr">
        <is>
          <t>ЮЛ</t>
        </is>
      </c>
    </row>
    <row r="9" s="6">
      <c r="A9" s="26" t="inlineStr">
        <is>
          <t>Поверен в соответствии с:</t>
        </is>
      </c>
      <c r="D9" s="26" t="inlineStr">
        <is>
          <t>МП 406121-2018</t>
        </is>
      </c>
    </row>
    <row r="10" s="6">
      <c r="A10" s="29" t="n"/>
    </row>
    <row r="11" s="6">
      <c r="A11" s="26" t="inlineStr">
        <is>
          <t>Средства поверки:</t>
        </is>
      </c>
      <c r="C11" s="26" t="inlineStr">
        <is>
          <t>16347.03.2Р.00844075;</t>
        </is>
      </c>
    </row>
    <row r="12" s="6">
      <c r="A12" s="26" t="inlineStr">
        <is>
          <t>Термогигрометр ИВА-6Н-Д № 2334, № ФИФ 46434-11;</t>
        </is>
      </c>
    </row>
    <row r="13" s="6">
      <c r="A13" s="26" t="n"/>
    </row>
    <row r="14" s="6">
      <c r="A14" t="inlineStr">
        <is>
          <t>Условия поверки:</t>
        </is>
      </c>
      <c r="C14" s="26" t="inlineStr">
        <is>
          <t xml:space="preserve"> температура: 25,2 С; атм. давление: 101,0 кПа; отн. влажность: 46,5 %</t>
        </is>
      </c>
    </row>
    <row r="15" s="6">
      <c r="A15" s="26" t="n"/>
    </row>
    <row r="16" s="6">
      <c r="A16" t="inlineStr">
        <is>
          <t>1. Внешний осмотр:</t>
        </is>
      </c>
      <c r="D16" s="19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6">
      <c r="A17" s="26" t="inlineStr">
        <is>
          <t>2. Опробование, проверка герметичности</t>
        </is>
      </c>
      <c r="F17" s="25" t="inlineStr">
        <is>
          <t>соответствует требованиям</t>
        </is>
      </c>
      <c r="G17" s="33" t="n"/>
      <c r="H17" s="33" t="n"/>
      <c r="I17" s="33" t="n"/>
    </row>
    <row r="18">
      <c r="A18" s="19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>
      <c r="A19" s="26" t="inlineStr">
        <is>
          <t>3. Результаты определения основной приведенной погрешности</t>
        </is>
      </c>
    </row>
    <row customHeight="1" ht="45" r="20" s="6">
      <c r="A20" s="15" t="inlineStr">
        <is>
          <t>Задаваемая величина,</t>
        </is>
      </c>
      <c r="B20" s="15" t="inlineStr">
        <is>
          <t>Прямой ход,</t>
        </is>
      </c>
      <c r="C20" s="34" t="n"/>
      <c r="D20" s="15" t="inlineStr">
        <is>
          <t>Обратный ход,</t>
        </is>
      </c>
      <c r="E20" s="34" t="n"/>
      <c r="F20" s="15" t="inlineStr">
        <is>
          <t>Погрешность прибора, %</t>
        </is>
      </c>
      <c r="G20" s="34" t="n"/>
      <c r="H20" s="15" t="inlineStr">
        <is>
          <t>Погрешность прибора, %</t>
        </is>
      </c>
      <c r="I20" s="34" t="n"/>
    </row>
    <row customHeight="1" ht="15.75" r="21" s="6">
      <c r="A21" s="17" t="inlineStr">
        <is>
          <t>кгс/см2</t>
        </is>
      </c>
      <c r="B21" s="17" t="inlineStr">
        <is>
          <t>кгс/см2</t>
        </is>
      </c>
      <c r="C21" s="34" t="n"/>
      <c r="D21" s="17" t="inlineStr">
        <is>
          <t>кгс/см2</t>
        </is>
      </c>
      <c r="E21" s="34" t="n"/>
      <c r="F21" s="15" t="inlineStr">
        <is>
          <t>прямой ход</t>
        </is>
      </c>
      <c r="G21" s="34" t="n"/>
      <c r="H21" s="15" t="inlineStr">
        <is>
          <t>обратный ход</t>
        </is>
      </c>
      <c r="I21" s="34" t="n"/>
    </row>
    <row customHeight="1" ht="15.75" r="22" s="6">
      <c r="A22" s="17" t="n">
        <v>0</v>
      </c>
      <c r="B22" s="14">
        <f>RANDBETWEEN(-2,2)/100</f>
        <v/>
      </c>
      <c r="C22" s="34" t="n"/>
      <c r="D22" s="14">
        <f>RANDBETWEEN(-2,2)/100</f>
        <v/>
      </c>
      <c r="E22" s="34" t="n"/>
      <c r="F22" s="14">
        <f>((B22-A22)/A26)*100</f>
        <v/>
      </c>
      <c r="G22" s="34" t="n"/>
      <c r="H22" s="14">
        <f>((D22-A22)/A26)*100</f>
        <v/>
      </c>
      <c r="I22" s="34" t="n"/>
    </row>
    <row customHeight="1" ht="15.75" r="23" s="6">
      <c r="A23" s="17" t="n">
        <v>4</v>
      </c>
      <c r="B23" s="14">
        <f>RANDBETWEEN(398,402)/100</f>
        <v/>
      </c>
      <c r="C23" s="34" t="n"/>
      <c r="D23" s="14">
        <f>RANDBETWEEN(400,402)/100</f>
        <v/>
      </c>
      <c r="E23" s="34" t="n"/>
      <c r="F23" s="14">
        <f>((B23-A23)/A26)*100</f>
        <v/>
      </c>
      <c r="G23" s="34" t="n"/>
      <c r="H23" s="14">
        <f>((D23-A23)/A26)*100</f>
        <v/>
      </c>
      <c r="I23" s="34" t="n"/>
    </row>
    <row customHeight="1" ht="15.75" r="24" s="6">
      <c r="A24" s="17" t="n">
        <v>8</v>
      </c>
      <c r="B24" s="14">
        <f>RANDBETWEEN(795,800)/100</f>
        <v/>
      </c>
      <c r="C24" s="34" t="n"/>
      <c r="D24" s="14">
        <f>RANDBETWEEN(795,800)/100</f>
        <v/>
      </c>
      <c r="E24" s="34" t="n"/>
      <c r="F24" s="14">
        <f>((B24-A24)/A26)*100</f>
        <v/>
      </c>
      <c r="G24" s="34" t="n"/>
      <c r="H24" s="14">
        <f>((D24-A24)/A26)*100</f>
        <v/>
      </c>
      <c r="I24" s="34" t="n"/>
    </row>
    <row customHeight="1" ht="15.75" r="25" s="6">
      <c r="A25" s="17" t="n">
        <v>12</v>
      </c>
      <c r="B25" s="14">
        <f>RANDBETWEEN(1195,1200)/100</f>
        <v/>
      </c>
      <c r="C25" s="34" t="n"/>
      <c r="D25" s="14">
        <f>RANDBETWEEN(1195,1200)/100</f>
        <v/>
      </c>
      <c r="E25" s="34" t="n"/>
      <c r="F25" s="14">
        <f>((B25-A25)/A26)*100</f>
        <v/>
      </c>
      <c r="G25" s="34" t="n"/>
      <c r="H25" s="14">
        <f>((D25-A25)/A26)*100</f>
        <v/>
      </c>
      <c r="I25" s="34" t="n"/>
    </row>
    <row customHeight="1" ht="15.75" r="26" s="6">
      <c r="A26" s="17" t="n">
        <v>16</v>
      </c>
      <c r="B26" s="14">
        <f>RANDBETWEEN(1595,1600)/100</f>
        <v/>
      </c>
      <c r="C26" s="34" t="n"/>
      <c r="D26" s="14">
        <f>RANDBETWEEN(1595,1600)/100</f>
        <v/>
      </c>
      <c r="E26" s="34" t="n"/>
      <c r="F26" s="14">
        <f>((B26-A26)/A26)*100</f>
        <v/>
      </c>
      <c r="G26" s="34" t="n"/>
      <c r="H26" s="14">
        <f>((D26-A26)/A26)*100</f>
        <v/>
      </c>
      <c r="I26" s="34" t="n"/>
    </row>
    <row r="27" s="6">
      <c r="A27" s="29" t="n"/>
      <c r="B27" s="10" t="n"/>
      <c r="C27" s="10" t="n"/>
      <c r="D27" s="9" t="n"/>
      <c r="E27" s="9" t="n"/>
      <c r="F27" s="9" t="n"/>
      <c r="I27" s="7" t="n"/>
      <c r="J27" s="2" t="n"/>
    </row>
    <row r="28">
      <c r="A28" t="inlineStr">
        <is>
          <t>Вывод:</t>
        </is>
      </c>
      <c r="B28" s="19" t="inlineStr">
        <is>
          <t>по результатам поверки признан пригодным к применению</t>
        </is>
      </c>
      <c r="C28" s="32" t="n"/>
      <c r="D28" s="32" t="n"/>
      <c r="E28" s="32" t="n"/>
      <c r="F28" s="32" t="n"/>
      <c r="G28" s="32" t="n"/>
      <c r="H28" s="32" t="n"/>
      <c r="I28" s="32" t="n"/>
    </row>
    <row r="29">
      <c r="A29" s="20" t="n"/>
      <c r="B29" s="32" t="n"/>
      <c r="C29" s="32" t="n"/>
      <c r="D29" s="32" t="n"/>
      <c r="E29" s="32" t="n"/>
      <c r="F29" s="32" t="n"/>
      <c r="G29" s="32" t="n"/>
      <c r="H29" s="32" t="n"/>
      <c r="I29" s="32" t="n"/>
    </row>
    <row r="31">
      <c r="A31" t="inlineStr">
        <is>
          <t>Поверитель:</t>
        </is>
      </c>
      <c r="C31" s="20" t="inlineStr">
        <is>
          <t>Козиков В.А.</t>
        </is>
      </c>
      <c r="D31" s="32" t="n"/>
    </row>
  </sheetData>
  <mergeCells count="60">
    <mergeCell ref="H7:I7"/>
    <mergeCell ref="H25:I25"/>
    <mergeCell ref="A6:D6"/>
    <mergeCell ref="B25:C25"/>
    <mergeCell ref="A5:B5"/>
    <mergeCell ref="B21:C21"/>
    <mergeCell ref="C14:I14"/>
    <mergeCell ref="D9:I9"/>
    <mergeCell ref="A15:I15"/>
    <mergeCell ref="A4:I4"/>
    <mergeCell ref="F7:G7"/>
    <mergeCell ref="F25:G25"/>
    <mergeCell ref="H24:I24"/>
    <mergeCell ref="H23:I23"/>
    <mergeCell ref="D25:E25"/>
    <mergeCell ref="F21:G21"/>
    <mergeCell ref="A7:B7"/>
    <mergeCell ref="H22:I22"/>
    <mergeCell ref="B23:C23"/>
    <mergeCell ref="D21:E21"/>
    <mergeCell ref="C5:D5"/>
    <mergeCell ref="A18:I18"/>
    <mergeCell ref="G5:H5"/>
    <mergeCell ref="H21:I21"/>
    <mergeCell ref="A9:C9"/>
    <mergeCell ref="D22:E22"/>
    <mergeCell ref="A12:I12"/>
    <mergeCell ref="F23:G23"/>
    <mergeCell ref="E6:G6"/>
    <mergeCell ref="A10:I10"/>
    <mergeCell ref="A19:G19"/>
    <mergeCell ref="A13:I13"/>
    <mergeCell ref="D16:I16"/>
    <mergeCell ref="F22:G22"/>
    <mergeCell ref="D23:E23"/>
    <mergeCell ref="B24:C24"/>
    <mergeCell ref="C8:I8"/>
    <mergeCell ref="H26:I26"/>
    <mergeCell ref="B20:C20"/>
    <mergeCell ref="D24:E24"/>
    <mergeCell ref="A8:B8"/>
    <mergeCell ref="B22:C22"/>
    <mergeCell ref="C31:D31"/>
    <mergeCell ref="D20:E20"/>
    <mergeCell ref="F24:G24"/>
    <mergeCell ref="A1:I1"/>
    <mergeCell ref="D26:E26"/>
    <mergeCell ref="C11:I11"/>
    <mergeCell ref="F20:G20"/>
    <mergeCell ref="A29:I29"/>
    <mergeCell ref="F17:I17"/>
    <mergeCell ref="A3:I3"/>
    <mergeCell ref="B28:I28"/>
    <mergeCell ref="F26:G26"/>
    <mergeCell ref="H20:I20"/>
    <mergeCell ref="A2:I2"/>
    <mergeCell ref="C7:E7"/>
    <mergeCell ref="B26:C26"/>
    <mergeCell ref="A11:B11"/>
    <mergeCell ref="A17:E17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2023-09-05T18:51:51Z</dcterms:modified>
  <cp:lastModifiedBy>MIX PC</cp:lastModifiedBy>
  <cp:lastPrinted>2023-07-11T06:41:49Z</cp:lastPrinted>
</cp:coreProperties>
</file>