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>
    <definedName localSheetId="0" name="_xlnm.Print_Area">'Sheet1'!$A$5:$J$43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0.0" numFmtId="164"/>
    <numFmt formatCode="0.000" numFmtId="165"/>
    <numFmt formatCode="[$-F800]dddd\,\ mmmm\ dd\,\ yyyy" numFmtId="166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0" numFmtId="0" pivotButton="0" quotePrefix="1" xfId="0">
      <alignment horizontal="center"/>
    </xf>
    <xf applyAlignment="1" borderId="1" fillId="0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applyAlignment="1" borderId="10" fillId="2" fontId="0" numFmtId="2" pivotButton="0" quotePrefix="0" xfId="0">
      <alignment horizontal="center"/>
    </xf>
    <xf applyAlignment="1" borderId="3" fillId="2" fontId="0" numFmtId="164" pivotButton="0" quotePrefix="0" xfId="0">
      <alignment horizontal="center"/>
    </xf>
    <xf applyAlignment="1" borderId="3" fillId="0" fontId="0" numFmtId="165" pivotButton="0" quotePrefix="0" xfId="0">
      <alignment horizontal="center"/>
    </xf>
    <xf applyAlignment="1" borderId="3" fillId="2" fontId="0" numFmtId="165" pivotButton="0" quotePrefix="0" xfId="0">
      <alignment horizontal="center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6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3" fillId="2" fontId="0" numFmtId="164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workbookViewId="0" zoomScaleNormal="100">
      <selection activeCell="J16" sqref="J16"/>
    </sheetView>
  </sheetViews>
  <sheetFormatPr baseColWidth="8" defaultRowHeight="15"/>
  <sheetData>
    <row r="1" s="25">
      <c r="A1" s="19" t="inlineStr">
        <is>
          <t>ООО "МетроСтандарт"</t>
        </is>
      </c>
    </row>
    <row r="2" s="25">
      <c r="A2" s="19" t="inlineStr">
        <is>
          <t>ИНН/КПП 6321323773/632101001</t>
        </is>
      </c>
    </row>
    <row r="3" s="25">
      <c r="A3" s="19" t="inlineStr">
        <is>
          <t>ОГРН 1136320021200</t>
        </is>
      </c>
    </row>
    <row r="4" s="25">
      <c r="A4" s="19" t="inlineStr">
        <is>
          <t>Юр. Адрес: 445037, Самарская обл., г. Тольятти, Юбилейная ул., 31И, помещ. 1009</t>
        </is>
      </c>
    </row>
    <row r="5" s="25">
      <c r="A5" s="28" t="inlineStr">
        <is>
          <t>Протокол №</t>
        </is>
      </c>
      <c r="C5" s="21" t="inlineStr">
        <is>
          <t xml:space="preserve">№ С-ДУГ/02-08-2023/266932946 </t>
        </is>
      </c>
      <c r="F5" t="inlineStr">
        <is>
          <t>от</t>
        </is>
      </c>
      <c r="G5" s="31" t="inlineStr">
        <is>
          <t>02.08.2023</t>
        </is>
      </c>
    </row>
    <row r="6" s="25">
      <c r="A6" s="30" t="inlineStr">
        <is>
          <t>Тип СИ:</t>
        </is>
      </c>
      <c r="E6" s="26" t="inlineStr">
        <is>
          <t xml:space="preserve"> ПДТВХ-1; ПДТВХ-1-02; </t>
        </is>
      </c>
    </row>
    <row r="7" s="25">
      <c r="A7" s="30" t="inlineStr">
        <is>
          <t>Заводской №:</t>
        </is>
      </c>
      <c r="C7" s="26" t="inlineStr">
        <is>
          <t>661216</t>
        </is>
      </c>
      <c r="F7" s="27" t="inlineStr">
        <is>
          <t>Номер в ФИФ:</t>
        </is>
      </c>
      <c r="H7" s="28" t="inlineStr">
        <is>
          <t>43646-10</t>
        </is>
      </c>
    </row>
    <row r="8" s="25">
      <c r="A8" s="30" t="inlineStr">
        <is>
          <t>Принадлежит:</t>
        </is>
      </c>
      <c r="C8" s="29" t="inlineStr">
        <is>
          <t>ЮЛ</t>
        </is>
      </c>
    </row>
    <row r="9" s="25">
      <c r="A9" s="30" t="inlineStr">
        <is>
          <t>Поверен в соответствии с:</t>
        </is>
      </c>
      <c r="D9" s="30" t="inlineStr">
        <is>
          <t>МИ 1997-89</t>
        </is>
      </c>
    </row>
    <row r="10" s="25">
      <c r="A10" s="28" t="n"/>
    </row>
    <row r="11" s="25">
      <c r="A11" s="30" t="inlineStr">
        <is>
          <t>Средства поверки:</t>
        </is>
      </c>
      <c r="C11" s="30" t="inlineStr">
        <is>
          <t>16347.03.1Р.00296759; 16347.03.1Р.00296757;</t>
        </is>
      </c>
    </row>
    <row r="12" s="25">
      <c r="A12" s="30" t="inlineStr">
        <is>
          <t>Термогигрометр ИВА-6Н-Д № 2334, № ФИФ 46434-11;</t>
        </is>
      </c>
    </row>
    <row r="13" s="25">
      <c r="A13" s="30" t="n"/>
    </row>
    <row r="14" s="25">
      <c r="A14" t="inlineStr">
        <is>
          <t>Условия поверки:</t>
        </is>
      </c>
      <c r="C14" s="30" t="inlineStr">
        <is>
          <t xml:space="preserve"> температура: 22,2 С; атм. давление: 99,8 кПа; отн. влажность: 40 %</t>
        </is>
      </c>
    </row>
    <row r="15" s="25">
      <c r="A15" s="30" t="n"/>
    </row>
    <row r="16" s="25">
      <c r="A16" t="inlineStr">
        <is>
          <t>1. Внешний осмотр:</t>
        </is>
      </c>
      <c r="D16" s="2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25">
      <c r="A17" s="30" t="inlineStr">
        <is>
          <t>2. Опробование, проверка герметичности</t>
        </is>
      </c>
      <c r="F17" s="18" t="inlineStr">
        <is>
          <t>соответствует требованиям</t>
        </is>
      </c>
      <c r="G17" s="33" t="n"/>
      <c r="H17" s="33" t="n"/>
      <c r="I17" s="33" t="n"/>
    </row>
    <row r="18" s="25">
      <c r="A18" s="2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 s="25">
      <c r="A19" s="30" t="inlineStr">
        <is>
          <t>Диапазон измерения:</t>
        </is>
      </c>
      <c r="D19" s="28" t="inlineStr">
        <is>
          <t>(0-1,6) Мпа; (4-20) мА</t>
        </is>
      </c>
      <c r="G19" s="30" t="n"/>
      <c r="H19" s="30" t="n"/>
      <c r="I19" s="30" t="n"/>
    </row>
    <row r="20" s="25">
      <c r="A20" s="30" t="inlineStr">
        <is>
          <t>Класс точности:</t>
        </is>
      </c>
      <c r="C20" s="28" t="n">
        <v>0.5</v>
      </c>
      <c r="G20" s="30" t="n"/>
      <c r="H20" s="30" t="n"/>
      <c r="I20" s="30" t="n"/>
    </row>
    <row r="21">
      <c r="A21" s="30" t="inlineStr">
        <is>
          <t>3. Результаты определения основной приведенной погрешности</t>
        </is>
      </c>
    </row>
    <row customHeight="1" ht="15" r="22" s="25">
      <c r="A22" s="10" t="inlineStr">
        <is>
          <t>Измеренное значение входного сигнала, Мпа</t>
        </is>
      </c>
      <c r="B22" s="34" t="n"/>
      <c r="C22" s="10" t="inlineStr">
        <is>
          <t>Расчетное значение выходного сигнала, мА</t>
        </is>
      </c>
      <c r="D22" s="34" t="n"/>
      <c r="E22" s="10" t="inlineStr">
        <is>
          <t>Измеренное значение выходного сигнала, мА</t>
        </is>
      </c>
      <c r="F22" s="34" t="n"/>
      <c r="G22" s="10" t="inlineStr">
        <is>
          <t>Опорное значение, Мпа</t>
        </is>
      </c>
      <c r="H22" s="34" t="n"/>
      <c r="I22" s="10" t="inlineStr">
        <is>
          <t>Значение основной приведенной погрешности, %</t>
        </is>
      </c>
      <c r="J22" s="34" t="n"/>
    </row>
    <row r="23">
      <c r="A23" s="35" t="n"/>
      <c r="B23" s="36" t="n"/>
      <c r="C23" s="35" t="n"/>
      <c r="D23" s="36" t="n"/>
      <c r="E23" s="35" t="n"/>
      <c r="F23" s="36" t="n"/>
      <c r="G23" s="35" t="n"/>
      <c r="H23" s="36" t="n"/>
      <c r="I23" s="35" t="n"/>
      <c r="J23" s="36" t="n"/>
    </row>
    <row r="24">
      <c r="A24" s="35" t="n"/>
      <c r="B24" s="36" t="n"/>
      <c r="C24" s="35" t="n"/>
      <c r="D24" s="36" t="n"/>
      <c r="E24" s="35" t="n"/>
      <c r="F24" s="36" t="n"/>
      <c r="G24" s="35" t="n"/>
      <c r="H24" s="36" t="n"/>
      <c r="I24" s="35" t="n"/>
      <c r="J24" s="36" t="n"/>
    </row>
    <row r="25">
      <c r="A25" s="35" t="n"/>
      <c r="B25" s="36" t="n"/>
      <c r="C25" s="35" t="n"/>
      <c r="D25" s="36" t="n"/>
      <c r="E25" s="35" t="n"/>
      <c r="F25" s="36" t="n"/>
      <c r="G25" s="35" t="n"/>
      <c r="H25" s="36" t="n"/>
      <c r="I25" s="35" t="n"/>
      <c r="J25" s="36" t="n"/>
    </row>
    <row r="26">
      <c r="A26" s="37" t="n"/>
      <c r="B26" s="38" t="n"/>
      <c r="C26" s="37" t="n"/>
      <c r="D26" s="38" t="n"/>
      <c r="E26" s="37" t="n"/>
      <c r="F26" s="38" t="n"/>
      <c r="G26" s="37" t="n"/>
      <c r="H26" s="38" t="n"/>
      <c r="I26" s="37" t="n"/>
      <c r="J26" s="38" t="n"/>
    </row>
    <row r="27">
      <c r="A27" s="9">
        <f>0+(1.6-0)*((E27-4)/(20-4))</f>
        <v/>
      </c>
      <c r="B27" s="39" t="n"/>
      <c r="C27" s="9" t="n">
        <v>4</v>
      </c>
      <c r="D27" s="39" t="n"/>
      <c r="E27" s="8">
        <f>RANDBETWEEN(4061,4075)/1000</f>
        <v/>
      </c>
      <c r="F27" s="39" t="n"/>
      <c r="G27" s="40" t="n">
        <v>0</v>
      </c>
      <c r="H27" s="39" t="n"/>
      <c r="I27" s="5">
        <f>((A27-G27)/1.6)*100</f>
        <v/>
      </c>
      <c r="J27" s="39" t="n"/>
    </row>
    <row r="28">
      <c r="A28" s="9">
        <f>0+(1.6-0)*((E28-4)/(20-4))</f>
        <v/>
      </c>
      <c r="B28" s="39" t="n"/>
      <c r="C28" s="9" t="n">
        <v>8</v>
      </c>
      <c r="D28" s="39" t="n"/>
      <c r="E28" s="8">
        <f>RANDBETWEEN(8061,8075)/1000</f>
        <v/>
      </c>
      <c r="F28" s="39" t="n"/>
      <c r="G28" s="40" t="n">
        <v>0.4</v>
      </c>
      <c r="H28" s="39" t="n"/>
      <c r="I28" s="5">
        <f>((A28-G28)/1.6)*100</f>
        <v/>
      </c>
      <c r="J28" s="39" t="n"/>
    </row>
    <row r="29">
      <c r="A29" s="9">
        <f>0+(1.6-0)*((E29-4)/(20-4))</f>
        <v/>
      </c>
      <c r="B29" s="39" t="n"/>
      <c r="C29" s="9" t="n">
        <v>12</v>
      </c>
      <c r="D29" s="39" t="n"/>
      <c r="E29" s="8">
        <f>RANDBETWEEN(12061,12075)/1000</f>
        <v/>
      </c>
      <c r="F29" s="39" t="n"/>
      <c r="G29" s="40" t="n">
        <v>0.8</v>
      </c>
      <c r="H29" s="39" t="n"/>
      <c r="I29" s="5">
        <f>((A29-G29)/1.6)*100</f>
        <v/>
      </c>
      <c r="J29" s="39" t="n"/>
    </row>
    <row r="30">
      <c r="A30" s="9">
        <f>0+(1.6-0)*((E30-4)/(20-4))</f>
        <v/>
      </c>
      <c r="B30" s="39" t="n"/>
      <c r="C30" s="9" t="n">
        <v>16</v>
      </c>
      <c r="D30" s="39" t="n"/>
      <c r="E30" s="8">
        <f>RANDBETWEEN(16061,16075)/1000</f>
        <v/>
      </c>
      <c r="F30" s="39" t="n"/>
      <c r="G30" s="40" t="n">
        <v>1.2</v>
      </c>
      <c r="H30" s="39" t="n"/>
      <c r="I30" s="5">
        <f>((A30-G30)/1.6)*100</f>
        <v/>
      </c>
      <c r="J30" s="39" t="n"/>
    </row>
    <row r="31">
      <c r="A31" s="9">
        <f>0+(1.6-0)*((E31-4)/(20-4))</f>
        <v/>
      </c>
      <c r="B31" s="39" t="n"/>
      <c r="C31" s="9" t="n">
        <v>20</v>
      </c>
      <c r="D31" s="39" t="n"/>
      <c r="E31" s="8">
        <f>RANDBETWEEN(20061,20075)/1000</f>
        <v/>
      </c>
      <c r="F31" s="39" t="n"/>
      <c r="G31" s="40" t="n">
        <v>1.6</v>
      </c>
      <c r="H31" s="39" t="n"/>
      <c r="I31" s="5">
        <f>((A31-G31)/1.6)*100</f>
        <v/>
      </c>
      <c r="J31" s="39" t="n"/>
    </row>
    <row r="33">
      <c r="A33" t="inlineStr">
        <is>
          <t>Вывод:</t>
        </is>
      </c>
      <c r="B33" s="2" t="n"/>
      <c r="C33" s="32" t="n"/>
      <c r="D33" s="32" t="n"/>
      <c r="E33" s="32" t="n"/>
      <c r="F33" s="32" t="n"/>
      <c r="G33" s="32" t="n"/>
      <c r="H33" s="32" t="n"/>
      <c r="I33" s="32" t="n"/>
      <c r="J33" s="32" t="n"/>
    </row>
    <row r="34">
      <c r="A34" s="2" t="n"/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</row>
    <row r="36">
      <c r="A36" t="inlineStr">
        <is>
          <t>Выдано свидетельство о поверке №</t>
        </is>
      </c>
      <c r="E36" s="3" t="inlineStr">
        <is>
          <t xml:space="preserve">№ С-ДУГ/02-08-2023/266932946 </t>
        </is>
      </c>
      <c r="F36" s="32" t="n"/>
      <c r="G36" s="32" t="n"/>
      <c r="H36" s="32" t="n"/>
    </row>
    <row r="38">
      <c r="A38" t="inlineStr">
        <is>
          <t>Поверитель:</t>
        </is>
      </c>
      <c r="C38" s="4" t="inlineStr">
        <is>
          <t>Харитонов С.Н.</t>
        </is>
      </c>
      <c r="D38" s="32" t="n"/>
      <c r="F38" t="inlineStr">
        <is>
          <t>Харитонов С.Н.</t>
        </is>
      </c>
    </row>
  </sheetData>
  <mergeCells count="67">
    <mergeCell ref="H7:I7"/>
    <mergeCell ref="A6:D6"/>
    <mergeCell ref="B33:J33"/>
    <mergeCell ref="A27:B27"/>
    <mergeCell ref="A5:B5"/>
    <mergeCell ref="C14:I14"/>
    <mergeCell ref="D9:I9"/>
    <mergeCell ref="A15:I15"/>
    <mergeCell ref="A28:B28"/>
    <mergeCell ref="A19:C19"/>
    <mergeCell ref="A4:I4"/>
    <mergeCell ref="F7:G7"/>
    <mergeCell ref="E29:F29"/>
    <mergeCell ref="I31:J31"/>
    <mergeCell ref="C20:D20"/>
    <mergeCell ref="E30:F30"/>
    <mergeCell ref="I28:J28"/>
    <mergeCell ref="A7:B7"/>
    <mergeCell ref="C5:D5"/>
    <mergeCell ref="G5:H5"/>
    <mergeCell ref="A18:I18"/>
    <mergeCell ref="C27:D27"/>
    <mergeCell ref="I27:J27"/>
    <mergeCell ref="A9:C9"/>
    <mergeCell ref="G27:H27"/>
    <mergeCell ref="A22:B26"/>
    <mergeCell ref="A31:B31"/>
    <mergeCell ref="A12:I12"/>
    <mergeCell ref="E6:G6"/>
    <mergeCell ref="A10:I10"/>
    <mergeCell ref="C38:D38"/>
    <mergeCell ref="A13:I13"/>
    <mergeCell ref="D16:I16"/>
    <mergeCell ref="C28:D28"/>
    <mergeCell ref="I22:J26"/>
    <mergeCell ref="C8:I8"/>
    <mergeCell ref="I30:J30"/>
    <mergeCell ref="E36:H36"/>
    <mergeCell ref="A8:B8"/>
    <mergeCell ref="C30:D30"/>
    <mergeCell ref="A29:B29"/>
    <mergeCell ref="G30:H30"/>
    <mergeCell ref="G28:H28"/>
    <mergeCell ref="C31:D31"/>
    <mergeCell ref="A1:I1"/>
    <mergeCell ref="E27:F27"/>
    <mergeCell ref="C11:I11"/>
    <mergeCell ref="E28:F28"/>
    <mergeCell ref="A3:I3"/>
    <mergeCell ref="F17:I17"/>
    <mergeCell ref="C22:D26"/>
    <mergeCell ref="G31:H31"/>
    <mergeCell ref="D19:F19"/>
    <mergeCell ref="A30:B30"/>
    <mergeCell ref="C29:D29"/>
    <mergeCell ref="A2:I2"/>
    <mergeCell ref="C7:E7"/>
    <mergeCell ref="G29:H29"/>
    <mergeCell ref="A11:B11"/>
    <mergeCell ref="I29:J29"/>
    <mergeCell ref="G22:H26"/>
    <mergeCell ref="A17:E17"/>
    <mergeCell ref="A34:J34"/>
    <mergeCell ref="A20:B20"/>
    <mergeCell ref="A21:G21"/>
    <mergeCell ref="E22:F26"/>
    <mergeCell ref="E31:F31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2023-09-05T18:09:46Z</dcterms:modified>
  <cp:lastModifiedBy>MIX PC</cp:lastModifiedBy>
  <cp:lastPrinted>2021-09-28T10:26:29Z</cp:lastPrinted>
</cp:coreProperties>
</file>