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Метростандарт\Расходомер\ВЗЛЁТ\рандом\"/>
    </mc:Choice>
  </mc:AlternateContent>
  <bookViews>
    <workbookView xWindow="0" yWindow="600" windowWidth="28800" windowHeight="15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5" i="1" l="1"/>
  <c r="D34" i="1" l="1"/>
  <c r="D33" i="1"/>
  <c r="D32" i="1"/>
  <c r="C34" i="1"/>
  <c r="C33" i="1"/>
  <c r="C32" i="1"/>
  <c r="D30" i="1"/>
  <c r="D29" i="1"/>
  <c r="D28" i="1"/>
  <c r="C30" i="1"/>
  <c r="C29" i="1"/>
  <c r="C28" i="1"/>
  <c r="D26" i="1"/>
  <c r="D25" i="1"/>
  <c r="D24" i="1"/>
  <c r="C26" i="1"/>
  <c r="C25" i="1"/>
  <c r="C24" i="1"/>
  <c r="F28" i="1" l="1"/>
  <c r="F29" i="1"/>
  <c r="F30" i="1"/>
  <c r="F32" i="1"/>
  <c r="F33" i="1"/>
  <c r="F34" i="1"/>
  <c r="F25" i="1"/>
  <c r="F26" i="1"/>
  <c r="F24" i="1"/>
  <c r="H24" i="1" l="1"/>
  <c r="G32" i="1"/>
  <c r="H32" i="1"/>
  <c r="H28" i="1"/>
  <c r="G28" i="1"/>
  <c r="G24" i="1"/>
</calcChain>
</file>

<file path=xl/sharedStrings.xml><?xml version="1.0" encoding="utf-8"?>
<sst xmlns="http://schemas.openxmlformats.org/spreadsheetml/2006/main" count="39" uniqueCount="39">
  <si>
    <t>Результаты поверки</t>
  </si>
  <si>
    <t>СКО, % - стандартное отклонение значение текущей погрешности от среднего значения.</t>
  </si>
  <si>
    <t xml:space="preserve">∆% -текущее значение погрешности на данном измерении, </t>
  </si>
  <si>
    <t>∆ср% - среднее значение погрешности по трем измерениям,</t>
  </si>
  <si>
    <t>Заключение:      Расходомер</t>
  </si>
  <si>
    <t>требованиям технической документации</t>
  </si>
  <si>
    <t>(удовлетворяет, не удовлетворяет)</t>
  </si>
  <si>
    <t>и</t>
  </si>
  <si>
    <t>(пригоден, не пригоден)</t>
  </si>
  <si>
    <t>к эксплуатации.</t>
  </si>
  <si>
    <t>Поверитель:</t>
  </si>
  <si>
    <t>Дата поверки:</t>
  </si>
  <si>
    <t xml:space="preserve">Поверочный
расход
м3/ч
 </t>
  </si>
  <si>
    <t>№
изм</t>
  </si>
  <si>
    <t>Объём воды
по 
эталонному
прибору, м3</t>
  </si>
  <si>
    <t>Объём воды
по 
поверяемому
прибору, м3</t>
  </si>
  <si>
    <t>Время
изм.</t>
  </si>
  <si>
    <t>Оценка погрешности</t>
  </si>
  <si>
    <t>СКО, %</t>
  </si>
  <si>
    <t>∆%</t>
  </si>
  <si>
    <t>∆ср%</t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</si>
  <si>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</si>
  <si>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</si>
  <si>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</si>
  <si>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</si>
  <si>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Протокол №</t>
  </si>
  <si>
    <t>от</t>
  </si>
  <si>
    <t>Номер в ФИФ:</t>
  </si>
  <si>
    <t>Принадлежит:</t>
  </si>
  <si>
    <t>Поверен в соответствии с:</t>
  </si>
  <si>
    <t>Средства поверки:</t>
  </si>
  <si>
    <t>Термогигрометр ИВА-6Н-Д № 2334, № ФИФ 46434-11;</t>
  </si>
  <si>
    <t>удовлетворяет</t>
  </si>
  <si>
    <t>пригоден</t>
  </si>
  <si>
    <t>Тип СИ:</t>
  </si>
  <si>
    <t>Заводской №:</t>
  </si>
  <si>
    <t>ЮЛ</t>
  </si>
  <si>
    <t>Условия поверки:</t>
  </si>
  <si>
    <t>64632.16.3Р.00350699;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</si>
</sst>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"/>
    <numFmt numFmtId="166" formatCode="[$-F800]dddd\,\ mmmm\ dd\,\ yyyy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5" fontId="4" fillId="2" borderId="1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/>
    <xf numFmtId="0" fontId="1" fillId="0" borderId="0" xfId="0" applyFont="1" applyBorder="1" applyAlignme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/>
    <xf numFmtId="2" fontId="1" fillId="0" borderId="0" xfId="0" applyNumberFormat="1" applyFont="1" applyFill="1" applyBorder="1"/>
    <xf numFmtId="0" fontId="0" fillId="0" borderId="0" xfId="0" applyBorder="1" applyAlignme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left"/>
    </xf>
    <xf numFmtId="14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selection activeCell="H51" sqref="H51"/>
    </sheetView>
  </sheetViews>
  <sheetFormatPr defaultRowHeight="12" x14ac:dyDescent="0.2"/>
  <cols>
    <col min="1" max="2" width="9.140625" style="1"/>
    <col min="3" max="3" width="9.5703125" style="1" bestFit="1" customWidth="1"/>
    <col min="4" max="4" width="10.28515625" style="1" bestFit="1" customWidth="1"/>
    <col min="5" max="7" width="9.140625" style="1"/>
    <col min="8" max="8" width="9.85546875" style="1" bestFit="1" customWidth="1"/>
    <col min="9" max="16384" width="9.140625" style="1"/>
  </cols>
  <sheetData>
    <row r="1" spans="1:9" s="45" customFormat="1" ht="15" x14ac:dyDescent="0.2">
      <c r="A1" s="32" t="s">
        <v>21</v>
      </c>
      <c r="B1" s="32"/>
      <c r="C1" s="32"/>
      <c r="D1" s="32"/>
      <c r="E1" s="32"/>
      <c r="F1" s="32"/>
      <c r="G1" s="32"/>
      <c r="H1" s="32"/>
      <c r="I1" s="32"/>
    </row>
    <row r="2" spans="1:9" s="45" customFormat="1" ht="15" x14ac:dyDescent="0.2">
      <c r="A2" s="32" t="s">
        <v>22</v>
      </c>
      <c r="B2" s="32"/>
      <c r="C2" s="32"/>
      <c r="D2" s="32"/>
      <c r="E2" s="32"/>
      <c r="F2" s="32"/>
      <c r="G2" s="32"/>
      <c r="H2" s="32"/>
      <c r="I2" s="32"/>
    </row>
    <row r="3" spans="1:9" s="45" customFormat="1" ht="15" x14ac:dyDescent="0.2">
      <c r="A3" s="32" t="s">
        <v>23</v>
      </c>
      <c r="B3" s="32"/>
      <c r="C3" s="32"/>
      <c r="D3" s="32"/>
      <c r="E3" s="32"/>
      <c r="F3" s="32"/>
      <c r="G3" s="32"/>
      <c r="H3" s="32"/>
      <c r="I3" s="32"/>
    </row>
    <row r="4" spans="1:9" s="45" customFormat="1" ht="15" x14ac:dyDescent="0.2">
      <c r="A4" s="32" t="s">
        <v>24</v>
      </c>
      <c r="B4" s="32"/>
      <c r="C4" s="32"/>
      <c r="D4" s="32"/>
      <c r="E4" s="32"/>
      <c r="F4" s="32"/>
      <c r="G4" s="32"/>
      <c r="H4" s="32"/>
      <c r="I4" s="32"/>
    </row>
    <row r="5" spans="1:9" s="45" customFormat="1" ht="15" x14ac:dyDescent="0.25">
      <c r="A5" s="17" t="s">
        <v>25</v>
      </c>
      <c r="B5" s="17"/>
      <c r="C5" s="34"/>
      <c r="D5" s="33"/>
      <c r="E5" s="10"/>
      <c r="F5" s="10" t="s">
        <v>26</v>
      </c>
      <c r="G5" s="35"/>
      <c r="H5" s="35"/>
      <c r="I5" s="10"/>
    </row>
    <row r="6" spans="1:9" s="45" customFormat="1" ht="15" x14ac:dyDescent="0.25">
      <c r="A6" s="16" t="s">
        <v>34</v>
      </c>
      <c r="B6" s="19"/>
      <c r="C6" s="19"/>
      <c r="D6" s="19"/>
      <c r="E6" s="19"/>
      <c r="F6" s="19"/>
      <c r="G6" s="19"/>
      <c r="H6" s="19"/>
      <c r="I6" s="19"/>
    </row>
    <row r="7" spans="1:9" s="45" customFormat="1" ht="15" x14ac:dyDescent="0.25">
      <c r="A7" s="19" t="s">
        <v>35</v>
      </c>
      <c r="B7" s="19"/>
      <c r="C7" s="30"/>
      <c r="D7" s="30"/>
      <c r="E7" s="30"/>
      <c r="F7" s="31" t="s">
        <v>27</v>
      </c>
      <c r="G7" s="31"/>
      <c r="H7" s="20"/>
      <c r="I7" s="20"/>
    </row>
    <row r="8" spans="1:9" s="45" customFormat="1" ht="15" x14ac:dyDescent="0.25">
      <c r="A8" s="19" t="s">
        <v>28</v>
      </c>
      <c r="B8" s="19"/>
      <c r="C8" s="21" t="s">
        <v>36</v>
      </c>
      <c r="D8" s="19"/>
      <c r="E8" s="19"/>
      <c r="F8" s="19"/>
      <c r="G8" s="19"/>
      <c r="H8" s="19"/>
      <c r="I8" s="19"/>
    </row>
    <row r="9" spans="1:9" s="45" customFormat="1" ht="15" x14ac:dyDescent="0.25">
      <c r="A9" s="19" t="s">
        <v>29</v>
      </c>
      <c r="B9" s="19"/>
      <c r="C9" s="19"/>
      <c r="D9" s="19"/>
      <c r="E9" s="19"/>
      <c r="F9" s="19"/>
      <c r="G9" s="19"/>
      <c r="H9" s="19"/>
      <c r="I9" s="19"/>
    </row>
    <row r="10" spans="1:9" s="45" customFormat="1" ht="15" x14ac:dyDescent="0.25">
      <c r="A10" s="20"/>
      <c r="B10" s="20"/>
      <c r="C10" s="20"/>
      <c r="D10" s="20"/>
      <c r="E10" s="20"/>
      <c r="F10" s="20"/>
      <c r="G10" s="20"/>
      <c r="H10" s="20"/>
      <c r="I10" s="20"/>
    </row>
    <row r="11" spans="1:9" s="45" customFormat="1" ht="15" x14ac:dyDescent="0.25">
      <c r="A11" s="19" t="s">
        <v>30</v>
      </c>
      <c r="B11" s="19"/>
      <c r="C11" s="19" t="s">
        <v>38</v>
      </c>
      <c r="D11" s="19"/>
      <c r="E11" s="19"/>
      <c r="F11" s="19"/>
      <c r="G11" s="19"/>
      <c r="H11" s="19"/>
      <c r="I11" s="19"/>
    </row>
    <row r="12" spans="1:9" s="45" customFormat="1" ht="15" x14ac:dyDescent="0.25">
      <c r="A12" s="19" t="s">
        <v>31</v>
      </c>
      <c r="B12" s="19"/>
      <c r="C12" s="19"/>
      <c r="D12" s="19"/>
      <c r="E12" s="19"/>
      <c r="F12" s="19"/>
      <c r="G12" s="19"/>
      <c r="H12" s="19"/>
      <c r="I12" s="19"/>
    </row>
    <row r="13" spans="1:9" s="45" customFormat="1" ht="15" x14ac:dyDescent="0.25">
      <c r="A13" s="19"/>
      <c r="B13" s="19"/>
      <c r="C13" s="19"/>
      <c r="D13" s="19"/>
      <c r="E13" s="19"/>
      <c r="F13" s="19"/>
      <c r="G13" s="19"/>
      <c r="H13" s="19"/>
      <c r="I13" s="19"/>
    </row>
    <row r="14" spans="1:9" s="45" customFormat="1" ht="15" x14ac:dyDescent="0.25">
      <c r="A14" t="s">
        <v>37</v>
      </c>
      <c r="B14"/>
      <c r="C14" s="17"/>
      <c r="D14" s="17"/>
      <c r="E14" s="17"/>
      <c r="F14" s="17"/>
      <c r="G14" s="17"/>
      <c r="H14" s="17"/>
      <c r="I14" s="17"/>
    </row>
    <row r="15" spans="1:9" s="45" customFormat="1" ht="15" x14ac:dyDescent="0.25">
      <c r="A15" s="17"/>
      <c r="B15" s="17"/>
      <c r="C15" s="17"/>
      <c r="D15" s="17"/>
      <c r="E15" s="17"/>
      <c r="F15" s="17"/>
      <c r="G15" s="17"/>
      <c r="H15" s="17"/>
      <c r="I15" s="17"/>
    </row>
    <row r="17" spans="1:14" x14ac:dyDescent="0.2">
      <c r="A17" s="18" t="s">
        <v>0</v>
      </c>
      <c r="B17" s="18"/>
      <c r="C17" s="18"/>
      <c r="D17" s="18"/>
      <c r="E17" s="18"/>
      <c r="F17" s="18"/>
      <c r="G17" s="18"/>
      <c r="H17" s="18"/>
      <c r="I17" s="18"/>
    </row>
    <row r="18" spans="1:14" x14ac:dyDescent="0.2">
      <c r="A18" s="38" t="s">
        <v>12</v>
      </c>
      <c r="B18" s="38" t="s">
        <v>13</v>
      </c>
      <c r="C18" s="38" t="s">
        <v>14</v>
      </c>
      <c r="D18" s="38" t="s">
        <v>15</v>
      </c>
      <c r="E18" s="38" t="s">
        <v>16</v>
      </c>
      <c r="F18" s="39" t="s">
        <v>17</v>
      </c>
      <c r="G18" s="39"/>
      <c r="H18" s="39"/>
      <c r="I18" s="40"/>
    </row>
    <row r="19" spans="1:14" x14ac:dyDescent="0.2">
      <c r="A19" s="39"/>
      <c r="B19" s="39"/>
      <c r="C19" s="39"/>
      <c r="D19" s="39"/>
      <c r="E19" s="39"/>
      <c r="F19" s="39" t="s">
        <v>19</v>
      </c>
      <c r="G19" s="39" t="s">
        <v>20</v>
      </c>
      <c r="H19" s="39" t="s">
        <v>18</v>
      </c>
      <c r="I19" s="41"/>
    </row>
    <row r="20" spans="1:14" x14ac:dyDescent="0.2">
      <c r="A20" s="39"/>
      <c r="B20" s="39"/>
      <c r="C20" s="39"/>
      <c r="D20" s="39"/>
      <c r="E20" s="39"/>
      <c r="F20" s="39"/>
      <c r="G20" s="39"/>
      <c r="H20" s="39"/>
      <c r="I20" s="41"/>
      <c r="J20" s="14"/>
      <c r="K20" s="14"/>
      <c r="L20" s="14"/>
      <c r="M20" s="14"/>
      <c r="N20" s="14"/>
    </row>
    <row r="21" spans="1:14" x14ac:dyDescent="0.2">
      <c r="A21" s="39"/>
      <c r="B21" s="39"/>
      <c r="C21" s="39"/>
      <c r="D21" s="39"/>
      <c r="E21" s="39"/>
      <c r="F21" s="39"/>
      <c r="G21" s="39"/>
      <c r="H21" s="39"/>
      <c r="I21" s="41"/>
      <c r="J21" s="14"/>
      <c r="K21" s="14"/>
      <c r="L21" s="15"/>
      <c r="M21" s="15"/>
      <c r="N21" s="15"/>
    </row>
    <row r="22" spans="1:14" ht="15.75" customHeight="1" x14ac:dyDescent="0.2">
      <c r="A22" s="39"/>
      <c r="B22" s="39"/>
      <c r="C22" s="39"/>
      <c r="D22" s="39"/>
      <c r="E22" s="39"/>
      <c r="F22" s="39"/>
      <c r="G22" s="39"/>
      <c r="H22" s="39"/>
      <c r="I22" s="41"/>
      <c r="J22" s="14"/>
      <c r="K22" s="14"/>
      <c r="L22" s="15"/>
      <c r="M22" s="15"/>
      <c r="N22" s="15"/>
    </row>
    <row r="23" spans="1:14" x14ac:dyDescent="0.2">
      <c r="A23" s="2"/>
      <c r="B23" s="2"/>
      <c r="C23" s="2"/>
      <c r="D23" s="2"/>
      <c r="E23" s="2"/>
      <c r="F23" s="2"/>
      <c r="G23" s="2"/>
      <c r="H23" s="2"/>
      <c r="I23" s="12"/>
      <c r="J23" s="14"/>
      <c r="K23" s="14"/>
      <c r="L23" s="15"/>
      <c r="M23" s="15"/>
      <c r="N23" s="15"/>
    </row>
    <row r="24" spans="1:14" ht="15" x14ac:dyDescent="0.2">
      <c r="A24" s="24">
        <v>0.14000000000000001</v>
      </c>
      <c r="B24" s="5">
        <v>1</v>
      </c>
      <c r="C24" s="7">
        <f ca="1">RANDBETWEEN(227424,227500)/100000000</f>
        <v>2.27466E-3</v>
      </c>
      <c r="D24" s="8">
        <f ca="1">RANDBETWEEN(227691,227991)/100000000</f>
        <v>2.2793599999999998E-3</v>
      </c>
      <c r="E24" s="5">
        <v>180</v>
      </c>
      <c r="F24" s="4">
        <f ca="1">((D24-C24)/C24)*100</f>
        <v>0.20662428670657784</v>
      </c>
      <c r="G24" s="26">
        <f ca="1">AVERAGE(F24:F26)</f>
        <v>0.19504525673750175</v>
      </c>
      <c r="H24" s="28">
        <f ca="1">_xlfn.STDEV.S(F24:F26)</f>
        <v>1.0694247797241393E-2</v>
      </c>
      <c r="I24" s="29"/>
      <c r="J24" s="14"/>
      <c r="K24" s="14"/>
      <c r="L24" s="15"/>
      <c r="M24" s="15"/>
      <c r="N24" s="15"/>
    </row>
    <row r="25" spans="1:14" ht="15" x14ac:dyDescent="0.2">
      <c r="A25" s="25"/>
      <c r="B25" s="5">
        <v>2</v>
      </c>
      <c r="C25" s="7">
        <f ca="1">RANDBETWEEN(227424,227500)/100000000</f>
        <v>2.27494E-3</v>
      </c>
      <c r="D25" s="8">
        <f ca="1">RANDBETWEEN(227691,227991)/100000000</f>
        <v>2.27933E-3</v>
      </c>
      <c r="E25" s="5">
        <v>180</v>
      </c>
      <c r="F25" s="4">
        <f t="shared" ref="F25:F34" ca="1" si="0">((D25-C25)/C25)*100</f>
        <v>0.19297212234168593</v>
      </c>
      <c r="G25" s="27"/>
      <c r="H25" s="28"/>
      <c r="I25" s="29"/>
      <c r="J25" s="14"/>
      <c r="K25" s="14"/>
      <c r="L25" s="15"/>
      <c r="M25" s="15"/>
      <c r="N25" s="15"/>
    </row>
    <row r="26" spans="1:14" ht="15" x14ac:dyDescent="0.2">
      <c r="A26" s="25"/>
      <c r="B26" s="5">
        <v>3</v>
      </c>
      <c r="C26" s="7">
        <f ca="1">RANDBETWEEN(227424,227500)/100000000</f>
        <v>2.2744499999999999E-3</v>
      </c>
      <c r="D26" s="8">
        <f ca="1">RANDBETWEEN(227691,227991)/100000000</f>
        <v>2.27867E-3</v>
      </c>
      <c r="E26" s="5">
        <v>180</v>
      </c>
      <c r="F26" s="4">
        <f t="shared" ca="1" si="0"/>
        <v>0.18553936116424155</v>
      </c>
      <c r="G26" s="27"/>
      <c r="H26" s="28"/>
      <c r="I26" s="29"/>
      <c r="J26" s="14"/>
      <c r="K26" s="14"/>
      <c r="L26" s="15"/>
      <c r="M26" s="15"/>
      <c r="N26" s="15"/>
    </row>
    <row r="27" spans="1:14" ht="15" x14ac:dyDescent="0.2">
      <c r="A27" s="2"/>
      <c r="B27" s="6"/>
      <c r="C27" s="9"/>
      <c r="D27" s="9"/>
      <c r="E27" s="5"/>
      <c r="F27" s="4"/>
      <c r="G27" s="3"/>
      <c r="H27" s="3"/>
      <c r="I27" s="13"/>
      <c r="J27" s="14"/>
      <c r="K27" s="14"/>
      <c r="L27" s="15"/>
      <c r="M27" s="15"/>
      <c r="N27" s="15"/>
    </row>
    <row r="28" spans="1:14" ht="15" x14ac:dyDescent="0.2">
      <c r="A28" s="36">
        <v>0.28000000000000003</v>
      </c>
      <c r="B28" s="5">
        <v>1</v>
      </c>
      <c r="C28" s="7">
        <f ca="1">RANDBETWEEN(5185011,5186011)/1000000000</f>
        <v>5.1856589999999996E-3</v>
      </c>
      <c r="D28" s="7">
        <f ca="1">RANDBETWEEN(518724,518990)/100000000</f>
        <v>5.18959E-3</v>
      </c>
      <c r="E28" s="5">
        <v>180</v>
      </c>
      <c r="F28" s="4">
        <f t="shared" ca="1" si="0"/>
        <v>7.5805215884816576E-2</v>
      </c>
      <c r="G28" s="26">
        <f ca="1">AVERAGE(F28:F30)</f>
        <v>6.6190823558205214E-2</v>
      </c>
      <c r="H28" s="28">
        <f ca="1">_xlfn.STDEV.S(F28:F30)</f>
        <v>1.3638413343294921E-2</v>
      </c>
      <c r="I28" s="29"/>
      <c r="J28" s="14"/>
      <c r="K28" s="14"/>
      <c r="L28" s="15"/>
      <c r="M28" s="15"/>
      <c r="N28" s="15"/>
    </row>
    <row r="29" spans="1:14" ht="15" x14ac:dyDescent="0.2">
      <c r="A29" s="37"/>
      <c r="B29" s="5">
        <v>2</v>
      </c>
      <c r="C29" s="7">
        <f ca="1">RANDBETWEEN(5185011,5186011)/1000000000</f>
        <v>5.1856569999999998E-3</v>
      </c>
      <c r="D29" s="7">
        <f ca="1">RANDBETWEEN(518724,518990)/100000000</f>
        <v>5.18828E-3</v>
      </c>
      <c r="E29" s="5">
        <v>180</v>
      </c>
      <c r="F29" s="4">
        <f t="shared" ca="1" si="0"/>
        <v>5.0581825986566575E-2</v>
      </c>
      <c r="G29" s="27"/>
      <c r="H29" s="28"/>
      <c r="I29" s="29"/>
      <c r="J29" s="14"/>
      <c r="K29" s="14"/>
      <c r="L29" s="15"/>
      <c r="M29" s="15"/>
      <c r="N29" s="15"/>
    </row>
    <row r="30" spans="1:14" ht="15" x14ac:dyDescent="0.2">
      <c r="A30" s="37"/>
      <c r="B30" s="5">
        <v>3</v>
      </c>
      <c r="C30" s="7">
        <f ca="1">RANDBETWEEN(5185011,5186011)/1000000000</f>
        <v>5.1852570000000004E-3</v>
      </c>
      <c r="D30" s="7">
        <f ca="1">RANDBETWEEN(518724,518990)/100000000</f>
        <v>5.189E-3</v>
      </c>
      <c r="E30" s="5">
        <v>180</v>
      </c>
      <c r="F30" s="4">
        <f t="shared" ca="1" si="0"/>
        <v>7.2185428803232476E-2</v>
      </c>
      <c r="G30" s="27"/>
      <c r="H30" s="28"/>
      <c r="I30" s="29"/>
    </row>
    <row r="31" spans="1:14" ht="15" x14ac:dyDescent="0.2">
      <c r="A31" s="2"/>
      <c r="B31" s="6"/>
      <c r="C31" s="9"/>
      <c r="D31" s="9"/>
      <c r="E31" s="5"/>
      <c r="F31" s="4"/>
      <c r="G31" s="3"/>
      <c r="H31" s="3"/>
      <c r="I31" s="13"/>
    </row>
    <row r="32" spans="1:14" ht="15" x14ac:dyDescent="0.2">
      <c r="A32" s="36">
        <v>2.83</v>
      </c>
      <c r="B32" s="5">
        <v>1</v>
      </c>
      <c r="C32" s="7">
        <f ca="1">RANDBETWEEN(5185013,5186000)/10000000</f>
        <v>0.51857759999999997</v>
      </c>
      <c r="D32" s="7">
        <f ca="1">RANDBETWEEN(5185238,5189438)/10000000</f>
        <v>0.51857279999999994</v>
      </c>
      <c r="E32" s="5">
        <v>180</v>
      </c>
      <c r="F32" s="4">
        <f t="shared" ca="1" si="0"/>
        <v>-9.2560881920603685E-4</v>
      </c>
      <c r="G32" s="26">
        <f ca="1">AVERAGE(F32:F34)</f>
        <v>2.1983425568689405E-2</v>
      </c>
      <c r="H32" s="28">
        <f ca="1">_xlfn.STDEV.S(F32:F34)</f>
        <v>2.1763414443515434E-2</v>
      </c>
      <c r="I32" s="29"/>
    </row>
    <row r="33" spans="1:9" ht="15" x14ac:dyDescent="0.2">
      <c r="A33" s="37"/>
      <c r="B33" s="5">
        <v>2</v>
      </c>
      <c r="C33" s="7">
        <f ca="1">RANDBETWEEN(5185013,5186000)/10000000</f>
        <v>0.51853479999999996</v>
      </c>
      <c r="D33" s="7">
        <f ca="1">RANDBETWEEN(5185238,5189438)/10000000</f>
        <v>0.51866179999999995</v>
      </c>
      <c r="E33" s="5">
        <v>180</v>
      </c>
      <c r="F33" s="4">
        <f t="shared" ca="1" si="0"/>
        <v>2.4492088091288809E-2</v>
      </c>
      <c r="G33" s="27"/>
      <c r="H33" s="28"/>
      <c r="I33" s="29"/>
    </row>
    <row r="34" spans="1:9" ht="15" x14ac:dyDescent="0.2">
      <c r="A34" s="37"/>
      <c r="B34" s="5">
        <v>3</v>
      </c>
      <c r="C34" s="7">
        <f ca="1">RANDBETWEEN(5185013,5186000)/10000000</f>
        <v>0.51859440000000001</v>
      </c>
      <c r="D34" s="7">
        <f ca="1">RANDBETWEEN(5185238,5189438)/10000000</f>
        <v>0.5188142</v>
      </c>
      <c r="E34" s="5">
        <v>180</v>
      </c>
      <c r="F34" s="4">
        <f t="shared" ca="1" si="0"/>
        <v>4.2383797433985446E-2</v>
      </c>
      <c r="G34" s="27"/>
      <c r="H34" s="28"/>
      <c r="I34" s="29"/>
    </row>
    <row r="36" spans="1:9" x14ac:dyDescent="0.2">
      <c r="A36" s="42" t="s">
        <v>2</v>
      </c>
      <c r="B36" s="42"/>
      <c r="C36" s="42"/>
      <c r="D36" s="42"/>
      <c r="E36" s="42"/>
      <c r="F36" s="42"/>
      <c r="G36" s="42"/>
      <c r="H36" s="42"/>
      <c r="I36" s="42"/>
    </row>
    <row r="37" spans="1:9" x14ac:dyDescent="0.2">
      <c r="A37" s="42" t="s">
        <v>3</v>
      </c>
      <c r="B37" s="42"/>
      <c r="C37" s="42"/>
      <c r="D37" s="42"/>
      <c r="E37" s="42"/>
      <c r="F37" s="42"/>
      <c r="G37" s="42"/>
      <c r="H37" s="42"/>
      <c r="I37" s="42"/>
    </row>
    <row r="38" spans="1:9" x14ac:dyDescent="0.2">
      <c r="A38" s="42" t="s">
        <v>1</v>
      </c>
      <c r="B38" s="42"/>
      <c r="C38" s="42"/>
      <c r="D38" s="42"/>
      <c r="E38" s="42"/>
      <c r="F38" s="42"/>
      <c r="G38" s="42"/>
      <c r="H38" s="42"/>
      <c r="I38" s="42"/>
    </row>
    <row r="40" spans="1:9" x14ac:dyDescent="0.2">
      <c r="A40" s="1" t="s">
        <v>4</v>
      </c>
      <c r="D40" s="23" t="s">
        <v>32</v>
      </c>
      <c r="E40" s="23"/>
      <c r="F40" s="1" t="s">
        <v>5</v>
      </c>
    </row>
    <row r="41" spans="1:9" ht="6.75" customHeight="1" x14ac:dyDescent="0.2">
      <c r="D41" s="43" t="s">
        <v>6</v>
      </c>
      <c r="E41" s="44"/>
    </row>
    <row r="42" spans="1:9" x14ac:dyDescent="0.2">
      <c r="A42" s="1" t="s">
        <v>7</v>
      </c>
      <c r="B42" s="23" t="s">
        <v>33</v>
      </c>
      <c r="C42" s="23"/>
      <c r="D42" s="1" t="s">
        <v>9</v>
      </c>
    </row>
    <row r="43" spans="1:9" ht="8.25" customHeight="1" x14ac:dyDescent="0.2">
      <c r="B43" s="43" t="s">
        <v>8</v>
      </c>
      <c r="C43" s="44"/>
    </row>
    <row r="45" spans="1:9" x14ac:dyDescent="0.2">
      <c r="A45" s="1" t="s">
        <v>11</v>
      </c>
      <c r="C45" s="22">
        <f>G5</f>
        <v>0</v>
      </c>
      <c r="D45" s="22"/>
      <c r="E45" s="11"/>
      <c r="F45" s="11"/>
    </row>
    <row r="47" spans="1:9" x14ac:dyDescent="0.2">
      <c r="A47" s="42" t="s">
        <v>10</v>
      </c>
      <c r="B47" s="42"/>
      <c r="C47" s="18"/>
      <c r="D47" s="18"/>
    </row>
    <row r="48" spans="1:9" x14ac:dyDescent="0.2">
      <c r="C48" s="22"/>
      <c r="D48" s="22"/>
    </row>
  </sheetData>
  <mergeCells count="57">
    <mergeCell ref="A28:A30"/>
    <mergeCell ref="G28:G30"/>
    <mergeCell ref="H28:H30"/>
    <mergeCell ref="C18:C22"/>
    <mergeCell ref="D18:D22"/>
    <mergeCell ref="E18:E22"/>
    <mergeCell ref="F18:H18"/>
    <mergeCell ref="F19:F22"/>
    <mergeCell ref="G19:G22"/>
    <mergeCell ref="H19:H22"/>
    <mergeCell ref="B18:B22"/>
    <mergeCell ref="A18:A22"/>
    <mergeCell ref="B6:I6"/>
    <mergeCell ref="A1:I1"/>
    <mergeCell ref="A2:I2"/>
    <mergeCell ref="A3:I3"/>
    <mergeCell ref="A4:I4"/>
    <mergeCell ref="A5:B5"/>
    <mergeCell ref="C5:D5"/>
    <mergeCell ref="G5:H5"/>
    <mergeCell ref="C48:D48"/>
    <mergeCell ref="A13:I13"/>
    <mergeCell ref="D40:E40"/>
    <mergeCell ref="A17:I17"/>
    <mergeCell ref="A24:A26"/>
    <mergeCell ref="G24:G26"/>
    <mergeCell ref="H24:H26"/>
    <mergeCell ref="I24:I26"/>
    <mergeCell ref="I28:I30"/>
    <mergeCell ref="I18:I22"/>
    <mergeCell ref="A32:A34"/>
    <mergeCell ref="G32:G34"/>
    <mergeCell ref="H32:H34"/>
    <mergeCell ref="I32:I34"/>
    <mergeCell ref="A36:I36"/>
    <mergeCell ref="A37:I37"/>
    <mergeCell ref="H7:I7"/>
    <mergeCell ref="C8:I8"/>
    <mergeCell ref="A9:C9"/>
    <mergeCell ref="D9:I9"/>
    <mergeCell ref="A10:I10"/>
    <mergeCell ref="A8:B8"/>
    <mergeCell ref="A7:B7"/>
    <mergeCell ref="C7:E7"/>
    <mergeCell ref="F7:G7"/>
    <mergeCell ref="A11:B11"/>
    <mergeCell ref="C11:I11"/>
    <mergeCell ref="A12:I12"/>
    <mergeCell ref="C14:I14"/>
    <mergeCell ref="A15:I15"/>
    <mergeCell ref="C45:D45"/>
    <mergeCell ref="A38:I38"/>
    <mergeCell ref="D41:E41"/>
    <mergeCell ref="B42:C42"/>
    <mergeCell ref="B43:C43"/>
    <mergeCell ref="A47:B47"/>
    <mergeCell ref="C47:D4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MIX PC</cp:lastModifiedBy>
  <cp:lastPrinted>2021-09-29T14:01:09Z</cp:lastPrinted>
  <dcterms:created xsi:type="dcterms:W3CDTF">2015-06-05T18:17:20Z</dcterms:created>
  <dcterms:modified xsi:type="dcterms:W3CDTF">2023-08-07T09:39:35Z</dcterms:modified>
</cp:coreProperties>
</file>