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Расходомер\ВЗЛЁТ\рандом\"/>
    </mc:Choice>
  </mc:AlternateContent>
  <bookViews>
    <workbookView xWindow="0" yWindow="600" windowWidth="2880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4" i="1" l="1"/>
  <c r="D33" i="1" l="1"/>
  <c r="D32" i="1"/>
  <c r="D31" i="1"/>
  <c r="C33" i="1"/>
  <c r="C32" i="1"/>
  <c r="C31" i="1"/>
  <c r="D29" i="1"/>
  <c r="D28" i="1"/>
  <c r="D27" i="1"/>
  <c r="C29" i="1"/>
  <c r="C28" i="1"/>
  <c r="C27" i="1"/>
  <c r="D25" i="1"/>
  <c r="D24" i="1"/>
  <c r="D23" i="1"/>
  <c r="C25" i="1"/>
  <c r="C24" i="1"/>
  <c r="C23" i="1"/>
  <c r="F27" i="1" l="1"/>
  <c r="F28" i="1"/>
  <c r="F29" i="1"/>
  <c r="F31" i="1"/>
  <c r="F32" i="1"/>
  <c r="F33" i="1"/>
  <c r="F24" i="1"/>
  <c r="F25" i="1"/>
  <c r="F23" i="1"/>
  <c r="H23" i="1" l="1"/>
  <c r="G31" i="1"/>
  <c r="H31" i="1"/>
  <c r="H27" i="1"/>
  <c r="G27" i="1"/>
  <c r="G23" i="1"/>
</calcChain>
</file>

<file path=xl/sharedStrings.xml><?xml version="1.0" encoding="utf-8"?>
<sst xmlns="http://schemas.openxmlformats.org/spreadsheetml/2006/main" count="39" uniqueCount="39">
  <si>
    <t>Результаты поверки</t>
  </si>
  <si>
    <t>СКО, % - стандартное отклонение значение текущей погрешности от среднего значения.</t>
  </si>
  <si>
    <t xml:space="preserve">∆% -текущее значение погрешности на данном измерении, </t>
  </si>
  <si>
    <t>∆ср% - среднее значение погрешности по трем измерениям,</t>
  </si>
  <si>
    <t>Заключение:      Расходомер</t>
  </si>
  <si>
    <t>требованиям технической документации</t>
  </si>
  <si>
    <t>(удовлетворяет, не удовлетворяет)</t>
  </si>
  <si>
    <t>и</t>
  </si>
  <si>
    <t>(пригоден, не пригоден)</t>
  </si>
  <si>
    <t>к эксплуатации.</t>
  </si>
  <si>
    <t>Поверитель:</t>
  </si>
  <si>
    <t>Дата поверки:</t>
  </si>
  <si>
    <t xml:space="preserve">Поверочный
расход
м3/ч
 </t>
  </si>
  <si>
    <t>№
изм</t>
  </si>
  <si>
    <t>Объём воды
по 
эталонному
прибору, м3</t>
  </si>
  <si>
    <t>Объём воды
по 
поверяемому
прибору, м3</t>
  </si>
  <si>
    <t>Время
изм.</t>
  </si>
  <si>
    <t>Оценка погрешности</t>
  </si>
  <si>
    <t>СКО, %</t>
  </si>
  <si>
    <t>∆%</t>
  </si>
  <si>
    <t>∆ср%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</si>
  <si>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</si>
  <si>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</si>
  <si>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</si>
  <si>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</si>
  <si>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</si>
  <si>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</si>
  <si>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</si>
  <si>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</si>
  <si>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</si>
  <si>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</si>
  <si>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Термогигрометр ИВА-6Н-Д № 2334, № ФИФ 46434-11;</t>
  </si>
  <si>
    <t>удовлетворяет</t>
  </si>
  <si>
    <t>пригоден</t>
  </si>
  <si>
    <t>Тип СИ:</t>
  </si>
  <si>
    <t>Заводской №:</t>
  </si>
  <si>
    <t>ЮЛ</t>
  </si>
  <si>
    <t>Условия поверки:</t>
  </si>
  <si>
    <t>64632.16.3Р.00350699;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</si>
</sst>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/>
    <xf numFmtId="2" fontId="1" fillId="0" borderId="0" xfId="0" applyNumberFormat="1" applyFont="1" applyFill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selection activeCell="C45" sqref="C45"/>
    </sheetView>
  </sheetViews>
  <sheetFormatPr defaultRowHeight="12" x14ac:dyDescent="0.2"/>
  <cols>
    <col min="1" max="2" width="9.140625" style="1"/>
    <col min="3" max="3" width="9.5703125" style="1" bestFit="1" customWidth="1"/>
    <col min="4" max="4" width="10.28515625" style="1" bestFit="1" customWidth="1"/>
    <col min="5" max="7" width="9.140625" style="1"/>
    <col min="8" max="8" width="9.85546875" style="1" bestFit="1" customWidth="1"/>
    <col min="9" max="16384" width="9.140625" style="1"/>
  </cols>
  <sheetData>
    <row r="1" spans="1:9" s="45" customFormat="1" ht="15" x14ac:dyDescent="0.2">
      <c r="A1" s="32" t="s">
        <v>21</v>
      </c>
      <c r="B1" s="32"/>
      <c r="C1" s="32"/>
      <c r="D1" s="32"/>
      <c r="E1" s="32"/>
      <c r="F1" s="32"/>
      <c r="G1" s="32"/>
      <c r="H1" s="32"/>
      <c r="I1" s="32"/>
    </row>
    <row r="2" spans="1:9" s="45" customFormat="1" ht="15" x14ac:dyDescent="0.2">
      <c r="A2" s="32" t="s">
        <v>22</v>
      </c>
      <c r="B2" s="32"/>
      <c r="C2" s="32"/>
      <c r="D2" s="32"/>
      <c r="E2" s="32"/>
      <c r="F2" s="32"/>
      <c r="G2" s="32"/>
      <c r="H2" s="32"/>
      <c r="I2" s="32"/>
    </row>
    <row r="3" spans="1:9" s="45" customFormat="1" ht="15" x14ac:dyDescent="0.2">
      <c r="A3" s="32" t="s">
        <v>23</v>
      </c>
      <c r="B3" s="32"/>
      <c r="C3" s="32"/>
      <c r="D3" s="32"/>
      <c r="E3" s="32"/>
      <c r="F3" s="32"/>
      <c r="G3" s="32"/>
      <c r="H3" s="32"/>
      <c r="I3" s="32"/>
    </row>
    <row r="4" spans="1:9" s="45" customFormat="1" ht="15" x14ac:dyDescent="0.2">
      <c r="A4" s="32" t="s">
        <v>24</v>
      </c>
      <c r="B4" s="32"/>
      <c r="C4" s="32"/>
      <c r="D4" s="32"/>
      <c r="E4" s="32"/>
      <c r="F4" s="32"/>
      <c r="G4" s="32"/>
      <c r="H4" s="32"/>
      <c r="I4" s="32"/>
    </row>
    <row r="5" spans="1:9" s="45" customFormat="1" ht="15" x14ac:dyDescent="0.25">
      <c r="A5" s="18" t="s">
        <v>25</v>
      </c>
      <c r="B5" s="18"/>
      <c r="C5" s="34"/>
      <c r="D5" s="33"/>
      <c r="E5" s="10"/>
      <c r="F5" s="10" t="s">
        <v>26</v>
      </c>
      <c r="G5" s="35"/>
      <c r="H5" s="35"/>
      <c r="I5" s="10"/>
    </row>
    <row r="6" spans="1:9" s="45" customFormat="1" ht="15" x14ac:dyDescent="0.25">
      <c r="A6" s="16" t="s">
        <v>34</v>
      </c>
      <c r="B6" s="17"/>
      <c r="C6" s="17"/>
      <c r="D6" s="17"/>
      <c r="E6" s="17"/>
      <c r="F6" s="17"/>
      <c r="G6" s="17"/>
      <c r="H6" s="17"/>
      <c r="I6" s="17"/>
    </row>
    <row r="7" spans="1:9" s="45" customFormat="1" ht="15" x14ac:dyDescent="0.25">
      <c r="A7" s="17" t="s">
        <v>35</v>
      </c>
      <c r="B7" s="17"/>
      <c r="C7" s="30"/>
      <c r="D7" s="30"/>
      <c r="E7" s="30"/>
      <c r="F7" s="31" t="s">
        <v>27</v>
      </c>
      <c r="G7" s="31"/>
      <c r="H7" s="19"/>
      <c r="I7" s="19"/>
    </row>
    <row r="8" spans="1:9" s="45" customFormat="1" ht="15" x14ac:dyDescent="0.25">
      <c r="A8" s="17" t="s">
        <v>28</v>
      </c>
      <c r="B8" s="17"/>
      <c r="C8" s="20" t="s">
        <v>36</v>
      </c>
      <c r="D8" s="17"/>
      <c r="E8" s="17"/>
      <c r="F8" s="17"/>
      <c r="G8" s="17"/>
      <c r="H8" s="17"/>
      <c r="I8" s="17"/>
    </row>
    <row r="9" spans="1:9" s="45" customFormat="1" ht="15" x14ac:dyDescent="0.25">
      <c r="A9" s="17" t="s">
        <v>29</v>
      </c>
      <c r="B9" s="17"/>
      <c r="C9" s="17"/>
      <c r="D9" s="17"/>
      <c r="E9" s="17"/>
      <c r="F9" s="17"/>
      <c r="G9" s="17"/>
      <c r="H9" s="17"/>
      <c r="I9" s="17"/>
    </row>
    <row r="10" spans="1:9" s="45" customFormat="1" ht="15" x14ac:dyDescent="0.25">
      <c r="A10" s="19"/>
      <c r="B10" s="19"/>
      <c r="C10" s="19"/>
      <c r="D10" s="19"/>
      <c r="E10" s="19"/>
      <c r="F10" s="19"/>
      <c r="G10" s="19"/>
      <c r="H10" s="19"/>
      <c r="I10" s="19"/>
    </row>
    <row r="11" spans="1:9" s="45" customFormat="1" ht="15" x14ac:dyDescent="0.25">
      <c r="A11" s="17" t="s">
        <v>30</v>
      </c>
      <c r="B11" s="17"/>
      <c r="C11" s="17" t="s">
        <v>38</v>
      </c>
      <c r="D11" s="17"/>
      <c r="E11" s="17"/>
      <c r="F11" s="17"/>
      <c r="G11" s="17"/>
      <c r="H11" s="17"/>
      <c r="I11" s="17"/>
    </row>
    <row r="12" spans="1:9" s="45" customFormat="1" ht="15" x14ac:dyDescent="0.25">
      <c r="A12" s="17" t="s">
        <v>31</v>
      </c>
      <c r="B12" s="17"/>
      <c r="C12" s="17"/>
      <c r="D12" s="17"/>
      <c r="E12" s="17"/>
      <c r="F12" s="17"/>
      <c r="G12" s="17"/>
      <c r="H12" s="17"/>
      <c r="I12" s="17"/>
    </row>
    <row r="13" spans="1:9" s="45" customFormat="1" ht="15" x14ac:dyDescent="0.25">
      <c r="A13" s="17"/>
      <c r="B13" s="17"/>
      <c r="C13" s="17"/>
      <c r="D13" s="17"/>
      <c r="E13" s="17"/>
      <c r="F13" s="17"/>
      <c r="G13" s="17"/>
      <c r="H13" s="17"/>
      <c r="I13" s="17"/>
    </row>
    <row r="14" spans="1:9" s="45" customFormat="1" ht="15" x14ac:dyDescent="0.25">
      <c r="A14" t="s">
        <v>37</v>
      </c>
      <c r="B14"/>
      <c r="C14" s="18"/>
      <c r="D14" s="18"/>
      <c r="E14" s="18"/>
      <c r="F14" s="18"/>
      <c r="G14" s="18"/>
      <c r="H14" s="18"/>
      <c r="I14" s="18"/>
    </row>
    <row r="15" spans="1:9" ht="15" x14ac:dyDescent="0.25">
      <c r="A15" s="18"/>
      <c r="B15" s="18"/>
      <c r="C15" s="18"/>
      <c r="D15" s="18"/>
      <c r="E15" s="18"/>
      <c r="F15" s="18"/>
      <c r="G15" s="18"/>
      <c r="H15" s="18"/>
      <c r="I15" s="18"/>
    </row>
    <row r="16" spans="1:9" x14ac:dyDescent="0.2">
      <c r="A16" s="23" t="s">
        <v>0</v>
      </c>
      <c r="B16" s="23"/>
      <c r="C16" s="23"/>
      <c r="D16" s="23"/>
      <c r="E16" s="23"/>
      <c r="F16" s="23"/>
      <c r="G16" s="23"/>
      <c r="H16" s="23"/>
      <c r="I16" s="23"/>
    </row>
    <row r="17" spans="1:14" x14ac:dyDescent="0.2">
      <c r="A17" s="38" t="s">
        <v>12</v>
      </c>
      <c r="B17" s="38" t="s">
        <v>13</v>
      </c>
      <c r="C17" s="38" t="s">
        <v>14</v>
      </c>
      <c r="D17" s="38" t="s">
        <v>15</v>
      </c>
      <c r="E17" s="38" t="s">
        <v>16</v>
      </c>
      <c r="F17" s="39" t="s">
        <v>17</v>
      </c>
      <c r="G17" s="39"/>
      <c r="H17" s="39"/>
      <c r="I17" s="40"/>
    </row>
    <row r="18" spans="1:14" x14ac:dyDescent="0.2">
      <c r="A18" s="39"/>
      <c r="B18" s="39"/>
      <c r="C18" s="39"/>
      <c r="D18" s="39"/>
      <c r="E18" s="39"/>
      <c r="F18" s="39" t="s">
        <v>19</v>
      </c>
      <c r="G18" s="39" t="s">
        <v>20</v>
      </c>
      <c r="H18" s="39" t="s">
        <v>18</v>
      </c>
      <c r="I18" s="41"/>
    </row>
    <row r="19" spans="1:14" x14ac:dyDescent="0.2">
      <c r="A19" s="39"/>
      <c r="B19" s="39"/>
      <c r="C19" s="39"/>
      <c r="D19" s="39"/>
      <c r="E19" s="39"/>
      <c r="F19" s="39"/>
      <c r="G19" s="39"/>
      <c r="H19" s="39"/>
      <c r="I19" s="41"/>
      <c r="J19" s="14"/>
      <c r="K19" s="14"/>
      <c r="L19" s="14"/>
      <c r="M19" s="14"/>
      <c r="N19" s="14"/>
    </row>
    <row r="20" spans="1:14" x14ac:dyDescent="0.2">
      <c r="A20" s="39"/>
      <c r="B20" s="39"/>
      <c r="C20" s="39"/>
      <c r="D20" s="39"/>
      <c r="E20" s="39"/>
      <c r="F20" s="39"/>
      <c r="G20" s="39"/>
      <c r="H20" s="39"/>
      <c r="I20" s="41"/>
      <c r="J20" s="14"/>
      <c r="K20" s="14"/>
      <c r="L20" s="15"/>
      <c r="M20" s="15"/>
      <c r="N20" s="15"/>
    </row>
    <row r="21" spans="1:14" ht="15.75" customHeight="1" x14ac:dyDescent="0.2">
      <c r="A21" s="39"/>
      <c r="B21" s="39"/>
      <c r="C21" s="39"/>
      <c r="D21" s="39"/>
      <c r="E21" s="39"/>
      <c r="F21" s="39"/>
      <c r="G21" s="39"/>
      <c r="H21" s="39"/>
      <c r="I21" s="41"/>
      <c r="J21" s="14"/>
      <c r="K21" s="14"/>
      <c r="L21" s="15"/>
      <c r="M21" s="15"/>
      <c r="N21" s="15"/>
    </row>
    <row r="22" spans="1:14" x14ac:dyDescent="0.2">
      <c r="A22" s="2"/>
      <c r="B22" s="2"/>
      <c r="C22" s="2"/>
      <c r="D22" s="2"/>
      <c r="E22" s="2"/>
      <c r="F22" s="2"/>
      <c r="G22" s="2"/>
      <c r="H22" s="2"/>
      <c r="I22" s="12"/>
      <c r="J22" s="14"/>
      <c r="K22" s="14"/>
      <c r="L22" s="15"/>
      <c r="M22" s="15"/>
      <c r="N22" s="15"/>
    </row>
    <row r="23" spans="1:14" ht="15" x14ac:dyDescent="0.2">
      <c r="A23" s="24">
        <v>0.22</v>
      </c>
      <c r="B23" s="5">
        <v>1</v>
      </c>
      <c r="C23" s="7">
        <f ca="1">RANDBETWEEN(32742,32790)/10000000</f>
        <v>3.2783000000000001E-3</v>
      </c>
      <c r="D23" s="8">
        <f ca="1">RANDBETWEEN(3275741,3276432)/1000000000</f>
        <v>3.2759320000000001E-3</v>
      </c>
      <c r="E23" s="5">
        <v>180</v>
      </c>
      <c r="F23" s="4">
        <f ca="1">((D23-C23)/C23)*100</f>
        <v>-7.2232559558307305E-2</v>
      </c>
      <c r="G23" s="26">
        <f ca="1">AVERAGE(F23:F25)</f>
        <v>-1.0960330126715817E-2</v>
      </c>
      <c r="H23" s="28">
        <f ca="1">_xlfn.STDEV.S(F23:F25)</f>
        <v>5.3065417070408349E-2</v>
      </c>
      <c r="I23" s="29"/>
      <c r="J23" s="14"/>
      <c r="K23" s="14"/>
      <c r="L23" s="15"/>
      <c r="M23" s="15"/>
      <c r="N23" s="15"/>
    </row>
    <row r="24" spans="1:14" ht="15" x14ac:dyDescent="0.2">
      <c r="A24" s="25"/>
      <c r="B24" s="5">
        <v>2</v>
      </c>
      <c r="C24" s="7">
        <f ca="1">RANDBETWEEN(32742,32790)/10000000</f>
        <v>3.2756E-3</v>
      </c>
      <c r="D24" s="8">
        <f ca="1">RANDBETWEEN(3275741,3276432)/1000000000</f>
        <v>3.2762289999999999E-3</v>
      </c>
      <c r="E24" s="5">
        <v>180</v>
      </c>
      <c r="F24" s="4">
        <f t="shared" ref="F24:F33" ca="1" si="0">((D24-C24)/C24)*100</f>
        <v>1.9202588838680569E-2</v>
      </c>
      <c r="G24" s="27"/>
      <c r="H24" s="28"/>
      <c r="I24" s="29"/>
      <c r="J24" s="14"/>
      <c r="K24" s="14"/>
      <c r="L24" s="15"/>
      <c r="M24" s="15"/>
      <c r="N24" s="15"/>
    </row>
    <row r="25" spans="1:14" ht="15" x14ac:dyDescent="0.2">
      <c r="A25" s="25"/>
      <c r="B25" s="5">
        <v>3</v>
      </c>
      <c r="C25" s="7">
        <f ca="1">RANDBETWEEN(32742,32790)/10000000</f>
        <v>3.2756E-3</v>
      </c>
      <c r="D25" s="8">
        <f ca="1">RANDBETWEEN(3275741,3276432)/1000000000</f>
        <v>3.27626E-3</v>
      </c>
      <c r="E25" s="5">
        <v>180</v>
      </c>
      <c r="F25" s="4">
        <f t="shared" ca="1" si="0"/>
        <v>2.0148980339479285E-2</v>
      </c>
      <c r="G25" s="27"/>
      <c r="H25" s="28"/>
      <c r="I25" s="29"/>
      <c r="J25" s="14"/>
      <c r="K25" s="14"/>
      <c r="L25" s="15"/>
      <c r="M25" s="15"/>
      <c r="N25" s="15"/>
    </row>
    <row r="26" spans="1:14" ht="15" x14ac:dyDescent="0.2">
      <c r="A26" s="2"/>
      <c r="B26" s="6"/>
      <c r="C26" s="9"/>
      <c r="D26" s="9"/>
      <c r="E26" s="5"/>
      <c r="F26" s="4"/>
      <c r="G26" s="3"/>
      <c r="H26" s="3"/>
      <c r="I26" s="13"/>
      <c r="J26" s="14"/>
      <c r="K26" s="14"/>
      <c r="L26" s="15"/>
      <c r="M26" s="15"/>
      <c r="N26" s="15"/>
    </row>
    <row r="27" spans="1:14" ht="15" x14ac:dyDescent="0.2">
      <c r="A27" s="36">
        <v>0.44</v>
      </c>
      <c r="B27" s="5">
        <v>1</v>
      </c>
      <c r="C27" s="7">
        <f ca="1">RANDBETWEEN(8185019,8185999)/1000000000</f>
        <v>8.185253E-3</v>
      </c>
      <c r="D27" s="7">
        <f ca="1">RANDBETWEEN(8196656,8197204)/1000000000</f>
        <v>8.1966920000000002E-3</v>
      </c>
      <c r="E27" s="5">
        <v>180</v>
      </c>
      <c r="F27" s="4">
        <f t="shared" ca="1" si="0"/>
        <v>0.13975133083852437</v>
      </c>
      <c r="G27" s="26">
        <f ca="1">AVERAGE(F27:F29)</f>
        <v>0.13677504091243528</v>
      </c>
      <c r="H27" s="28">
        <f ca="1">_xlfn.STDEV.S(F27:F29)</f>
        <v>3.0896322927830857E-3</v>
      </c>
      <c r="I27" s="29"/>
      <c r="J27" s="14"/>
      <c r="K27" s="14"/>
      <c r="L27" s="15"/>
      <c r="M27" s="15"/>
      <c r="N27" s="15"/>
    </row>
    <row r="28" spans="1:14" ht="15" x14ac:dyDescent="0.2">
      <c r="A28" s="37"/>
      <c r="B28" s="5">
        <v>2</v>
      </c>
      <c r="C28" s="7">
        <f ca="1">RANDBETWEEN(8185019,8185999)/1000000000</f>
        <v>8.1859719999999997E-3</v>
      </c>
      <c r="D28" s="7">
        <f ca="1">RANDBETWEEN(8196656,8197204)/1000000000</f>
        <v>8.1971860000000004E-3</v>
      </c>
      <c r="E28" s="5">
        <v>180</v>
      </c>
      <c r="F28" s="4">
        <f t="shared" ca="1" si="0"/>
        <v>0.13699045146991351</v>
      </c>
      <c r="G28" s="27"/>
      <c r="H28" s="28"/>
      <c r="I28" s="29"/>
      <c r="J28" s="14"/>
      <c r="K28" s="14"/>
      <c r="L28" s="15"/>
      <c r="M28" s="15"/>
      <c r="N28" s="15"/>
    </row>
    <row r="29" spans="1:14" ht="15" x14ac:dyDescent="0.2">
      <c r="A29" s="37"/>
      <c r="B29" s="5">
        <v>3</v>
      </c>
      <c r="C29" s="7">
        <f ca="1">RANDBETWEEN(8185019,8185999)/1000000000</f>
        <v>8.1859010000000006E-3</v>
      </c>
      <c r="D29" s="7">
        <f ca="1">RANDBETWEEN(8196656,8197204)/1000000000</f>
        <v>8.1968360000000007E-3</v>
      </c>
      <c r="E29" s="5">
        <v>180</v>
      </c>
      <c r="F29" s="4">
        <f t="shared" ca="1" si="0"/>
        <v>0.13358334042886799</v>
      </c>
      <c r="G29" s="27"/>
      <c r="H29" s="28"/>
      <c r="I29" s="29"/>
    </row>
    <row r="30" spans="1:14" ht="15" x14ac:dyDescent="0.2">
      <c r="A30" s="2"/>
      <c r="B30" s="6"/>
      <c r="C30" s="9"/>
      <c r="D30" s="9"/>
      <c r="E30" s="5"/>
      <c r="F30" s="4"/>
      <c r="G30" s="3"/>
      <c r="H30" s="3"/>
      <c r="I30" s="13"/>
    </row>
    <row r="31" spans="1:14" ht="15" x14ac:dyDescent="0.2">
      <c r="A31" s="36">
        <v>4.42</v>
      </c>
      <c r="B31" s="5">
        <v>1</v>
      </c>
      <c r="C31" s="7">
        <f ca="1">RANDBETWEEN(8885018,8885456)/10000000</f>
        <v>0.88854429999999995</v>
      </c>
      <c r="D31" s="7">
        <f ca="1">RANDBETWEEN(8894841,8899999)/10000000</f>
        <v>0.88977360000000005</v>
      </c>
      <c r="E31" s="5">
        <v>180</v>
      </c>
      <c r="F31" s="4">
        <f t="shared" ca="1" si="0"/>
        <v>0.13834988306155357</v>
      </c>
      <c r="G31" s="26">
        <f ca="1">AVERAGE(F31:F33)</f>
        <v>0.13390771021714232</v>
      </c>
      <c r="H31" s="28">
        <f ca="1">_xlfn.STDEV.S(F31:F33)</f>
        <v>6.9334356375112685E-3</v>
      </c>
      <c r="I31" s="29"/>
    </row>
    <row r="32" spans="1:14" ht="15" x14ac:dyDescent="0.2">
      <c r="A32" s="37"/>
      <c r="B32" s="5">
        <v>2</v>
      </c>
      <c r="C32" s="7">
        <f ca="1">RANDBETWEEN(8885018,8885456)/10000000</f>
        <v>0.88850969999999996</v>
      </c>
      <c r="D32" s="7">
        <f ca="1">RANDBETWEEN(8894841,8899999)/10000000</f>
        <v>0.88973100000000005</v>
      </c>
      <c r="E32" s="5">
        <v>180</v>
      </c>
      <c r="F32" s="4">
        <f t="shared" ca="1" si="0"/>
        <v>0.13745488653642068</v>
      </c>
      <c r="G32" s="27"/>
      <c r="H32" s="28"/>
      <c r="I32" s="29"/>
    </row>
    <row r="33" spans="1:9" ht="15" x14ac:dyDescent="0.2">
      <c r="A33" s="37"/>
      <c r="B33" s="5">
        <v>3</v>
      </c>
      <c r="C33" s="7">
        <f ca="1">RANDBETWEEN(8885018,8885456)/10000000</f>
        <v>0.88851219999999997</v>
      </c>
      <c r="D33" s="7">
        <f ca="1">RANDBETWEEN(8894841,8899999)/10000000</f>
        <v>0.88963099999999995</v>
      </c>
      <c r="E33" s="5">
        <v>180</v>
      </c>
      <c r="F33" s="4">
        <f t="shared" ca="1" si="0"/>
        <v>0.12591836105345267</v>
      </c>
      <c r="G33" s="27"/>
      <c r="H33" s="28"/>
      <c r="I33" s="29"/>
    </row>
    <row r="35" spans="1:9" x14ac:dyDescent="0.2">
      <c r="A35" s="42" t="s">
        <v>2</v>
      </c>
      <c r="B35" s="42"/>
      <c r="C35" s="42"/>
      <c r="D35" s="42"/>
      <c r="E35" s="42"/>
      <c r="F35" s="42"/>
      <c r="G35" s="42"/>
      <c r="H35" s="42"/>
      <c r="I35" s="42"/>
    </row>
    <row r="36" spans="1:9" x14ac:dyDescent="0.2">
      <c r="A36" s="42" t="s">
        <v>3</v>
      </c>
      <c r="B36" s="42"/>
      <c r="C36" s="42"/>
      <c r="D36" s="42"/>
      <c r="E36" s="42"/>
      <c r="F36" s="42"/>
      <c r="G36" s="42"/>
      <c r="H36" s="42"/>
      <c r="I36" s="42"/>
    </row>
    <row r="37" spans="1:9" x14ac:dyDescent="0.2">
      <c r="A37" s="42" t="s">
        <v>1</v>
      </c>
      <c r="B37" s="42"/>
      <c r="C37" s="42"/>
      <c r="D37" s="42"/>
      <c r="E37" s="42"/>
      <c r="F37" s="42"/>
      <c r="G37" s="42"/>
      <c r="H37" s="42"/>
      <c r="I37" s="42"/>
    </row>
    <row r="39" spans="1:9" x14ac:dyDescent="0.2">
      <c r="A39" s="1" t="s">
        <v>4</v>
      </c>
      <c r="D39" s="22" t="s">
        <v>32</v>
      </c>
      <c r="E39" s="22"/>
      <c r="F39" s="1" t="s">
        <v>5</v>
      </c>
    </row>
    <row r="40" spans="1:9" ht="6.75" customHeight="1" x14ac:dyDescent="0.2">
      <c r="D40" s="43" t="s">
        <v>6</v>
      </c>
      <c r="E40" s="44"/>
    </row>
    <row r="41" spans="1:9" x14ac:dyDescent="0.2">
      <c r="A41" s="1" t="s">
        <v>7</v>
      </c>
      <c r="B41" s="22" t="s">
        <v>33</v>
      </c>
      <c r="C41" s="22"/>
      <c r="D41" s="1" t="s">
        <v>9</v>
      </c>
    </row>
    <row r="42" spans="1:9" ht="8.25" customHeight="1" x14ac:dyDescent="0.2">
      <c r="B42" s="43" t="s">
        <v>8</v>
      </c>
      <c r="C42" s="44"/>
    </row>
    <row r="44" spans="1:9" x14ac:dyDescent="0.2">
      <c r="A44" s="1" t="s">
        <v>11</v>
      </c>
      <c r="C44" s="21">
        <f>G5</f>
        <v>0</v>
      </c>
      <c r="D44" s="21"/>
      <c r="E44" s="11"/>
      <c r="F44" s="11"/>
    </row>
    <row r="46" spans="1:9" x14ac:dyDescent="0.2">
      <c r="A46" s="42" t="s">
        <v>10</v>
      </c>
      <c r="B46" s="42"/>
      <c r="C46" s="23"/>
      <c r="D46" s="23"/>
    </row>
    <row r="47" spans="1:9" x14ac:dyDescent="0.2">
      <c r="C47" s="21"/>
      <c r="D47" s="21"/>
    </row>
  </sheetData>
  <mergeCells count="57">
    <mergeCell ref="A46:B46"/>
    <mergeCell ref="C46:D46"/>
    <mergeCell ref="A37:I37"/>
    <mergeCell ref="D40:E40"/>
    <mergeCell ref="B41:C41"/>
    <mergeCell ref="B42:C42"/>
    <mergeCell ref="C44:D44"/>
    <mergeCell ref="A27:A29"/>
    <mergeCell ref="G27:G29"/>
    <mergeCell ref="H27:H29"/>
    <mergeCell ref="C17:C21"/>
    <mergeCell ref="D17:D21"/>
    <mergeCell ref="E17:E21"/>
    <mergeCell ref="F17:H17"/>
    <mergeCell ref="F18:F21"/>
    <mergeCell ref="G18:G21"/>
    <mergeCell ref="H18:H21"/>
    <mergeCell ref="B17:B21"/>
    <mergeCell ref="A17:A21"/>
    <mergeCell ref="B6:I6"/>
    <mergeCell ref="A1:I1"/>
    <mergeCell ref="A2:I2"/>
    <mergeCell ref="A3:I3"/>
    <mergeCell ref="A4:I4"/>
    <mergeCell ref="A5:B5"/>
    <mergeCell ref="C5:D5"/>
    <mergeCell ref="G5:H5"/>
    <mergeCell ref="C47:D47"/>
    <mergeCell ref="A13:I13"/>
    <mergeCell ref="D39:E39"/>
    <mergeCell ref="A16:I16"/>
    <mergeCell ref="A23:A25"/>
    <mergeCell ref="G23:G25"/>
    <mergeCell ref="H23:H25"/>
    <mergeCell ref="I23:I25"/>
    <mergeCell ref="I27:I29"/>
    <mergeCell ref="I17:I21"/>
    <mergeCell ref="A31:A33"/>
    <mergeCell ref="G31:G33"/>
    <mergeCell ref="H31:H33"/>
    <mergeCell ref="I31:I33"/>
    <mergeCell ref="A35:I35"/>
    <mergeCell ref="A36:I36"/>
    <mergeCell ref="H7:I7"/>
    <mergeCell ref="C8:I8"/>
    <mergeCell ref="A9:C9"/>
    <mergeCell ref="D9:I9"/>
    <mergeCell ref="A10:I10"/>
    <mergeCell ref="A8:B8"/>
    <mergeCell ref="A7:B7"/>
    <mergeCell ref="C7:E7"/>
    <mergeCell ref="F7:G7"/>
    <mergeCell ref="A11:B11"/>
    <mergeCell ref="C11:I11"/>
    <mergeCell ref="A12:I12"/>
    <mergeCell ref="C14:I14"/>
    <mergeCell ref="A15:I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2021-09-29T14:01:09Z</cp:lastPrinted>
  <dcterms:created xsi:type="dcterms:W3CDTF">2015-06-05T18:17:20Z</dcterms:created>
  <dcterms:modified xsi:type="dcterms:W3CDTF">2023-08-07T09:40:20Z</dcterms:modified>
</cp:coreProperties>
</file>