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Тепловычислитель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D60" i="1" l="1"/>
  <c r="B60" i="1"/>
  <c r="D59" i="1"/>
  <c r="B59" i="1"/>
  <c r="D55" i="1"/>
  <c r="B55" i="1"/>
  <c r="D54" i="1"/>
  <c r="B54" i="1"/>
  <c r="D47" i="1"/>
  <c r="B47" i="1"/>
  <c r="D46" i="1"/>
  <c r="B46" i="1"/>
  <c r="D45" i="1"/>
  <c r="B45" i="1"/>
  <c r="D44" i="1"/>
  <c r="B44" i="1"/>
  <c r="D43" i="1"/>
  <c r="B43" i="1"/>
  <c r="D42" i="1"/>
  <c r="B42" i="1"/>
  <c r="D41" i="1"/>
  <c r="B41" i="1"/>
  <c r="D40" i="1"/>
  <c r="B40" i="1"/>
  <c r="D39" i="1"/>
  <c r="B39" i="1"/>
  <c r="D38" i="1"/>
  <c r="B38" i="1"/>
  <c r="D37" i="1"/>
  <c r="B37" i="1"/>
  <c r="D36" i="1"/>
  <c r="B36" i="1"/>
  <c r="D35" i="1"/>
  <c r="B35" i="1"/>
  <c r="D31" i="1"/>
  <c r="B31" i="1"/>
  <c r="D30" i="1"/>
  <c r="B30" i="1"/>
  <c r="D29" i="1"/>
  <c r="B29" i="1"/>
  <c r="D28" i="1"/>
  <c r="B28" i="1"/>
  <c r="D27" i="1"/>
  <c r="B27" i="1"/>
  <c r="D26" i="1"/>
  <c r="B26" i="1"/>
  <c r="D25" i="1"/>
  <c r="B25" i="1"/>
  <c r="D24" i="1"/>
  <c r="B24" i="1"/>
  <c r="D23" i="1"/>
  <c r="D22" i="1"/>
  <c r="B23" i="1"/>
  <c r="B22" i="1"/>
  <c r="D21" i="1"/>
  <c r="B21" i="1"/>
  <c r="D20" i="1"/>
  <c r="B20" i="1"/>
  <c r="D19" i="1"/>
  <c r="B19" i="1"/>
</calcChain>
</file>

<file path=xl/sharedStrings.xml><?xml version="1.0" encoding="utf-8"?>
<sst xmlns="http://schemas.openxmlformats.org/spreadsheetml/2006/main" count="106" uniqueCount="65">
  <si>
    <t>Протокол №</t>
  </si>
  <si>
    <t>от</t>
  </si>
  <si>
    <t>Поверен в соответствии с:</t>
  </si>
  <si>
    <t>Принадлежит:</t>
  </si>
  <si>
    <t>Средства поверки:</t>
  </si>
  <si>
    <t>Условия поверки:</t>
  </si>
  <si>
    <t>Вывод:</t>
  </si>
  <si>
    <t>Поверитель:</t>
  </si>
  <si>
    <t>Номер в ФИФ: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</si>
  <si>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</si>
  <si>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</si>
  <si>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</si>
  <si>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</si>
  <si>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по результатам поверки признан пригодным к применению</t>
  </si>
  <si>
    <t>Мера R – 125,8 Ом, мера N0 – 16 имп.</t>
  </si>
  <si>
    <t>Обозначение</t>
  </si>
  <si>
    <t>Архивные часовые показания ВКТ-7</t>
  </si>
  <si>
    <t>Диапазон допускаемых</t>
  </si>
  <si>
    <t>величины</t>
  </si>
  <si>
    <t>Раздел ТВ1: Архив</t>
  </si>
  <si>
    <t>Раздел ТВ2: Архив</t>
  </si>
  <si>
    <t>часовых показаний</t>
  </si>
  <si>
    <t xml:space="preserve">t1, °С </t>
  </si>
  <si>
    <t>66,55 – 66,75</t>
  </si>
  <si>
    <t>t2, °С</t>
  </si>
  <si>
    <t>64,55 – 64,75</t>
  </si>
  <si>
    <t xml:space="preserve">V1, м3 </t>
  </si>
  <si>
    <t>63,99 – 64,01</t>
  </si>
  <si>
    <t>V2, м3</t>
  </si>
  <si>
    <t>31,99 – 32,01</t>
  </si>
  <si>
    <t>V3, м3</t>
  </si>
  <si>
    <t xml:space="preserve">М1, т </t>
  </si>
  <si>
    <t>62,66 - 62,78</t>
  </si>
  <si>
    <t xml:space="preserve">М2, т </t>
  </si>
  <si>
    <t>31,36 - 31,42</t>
  </si>
  <si>
    <t>М3, т</t>
  </si>
  <si>
    <t>31,17 - 31,23</t>
  </si>
  <si>
    <t>Мг, т</t>
  </si>
  <si>
    <t xml:space="preserve">Qо, Гкал </t>
  </si>
  <si>
    <t>1,802 – 1,858</t>
  </si>
  <si>
    <t xml:space="preserve">Qг, Гкал </t>
  </si>
  <si>
    <t>2,027 – 2,031</t>
  </si>
  <si>
    <t xml:space="preserve">dt, °С </t>
  </si>
  <si>
    <t>1,97 – 2,03</t>
  </si>
  <si>
    <t xml:space="preserve">tа, °С </t>
  </si>
  <si>
    <t>65,55 – 65,75</t>
  </si>
  <si>
    <t>Мера R – 141,2 Ом, мера N0 – 16 имп.</t>
  </si>
  <si>
    <t>106,36 – 106,56</t>
  </si>
  <si>
    <t>104,36 – 104,56</t>
  </si>
  <si>
    <t>60,99 – 61,11</t>
  </si>
  <si>
    <t>30,54 – 30,60</t>
  </si>
  <si>
    <t>3,031 – 3,125</t>
  </si>
  <si>
    <t>105,36 – 105,56</t>
  </si>
  <si>
    <t>меры I0, I1 - 5 мА</t>
  </si>
  <si>
    <t>Р1, кгс/см2</t>
  </si>
  <si>
    <t>0,96 – 1,04</t>
  </si>
  <si>
    <t>Р2, кгс/см2</t>
  </si>
  <si>
    <t>меры I0, I1 - 20 мА</t>
  </si>
  <si>
    <t>15,96 – 16,04</t>
  </si>
  <si>
    <t>Тип СИ:</t>
  </si>
  <si>
    <t>Заводской №:</t>
  </si>
  <si>
    <t>ЮЛ</t>
  </si>
  <si>
    <t>Дата поверки:</t>
  </si>
  <si>
    <t>18087.04.4Р.00408561, 17567.09.РЭ.00455320, 17567.09.1Р.00455322;</t>
  </si>
  <si>
    <t>46434-11/2334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</si>
</sst>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/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2" fontId="0" fillId="0" borderId="0" xfId="0" applyNumberFormat="1" applyBorder="1" applyAlignment="1">
      <alignment horizontal="center" vertical="center"/>
    </xf>
    <xf numFmtId="0" fontId="2" fillId="0" borderId="0" xfId="0" applyFont="1"/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quotePrefix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abSelected="1" zoomScaleNormal="100" workbookViewId="0">
      <selection activeCell="J10" sqref="J10"/>
    </sheetView>
  </sheetViews>
  <sheetFormatPr defaultRowHeight="15" x14ac:dyDescent="0.25"/>
  <cols>
    <col min="1" max="1" width="12.85546875" customWidth="1"/>
    <col min="7" max="7" width="11.5703125" bestFit="1" customWidth="1"/>
    <col min="10" max="10" width="12.28515625" bestFit="1" customWidth="1"/>
  </cols>
  <sheetData>
    <row r="1" spans="1:21" s="6" customFormat="1" x14ac:dyDescent="0.25">
      <c r="A1" s="37" t="s">
        <v>9</v>
      </c>
      <c r="B1" s="37"/>
      <c r="C1" s="37"/>
      <c r="D1" s="37"/>
      <c r="E1" s="37"/>
      <c r="F1" s="37"/>
      <c r="G1" s="37"/>
      <c r="H1" s="37"/>
      <c r="I1" s="37"/>
    </row>
    <row r="2" spans="1:21" s="6" customFormat="1" x14ac:dyDescent="0.25">
      <c r="A2" s="37" t="s">
        <v>10</v>
      </c>
      <c r="B2" s="37"/>
      <c r="C2" s="37"/>
      <c r="D2" s="37"/>
      <c r="E2" s="37"/>
      <c r="F2" s="37"/>
      <c r="G2" s="37"/>
      <c r="H2" s="37"/>
      <c r="I2" s="37"/>
    </row>
    <row r="3" spans="1:21" s="6" customFormat="1" x14ac:dyDescent="0.25">
      <c r="A3" s="37" t="s">
        <v>11</v>
      </c>
      <c r="B3" s="37"/>
      <c r="C3" s="37"/>
      <c r="D3" s="37"/>
      <c r="E3" s="37"/>
      <c r="F3" s="37"/>
      <c r="G3" s="37"/>
      <c r="H3" s="37"/>
      <c r="I3" s="37"/>
    </row>
    <row r="4" spans="1:21" s="6" customFormat="1" x14ac:dyDescent="0.25">
      <c r="A4" s="37" t="s">
        <v>12</v>
      </c>
      <c r="B4" s="37"/>
      <c r="C4" s="37"/>
      <c r="D4" s="37"/>
      <c r="E4" s="37"/>
      <c r="F4" s="37"/>
      <c r="G4" s="37"/>
      <c r="H4" s="37"/>
      <c r="I4" s="37"/>
    </row>
    <row r="5" spans="1:21" s="6" customFormat="1" x14ac:dyDescent="0.25">
      <c r="A5" s="20" t="s">
        <v>0</v>
      </c>
      <c r="B5" s="20"/>
      <c r="C5" s="38"/>
      <c r="D5" s="39"/>
      <c r="E5" s="1"/>
      <c r="F5" s="1" t="s">
        <v>1</v>
      </c>
      <c r="G5" s="40"/>
      <c r="H5" s="40"/>
      <c r="I5" s="1"/>
    </row>
    <row r="6" spans="1:21" s="6" customFormat="1" x14ac:dyDescent="0.25">
      <c r="A6" s="5" t="s">
        <v>59</v>
      </c>
      <c r="B6" s="19"/>
      <c r="C6" s="19"/>
      <c r="D6" s="19"/>
      <c r="E6" s="19"/>
      <c r="F6" s="19"/>
      <c r="G6" s="19"/>
      <c r="H6" s="19"/>
      <c r="I6" s="19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s="6" customFormat="1" x14ac:dyDescent="0.25">
      <c r="A7" s="19" t="s">
        <v>60</v>
      </c>
      <c r="B7" s="19"/>
      <c r="C7" s="42"/>
      <c r="D7" s="42"/>
      <c r="E7" s="42"/>
      <c r="F7" s="43" t="s">
        <v>8</v>
      </c>
      <c r="G7" s="43"/>
      <c r="H7" s="23"/>
      <c r="I7" s="23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s="6" customFormat="1" x14ac:dyDescent="0.25">
      <c r="A8" s="19" t="s">
        <v>3</v>
      </c>
      <c r="B8" s="19"/>
      <c r="C8" s="41" t="s">
        <v>61</v>
      </c>
      <c r="D8" s="19"/>
      <c r="E8" s="19"/>
      <c r="F8" s="19"/>
      <c r="G8" s="19"/>
      <c r="H8" s="19"/>
      <c r="I8" s="19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s="6" customFormat="1" x14ac:dyDescent="0.25">
      <c r="A9" s="19" t="s">
        <v>2</v>
      </c>
      <c r="B9" s="19"/>
      <c r="C9" s="19"/>
      <c r="D9" s="19"/>
      <c r="E9" s="19"/>
      <c r="F9" s="19"/>
      <c r="G9" s="19"/>
      <c r="H9" s="19"/>
      <c r="I9" s="19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s="6" customFormat="1" x14ac:dyDescent="0.25">
      <c r="A10" s="23"/>
      <c r="B10" s="23"/>
      <c r="C10" s="23"/>
      <c r="D10" s="23"/>
      <c r="E10" s="23"/>
      <c r="F10" s="23"/>
      <c r="G10" s="23"/>
      <c r="H10" s="23"/>
      <c r="I10" s="23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s="6" customFormat="1" x14ac:dyDescent="0.25">
      <c r="A11" s="19" t="s">
        <v>4</v>
      </c>
      <c r="B11" s="19"/>
      <c r="C11" s="19" t="s">
        <v>63</v>
      </c>
      <c r="D11" s="19"/>
      <c r="E11" s="19"/>
      <c r="F11" s="19"/>
      <c r="G11" s="19"/>
      <c r="H11" s="19"/>
      <c r="I11" s="19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s="6" customFormat="1" x14ac:dyDescent="0.25">
      <c r="A12" s="19" t="s">
        <v>64</v>
      </c>
      <c r="B12" s="19"/>
      <c r="C12" s="19"/>
      <c r="D12" s="19"/>
      <c r="E12" s="19"/>
      <c r="F12" s="19"/>
      <c r="G12" s="19"/>
      <c r="H12" s="19"/>
      <c r="I12" s="19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s="6" customFormat="1" x14ac:dyDescent="0.25">
      <c r="A13" s="19"/>
      <c r="B13" s="19"/>
      <c r="C13" s="19"/>
      <c r="D13" s="19"/>
      <c r="E13" s="19"/>
      <c r="F13" s="19"/>
      <c r="G13" s="19"/>
      <c r="H13" s="19"/>
      <c r="I13" s="1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s="6" customFormat="1" x14ac:dyDescent="0.25">
      <c r="A14" t="s">
        <v>5</v>
      </c>
      <c r="B14"/>
      <c r="C14" s="20"/>
      <c r="D14" s="20"/>
      <c r="E14" s="20"/>
      <c r="F14" s="20"/>
      <c r="G14" s="20"/>
      <c r="H14" s="20"/>
      <c r="I14" s="20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s="6" customFormat="1" x14ac:dyDescent="0.25">
      <c r="A15" s="20"/>
      <c r="B15" s="20"/>
      <c r="C15" s="20"/>
      <c r="D15" s="20"/>
      <c r="E15" s="20"/>
      <c r="F15" s="20"/>
      <c r="G15" s="20"/>
      <c r="H15" s="20"/>
      <c r="I15" s="20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25">
      <c r="A16" s="12" t="s">
        <v>14</v>
      </c>
      <c r="B16" s="12"/>
      <c r="C16" s="12"/>
      <c r="D16" s="12"/>
      <c r="I16" s="5"/>
      <c r="J16" s="6"/>
      <c r="K16" s="7"/>
      <c r="L16" s="7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13" t="s">
        <v>15</v>
      </c>
      <c r="B17" s="29" t="s">
        <v>16</v>
      </c>
      <c r="C17" s="30"/>
      <c r="D17" s="30"/>
      <c r="E17" s="31"/>
      <c r="F17" s="32" t="s">
        <v>17</v>
      </c>
      <c r="G17" s="33"/>
      <c r="H17" s="34"/>
      <c r="I17" s="5"/>
      <c r="J17" s="6"/>
      <c r="K17" s="7"/>
      <c r="L17" s="7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14" t="s">
        <v>18</v>
      </c>
      <c r="B18" s="29" t="s">
        <v>19</v>
      </c>
      <c r="C18" s="31"/>
      <c r="D18" s="29" t="s">
        <v>20</v>
      </c>
      <c r="E18" s="31"/>
      <c r="F18" s="35" t="s">
        <v>21</v>
      </c>
      <c r="G18" s="25"/>
      <c r="H18" s="36"/>
      <c r="I18" s="5"/>
      <c r="J18" s="6"/>
      <c r="K18" s="7"/>
      <c r="L18" s="7"/>
      <c r="M18" s="4"/>
      <c r="N18" s="4"/>
      <c r="O18" s="4"/>
      <c r="P18" s="4"/>
      <c r="Q18" s="4"/>
      <c r="R18" s="4"/>
      <c r="S18" s="4"/>
      <c r="T18" s="4"/>
      <c r="U18" s="4"/>
    </row>
    <row r="19" spans="1:21" ht="16.5" customHeight="1" x14ac:dyDescent="0.25">
      <c r="A19" s="15" t="s">
        <v>22</v>
      </c>
      <c r="B19" s="27">
        <f ca="1">RANDBETWEEN(6660,6670)/100</f>
        <v>66.680000000000007</v>
      </c>
      <c r="C19" s="27"/>
      <c r="D19" s="27">
        <f ca="1">RANDBETWEEN(6660,6670)/100</f>
        <v>66.64</v>
      </c>
      <c r="E19" s="27"/>
      <c r="F19" s="28" t="s">
        <v>23</v>
      </c>
      <c r="G19" s="28"/>
      <c r="H19" s="28"/>
      <c r="I19" s="6"/>
      <c r="J19" s="6"/>
      <c r="K19" s="7"/>
      <c r="L19" s="7"/>
      <c r="M19" s="4"/>
      <c r="N19" s="4"/>
      <c r="O19" s="4"/>
      <c r="P19" s="4"/>
      <c r="Q19" s="4"/>
      <c r="R19" s="4"/>
      <c r="S19" s="4"/>
      <c r="T19" s="4"/>
      <c r="U19" s="4"/>
    </row>
    <row r="20" spans="1:21" ht="15" customHeight="1" x14ac:dyDescent="0.25">
      <c r="A20" s="15" t="s">
        <v>24</v>
      </c>
      <c r="B20" s="27">
        <f ca="1">RANDBETWEEN(6460,6470)/100</f>
        <v>64.61</v>
      </c>
      <c r="C20" s="27"/>
      <c r="D20" s="27">
        <f ca="1">RANDBETWEEN(6460,6470)/100</f>
        <v>64.62</v>
      </c>
      <c r="E20" s="27"/>
      <c r="F20" s="28" t="s">
        <v>25</v>
      </c>
      <c r="G20" s="28"/>
      <c r="H20" s="28"/>
      <c r="I20" s="2"/>
      <c r="J20" s="2"/>
      <c r="K20" s="7"/>
      <c r="L20" s="7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15" t="s">
        <v>26</v>
      </c>
      <c r="B21" s="27">
        <f ca="1">RANDBETWEEN(6399,6401)/100</f>
        <v>63.99</v>
      </c>
      <c r="C21" s="27"/>
      <c r="D21" s="27">
        <f ca="1">RANDBETWEEN(6399,6401)/100</f>
        <v>63.99</v>
      </c>
      <c r="E21" s="27"/>
      <c r="F21" s="28" t="s">
        <v>27</v>
      </c>
      <c r="G21" s="28"/>
      <c r="H21" s="28"/>
      <c r="I21" s="8"/>
      <c r="J21" s="2"/>
      <c r="K21" s="7"/>
      <c r="L21" s="7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15" t="s">
        <v>28</v>
      </c>
      <c r="B22" s="27">
        <f ca="1">RANDBETWEEN(3199,3201)/100</f>
        <v>31.99</v>
      </c>
      <c r="C22" s="27"/>
      <c r="D22" s="27">
        <f ca="1">RANDBETWEEN(3199,3201)/100</f>
        <v>32</v>
      </c>
      <c r="E22" s="27"/>
      <c r="F22" s="44" t="s">
        <v>29</v>
      </c>
      <c r="G22" s="44"/>
      <c r="H22" s="44"/>
      <c r="I22" s="8"/>
      <c r="J22" s="2"/>
      <c r="K22" s="7"/>
      <c r="L22" s="7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15" t="s">
        <v>30</v>
      </c>
      <c r="B23" s="27">
        <f ca="1">RANDBETWEEN(3199,3201)/100</f>
        <v>32</v>
      </c>
      <c r="C23" s="27"/>
      <c r="D23" s="27">
        <f ca="1">RANDBETWEEN(3199,3201)/100</f>
        <v>32.01</v>
      </c>
      <c r="E23" s="27"/>
      <c r="F23" s="44"/>
      <c r="G23" s="44"/>
      <c r="H23" s="44"/>
      <c r="I23" s="8"/>
      <c r="J23" s="2"/>
      <c r="K23" s="7"/>
      <c r="L23" s="7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15" t="s">
        <v>31</v>
      </c>
      <c r="B24" s="27">
        <f ca="1">RANDBETWEEN(6268,6276)/100</f>
        <v>62.74</v>
      </c>
      <c r="C24" s="27"/>
      <c r="D24" s="27">
        <f ca="1">RANDBETWEEN(6268,6276)/100</f>
        <v>62.7</v>
      </c>
      <c r="E24" s="27"/>
      <c r="F24" s="28" t="s">
        <v>32</v>
      </c>
      <c r="G24" s="28"/>
      <c r="H24" s="28"/>
      <c r="I24" s="8"/>
      <c r="J24" s="2"/>
      <c r="K24" s="7"/>
      <c r="L24" s="7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15" t="s">
        <v>33</v>
      </c>
      <c r="B25" s="27">
        <f ca="1">RANDBETWEEN(3137,3140)/100</f>
        <v>31.37</v>
      </c>
      <c r="C25" s="27"/>
      <c r="D25" s="27">
        <f ca="1">RANDBETWEEN(3137,3140)/100</f>
        <v>31.39</v>
      </c>
      <c r="E25" s="27"/>
      <c r="F25" s="28" t="s">
        <v>34</v>
      </c>
      <c r="G25" s="28"/>
      <c r="H25" s="28"/>
      <c r="I25" s="8"/>
      <c r="J25" s="2"/>
      <c r="K25" s="7"/>
      <c r="L25" s="7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15" t="s">
        <v>35</v>
      </c>
      <c r="B26" s="27">
        <f ca="1">RANDBETWEEN(3118,3121)/100</f>
        <v>31.2</v>
      </c>
      <c r="C26" s="27"/>
      <c r="D26" s="27">
        <f ca="1">RANDBETWEEN(3118,3121)/100</f>
        <v>31.18</v>
      </c>
      <c r="E26" s="27"/>
      <c r="F26" s="44" t="s">
        <v>36</v>
      </c>
      <c r="G26" s="44"/>
      <c r="H26" s="44"/>
      <c r="I26" s="8"/>
      <c r="J26" s="2"/>
      <c r="K26" s="7"/>
      <c r="L26" s="7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15" t="s">
        <v>37</v>
      </c>
      <c r="B27" s="27">
        <f ca="1">RANDBETWEEN(3118,3121)/100</f>
        <v>31.2</v>
      </c>
      <c r="C27" s="27"/>
      <c r="D27" s="27">
        <f ca="1">RANDBETWEEN(3118,3121)/100</f>
        <v>31.21</v>
      </c>
      <c r="E27" s="27"/>
      <c r="F27" s="44"/>
      <c r="G27" s="44"/>
      <c r="H27" s="44"/>
      <c r="I27" s="8"/>
      <c r="J27" s="2"/>
      <c r="K27" s="7"/>
      <c r="L27" s="7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15" t="s">
        <v>38</v>
      </c>
      <c r="B28" s="45">
        <f ca="1">RANDBETWEEN(1810,1851)/1000</f>
        <v>1.8420000000000001</v>
      </c>
      <c r="C28" s="45"/>
      <c r="D28" s="45">
        <f ca="1">RANDBETWEEN(1810,1851)/1000</f>
        <v>1.8380000000000001</v>
      </c>
      <c r="E28" s="45"/>
      <c r="F28" s="28" t="s">
        <v>39</v>
      </c>
      <c r="G28" s="28"/>
      <c r="H28" s="28"/>
      <c r="I28" s="8"/>
      <c r="J28" s="2"/>
      <c r="K28" s="7"/>
      <c r="L28" s="7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15" t="s">
        <v>40</v>
      </c>
      <c r="B29" s="45">
        <f ca="1">RANDBETWEEN(2028,2030)/1000</f>
        <v>2.028</v>
      </c>
      <c r="C29" s="45"/>
      <c r="D29" s="45">
        <f ca="1">RANDBETWEEN(2028,2030)/1000</f>
        <v>2.0289999999999999</v>
      </c>
      <c r="E29" s="45"/>
      <c r="F29" s="28" t="s">
        <v>41</v>
      </c>
      <c r="G29" s="28"/>
      <c r="H29" s="28"/>
      <c r="I29" s="8"/>
      <c r="J29" s="2"/>
      <c r="K29" s="7"/>
      <c r="L29" s="7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15" t="s">
        <v>42</v>
      </c>
      <c r="B30" s="27">
        <f ca="1">RANDBETWEEN(197,199)/100</f>
        <v>1.99</v>
      </c>
      <c r="C30" s="27"/>
      <c r="D30" s="27">
        <f ca="1">RANDBETWEEN(197,199)/100</f>
        <v>1.99</v>
      </c>
      <c r="E30" s="27"/>
      <c r="F30" s="28" t="s">
        <v>43</v>
      </c>
      <c r="G30" s="28"/>
      <c r="H30" s="28"/>
      <c r="I30" s="8"/>
      <c r="J30" s="2"/>
      <c r="K30" s="7"/>
      <c r="L30" s="7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15" t="s">
        <v>44</v>
      </c>
      <c r="B31" s="27">
        <f ca="1">RANDBETWEEN(6557,6573)/100</f>
        <v>65.569999999999993</v>
      </c>
      <c r="C31" s="27"/>
      <c r="D31" s="27">
        <f ca="1">RANDBETWEEN(6557,6573)/100</f>
        <v>65.69</v>
      </c>
      <c r="E31" s="27"/>
      <c r="F31" s="28" t="s">
        <v>45</v>
      </c>
      <c r="G31" s="28"/>
      <c r="H31" s="28"/>
      <c r="I31" s="8"/>
      <c r="J31" s="2"/>
      <c r="K31" s="7"/>
      <c r="L31" s="7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s="12" t="s">
        <v>46</v>
      </c>
      <c r="B32" s="12"/>
      <c r="C32" s="12"/>
      <c r="D32" s="12"/>
      <c r="I32" s="8"/>
      <c r="J32" s="2"/>
      <c r="K32" s="7"/>
      <c r="L32" s="7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13" t="s">
        <v>15</v>
      </c>
      <c r="B33" s="29" t="s">
        <v>16</v>
      </c>
      <c r="C33" s="30"/>
      <c r="D33" s="30"/>
      <c r="E33" s="31"/>
      <c r="F33" s="32" t="s">
        <v>17</v>
      </c>
      <c r="G33" s="33"/>
      <c r="H33" s="34"/>
      <c r="I33" s="9"/>
      <c r="J33" s="2"/>
      <c r="K33" s="7"/>
      <c r="L33" s="7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14" t="s">
        <v>18</v>
      </c>
      <c r="B34" s="29" t="s">
        <v>19</v>
      </c>
      <c r="C34" s="31"/>
      <c r="D34" s="29" t="s">
        <v>20</v>
      </c>
      <c r="E34" s="31"/>
      <c r="F34" s="35" t="s">
        <v>21</v>
      </c>
      <c r="G34" s="25"/>
      <c r="H34" s="36"/>
      <c r="I34" s="9"/>
      <c r="J34" s="2"/>
      <c r="K34" s="7"/>
      <c r="L34" s="7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A35" s="15" t="s">
        <v>22</v>
      </c>
      <c r="B35" s="27">
        <f ca="1">RANDBETWEEN(10638,10652)/100</f>
        <v>106.48</v>
      </c>
      <c r="C35" s="27"/>
      <c r="D35" s="27">
        <f ca="1">RANDBETWEEN(10638,10652)/100</f>
        <v>106.38</v>
      </c>
      <c r="E35" s="27"/>
      <c r="F35" s="28" t="s">
        <v>47</v>
      </c>
      <c r="G35" s="28"/>
      <c r="H35" s="28"/>
      <c r="I35" s="9"/>
      <c r="J35" s="2"/>
      <c r="K35" s="7"/>
      <c r="L35" s="7"/>
      <c r="M35" s="4"/>
      <c r="N35" s="4"/>
      <c r="O35" s="4"/>
      <c r="P35" s="4"/>
      <c r="Q35" s="4"/>
      <c r="R35" s="4"/>
      <c r="S35" s="4"/>
      <c r="T35" s="4"/>
      <c r="U35" s="4"/>
    </row>
    <row r="36" spans="1:21" ht="15.75" customHeight="1" x14ac:dyDescent="0.25">
      <c r="A36" s="15" t="s">
        <v>24</v>
      </c>
      <c r="B36" s="27">
        <f ca="1">RANDBETWEEN(10438,10452)/100</f>
        <v>104.52</v>
      </c>
      <c r="C36" s="27"/>
      <c r="D36" s="27">
        <f ca="1">RANDBETWEEN(10438,10452)/100</f>
        <v>104.49</v>
      </c>
      <c r="E36" s="27"/>
      <c r="F36" s="28" t="s">
        <v>48</v>
      </c>
      <c r="G36" s="28"/>
      <c r="H36" s="28"/>
      <c r="I36" s="2"/>
      <c r="J36" s="2"/>
      <c r="K36" s="7"/>
      <c r="L36" s="7"/>
      <c r="M36" s="4"/>
      <c r="N36" s="4"/>
      <c r="O36" s="4"/>
      <c r="P36" s="4"/>
      <c r="Q36" s="4"/>
      <c r="R36" s="4"/>
      <c r="S36" s="4"/>
      <c r="T36" s="4"/>
      <c r="U36" s="4"/>
    </row>
    <row r="37" spans="1:21" ht="15" customHeight="1" x14ac:dyDescent="0.25">
      <c r="A37" s="15" t="s">
        <v>26</v>
      </c>
      <c r="B37" s="27">
        <f ca="1">RANDBETWEEN(6399,6401)/100</f>
        <v>64</v>
      </c>
      <c r="C37" s="27"/>
      <c r="D37" s="27">
        <f ca="1">RANDBETWEEN(6399,6401)/100</f>
        <v>63.99</v>
      </c>
      <c r="E37" s="27"/>
      <c r="F37" s="28" t="s">
        <v>27</v>
      </c>
      <c r="G37" s="28"/>
      <c r="H37" s="28"/>
      <c r="I37" s="10"/>
      <c r="J37" s="6"/>
      <c r="K37" s="6"/>
      <c r="L37" s="6"/>
    </row>
    <row r="38" spans="1:21" ht="15" customHeight="1" x14ac:dyDescent="0.25">
      <c r="A38" s="15" t="s">
        <v>28</v>
      </c>
      <c r="B38" s="27">
        <f ca="1">RANDBETWEEN(3199,3201)/100</f>
        <v>32.01</v>
      </c>
      <c r="C38" s="27"/>
      <c r="D38" s="27">
        <f ca="1">RANDBETWEEN(3199,3201)/100</f>
        <v>32</v>
      </c>
      <c r="E38" s="27"/>
      <c r="F38" s="44" t="s">
        <v>29</v>
      </c>
      <c r="G38" s="44"/>
      <c r="H38" s="44"/>
      <c r="I38" s="2"/>
      <c r="J38" s="2"/>
      <c r="K38" s="6"/>
      <c r="L38" s="6"/>
    </row>
    <row r="39" spans="1:21" x14ac:dyDescent="0.25">
      <c r="A39" s="15" t="s">
        <v>30</v>
      </c>
      <c r="B39" s="27">
        <f ca="1">RANDBETWEEN(3199,3201)/100</f>
        <v>32.01</v>
      </c>
      <c r="C39" s="27"/>
      <c r="D39" s="27">
        <f ca="1">RANDBETWEEN(3199,3201)/100</f>
        <v>32</v>
      </c>
      <c r="E39" s="27"/>
      <c r="F39" s="44"/>
      <c r="G39" s="44"/>
      <c r="H39" s="44"/>
      <c r="I39" s="11"/>
      <c r="J39" s="2"/>
      <c r="K39" s="6"/>
      <c r="L39" s="6"/>
    </row>
    <row r="40" spans="1:21" x14ac:dyDescent="0.25">
      <c r="A40" s="15" t="s">
        <v>31</v>
      </c>
      <c r="B40" s="27">
        <f ca="1">RANDBETWEEN(6102,6108)/100</f>
        <v>61.08</v>
      </c>
      <c r="C40" s="27"/>
      <c r="D40" s="27">
        <f ca="1">RANDBETWEEN(6102,6108)/100</f>
        <v>61.05</v>
      </c>
      <c r="E40" s="27"/>
      <c r="F40" s="28" t="s">
        <v>49</v>
      </c>
      <c r="G40" s="28"/>
      <c r="H40" s="28"/>
      <c r="I40" s="11"/>
      <c r="J40" s="2"/>
      <c r="K40" s="6"/>
      <c r="L40" s="6"/>
    </row>
    <row r="41" spans="1:21" x14ac:dyDescent="0.25">
      <c r="A41" s="15" t="s">
        <v>33</v>
      </c>
      <c r="B41" s="27">
        <f ca="1">RANDBETWEEN(3058,3058)/100</f>
        <v>30.58</v>
      </c>
      <c r="C41" s="27"/>
      <c r="D41" s="27">
        <f ca="1">RANDBETWEEN(3058,3058)/100</f>
        <v>30.58</v>
      </c>
      <c r="E41" s="27"/>
      <c r="F41" s="28" t="s">
        <v>50</v>
      </c>
      <c r="G41" s="28"/>
      <c r="H41" s="28"/>
      <c r="I41" s="11"/>
      <c r="J41" s="2"/>
      <c r="K41" s="6"/>
      <c r="L41" s="6"/>
    </row>
    <row r="42" spans="1:21" s="4" customFormat="1" x14ac:dyDescent="0.25">
      <c r="A42" s="15" t="s">
        <v>35</v>
      </c>
      <c r="B42" s="27">
        <f ca="1">RANDBETWEEN(3119,3122)/100</f>
        <v>31.22</v>
      </c>
      <c r="C42" s="27"/>
      <c r="D42" s="27">
        <f ca="1">RANDBETWEEN(3119,3122)/100</f>
        <v>31.2</v>
      </c>
      <c r="E42" s="27"/>
      <c r="F42" s="44" t="s">
        <v>36</v>
      </c>
      <c r="G42" s="44"/>
      <c r="H42" s="44"/>
      <c r="I42" s="3"/>
      <c r="J42" s="3"/>
      <c r="K42" s="7"/>
      <c r="L42" s="7"/>
    </row>
    <row r="43" spans="1:21" s="4" customFormat="1" x14ac:dyDescent="0.25">
      <c r="A43" s="15" t="s">
        <v>37</v>
      </c>
      <c r="B43" s="27">
        <f ca="1">RANDBETWEEN(3119,3122)/100</f>
        <v>31.2</v>
      </c>
      <c r="C43" s="27"/>
      <c r="D43" s="27">
        <f ca="1">RANDBETWEEN(3119,3122)/100</f>
        <v>31.19</v>
      </c>
      <c r="E43" s="27"/>
      <c r="F43" s="44"/>
      <c r="G43" s="44"/>
      <c r="H43" s="44"/>
      <c r="I43" s="3"/>
      <c r="J43" s="7"/>
      <c r="K43" s="7"/>
      <c r="L43" s="7"/>
    </row>
    <row r="44" spans="1:21" s="4" customFormat="1" x14ac:dyDescent="0.25">
      <c r="A44" s="15" t="s">
        <v>38</v>
      </c>
      <c r="B44" s="28">
        <f ca="1">RANDBETWEEN(3034,3120)/1000</f>
        <v>3.0840000000000001</v>
      </c>
      <c r="C44" s="28"/>
      <c r="D44" s="28">
        <f ca="1">RANDBETWEEN(3034,3120)/1000</f>
        <v>3.0640000000000001</v>
      </c>
      <c r="E44" s="28"/>
      <c r="F44" s="28" t="s">
        <v>51</v>
      </c>
      <c r="G44" s="28"/>
      <c r="H44" s="28"/>
      <c r="I44" s="3"/>
      <c r="J44" s="7"/>
      <c r="K44" s="7"/>
      <c r="L44" s="7"/>
    </row>
    <row r="45" spans="1:21" s="4" customFormat="1" x14ac:dyDescent="0.25">
      <c r="A45" s="15" t="s">
        <v>40</v>
      </c>
      <c r="B45" s="28">
        <f ca="1">RANDBETWEEN(2028,2031)/1000</f>
        <v>2.0310000000000001</v>
      </c>
      <c r="C45" s="28"/>
      <c r="D45" s="28">
        <f ca="1">RANDBETWEEN(2028,2031)/1000</f>
        <v>2.0299999999999998</v>
      </c>
      <c r="E45" s="28"/>
      <c r="F45" s="28" t="s">
        <v>41</v>
      </c>
      <c r="G45" s="28"/>
      <c r="H45" s="28"/>
      <c r="I45" s="3"/>
      <c r="J45" s="7"/>
      <c r="K45" s="7"/>
      <c r="L45" s="7"/>
    </row>
    <row r="46" spans="1:21" s="4" customFormat="1" x14ac:dyDescent="0.25">
      <c r="A46" s="15" t="s">
        <v>42</v>
      </c>
      <c r="B46" s="27">
        <f ca="1">RANDBETWEEN(197,199)/100</f>
        <v>1.99</v>
      </c>
      <c r="C46" s="27"/>
      <c r="D46" s="27">
        <f ca="1">RANDBETWEEN(197,199)/100</f>
        <v>1.97</v>
      </c>
      <c r="E46" s="27"/>
      <c r="F46" s="28" t="s">
        <v>43</v>
      </c>
      <c r="G46" s="28"/>
      <c r="H46" s="28"/>
      <c r="I46" s="3"/>
      <c r="J46" s="7"/>
      <c r="K46" s="7"/>
      <c r="L46" s="7"/>
    </row>
    <row r="47" spans="1:21" s="4" customFormat="1" x14ac:dyDescent="0.25">
      <c r="A47" s="15" t="s">
        <v>44</v>
      </c>
      <c r="B47" s="28">
        <f ca="1">RANDBETWEEN(10537,10555)/100</f>
        <v>105.53</v>
      </c>
      <c r="C47" s="28"/>
      <c r="D47" s="28">
        <f ca="1">RANDBETWEEN(10537,10555)/100</f>
        <v>105.51</v>
      </c>
      <c r="E47" s="28"/>
      <c r="F47" s="28" t="s">
        <v>52</v>
      </c>
      <c r="G47" s="28"/>
      <c r="H47" s="28"/>
      <c r="I47" s="3"/>
      <c r="J47" s="7"/>
      <c r="K47" s="7"/>
      <c r="L47" s="7"/>
    </row>
    <row r="48" spans="1:21" s="4" customFormat="1" x14ac:dyDescent="0.25">
      <c r="A48" s="17"/>
      <c r="B48" s="17"/>
      <c r="C48" s="17"/>
      <c r="D48" s="17"/>
      <c r="E48" s="17"/>
      <c r="F48" s="17"/>
      <c r="G48" s="17"/>
      <c r="H48" s="17"/>
      <c r="I48" s="3"/>
      <c r="J48" s="7"/>
      <c r="K48" s="7"/>
      <c r="L48" s="7"/>
    </row>
    <row r="49" spans="1:12" s="4" customFormat="1" x14ac:dyDescent="0.25">
      <c r="A49" s="17"/>
      <c r="B49" s="17"/>
      <c r="C49" s="17"/>
      <c r="D49" s="17"/>
      <c r="E49" s="17"/>
      <c r="F49" s="17"/>
      <c r="G49" s="17"/>
      <c r="H49" s="17"/>
      <c r="I49" s="3"/>
      <c r="J49" s="7"/>
      <c r="K49" s="7"/>
      <c r="L49" s="7"/>
    </row>
    <row r="50" spans="1:12" s="4" customFormat="1" x14ac:dyDescent="0.25">
      <c r="A50" s="17"/>
      <c r="B50" s="17"/>
      <c r="C50" s="17"/>
      <c r="D50" s="17"/>
      <c r="E50" s="17"/>
      <c r="F50" s="17"/>
      <c r="G50" s="17"/>
      <c r="H50" s="17"/>
      <c r="I50" s="3"/>
      <c r="J50" s="7"/>
      <c r="K50" s="7"/>
      <c r="L50" s="7"/>
    </row>
    <row r="51" spans="1:12" s="4" customFormat="1" x14ac:dyDescent="0.25">
      <c r="A51" s="12" t="s">
        <v>53</v>
      </c>
      <c r="B51" s="12"/>
      <c r="C51"/>
      <c r="D51"/>
      <c r="E51"/>
      <c r="F51"/>
      <c r="G51"/>
      <c r="H51"/>
      <c r="I51" s="3"/>
      <c r="J51" s="3"/>
      <c r="K51" s="7"/>
      <c r="L51" s="7"/>
    </row>
    <row r="52" spans="1:12" s="4" customFormat="1" x14ac:dyDescent="0.25">
      <c r="A52" s="13" t="s">
        <v>15</v>
      </c>
      <c r="B52" s="29" t="s">
        <v>16</v>
      </c>
      <c r="C52" s="30"/>
      <c r="D52" s="30"/>
      <c r="E52" s="31"/>
      <c r="F52" s="32" t="s">
        <v>17</v>
      </c>
      <c r="G52" s="33"/>
      <c r="H52" s="34"/>
      <c r="I52" s="3"/>
      <c r="J52" s="3"/>
      <c r="K52" s="7"/>
      <c r="L52" s="7"/>
    </row>
    <row r="53" spans="1:12" s="4" customFormat="1" x14ac:dyDescent="0.25">
      <c r="A53" s="14" t="s">
        <v>18</v>
      </c>
      <c r="B53" s="29" t="s">
        <v>19</v>
      </c>
      <c r="C53" s="31"/>
      <c r="D53" s="29" t="s">
        <v>20</v>
      </c>
      <c r="E53" s="31"/>
      <c r="F53" s="35" t="s">
        <v>21</v>
      </c>
      <c r="G53" s="25"/>
      <c r="H53" s="36"/>
      <c r="I53" s="3"/>
      <c r="J53" s="3"/>
      <c r="K53" s="7"/>
      <c r="L53" s="7"/>
    </row>
    <row r="54" spans="1:12" s="4" customFormat="1" x14ac:dyDescent="0.25">
      <c r="A54" s="16" t="s">
        <v>54</v>
      </c>
      <c r="B54" s="28">
        <f ca="1">RANDBETWEEN(98,103)/100</f>
        <v>1</v>
      </c>
      <c r="C54" s="28"/>
      <c r="D54" s="28">
        <f ca="1">RANDBETWEEN(98,103)/100</f>
        <v>1.03</v>
      </c>
      <c r="E54" s="28"/>
      <c r="F54" s="44" t="s">
        <v>55</v>
      </c>
      <c r="G54" s="44"/>
      <c r="H54" s="44"/>
      <c r="I54" s="3"/>
      <c r="J54" s="3"/>
      <c r="K54" s="7"/>
      <c r="L54" s="7"/>
    </row>
    <row r="55" spans="1:12" s="4" customFormat="1" x14ac:dyDescent="0.25">
      <c r="A55" s="16" t="s">
        <v>56</v>
      </c>
      <c r="B55" s="28">
        <f ca="1">RANDBETWEEN(98,103)/100</f>
        <v>0.98</v>
      </c>
      <c r="C55" s="28"/>
      <c r="D55" s="28">
        <f ca="1">RANDBETWEEN(98,103)/100</f>
        <v>1.01</v>
      </c>
      <c r="E55" s="28"/>
      <c r="F55" s="44"/>
      <c r="G55" s="44"/>
      <c r="H55" s="44"/>
      <c r="I55" s="3"/>
      <c r="J55" s="3"/>
      <c r="K55" s="7"/>
      <c r="L55" s="7"/>
    </row>
    <row r="56" spans="1:12" s="4" customFormat="1" x14ac:dyDescent="0.25">
      <c r="A56" s="12" t="s">
        <v>57</v>
      </c>
      <c r="B56"/>
      <c r="C56"/>
      <c r="D56"/>
      <c r="E56"/>
      <c r="F56"/>
      <c r="G56"/>
      <c r="H56"/>
      <c r="I56" s="3"/>
      <c r="J56" s="3"/>
      <c r="K56" s="7"/>
      <c r="L56" s="7"/>
    </row>
    <row r="57" spans="1:12" s="4" customFormat="1" x14ac:dyDescent="0.25">
      <c r="A57" s="13" t="s">
        <v>15</v>
      </c>
      <c r="B57" s="29" t="s">
        <v>16</v>
      </c>
      <c r="C57" s="30"/>
      <c r="D57" s="30"/>
      <c r="E57" s="31"/>
      <c r="F57" s="32" t="s">
        <v>17</v>
      </c>
      <c r="G57" s="33"/>
      <c r="H57" s="34"/>
      <c r="I57" s="3"/>
      <c r="J57" s="3"/>
      <c r="K57" s="7"/>
      <c r="L57" s="7"/>
    </row>
    <row r="58" spans="1:12" s="4" customFormat="1" x14ac:dyDescent="0.25">
      <c r="A58" s="14" t="s">
        <v>18</v>
      </c>
      <c r="B58" s="29" t="s">
        <v>19</v>
      </c>
      <c r="C58" s="31"/>
      <c r="D58" s="29" t="s">
        <v>20</v>
      </c>
      <c r="E58" s="31"/>
      <c r="F58" s="35" t="s">
        <v>21</v>
      </c>
      <c r="G58" s="25"/>
      <c r="H58" s="36"/>
      <c r="I58" s="3"/>
      <c r="J58" s="3"/>
      <c r="K58" s="7"/>
      <c r="L58" s="7"/>
    </row>
    <row r="59" spans="1:12" s="4" customFormat="1" x14ac:dyDescent="0.25">
      <c r="A59" s="16" t="s">
        <v>54</v>
      </c>
      <c r="B59" s="28">
        <f ca="1">RANDBETWEEN(1598,1603)/100</f>
        <v>15.99</v>
      </c>
      <c r="C59" s="28"/>
      <c r="D59" s="28">
        <f ca="1">RANDBETWEEN(1598,1603)/100</f>
        <v>16</v>
      </c>
      <c r="E59" s="28"/>
      <c r="F59" s="44" t="s">
        <v>58</v>
      </c>
      <c r="G59" s="44"/>
      <c r="H59" s="44"/>
      <c r="I59" s="3"/>
      <c r="J59" s="3"/>
      <c r="K59" s="7"/>
      <c r="L59" s="7"/>
    </row>
    <row r="60" spans="1:12" s="4" customFormat="1" x14ac:dyDescent="0.25">
      <c r="A60" s="16" t="s">
        <v>56</v>
      </c>
      <c r="B60" s="28">
        <f ca="1">RANDBETWEEN(1598,1603)/100</f>
        <v>16.02</v>
      </c>
      <c r="C60" s="28"/>
      <c r="D60" s="28">
        <f ca="1">RANDBETWEEN(1598,1603)/100</f>
        <v>15.98</v>
      </c>
      <c r="E60" s="28"/>
      <c r="F60" s="44"/>
      <c r="G60" s="44"/>
      <c r="H60" s="44"/>
      <c r="I60" s="3"/>
      <c r="J60" s="3"/>
      <c r="K60" s="7"/>
      <c r="L60" s="7"/>
    </row>
    <row r="61" spans="1:12" x14ac:dyDescent="0.25">
      <c r="A61" t="s">
        <v>6</v>
      </c>
      <c r="B61" s="26" t="s">
        <v>13</v>
      </c>
      <c r="C61" s="26"/>
      <c r="D61" s="26"/>
      <c r="E61" s="26"/>
      <c r="F61" s="26"/>
      <c r="G61" s="26"/>
      <c r="H61" s="26"/>
      <c r="I61" s="26"/>
      <c r="J61" s="5"/>
    </row>
    <row r="62" spans="1:12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5"/>
    </row>
    <row r="64" spans="1:12" x14ac:dyDescent="0.25">
      <c r="A64" s="18" t="s">
        <v>62</v>
      </c>
      <c r="B64" s="18"/>
      <c r="C64" s="24">
        <f>G5</f>
        <v>0</v>
      </c>
      <c r="D64" s="24"/>
    </row>
    <row r="65" spans="1:4" x14ac:dyDescent="0.25">
      <c r="A65" s="18"/>
      <c r="B65" s="18"/>
      <c r="C65" s="18"/>
      <c r="D65" s="18"/>
    </row>
    <row r="66" spans="1:4" x14ac:dyDescent="0.25">
      <c r="A66" s="21" t="s">
        <v>7</v>
      </c>
      <c r="B66" s="21"/>
      <c r="C66" s="22"/>
      <c r="D66" s="22"/>
    </row>
  </sheetData>
  <mergeCells count="132">
    <mergeCell ref="B59:C59"/>
    <mergeCell ref="D59:E59"/>
    <mergeCell ref="F59:H60"/>
    <mergeCell ref="B60:C60"/>
    <mergeCell ref="D60:E60"/>
    <mergeCell ref="B57:E57"/>
    <mergeCell ref="F57:H57"/>
    <mergeCell ref="B58:C58"/>
    <mergeCell ref="D58:E58"/>
    <mergeCell ref="F58:H58"/>
    <mergeCell ref="B54:C54"/>
    <mergeCell ref="D54:E54"/>
    <mergeCell ref="F54:H55"/>
    <mergeCell ref="B55:C55"/>
    <mergeCell ref="D55:E55"/>
    <mergeCell ref="B52:E52"/>
    <mergeCell ref="F52:H52"/>
    <mergeCell ref="B53:C53"/>
    <mergeCell ref="D53:E53"/>
    <mergeCell ref="F53:H53"/>
    <mergeCell ref="B46:C46"/>
    <mergeCell ref="D46:E46"/>
    <mergeCell ref="F46:H46"/>
    <mergeCell ref="B47:C47"/>
    <mergeCell ref="D47:E47"/>
    <mergeCell ref="F47:H47"/>
    <mergeCell ref="B44:C44"/>
    <mergeCell ref="D44:E44"/>
    <mergeCell ref="F44:H44"/>
    <mergeCell ref="B45:C45"/>
    <mergeCell ref="D45:E45"/>
    <mergeCell ref="F45:H45"/>
    <mergeCell ref="B42:C42"/>
    <mergeCell ref="D42:E42"/>
    <mergeCell ref="F42:H43"/>
    <mergeCell ref="B43:C43"/>
    <mergeCell ref="D43:E43"/>
    <mergeCell ref="B40:C40"/>
    <mergeCell ref="D40:E40"/>
    <mergeCell ref="F40:H40"/>
    <mergeCell ref="B41:C41"/>
    <mergeCell ref="D41:E41"/>
    <mergeCell ref="F41:H41"/>
    <mergeCell ref="B38:C38"/>
    <mergeCell ref="D38:E38"/>
    <mergeCell ref="F38:H39"/>
    <mergeCell ref="B39:C39"/>
    <mergeCell ref="D39:E39"/>
    <mergeCell ref="B33:E33"/>
    <mergeCell ref="F33:H33"/>
    <mergeCell ref="B34:C34"/>
    <mergeCell ref="D34:E34"/>
    <mergeCell ref="F34:H34"/>
    <mergeCell ref="B30:C30"/>
    <mergeCell ref="D30:E30"/>
    <mergeCell ref="F30:H30"/>
    <mergeCell ref="B31:C31"/>
    <mergeCell ref="D31:E31"/>
    <mergeCell ref="F31:H31"/>
    <mergeCell ref="B28:C28"/>
    <mergeCell ref="D28:E28"/>
    <mergeCell ref="F28:H28"/>
    <mergeCell ref="B29:C29"/>
    <mergeCell ref="D29:E29"/>
    <mergeCell ref="F29:H29"/>
    <mergeCell ref="B26:C26"/>
    <mergeCell ref="D26:E26"/>
    <mergeCell ref="F26:H27"/>
    <mergeCell ref="B27:C27"/>
    <mergeCell ref="D27:E27"/>
    <mergeCell ref="B24:C24"/>
    <mergeCell ref="D24:E24"/>
    <mergeCell ref="F24:H24"/>
    <mergeCell ref="B25:C25"/>
    <mergeCell ref="D25:E25"/>
    <mergeCell ref="F25:H25"/>
    <mergeCell ref="B21:C21"/>
    <mergeCell ref="D21:E21"/>
    <mergeCell ref="F21:H21"/>
    <mergeCell ref="B22:C22"/>
    <mergeCell ref="D22:E22"/>
    <mergeCell ref="F22:H23"/>
    <mergeCell ref="B23:C23"/>
    <mergeCell ref="D23:E23"/>
    <mergeCell ref="B19:C19"/>
    <mergeCell ref="D19:E19"/>
    <mergeCell ref="F19:H19"/>
    <mergeCell ref="B20:C20"/>
    <mergeCell ref="D20:E20"/>
    <mergeCell ref="F20:H20"/>
    <mergeCell ref="F18:H18"/>
    <mergeCell ref="A1:I1"/>
    <mergeCell ref="A2:I2"/>
    <mergeCell ref="A3:I3"/>
    <mergeCell ref="A4:I4"/>
    <mergeCell ref="A5:B5"/>
    <mergeCell ref="C5:D5"/>
    <mergeCell ref="G5:H5"/>
    <mergeCell ref="A8:B8"/>
    <mergeCell ref="C8:I8"/>
    <mergeCell ref="A11:B11"/>
    <mergeCell ref="A7:B7"/>
    <mergeCell ref="C7:E7"/>
    <mergeCell ref="H7:I7"/>
    <mergeCell ref="F7:G7"/>
    <mergeCell ref="A12:I12"/>
    <mergeCell ref="A9:C9"/>
    <mergeCell ref="D9:I9"/>
    <mergeCell ref="B6:I6"/>
    <mergeCell ref="A13:I13"/>
    <mergeCell ref="C14:I14"/>
    <mergeCell ref="A15:I15"/>
    <mergeCell ref="A66:B66"/>
    <mergeCell ref="C66:D66"/>
    <mergeCell ref="A10:I10"/>
    <mergeCell ref="C11:I11"/>
    <mergeCell ref="C64:D64"/>
    <mergeCell ref="A62:I62"/>
    <mergeCell ref="B61:I61"/>
    <mergeCell ref="B35:C35"/>
    <mergeCell ref="D35:E35"/>
    <mergeCell ref="F35:H35"/>
    <mergeCell ref="B36:C36"/>
    <mergeCell ref="D36:E36"/>
    <mergeCell ref="F36:H36"/>
    <mergeCell ref="B37:C37"/>
    <mergeCell ref="D37:E37"/>
    <mergeCell ref="F37:H37"/>
    <mergeCell ref="B17:E17"/>
    <mergeCell ref="F17:H17"/>
    <mergeCell ref="B18:C18"/>
    <mergeCell ref="D18:E18"/>
  </mergeCells>
  <pageMargins left="0.7" right="0.7" top="0.75" bottom="0.7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2023-07-10T07:47:50Z</cp:lastPrinted>
  <dcterms:created xsi:type="dcterms:W3CDTF">2015-06-05T18:17:20Z</dcterms:created>
  <dcterms:modified xsi:type="dcterms:W3CDTF">2023-08-07T10:25:32Z</dcterms:modified>
</cp:coreProperties>
</file>