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счетчик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D35" i="1" l="1"/>
  <c r="D34" i="1"/>
  <c r="D40" i="1" l="1"/>
  <c r="D41" i="1"/>
  <c r="B41" i="1"/>
  <c r="B40" i="1"/>
  <c r="D36" i="1"/>
  <c r="F36" i="1"/>
  <c r="F35" i="1"/>
  <c r="F34" i="1"/>
  <c r="H34" i="1" l="1"/>
  <c r="E30" i="1"/>
  <c r="D30" i="1"/>
  <c r="E29" i="1"/>
  <c r="D29" i="1"/>
  <c r="D22" i="1"/>
  <c r="C22" i="1"/>
  <c r="E28" i="1"/>
  <c r="D28" i="1"/>
  <c r="C30" i="1"/>
  <c r="B30" i="1"/>
  <c r="C29" i="1"/>
  <c r="B29" i="1"/>
  <c r="C28" i="1"/>
  <c r="B28" i="1"/>
  <c r="D24" i="1"/>
  <c r="C24" i="1"/>
  <c r="C23" i="1"/>
  <c r="D23" i="1"/>
  <c r="F41" i="1" l="1"/>
  <c r="F40" i="1"/>
  <c r="G29" i="1"/>
  <c r="G30" i="1"/>
  <c r="G28" i="1"/>
  <c r="F29" i="1"/>
  <c r="F30" i="1"/>
  <c r="F28" i="1"/>
  <c r="H30" i="1" l="1"/>
  <c r="H28" i="1"/>
  <c r="H29" i="1"/>
  <c r="H35" i="1"/>
  <c r="H36" i="1"/>
  <c r="G23" i="1" l="1"/>
  <c r="G24" i="1"/>
  <c r="G22" i="1"/>
  <c r="E23" i="1"/>
  <c r="E24" i="1"/>
  <c r="E22" i="1"/>
</calcChain>
</file>

<file path=xl/sharedStrings.xml><?xml version="1.0" encoding="utf-8"?>
<sst xmlns="http://schemas.openxmlformats.org/spreadsheetml/2006/main" count="56" uniqueCount="48">
  <si>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</si>
  <si>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</si>
  <si>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</si>
  <si>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</si>
  <si>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</si>
  <si>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</si>
  <si>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1. Внешний осмотр:</t>
  </si>
  <si>
    <t>соответствует требованиям методики поверки</t>
  </si>
  <si>
    <t>2. Опробование, проверка герметичности</t>
  </si>
  <si>
    <t>соответствует требованиям</t>
  </si>
  <si>
    <t xml:space="preserve"> методики поверки</t>
  </si>
  <si>
    <t>Вывод:</t>
  </si>
  <si>
    <t>Поверитель:</t>
  </si>
  <si>
    <t>Номер в ФИФ:</t>
  </si>
  <si>
    <t>3. Определение погрешности при измерении температуры</t>
  </si>
  <si>
    <t>№ изм.</t>
  </si>
  <si>
    <r>
      <t xml:space="preserve">Температура, 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</rPr>
      <t>С</t>
    </r>
  </si>
  <si>
    <t>Абсолютная погрешность, °С</t>
  </si>
  <si>
    <t>t0</t>
  </si>
  <si>
    <t>t1</t>
  </si>
  <si>
    <t>t2</t>
  </si>
  <si>
    <t>t1-t0</t>
  </si>
  <si>
    <t>t2-t0</t>
  </si>
  <si>
    <t>Отн. Погрешность, %</t>
  </si>
  <si>
    <t>Значение расхода, м3/ч</t>
  </si>
  <si>
    <t>Объем по поверочной установке, м3</t>
  </si>
  <si>
    <t>Объем по поверяемому СИ, м3</t>
  </si>
  <si>
    <t>5. Определение погрешности при измерении объема</t>
  </si>
  <si>
    <t>4. Определение погрешности при измерении разности температур</t>
  </si>
  <si>
    <t>t0-t01</t>
  </si>
  <si>
    <t>t01</t>
  </si>
  <si>
    <t>t1-t2</t>
  </si>
  <si>
    <t>Время по секундомеру, с</t>
  </si>
  <si>
    <t>Время по теплосчетчику, с</t>
  </si>
  <si>
    <t xml:space="preserve">65421.16.2Р.00476587; Теркон № 831837, № ФИФ 23245-08; ТЕРМОТЕСТ № 701156 № ФИФ </t>
  </si>
  <si>
    <r>
      <t>∆</t>
    </r>
    <r>
      <rPr>
        <sz val="11"/>
        <color theme="1"/>
        <rFont val="Calibri"/>
        <family val="2"/>
      </rPr>
      <t>t</t>
    </r>
    <r>
      <rPr>
        <sz val="8"/>
        <color theme="1"/>
        <rFont val="Calibri"/>
        <family val="2"/>
        <charset val="204"/>
      </rPr>
      <t>∆</t>
    </r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</si>
  <si>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</si>
  <si>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</si>
  <si>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</si>
  <si>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</si>
  <si>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</si>
  <si>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6. Определение погрешности при измерении интервалов времени</t>
  </si>
  <si>
    <t>Тип СИ:</t>
  </si>
  <si>
    <t>Заводской №:</t>
  </si>
  <si>
    <t>ЮЛ</t>
  </si>
  <si>
    <t>3.7.АБЭ.0002.2021; 80030.20.2Р.00695284; 65421.16.2Р.00476588;</t>
  </si>
  <si>
    <t>39300-08; ИВА-6Н-Д № 2334, № ФИФ 46434-11; СОПпр-2а-3-000 № 6151, № ФИФ 11519-11; Ч3-57 № 5031178, № ФИФ 6081-77; DG1022 № DG1D204103394 № ФИФ 56011-13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</si>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</sst>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[$-F800]dddd\,\ mmmm\ dd\,\ yyyy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color theme="1"/>
      <name val="Calibri"/>
      <family val="2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167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wrapText="1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topLeftCell="A13" zoomScaleNormal="100" workbookViewId="0">
      <selection activeCell="C47" sqref="C47"/>
    </sheetView>
  </sheetViews>
  <sheetFormatPr defaultRowHeight="15" x14ac:dyDescent="0.25"/>
  <cols>
    <col min="7" max="7" width="11.5703125" bestFit="1" customWidth="1"/>
  </cols>
  <sheetData>
    <row r="1" spans="1:21" s="38" customFormat="1" x14ac:dyDescent="0.25">
      <c r="A1" s="19" t="s">
        <v>36</v>
      </c>
      <c r="B1" s="19"/>
      <c r="C1" s="19"/>
      <c r="D1" s="19"/>
      <c r="E1" s="19"/>
      <c r="F1" s="19"/>
      <c r="G1" s="19"/>
      <c r="H1" s="19"/>
      <c r="I1" s="19"/>
    </row>
    <row r="2" spans="1:21" s="38" customFormat="1" x14ac:dyDescent="0.25">
      <c r="A2" s="19" t="s">
        <v>37</v>
      </c>
      <c r="B2" s="19"/>
      <c r="C2" s="19"/>
      <c r="D2" s="19"/>
      <c r="E2" s="19"/>
      <c r="F2" s="19"/>
      <c r="G2" s="19"/>
      <c r="H2" s="19"/>
      <c r="I2" s="19"/>
    </row>
    <row r="3" spans="1:21" s="38" customFormat="1" x14ac:dyDescent="0.25">
      <c r="A3" s="19" t="s">
        <v>38</v>
      </c>
      <c r="B3" s="19"/>
      <c r="C3" s="19"/>
      <c r="D3" s="19"/>
      <c r="E3" s="19"/>
      <c r="F3" s="19"/>
      <c r="G3" s="19"/>
      <c r="H3" s="19"/>
      <c r="I3" s="19"/>
    </row>
    <row r="4" spans="1:21" s="38" customFormat="1" x14ac:dyDescent="0.25">
      <c r="A4" s="19" t="s">
        <v>39</v>
      </c>
      <c r="B4" s="19"/>
      <c r="C4" s="19"/>
      <c r="D4" s="19"/>
      <c r="E4" s="19"/>
      <c r="F4" s="19"/>
      <c r="G4" s="19"/>
      <c r="H4" s="19"/>
      <c r="I4" s="19"/>
    </row>
    <row r="5" spans="1:21" s="38" customFormat="1" x14ac:dyDescent="0.25">
      <c r="A5" s="23" t="s">
        <v>0</v>
      </c>
      <c r="B5" s="23"/>
      <c r="C5" s="21"/>
      <c r="D5" s="20"/>
      <c r="E5" s="1"/>
      <c r="F5" s="1" t="s">
        <v>1</v>
      </c>
      <c r="G5" s="22"/>
      <c r="H5" s="22"/>
      <c r="I5" s="1"/>
    </row>
    <row r="6" spans="1:21" s="38" customFormat="1" x14ac:dyDescent="0.25">
      <c r="A6" s="9" t="s">
        <v>42</v>
      </c>
      <c r="B6" s="40"/>
      <c r="C6" s="40"/>
      <c r="D6" s="40"/>
      <c r="E6" s="40"/>
      <c r="F6" s="40"/>
      <c r="G6" s="40"/>
      <c r="H6" s="40"/>
      <c r="I6" s="40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s="38" customFormat="1" x14ac:dyDescent="0.25">
      <c r="A7" s="40" t="s">
        <v>43</v>
      </c>
      <c r="B7" s="40"/>
      <c r="C7" s="41"/>
      <c r="D7" s="41"/>
      <c r="E7" s="41"/>
      <c r="F7" s="42" t="s">
        <v>13</v>
      </c>
      <c r="G7" s="42"/>
      <c r="H7" s="43"/>
      <c r="I7" s="43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s="38" customFormat="1" x14ac:dyDescent="0.25">
      <c r="A8" s="40" t="s">
        <v>3</v>
      </c>
      <c r="B8" s="40"/>
      <c r="C8" s="44" t="s">
        <v>44</v>
      </c>
      <c r="D8" s="40"/>
      <c r="E8" s="40"/>
      <c r="F8" s="40"/>
      <c r="G8" s="40"/>
      <c r="H8" s="40"/>
      <c r="I8" s="40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s="38" customFormat="1" x14ac:dyDescent="0.25">
      <c r="A9" s="40" t="s">
        <v>2</v>
      </c>
      <c r="B9" s="40"/>
      <c r="C9" s="40"/>
      <c r="D9" s="40"/>
      <c r="E9" s="40"/>
      <c r="F9" s="40"/>
      <c r="G9" s="40"/>
      <c r="H9" s="40"/>
      <c r="I9" s="40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s="38" customFormat="1" x14ac:dyDescent="0.25">
      <c r="A10" s="43"/>
      <c r="B10" s="43"/>
      <c r="C10" s="43"/>
      <c r="D10" s="43"/>
      <c r="E10" s="43"/>
      <c r="F10" s="43"/>
      <c r="G10" s="43"/>
      <c r="H10" s="43"/>
      <c r="I10" s="43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s="38" customFormat="1" x14ac:dyDescent="0.25">
      <c r="A11" s="40" t="s">
        <v>4</v>
      </c>
      <c r="B11" s="40"/>
      <c r="C11" s="40" t="s">
        <v>45</v>
      </c>
      <c r="D11" s="40"/>
      <c r="E11" s="40"/>
      <c r="F11" s="40"/>
      <c r="G11" s="40"/>
      <c r="H11" s="40"/>
      <c r="I11" s="40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s="38" customFormat="1" x14ac:dyDescent="0.25">
      <c r="A12" s="40" t="s">
        <v>34</v>
      </c>
      <c r="B12" s="40"/>
      <c r="C12" s="40"/>
      <c r="D12" s="40"/>
      <c r="E12" s="40"/>
      <c r="F12" s="40"/>
      <c r="G12" s="40"/>
      <c r="H12" s="40"/>
      <c r="I12" s="40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s="38" customFormat="1" x14ac:dyDescent="0.25">
      <c r="A13" s="45" t="s">
        <v>46</v>
      </c>
      <c r="B13" s="45"/>
      <c r="C13" s="45"/>
      <c r="D13" s="45"/>
      <c r="E13" s="45"/>
      <c r="F13" s="45"/>
      <c r="G13" s="45"/>
      <c r="H13" s="45"/>
      <c r="I13" s="45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s="38" customFormat="1" x14ac:dyDescent="0.25">
      <c r="A14" t="s">
        <v>5</v>
      </c>
      <c r="B14"/>
      <c r="C14" s="23"/>
      <c r="D14" s="23"/>
      <c r="E14" s="23"/>
      <c r="F14" s="23"/>
      <c r="G14" s="23"/>
      <c r="H14" s="23"/>
      <c r="I14" s="23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s="38" customFormat="1" x14ac:dyDescent="0.25">
      <c r="A15" s="23"/>
      <c r="B15" s="23"/>
      <c r="C15" s="23"/>
      <c r="D15" s="23"/>
      <c r="E15" s="23"/>
      <c r="F15" s="23"/>
      <c r="G15" s="23"/>
      <c r="H15" s="23"/>
      <c r="I15" s="23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t="s">
        <v>6</v>
      </c>
      <c r="D16" s="24" t="s">
        <v>7</v>
      </c>
      <c r="E16" s="24"/>
      <c r="F16" s="24"/>
      <c r="G16" s="24"/>
      <c r="H16" s="24"/>
      <c r="I16" s="2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23" t="s">
        <v>8</v>
      </c>
      <c r="B17" s="23"/>
      <c r="C17" s="23"/>
      <c r="D17" s="23"/>
      <c r="E17" s="23"/>
      <c r="F17" s="26" t="s">
        <v>9</v>
      </c>
      <c r="G17" s="26"/>
      <c r="H17" s="26"/>
      <c r="I17" s="26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24" t="s">
        <v>10</v>
      </c>
      <c r="B18" s="24"/>
      <c r="C18" s="24"/>
      <c r="D18" s="24"/>
      <c r="E18" s="24"/>
      <c r="F18" s="24"/>
      <c r="G18" s="24"/>
      <c r="H18" s="24"/>
      <c r="I18" s="2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6.5" customHeight="1" x14ac:dyDescent="0.25">
      <c r="A19" s="25" t="s">
        <v>14</v>
      </c>
      <c r="B19" s="25"/>
      <c r="C19" s="25"/>
      <c r="D19" s="25"/>
      <c r="E19" s="25"/>
      <c r="F19" s="25"/>
      <c r="G19" s="25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18" t="s">
        <v>15</v>
      </c>
      <c r="B20" s="18" t="s">
        <v>16</v>
      </c>
      <c r="C20" s="18"/>
      <c r="D20" s="18"/>
      <c r="E20" s="18" t="s">
        <v>17</v>
      </c>
      <c r="F20" s="18"/>
      <c r="G20" s="18"/>
      <c r="H20" s="18"/>
      <c r="I20" s="4"/>
      <c r="J20" s="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18"/>
      <c r="B21" s="3" t="s">
        <v>18</v>
      </c>
      <c r="C21" s="3" t="s">
        <v>19</v>
      </c>
      <c r="D21" s="3" t="s">
        <v>20</v>
      </c>
      <c r="E21" s="18" t="s">
        <v>21</v>
      </c>
      <c r="F21" s="18"/>
      <c r="G21" s="18" t="s">
        <v>22</v>
      </c>
      <c r="H21" s="18"/>
      <c r="I21" s="4"/>
      <c r="J21" s="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5">
        <v>1</v>
      </c>
      <c r="B22" s="2">
        <v>5</v>
      </c>
      <c r="C22" s="15">
        <f ca="1">RANDBETWEEN(48,55)/10</f>
        <v>5</v>
      </c>
      <c r="D22" s="15">
        <f ca="1">RANDBETWEEN(48,55)/10</f>
        <v>5</v>
      </c>
      <c r="E22" s="18">
        <f ca="1">C22-B22</f>
        <v>0</v>
      </c>
      <c r="F22" s="18"/>
      <c r="G22" s="18">
        <f ca="1">D22-B22</f>
        <v>0</v>
      </c>
      <c r="H22" s="18"/>
      <c r="I22" s="4"/>
      <c r="J22" s="4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5">
        <v>2</v>
      </c>
      <c r="B23" s="2">
        <v>50</v>
      </c>
      <c r="C23" s="15">
        <f ca="1">RANDBETWEEN(496,504)/10</f>
        <v>50.4</v>
      </c>
      <c r="D23" s="15">
        <f ca="1">RANDBETWEEN(496,504)/10</f>
        <v>50.3</v>
      </c>
      <c r="E23" s="18">
        <f ca="1">C23-B23</f>
        <v>0.39999999999999858</v>
      </c>
      <c r="F23" s="18"/>
      <c r="G23" s="18">
        <f ca="1">D23-B23</f>
        <v>0.29999999999999716</v>
      </c>
      <c r="H23" s="18"/>
      <c r="I23" s="4"/>
      <c r="J23" s="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5">
        <v>3</v>
      </c>
      <c r="B24" s="2">
        <v>100</v>
      </c>
      <c r="C24" s="15">
        <f ca="1">RANDBETWEEN(990,1010)/10</f>
        <v>99.8</v>
      </c>
      <c r="D24" s="15">
        <f ca="1">RANDBETWEEN(990,1010)/10</f>
        <v>99.6</v>
      </c>
      <c r="E24" s="18">
        <f ca="1">C24-B24</f>
        <v>-0.20000000000000284</v>
      </c>
      <c r="F24" s="18"/>
      <c r="G24" s="18">
        <f ca="1">D24-B24</f>
        <v>-0.40000000000000568</v>
      </c>
      <c r="H24" s="18"/>
      <c r="I24" s="4"/>
      <c r="J24" s="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5.75" customHeight="1" x14ac:dyDescent="0.25">
      <c r="A25" s="25" t="s">
        <v>28</v>
      </c>
      <c r="B25" s="25"/>
      <c r="C25" s="25"/>
      <c r="D25" s="25"/>
      <c r="E25" s="25"/>
      <c r="F25" s="25"/>
      <c r="G25" s="25"/>
      <c r="I25" s="4"/>
      <c r="J25" s="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5" customHeight="1" x14ac:dyDescent="0.25">
      <c r="A26" s="18" t="s">
        <v>15</v>
      </c>
      <c r="B26" s="33" t="s">
        <v>16</v>
      </c>
      <c r="C26" s="34"/>
      <c r="D26" s="34"/>
      <c r="E26" s="34"/>
      <c r="F26" s="18" t="s">
        <v>29</v>
      </c>
      <c r="G26" s="18" t="s">
        <v>31</v>
      </c>
      <c r="H26" s="32" t="s">
        <v>35</v>
      </c>
    </row>
    <row r="27" spans="1:21" ht="15" customHeight="1" x14ac:dyDescent="0.25">
      <c r="A27" s="18"/>
      <c r="B27" s="3" t="s">
        <v>18</v>
      </c>
      <c r="C27" s="3" t="s">
        <v>30</v>
      </c>
      <c r="D27" s="3" t="s">
        <v>19</v>
      </c>
      <c r="E27" s="13" t="s">
        <v>20</v>
      </c>
      <c r="F27" s="18"/>
      <c r="G27" s="18"/>
      <c r="H27" s="18"/>
      <c r="J27" s="4"/>
    </row>
    <row r="28" spans="1:21" x14ac:dyDescent="0.25">
      <c r="A28" s="5">
        <v>1</v>
      </c>
      <c r="B28" s="17">
        <f ca="1">RANDBETWEEN(4996,5004)/1000</f>
        <v>4.9980000000000002</v>
      </c>
      <c r="C28" s="17">
        <f ca="1">RANDBETWEEN(4996,5004)/1000</f>
        <v>5.0019999999999998</v>
      </c>
      <c r="D28" s="11">
        <f ca="1">RANDBETWEEN(48,55)/10</f>
        <v>5.4</v>
      </c>
      <c r="E28" s="14">
        <f ca="1">RANDBETWEEN(48,55)/10</f>
        <v>5.2</v>
      </c>
      <c r="F28" s="3">
        <f ca="1">B28-C28</f>
        <v>-3.9999999999995595E-3</v>
      </c>
      <c r="G28" s="14">
        <f ca="1">D28-E28</f>
        <v>0.20000000000000018</v>
      </c>
      <c r="H28" s="16">
        <f ca="1">G28-F28</f>
        <v>0.20399999999999974</v>
      </c>
      <c r="J28" s="4"/>
    </row>
    <row r="29" spans="1:21" x14ac:dyDescent="0.25">
      <c r="A29" s="5">
        <v>2</v>
      </c>
      <c r="B29" s="17">
        <f ca="1">RANDBETWEEN(49996,50003)/1000</f>
        <v>49.997</v>
      </c>
      <c r="C29" s="17">
        <f ca="1">RANDBETWEEN(49996,50003)/1000</f>
        <v>50</v>
      </c>
      <c r="D29" s="14">
        <f ca="1">RANDBETWEEN(498,505)/10</f>
        <v>50.3</v>
      </c>
      <c r="E29" s="14">
        <f ca="1">RANDBETWEEN(498,505)/10</f>
        <v>49.9</v>
      </c>
      <c r="F29" s="3">
        <f ca="1">B29-C29</f>
        <v>-3.0000000000001137E-3</v>
      </c>
      <c r="G29" s="14">
        <f ca="1">D29-E29</f>
        <v>0.39999999999999858</v>
      </c>
      <c r="H29" s="16">
        <f t="shared" ref="H29:H30" ca="1" si="0">G29-F29</f>
        <v>0.40299999999999869</v>
      </c>
      <c r="J29" s="4"/>
    </row>
    <row r="30" spans="1:21" x14ac:dyDescent="0.25">
      <c r="A30" s="5">
        <v>3</v>
      </c>
      <c r="B30" s="17">
        <f ca="1">RANDBETWEEN(99996,100009)/1000</f>
        <v>99.997</v>
      </c>
      <c r="C30" s="17">
        <f ca="1">RANDBETWEEN(99996,100009)/1000</f>
        <v>100.002</v>
      </c>
      <c r="D30" s="14">
        <f ca="1">RANDBETWEEN(998,1005)/10</f>
        <v>100.2</v>
      </c>
      <c r="E30" s="14">
        <f ca="1">RANDBETWEEN(998,1005)/10</f>
        <v>100.5</v>
      </c>
      <c r="F30" s="3">
        <f ca="1">B30-C30</f>
        <v>-4.9999999999954525E-3</v>
      </c>
      <c r="G30" s="14">
        <f ca="1">D30-E30</f>
        <v>-0.29999999999999716</v>
      </c>
      <c r="H30" s="16">
        <f t="shared" ca="1" si="0"/>
        <v>-0.29500000000000171</v>
      </c>
      <c r="J30" s="4"/>
    </row>
    <row r="31" spans="1:21" s="8" customFormat="1" x14ac:dyDescent="0.25">
      <c r="A31" s="28" t="s">
        <v>27</v>
      </c>
      <c r="B31" s="28"/>
      <c r="C31" s="28"/>
      <c r="D31" s="28"/>
      <c r="E31" s="28"/>
      <c r="F31" s="28"/>
      <c r="G31" s="28"/>
      <c r="H31" s="28"/>
      <c r="I31" s="28"/>
      <c r="J31" s="7"/>
    </row>
    <row r="32" spans="1:21" s="8" customFormat="1" ht="15" customHeight="1" x14ac:dyDescent="0.25">
      <c r="A32" s="18" t="s">
        <v>15</v>
      </c>
      <c r="B32" s="18" t="s">
        <v>24</v>
      </c>
      <c r="C32" s="18"/>
      <c r="D32" s="18" t="s">
        <v>25</v>
      </c>
      <c r="E32" s="18"/>
      <c r="F32" s="18" t="s">
        <v>26</v>
      </c>
      <c r="G32" s="18"/>
      <c r="H32" s="18" t="s">
        <v>23</v>
      </c>
      <c r="I32" s="18"/>
      <c r="J32" s="7"/>
    </row>
    <row r="33" spans="1:10" s="8" customFormat="1" ht="31.5" customHeight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7"/>
    </row>
    <row r="34" spans="1:10" s="8" customFormat="1" x14ac:dyDescent="0.25">
      <c r="A34" s="12">
        <v>1</v>
      </c>
      <c r="B34" s="35">
        <v>1.4</v>
      </c>
      <c r="C34" s="35"/>
      <c r="D34" s="29">
        <f ca="1">RANDBETWEEN(240,242)/1000</f>
        <v>0.24</v>
      </c>
      <c r="E34" s="29"/>
      <c r="F34" s="29">
        <f ca="1">RANDBETWEEN(240,245)/1000</f>
        <v>0.24099999999999999</v>
      </c>
      <c r="G34" s="29"/>
      <c r="H34" s="31">
        <f ca="1">((F34-D34)/D34)*100</f>
        <v>0.41666666666666707</v>
      </c>
      <c r="I34" s="31"/>
      <c r="J34" s="7"/>
    </row>
    <row r="35" spans="1:10" s="8" customFormat="1" x14ac:dyDescent="0.25">
      <c r="A35" s="12">
        <v>2</v>
      </c>
      <c r="B35" s="31">
        <v>0.16</v>
      </c>
      <c r="C35" s="31"/>
      <c r="D35" s="30">
        <f ca="1">RANDBETWEEN(260,268)/10000</f>
        <v>2.64E-2</v>
      </c>
      <c r="E35" s="30"/>
      <c r="F35" s="30">
        <f ca="1">RANDBETWEEN(265,269)/10000</f>
        <v>2.6599999999999999E-2</v>
      </c>
      <c r="G35" s="30"/>
      <c r="H35" s="31">
        <f ca="1">((F35-D35)/D35)*100</f>
        <v>0.75757575757575302</v>
      </c>
      <c r="I35" s="31"/>
      <c r="J35" s="7"/>
    </row>
    <row r="36" spans="1:10" s="8" customFormat="1" x14ac:dyDescent="0.25">
      <c r="A36" s="12">
        <v>3</v>
      </c>
      <c r="B36" s="29">
        <v>1.2E-2</v>
      </c>
      <c r="C36" s="29"/>
      <c r="D36" s="30">
        <f ca="1">RANDBETWEEN(311,324)/100000</f>
        <v>3.2399999999999998E-3</v>
      </c>
      <c r="E36" s="30"/>
      <c r="F36" s="30">
        <f ca="1">RANDBETWEEN(311,324)/100000</f>
        <v>3.1099999999999999E-3</v>
      </c>
      <c r="G36" s="30"/>
      <c r="H36" s="31">
        <f ca="1">((F36-D36)/D36)*100</f>
        <v>-4.0123456790123431</v>
      </c>
      <c r="I36" s="31"/>
      <c r="J36" s="7"/>
    </row>
    <row r="37" spans="1:10" s="8" customFormat="1" x14ac:dyDescent="0.25">
      <c r="A37" s="28" t="s">
        <v>41</v>
      </c>
      <c r="B37" s="28"/>
      <c r="C37" s="28"/>
      <c r="D37" s="28"/>
      <c r="E37" s="28"/>
      <c r="F37" s="28"/>
      <c r="G37" s="28"/>
      <c r="H37" s="28"/>
      <c r="I37" s="28"/>
      <c r="J37" s="7"/>
    </row>
    <row r="38" spans="1:10" s="8" customFormat="1" ht="15" customHeight="1" x14ac:dyDescent="0.25">
      <c r="A38" s="18" t="s">
        <v>15</v>
      </c>
      <c r="B38" s="18" t="s">
        <v>32</v>
      </c>
      <c r="C38" s="18"/>
      <c r="D38" s="18" t="s">
        <v>33</v>
      </c>
      <c r="E38" s="18"/>
      <c r="F38" s="18" t="s">
        <v>23</v>
      </c>
      <c r="G38" s="18"/>
      <c r="J38" s="7"/>
    </row>
    <row r="39" spans="1:10" s="8" customFormat="1" x14ac:dyDescent="0.25">
      <c r="A39" s="18"/>
      <c r="B39" s="18"/>
      <c r="C39" s="18"/>
      <c r="D39" s="18"/>
      <c r="E39" s="18"/>
      <c r="F39" s="18"/>
      <c r="G39" s="18"/>
      <c r="J39" s="7"/>
    </row>
    <row r="40" spans="1:10" s="8" customFormat="1" x14ac:dyDescent="0.25">
      <c r="A40" s="12">
        <v>1</v>
      </c>
      <c r="B40" s="36">
        <f ca="1">RANDBETWEEN(3599,3600)</f>
        <v>3600</v>
      </c>
      <c r="C40" s="36"/>
      <c r="D40" s="36">
        <f ca="1">RANDBETWEEN(3599,3600)</f>
        <v>3600</v>
      </c>
      <c r="E40" s="36"/>
      <c r="F40" s="31">
        <f ca="1">((D40-B40)/B40)*100</f>
        <v>0</v>
      </c>
      <c r="G40" s="31"/>
      <c r="H40" s="37"/>
      <c r="I40" s="37"/>
      <c r="J40" s="7"/>
    </row>
    <row r="41" spans="1:10" s="8" customFormat="1" x14ac:dyDescent="0.25">
      <c r="A41" s="12">
        <v>2</v>
      </c>
      <c r="B41" s="36">
        <f ca="1">RANDBETWEEN(3599,3600)</f>
        <v>3600</v>
      </c>
      <c r="C41" s="36"/>
      <c r="D41" s="36">
        <f ca="1">RANDBETWEEN(3599,3600)</f>
        <v>3599</v>
      </c>
      <c r="E41" s="36"/>
      <c r="F41" s="31">
        <f ca="1">((D41-B41)/B41)*100</f>
        <v>-2.7777777777777776E-2</v>
      </c>
      <c r="G41" s="31"/>
      <c r="H41" s="37"/>
      <c r="I41" s="37"/>
      <c r="J41" s="7"/>
    </row>
    <row r="42" spans="1:10" s="8" customFormat="1" x14ac:dyDescent="0.25">
      <c r="A42" s="10"/>
      <c r="B42" s="6"/>
      <c r="C42" s="6"/>
      <c r="D42" s="6"/>
      <c r="E42" s="6"/>
      <c r="F42" s="6"/>
      <c r="G42" s="6"/>
      <c r="H42" s="6"/>
      <c r="I42" s="6"/>
      <c r="J42" s="7"/>
    </row>
    <row r="43" spans="1:10" x14ac:dyDescent="0.25">
      <c r="A43" t="s">
        <v>11</v>
      </c>
      <c r="B43" s="24" t="s">
        <v>40</v>
      </c>
      <c r="C43" s="24"/>
      <c r="D43" s="24"/>
      <c r="E43" s="24"/>
      <c r="F43" s="24"/>
      <c r="G43" s="24"/>
      <c r="H43" s="24"/>
      <c r="I43" s="24"/>
      <c r="J43" s="9"/>
    </row>
    <row r="44" spans="1:10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9"/>
    </row>
    <row r="46" spans="1:10" x14ac:dyDescent="0.25">
      <c r="A46" s="46" t="s">
        <v>47</v>
      </c>
      <c r="B46" s="46"/>
      <c r="C46" s="47">
        <f>G5</f>
        <v>0</v>
      </c>
      <c r="D46" s="47"/>
    </row>
    <row r="47" spans="1:10" x14ac:dyDescent="0.25">
      <c r="A47" s="46"/>
      <c r="B47" s="46"/>
      <c r="C47" s="46"/>
      <c r="D47" s="46"/>
    </row>
    <row r="48" spans="1:10" x14ac:dyDescent="0.25">
      <c r="A48" s="48" t="s">
        <v>12</v>
      </c>
      <c r="B48" s="48"/>
      <c r="C48" s="49"/>
      <c r="D48" s="49"/>
    </row>
  </sheetData>
  <mergeCells count="81">
    <mergeCell ref="B6:I6"/>
    <mergeCell ref="C14:I14"/>
    <mergeCell ref="A15:I15"/>
    <mergeCell ref="C46:D46"/>
    <mergeCell ref="A48:B48"/>
    <mergeCell ref="C48:D48"/>
    <mergeCell ref="B43:I43"/>
    <mergeCell ref="B40:C40"/>
    <mergeCell ref="D40:E40"/>
    <mergeCell ref="F40:G40"/>
    <mergeCell ref="H40:I40"/>
    <mergeCell ref="B41:C41"/>
    <mergeCell ref="D41:E41"/>
    <mergeCell ref="F41:G41"/>
    <mergeCell ref="H41:I41"/>
    <mergeCell ref="B38:C39"/>
    <mergeCell ref="D38:E39"/>
    <mergeCell ref="F38:G39"/>
    <mergeCell ref="B26:E26"/>
    <mergeCell ref="F26:F27"/>
    <mergeCell ref="G26:G27"/>
    <mergeCell ref="A37:I37"/>
    <mergeCell ref="B34:C34"/>
    <mergeCell ref="D34:E34"/>
    <mergeCell ref="F34:G34"/>
    <mergeCell ref="H34:I34"/>
    <mergeCell ref="B35:C35"/>
    <mergeCell ref="D35:E35"/>
    <mergeCell ref="F35:G35"/>
    <mergeCell ref="H35:I35"/>
    <mergeCell ref="A44:I44"/>
    <mergeCell ref="A25:G25"/>
    <mergeCell ref="A26:A27"/>
    <mergeCell ref="A31:I31"/>
    <mergeCell ref="A32:A33"/>
    <mergeCell ref="B32:C33"/>
    <mergeCell ref="D32:E33"/>
    <mergeCell ref="H32:I33"/>
    <mergeCell ref="F32:G33"/>
    <mergeCell ref="B36:C36"/>
    <mergeCell ref="D36:E36"/>
    <mergeCell ref="F36:G36"/>
    <mergeCell ref="H36:I36"/>
    <mergeCell ref="A38:A39"/>
    <mergeCell ref="H26:H27"/>
    <mergeCell ref="A18:I18"/>
    <mergeCell ref="A19:G19"/>
    <mergeCell ref="A20:A21"/>
    <mergeCell ref="B20:D20"/>
    <mergeCell ref="E20:H20"/>
    <mergeCell ref="E21:F21"/>
    <mergeCell ref="G21:H21"/>
    <mergeCell ref="H7:I7"/>
    <mergeCell ref="F7:G7"/>
    <mergeCell ref="A13:I13"/>
    <mergeCell ref="D16:I16"/>
    <mergeCell ref="A17:E17"/>
    <mergeCell ref="F17:I17"/>
    <mergeCell ref="A9:C9"/>
    <mergeCell ref="D9:I9"/>
    <mergeCell ref="A10:I10"/>
    <mergeCell ref="A12:I12"/>
    <mergeCell ref="A1:I1"/>
    <mergeCell ref="A2:I2"/>
    <mergeCell ref="A3:I3"/>
    <mergeCell ref="A4:I4"/>
    <mergeCell ref="E22:F22"/>
    <mergeCell ref="A5:B5"/>
    <mergeCell ref="C5:D5"/>
    <mergeCell ref="G5:H5"/>
    <mergeCell ref="A8:B8"/>
    <mergeCell ref="C8:I8"/>
    <mergeCell ref="A11:B11"/>
    <mergeCell ref="C11:I11"/>
    <mergeCell ref="A7:B7"/>
    <mergeCell ref="C7:E7"/>
    <mergeCell ref="E23:F23"/>
    <mergeCell ref="E24:F24"/>
    <mergeCell ref="G24:H24"/>
    <mergeCell ref="G23:H23"/>
    <mergeCell ref="G22:H22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2023-04-24T11:57:01Z</cp:lastPrinted>
  <dcterms:created xsi:type="dcterms:W3CDTF">2015-06-05T18:17:20Z</dcterms:created>
  <dcterms:modified xsi:type="dcterms:W3CDTF">2023-08-07T10:34:17Z</dcterms:modified>
</cp:coreProperties>
</file>