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usa-my.sharepoint.com/personal/kdahl_ucsusa_org/Documents/GIS_data/coronavirus/evacuation project/"/>
    </mc:Choice>
  </mc:AlternateContent>
  <xr:revisionPtr revIDLastSave="121" documentId="8_{3C68D7C0-BCD4-CF4A-A681-1661572EB379}" xr6:coauthVersionLast="45" xr6:coauthVersionMax="45" xr10:uidLastSave="{2C4070CD-EF57-184E-A6E5-CEEF10391B51}"/>
  <bookViews>
    <workbookView xWindow="2580" yWindow="8840" windowWidth="35860" windowHeight="15120" xr2:uid="{69E04955-CAD6-498E-88CF-04956F292F4F}"/>
  </bookViews>
  <sheets>
    <sheet name="Introduction" sheetId="4" r:id="rId1"/>
    <sheet name="1. Identify evacuation areas" sheetId="8" r:id="rId2"/>
    <sheet name="2. Percent evacuated" sheetId="9" r:id="rId3"/>
    <sheet name="3. Destination type" sheetId="11" r:id="rId4"/>
    <sheet name="5. Accomodation type" sheetId="7" r:id="rId5"/>
    <sheet name="6. Duration" sheetId="10" r:id="rId6"/>
    <sheet name="7. Pre-evacuation period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3" l="1"/>
  <c r="B7" i="10" l="1"/>
  <c r="B14" i="7"/>
  <c r="C14" i="7"/>
  <c r="D14" i="7"/>
  <c r="E14" i="7"/>
  <c r="C10" i="11" l="1"/>
  <c r="C9" i="11"/>
  <c r="H7" i="9" l="1"/>
  <c r="C12" i="9"/>
  <c r="C13" i="11"/>
  <c r="B13" i="11"/>
  <c r="D13" i="11"/>
</calcChain>
</file>

<file path=xl/sharedStrings.xml><?xml version="1.0" encoding="utf-8"?>
<sst xmlns="http://schemas.openxmlformats.org/spreadsheetml/2006/main" count="136" uniqueCount="97">
  <si>
    <t>County</t>
  </si>
  <si>
    <t>Irma</t>
  </si>
  <si>
    <t>Matthew</t>
  </si>
  <si>
    <t>Reference</t>
  </si>
  <si>
    <t>Whitehead 2003</t>
  </si>
  <si>
    <t>Lindell et al. 2011</t>
  </si>
  <si>
    <t>Wu et al. 2012</t>
  </si>
  <si>
    <t>Prater et al. 2000</t>
  </si>
  <si>
    <t>Cheng et al. 2011</t>
  </si>
  <si>
    <t>Wilmot and Gudishala 2013</t>
  </si>
  <si>
    <t>Wu et al. 2013</t>
  </si>
  <si>
    <t>Yin et al. 2014</t>
  </si>
  <si>
    <t>Wong et al. 2018</t>
  </si>
  <si>
    <t>Family and friends (%)</t>
  </si>
  <si>
    <t>Public shelter (%)</t>
  </si>
  <si>
    <t>Hotels/motels (%)</t>
  </si>
  <si>
    <t>Other (%)</t>
  </si>
  <si>
    <t>Smith and McCarty 2009 (low for all)</t>
  </si>
  <si>
    <t>averages --&gt;</t>
  </si>
  <si>
    <t>average --&gt;</t>
  </si>
  <si>
    <t>From mandatory evacuation zone:</t>
  </si>
  <si>
    <t xml:space="preserve">Storm </t>
  </si>
  <si>
    <t>Category</t>
  </si>
  <si>
    <t>URL</t>
  </si>
  <si>
    <t>From shadow evacuation zone:</t>
  </si>
  <si>
    <t>% evacuating</t>
  </si>
  <si>
    <t>Hugo (1989)</t>
  </si>
  <si>
    <t>Matthew (2016)</t>
  </si>
  <si>
    <t>3 when evac orders issued, 1 at landfall</t>
  </si>
  <si>
    <t>Martin et al. 2017</t>
  </si>
  <si>
    <t>Irma (2017)</t>
  </si>
  <si>
    <t>3+</t>
  </si>
  <si>
    <t>Cutter et al. 2011</t>
  </si>
  <si>
    <t>Hypothetical major storm</t>
  </si>
  <si>
    <t>Bian et al. 2019</t>
  </si>
  <si>
    <t>Bret (1999)</t>
  </si>
  <si>
    <t>Zhang et al. 2004</t>
  </si>
  <si>
    <t>Duration of evacuation</t>
  </si>
  <si>
    <t xml:space="preserve">Smith and McCarty 2009 </t>
  </si>
  <si>
    <t>Rita</t>
  </si>
  <si>
    <t>Rita (2005)</t>
  </si>
  <si>
    <t>Stein et al. 2010</t>
  </si>
  <si>
    <t>Lindell and Prater 2008; Stein et al. 2010</t>
  </si>
  <si>
    <t xml:space="preserve">average --&gt; </t>
  </si>
  <si>
    <t>Hypothetical</t>
  </si>
  <si>
    <t xml:space="preserve">Hypothetical </t>
  </si>
  <si>
    <t>Baker 1994 (estimate ranged from 62-81%)</t>
  </si>
  <si>
    <t>Stay in county</t>
  </si>
  <si>
    <t>Leave county, stay in state</t>
  </si>
  <si>
    <t>Leave state</t>
  </si>
  <si>
    <t>Storm</t>
  </si>
  <si>
    <t>Diana (1984)</t>
  </si>
  <si>
    <t>Bertha (1996)</t>
  </si>
  <si>
    <t>Fran (1996)</t>
  </si>
  <si>
    <t>Floyd (SC-wide: 1999)</t>
  </si>
  <si>
    <t>Floyd (Myrtle Beach only 1999)</t>
  </si>
  <si>
    <t>Dow and Cutter 2002 and references therein</t>
  </si>
  <si>
    <t>Georges</t>
  </si>
  <si>
    <t>Katrina (2005)</t>
  </si>
  <si>
    <t xml:space="preserve">averages --&gt; </t>
  </si>
  <si>
    <t>Notes</t>
  </si>
  <si>
    <t>Katrina/Rita</t>
  </si>
  <si>
    <t>Lili</t>
  </si>
  <si>
    <t>Lili (2002)</t>
  </si>
  <si>
    <t>Multiple (Florida 2004 season)</t>
  </si>
  <si>
    <t>Days</t>
  </si>
  <si>
    <t>Miami-Dade survey</t>
  </si>
  <si>
    <t>Key West post-Wilma survey</t>
  </si>
  <si>
    <t>Texas survey</t>
  </si>
  <si>
    <t>Dash and Morrow 2000</t>
  </si>
  <si>
    <t>https://www.fema.gov/pdf/plan/prevent/nhp/slosh_display_training.pdf</t>
  </si>
  <si>
    <t>https://news.wjct.org/post/look-how-evacuation-zones-are-determined</t>
  </si>
  <si>
    <t xml:space="preserve">https://journals.ametsoc.org/waf/article/14/5/671/38285/Comparisons-of-HRD-and-SLOSH-Surface-Wind-Fields </t>
  </si>
  <si>
    <t>https://slosh.nws.noaa.gov/docs/ihrc/Comparison_of_the_CEST_and_SLOSH_models.pdf</t>
  </si>
  <si>
    <t>https://www.researchgate.net/profile/Tom_Allen7/publication/265403671_GEOVISUALIZATION_STRATEGIES_TO_ANALYZE_AND_COMMUNICATE_INUNDATION_RISK_FROM_STORM_SURGES/links/564dc17008aefe619b0e1659.pdf</t>
  </si>
  <si>
    <t>https://ieeexplore.ieee.org/abstract/document/1152341/</t>
  </si>
  <si>
    <t>https://slosh.nws.noaa.gov/docs/2015_Zachry-wcas-d-14-00049.1.pdf</t>
  </si>
  <si>
    <t>Broward County</t>
  </si>
  <si>
    <t>Palm Beach County</t>
  </si>
  <si>
    <t>Miami-Dade County</t>
  </si>
  <si>
    <t>Monroe County</t>
  </si>
  <si>
    <t>Broward just has two evacuation zones. A=Cats 1&amp;2; B=Cat3+</t>
  </si>
  <si>
    <t>https://gis.fortlauderdale.gov/PDFMaps/Hurricane%20Evacuation%20Zones%20(24x36)Fort%20Lauderdale.pdf</t>
  </si>
  <si>
    <t>Zones A, B, and C evacuate with Cat 3+</t>
  </si>
  <si>
    <t>https://www.pbgfl.com/DocumentCenter/View/108/Map-A9Coastal-Evacuation-Zones-and-Routes-PDF</t>
  </si>
  <si>
    <t>http://sfregionalcouncil.org/wp-content/uploads/2019/08/Vol1-11_ChVI.pdf</t>
  </si>
  <si>
    <t>Evacuation zone information</t>
  </si>
  <si>
    <t>https://mdc.maps.arcgis.com/apps/webappviewer/index.html?id=4919c85a439f40c68d7b3c81c3f44b58</t>
  </si>
  <si>
    <t>Note that counties generally determine evacuation areas using NOAA's SLOSH model (references below)</t>
  </si>
  <si>
    <t xml:space="preserve">Category 3+ storms require evacuation of the entire population. </t>
  </si>
  <si>
    <t>Calculated based on raw data</t>
  </si>
  <si>
    <t>Event</t>
  </si>
  <si>
    <t>Yin 2013</t>
  </si>
  <si>
    <t>Noltenius 2008</t>
  </si>
  <si>
    <t>The data included in this file were used to inform research into the COVID-19 cases resulting from a hurricane evacuation event using a nationwide county-level metapopulation model. That research is currently under review.</t>
  </si>
  <si>
    <t>For questions or to cite these data, please contact Kristina Dahl (kdahl@ucsusa.org)</t>
  </si>
  <si>
    <t>Lindell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</si>
</sst>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/>
    <xf numFmtId="0" fontId="3" fillId="0" borderId="0" xfId="1"/>
    <xf numFmtId="1" fontId="0" fillId="0" borderId="0" xfId="0" applyNumberFormat="1"/>
    <xf numFmtId="164" fontId="0" fillId="0" borderId="0" xfId="2" applyNumberFormat="1" applyFon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vertical="top" wrapText="1"/>
    </xf>
    <xf numFmtId="9" fontId="1" fillId="0" borderId="0" xfId="0" applyNumberFormat="1" applyFont="1"/>
    <xf numFmtId="1" fontId="1" fillId="0" borderId="0" xfId="0" applyNumberFormat="1" applyFont="1" applyFill="1"/>
    <xf numFmtId="1" fontId="0" fillId="0" borderId="0" xfId="0" applyNumberForma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bgfl.com/DocumentCenter/View/108/Map-A9Coastal-Evacuation-Zones-and-Routes-PDF" TargetMode="External"/><Relationship Id="rId2" Type="http://schemas.openxmlformats.org/officeDocument/2006/relationships/hyperlink" Target="https://gis.fortlauderdale.gov/PDFMaps/Hurricane%20Evacuation%20Zones%20(24x36)Fort%20Lauderdale.pdf" TargetMode="External"/><Relationship Id="rId1" Type="http://schemas.openxmlformats.org/officeDocument/2006/relationships/hyperlink" Target="https://mdc.maps.arcgis.com/apps/webappviewer/index.html?id=4919c85a439f40c68d7b3c81c3f44b58" TargetMode="External"/><Relationship Id="rId4" Type="http://schemas.openxmlformats.org/officeDocument/2006/relationships/hyperlink" Target="http://sfregionalcouncil.org/wp-content/uploads/2019/08/Vol1-11_ChVI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1B4E-6547-44C4-AE5A-0C9BC35AE95F}">
  <dimension ref="A1:A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71" style="4" customWidth="1"/>
  </cols>
  <sheetData>
    <row r="1" spans="1:1" ht="48" x14ac:dyDescent="0.2">
      <c r="A1" s="6" t="s">
        <v>94</v>
      </c>
    </row>
    <row r="3" spans="1:1" ht="16" x14ac:dyDescent="0.2">
      <c r="A3" s="4" t="s">
        <v>95</v>
      </c>
    </row>
    <row r="4" spans="1:1" ht="105.7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4D75-EE44-47D5-ABA8-0778969780FE}">
  <dimension ref="A1:F14"/>
  <sheetViews>
    <sheetView workbookViewId="0">
      <selection activeCell="C10" sqref="C10"/>
    </sheetView>
  </sheetViews>
  <sheetFormatPr baseColWidth="10" defaultColWidth="10.83203125" defaultRowHeight="15" x14ac:dyDescent="0.2"/>
  <cols>
    <col min="1" max="1" width="38.33203125" style="4" customWidth="1"/>
    <col min="2" max="2" width="49.33203125" style="4" customWidth="1"/>
    <col min="3" max="3" width="88" bestFit="1" customWidth="1"/>
    <col min="4" max="4" width="54.83203125" customWidth="1"/>
    <col min="5" max="5" width="39.83203125" customWidth="1"/>
    <col min="6" max="6" width="43.6640625" style="4" customWidth="1"/>
    <col min="8" max="8" width="48.5" customWidth="1"/>
    <col min="9" max="9" width="43.33203125" customWidth="1"/>
  </cols>
  <sheetData>
    <row r="1" spans="1:3" ht="16" x14ac:dyDescent="0.2">
      <c r="A1" s="6" t="s">
        <v>0</v>
      </c>
      <c r="B1" s="6" t="s">
        <v>86</v>
      </c>
      <c r="C1" s="1" t="s">
        <v>3</v>
      </c>
    </row>
    <row r="2" spans="1:3" ht="16" x14ac:dyDescent="0.2">
      <c r="A2" s="4" t="s">
        <v>77</v>
      </c>
      <c r="B2" s="4" t="s">
        <v>81</v>
      </c>
      <c r="C2" s="8" t="s">
        <v>82</v>
      </c>
    </row>
    <row r="3" spans="1:3" ht="16" x14ac:dyDescent="0.2">
      <c r="A3" s="4" t="s">
        <v>78</v>
      </c>
      <c r="B3" s="4" t="s">
        <v>83</v>
      </c>
      <c r="C3" s="8" t="s">
        <v>84</v>
      </c>
    </row>
    <row r="4" spans="1:3" ht="16" x14ac:dyDescent="0.2">
      <c r="A4" s="4" t="s">
        <v>79</v>
      </c>
      <c r="B4" s="4" t="s">
        <v>83</v>
      </c>
      <c r="C4" s="8" t="s">
        <v>87</v>
      </c>
    </row>
    <row r="5" spans="1:3" ht="20" customHeight="1" x14ac:dyDescent="0.2">
      <c r="A5" s="4" t="s">
        <v>80</v>
      </c>
      <c r="B5" s="4" t="s">
        <v>89</v>
      </c>
      <c r="C5" s="8" t="s">
        <v>85</v>
      </c>
    </row>
    <row r="7" spans="1:3" ht="48" x14ac:dyDescent="0.2">
      <c r="A7" s="6" t="s">
        <v>88</v>
      </c>
    </row>
    <row r="8" spans="1:3" ht="32" x14ac:dyDescent="0.2">
      <c r="A8" s="4" t="s">
        <v>70</v>
      </c>
    </row>
    <row r="9" spans="1:3" ht="32" x14ac:dyDescent="0.2">
      <c r="A9" s="4" t="s">
        <v>71</v>
      </c>
    </row>
    <row r="10" spans="1:3" ht="32" x14ac:dyDescent="0.2">
      <c r="A10" s="4" t="s">
        <v>72</v>
      </c>
    </row>
    <row r="11" spans="1:3" ht="32" x14ac:dyDescent="0.2">
      <c r="A11" s="4" t="s">
        <v>73</v>
      </c>
    </row>
    <row r="12" spans="1:3" ht="64" x14ac:dyDescent="0.2">
      <c r="A12" s="4" t="s">
        <v>74</v>
      </c>
    </row>
    <row r="13" spans="1:3" ht="16" x14ac:dyDescent="0.2">
      <c r="A13" s="4" t="s">
        <v>75</v>
      </c>
    </row>
    <row r="14" spans="1:3" ht="32" x14ac:dyDescent="0.2">
      <c r="A14" s="4" t="s">
        <v>76</v>
      </c>
    </row>
  </sheetData>
  <hyperlinks>
    <hyperlink ref="C4" r:id="rId1" xr:uid="{F0166545-E770-4144-ABA6-5F12347603B1}"/>
    <hyperlink ref="C2" r:id="rId2" xr:uid="{29237979-7CCE-EB47-BC66-FF0AD03E308A}"/>
    <hyperlink ref="C3" r:id="rId3" xr:uid="{C24DA9DB-5C7C-8041-A327-9D0AED4B63E3}"/>
    <hyperlink ref="C5" r:id="rId4" xr:uid="{4DE7ED55-C36C-EF46-93DA-0B691D5239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E4BD-220D-4B7D-94F1-96DE7402DD19}">
  <dimension ref="A1:I18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14.33203125" customWidth="1"/>
    <col min="2" max="2" width="14.1640625" style="4" customWidth="1"/>
    <col min="3" max="3" width="12.1640625" bestFit="1" customWidth="1"/>
    <col min="4" max="4" width="22" style="4" customWidth="1"/>
    <col min="8" max="8" width="11.1640625" bestFit="1" customWidth="1"/>
    <col min="9" max="9" width="32.5" bestFit="1" customWidth="1"/>
  </cols>
  <sheetData>
    <row r="1" spans="1:9" x14ac:dyDescent="0.2">
      <c r="A1" s="2" t="s">
        <v>20</v>
      </c>
      <c r="B1" s="5"/>
      <c r="F1" s="2" t="s">
        <v>24</v>
      </c>
      <c r="G1" s="2"/>
      <c r="H1" s="3"/>
    </row>
    <row r="2" spans="1:9" ht="16" x14ac:dyDescent="0.2">
      <c r="A2" s="1" t="s">
        <v>21</v>
      </c>
      <c r="B2" s="6" t="s">
        <v>22</v>
      </c>
      <c r="C2" s="1" t="s">
        <v>25</v>
      </c>
      <c r="D2" s="6" t="s">
        <v>3</v>
      </c>
      <c r="F2" s="1" t="s">
        <v>21</v>
      </c>
      <c r="G2" s="1" t="s">
        <v>22</v>
      </c>
      <c r="H2" s="1" t="s">
        <v>25</v>
      </c>
      <c r="I2" s="1" t="s">
        <v>3</v>
      </c>
    </row>
    <row r="3" spans="1:9" ht="32" x14ac:dyDescent="0.2">
      <c r="A3" t="s">
        <v>26</v>
      </c>
      <c r="B3" s="4">
        <v>4</v>
      </c>
      <c r="C3" s="7">
        <v>0.81</v>
      </c>
      <c r="D3" s="4" t="s">
        <v>46</v>
      </c>
      <c r="F3" t="s">
        <v>1</v>
      </c>
      <c r="G3">
        <v>4</v>
      </c>
      <c r="H3" s="7">
        <v>0.46</v>
      </c>
      <c r="I3" t="s">
        <v>12</v>
      </c>
    </row>
    <row r="4" spans="1:9" ht="48" x14ac:dyDescent="0.2">
      <c r="A4" t="s">
        <v>27</v>
      </c>
      <c r="B4" s="4" t="s">
        <v>28</v>
      </c>
      <c r="C4" s="7">
        <v>0.54</v>
      </c>
      <c r="D4" s="4" t="s">
        <v>29</v>
      </c>
      <c r="F4" t="s">
        <v>33</v>
      </c>
      <c r="G4" t="s">
        <v>31</v>
      </c>
      <c r="H4" s="7">
        <v>0.69</v>
      </c>
      <c r="I4" t="s">
        <v>32</v>
      </c>
    </row>
    <row r="5" spans="1:9" ht="16" x14ac:dyDescent="0.2">
      <c r="A5" t="s">
        <v>30</v>
      </c>
      <c r="B5" s="4">
        <v>4</v>
      </c>
      <c r="C5" s="7">
        <v>0.69</v>
      </c>
      <c r="D5" s="4" t="s">
        <v>12</v>
      </c>
      <c r="F5" t="s">
        <v>39</v>
      </c>
      <c r="G5">
        <v>5</v>
      </c>
      <c r="H5" s="7">
        <v>0.48</v>
      </c>
      <c r="I5" t="s">
        <v>42</v>
      </c>
    </row>
    <row r="6" spans="1:9" ht="16" x14ac:dyDescent="0.2">
      <c r="A6" t="s">
        <v>33</v>
      </c>
      <c r="B6" s="4" t="s">
        <v>31</v>
      </c>
      <c r="C6" s="7">
        <v>0.77</v>
      </c>
      <c r="D6" s="4" t="s">
        <v>32</v>
      </c>
      <c r="F6" t="s">
        <v>45</v>
      </c>
      <c r="G6">
        <v>4</v>
      </c>
      <c r="H6" s="7">
        <v>0.23</v>
      </c>
      <c r="I6" t="s">
        <v>11</v>
      </c>
    </row>
    <row r="7" spans="1:9" ht="16" x14ac:dyDescent="0.2">
      <c r="A7" t="s">
        <v>35</v>
      </c>
      <c r="B7" s="4">
        <v>4</v>
      </c>
      <c r="C7" s="7">
        <v>0.33</v>
      </c>
      <c r="D7" s="4" t="s">
        <v>36</v>
      </c>
      <c r="G7" s="1" t="s">
        <v>43</v>
      </c>
      <c r="H7" s="14">
        <f>AVERAGE(H3:H6)</f>
        <v>0.46499999999999997</v>
      </c>
    </row>
    <row r="9" spans="1:9" ht="16" x14ac:dyDescent="0.2">
      <c r="A9" t="s">
        <v>40</v>
      </c>
      <c r="B9" s="4">
        <v>5</v>
      </c>
      <c r="C9" s="7">
        <v>0.76</v>
      </c>
      <c r="D9" s="4" t="s">
        <v>41</v>
      </c>
    </row>
    <row r="10" spans="1:9" ht="16" x14ac:dyDescent="0.2">
      <c r="A10" t="s">
        <v>44</v>
      </c>
      <c r="B10" s="4">
        <v>4</v>
      </c>
      <c r="C10" s="7">
        <v>0.86</v>
      </c>
      <c r="D10" s="4" t="s">
        <v>11</v>
      </c>
    </row>
    <row r="11" spans="1:9" ht="16" x14ac:dyDescent="0.2">
      <c r="A11" t="s">
        <v>63</v>
      </c>
      <c r="B11" s="4">
        <v>4</v>
      </c>
      <c r="C11" s="7">
        <v>0.53</v>
      </c>
      <c r="D11" s="13" t="s">
        <v>5</v>
      </c>
    </row>
    <row r="12" spans="1:9" ht="16" x14ac:dyDescent="0.2">
      <c r="B12" s="6" t="s">
        <v>43</v>
      </c>
      <c r="C12" s="1">
        <f>AVERAGE(C2:C11)</f>
        <v>0.66125000000000012</v>
      </c>
    </row>
    <row r="13" spans="1:9" x14ac:dyDescent="0.2">
      <c r="C13" s="4"/>
    </row>
    <row r="15" spans="1:9" x14ac:dyDescent="0.2">
      <c r="B15" s="6"/>
    </row>
    <row r="16" spans="1:9" x14ac:dyDescent="0.2">
      <c r="C16" s="7"/>
    </row>
    <row r="18" spans="3:3" x14ac:dyDescent="0.2">
      <c r="C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3B60-869E-4D45-B296-E2CD5D6C726E}">
  <dimension ref="A1:F13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6.6640625" bestFit="1" customWidth="1"/>
    <col min="2" max="2" width="12.33203125" bestFit="1" customWidth="1"/>
    <col min="3" max="3" width="22.6640625" bestFit="1" customWidth="1"/>
    <col min="4" max="4" width="10.1640625" bestFit="1" customWidth="1"/>
    <col min="5" max="5" width="9.1640625" bestFit="1" customWidth="1"/>
  </cols>
  <sheetData>
    <row r="1" spans="1:6" s="1" customFormat="1" x14ac:dyDescent="0.2">
      <c r="A1" s="1" t="s">
        <v>50</v>
      </c>
      <c r="B1" s="1" t="s">
        <v>47</v>
      </c>
      <c r="C1" s="1" t="s">
        <v>48</v>
      </c>
      <c r="D1" s="1" t="s">
        <v>49</v>
      </c>
      <c r="E1" s="1" t="s">
        <v>3</v>
      </c>
      <c r="F1" s="1" t="s">
        <v>23</v>
      </c>
    </row>
    <row r="2" spans="1:6" x14ac:dyDescent="0.2">
      <c r="A2" t="s">
        <v>51</v>
      </c>
      <c r="B2">
        <v>50</v>
      </c>
      <c r="E2" t="s">
        <v>56</v>
      </c>
    </row>
    <row r="3" spans="1:6" x14ac:dyDescent="0.2">
      <c r="A3" t="s">
        <v>52</v>
      </c>
      <c r="B3">
        <v>42</v>
      </c>
      <c r="C3">
        <v>43</v>
      </c>
      <c r="D3">
        <v>15</v>
      </c>
      <c r="E3" t="s">
        <v>56</v>
      </c>
    </row>
    <row r="4" spans="1:6" x14ac:dyDescent="0.2">
      <c r="A4" t="s">
        <v>53</v>
      </c>
      <c r="B4">
        <v>31</v>
      </c>
      <c r="C4">
        <v>41</v>
      </c>
      <c r="D4">
        <v>28</v>
      </c>
      <c r="E4" t="s">
        <v>56</v>
      </c>
    </row>
    <row r="5" spans="1:6" x14ac:dyDescent="0.2">
      <c r="A5" t="s">
        <v>54</v>
      </c>
      <c r="B5">
        <v>9</v>
      </c>
      <c r="C5">
        <v>32</v>
      </c>
      <c r="D5">
        <v>56</v>
      </c>
      <c r="E5" t="s">
        <v>56</v>
      </c>
    </row>
    <row r="6" spans="1:6" x14ac:dyDescent="0.2">
      <c r="A6" t="s">
        <v>55</v>
      </c>
      <c r="B6">
        <v>19</v>
      </c>
      <c r="C6">
        <v>57</v>
      </c>
      <c r="D6">
        <v>38</v>
      </c>
      <c r="E6" t="s">
        <v>56</v>
      </c>
    </row>
    <row r="7" spans="1:6" x14ac:dyDescent="0.2">
      <c r="A7" t="s">
        <v>27</v>
      </c>
      <c r="D7">
        <v>54</v>
      </c>
      <c r="E7" t="s">
        <v>29</v>
      </c>
    </row>
    <row r="8" spans="1:6" x14ac:dyDescent="0.2">
      <c r="A8" t="s">
        <v>57</v>
      </c>
      <c r="B8">
        <v>19</v>
      </c>
      <c r="E8" t="s">
        <v>69</v>
      </c>
    </row>
    <row r="9" spans="1:6" x14ac:dyDescent="0.2">
      <c r="A9" t="s">
        <v>58</v>
      </c>
      <c r="B9">
        <v>1</v>
      </c>
      <c r="C9">
        <f>100-SUM(D9+B9)</f>
        <v>60</v>
      </c>
      <c r="D9">
        <v>39</v>
      </c>
      <c r="E9" t="s">
        <v>6</v>
      </c>
    </row>
    <row r="10" spans="1:6" x14ac:dyDescent="0.2">
      <c r="A10" t="s">
        <v>40</v>
      </c>
      <c r="B10">
        <v>1</v>
      </c>
      <c r="C10">
        <f>100-SUM(D10+B10)</f>
        <v>81</v>
      </c>
      <c r="D10">
        <v>18</v>
      </c>
      <c r="E10" t="s">
        <v>6</v>
      </c>
    </row>
    <row r="11" spans="1:6" x14ac:dyDescent="0.2">
      <c r="A11" t="s">
        <v>30</v>
      </c>
      <c r="B11">
        <v>21</v>
      </c>
      <c r="C11">
        <v>36</v>
      </c>
      <c r="D11">
        <v>52</v>
      </c>
      <c r="E11" t="s">
        <v>12</v>
      </c>
    </row>
    <row r="13" spans="1:6" x14ac:dyDescent="0.2">
      <c r="A13" s="1" t="s">
        <v>59</v>
      </c>
      <c r="B13" s="1">
        <f ca="1">MEDIAN(B2:B13)</f>
        <v>19</v>
      </c>
      <c r="C13" s="1">
        <f ca="1">MEDIAN(C2:C13)</f>
        <v>43</v>
      </c>
      <c r="D13" s="1">
        <f ca="1">MEDIAN(D2:D13)</f>
        <v>38.5</v>
      </c>
      <c r="E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38CD-9D80-024D-8419-795923CE4DAE}">
  <dimension ref="A1:N14"/>
  <sheetViews>
    <sheetView workbookViewId="0">
      <selection activeCell="F18" sqref="F18"/>
    </sheetView>
  </sheetViews>
  <sheetFormatPr baseColWidth="10" defaultColWidth="10.83203125" defaultRowHeight="15" x14ac:dyDescent="0.2"/>
  <cols>
    <col min="2" max="2" width="17.6640625" bestFit="1" customWidth="1"/>
    <col min="3" max="3" width="14.1640625" bestFit="1" customWidth="1"/>
    <col min="4" max="4" width="14.5" bestFit="1" customWidth="1"/>
    <col min="5" max="5" width="8.1640625" bestFit="1" customWidth="1"/>
    <col min="6" max="6" width="22.6640625" bestFit="1" customWidth="1"/>
    <col min="9" max="12" width="15.33203125" customWidth="1"/>
  </cols>
  <sheetData>
    <row r="1" spans="1:14" x14ac:dyDescent="0.2"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  <c r="I1" s="1"/>
    </row>
    <row r="2" spans="1:14" x14ac:dyDescent="0.2">
      <c r="B2">
        <v>62</v>
      </c>
      <c r="C2">
        <v>3</v>
      </c>
      <c r="D2">
        <v>27</v>
      </c>
      <c r="E2">
        <v>9</v>
      </c>
      <c r="F2" t="s">
        <v>7</v>
      </c>
      <c r="J2" s="1"/>
      <c r="K2" s="1"/>
      <c r="L2" s="1"/>
      <c r="M2" s="1"/>
    </row>
    <row r="3" spans="1:14" x14ac:dyDescent="0.2">
      <c r="B3">
        <v>70</v>
      </c>
      <c r="C3">
        <v>6</v>
      </c>
      <c r="D3">
        <v>16</v>
      </c>
      <c r="E3">
        <v>9</v>
      </c>
      <c r="F3" t="s">
        <v>4</v>
      </c>
      <c r="J3" s="9"/>
      <c r="K3" s="9"/>
      <c r="L3" s="9"/>
      <c r="M3" s="9"/>
      <c r="N3" s="9"/>
    </row>
    <row r="4" spans="1:14" x14ac:dyDescent="0.2">
      <c r="B4">
        <v>57</v>
      </c>
      <c r="C4" s="10">
        <v>3</v>
      </c>
      <c r="D4" s="10">
        <v>7</v>
      </c>
      <c r="E4" s="10">
        <v>13</v>
      </c>
      <c r="F4" t="s">
        <v>17</v>
      </c>
      <c r="J4" s="9"/>
      <c r="K4" s="9"/>
      <c r="L4" s="9"/>
      <c r="M4" s="9"/>
    </row>
    <row r="5" spans="1:14" x14ac:dyDescent="0.2">
      <c r="B5">
        <v>54</v>
      </c>
      <c r="C5">
        <v>3</v>
      </c>
      <c r="D5">
        <v>29</v>
      </c>
      <c r="E5">
        <v>14</v>
      </c>
      <c r="F5" t="s">
        <v>5</v>
      </c>
    </row>
    <row r="6" spans="1:14" x14ac:dyDescent="0.2">
      <c r="B6">
        <v>60</v>
      </c>
      <c r="C6">
        <v>4</v>
      </c>
      <c r="D6">
        <v>32</v>
      </c>
      <c r="E6">
        <v>5</v>
      </c>
      <c r="F6" t="s">
        <v>8</v>
      </c>
    </row>
    <row r="7" spans="1:14" x14ac:dyDescent="0.2">
      <c r="B7">
        <v>61</v>
      </c>
      <c r="C7">
        <v>3</v>
      </c>
      <c r="D7">
        <v>18</v>
      </c>
      <c r="E7">
        <v>18</v>
      </c>
      <c r="F7" t="s">
        <v>6</v>
      </c>
    </row>
    <row r="8" spans="1:14" x14ac:dyDescent="0.2">
      <c r="B8">
        <v>44</v>
      </c>
      <c r="C8">
        <v>2</v>
      </c>
      <c r="D8">
        <v>46</v>
      </c>
      <c r="E8">
        <v>8</v>
      </c>
      <c r="F8" t="s">
        <v>9</v>
      </c>
    </row>
    <row r="9" spans="1:14" x14ac:dyDescent="0.2">
      <c r="B9">
        <v>63</v>
      </c>
      <c r="C9">
        <v>2</v>
      </c>
      <c r="D9">
        <v>30</v>
      </c>
      <c r="E9">
        <v>5</v>
      </c>
      <c r="F9" t="s">
        <v>10</v>
      </c>
    </row>
    <row r="10" spans="1:14" x14ac:dyDescent="0.2">
      <c r="B10">
        <v>62</v>
      </c>
      <c r="C10">
        <v>2</v>
      </c>
      <c r="D10">
        <v>22</v>
      </c>
      <c r="E10">
        <v>14</v>
      </c>
      <c r="F10" t="s">
        <v>11</v>
      </c>
    </row>
    <row r="11" spans="1:14" x14ac:dyDescent="0.2">
      <c r="B11">
        <v>59</v>
      </c>
      <c r="C11">
        <v>4</v>
      </c>
      <c r="D11">
        <v>27</v>
      </c>
      <c r="E11">
        <v>10</v>
      </c>
      <c r="F11" t="s">
        <v>12</v>
      </c>
    </row>
    <row r="12" spans="1:14" x14ac:dyDescent="0.2">
      <c r="B12">
        <v>54</v>
      </c>
      <c r="C12">
        <v>2</v>
      </c>
      <c r="D12">
        <v>35</v>
      </c>
      <c r="E12">
        <v>14</v>
      </c>
      <c r="F12" t="s">
        <v>34</v>
      </c>
    </row>
    <row r="14" spans="1:14" s="12" customFormat="1" x14ac:dyDescent="0.2">
      <c r="A14" s="11" t="s">
        <v>18</v>
      </c>
      <c r="B14" s="15">
        <f>AVERAGE(B2:B12)</f>
        <v>58.727272727272727</v>
      </c>
      <c r="C14" s="15">
        <f t="shared" ref="C14:E14" si="0">AVERAGE(C2:C12)</f>
        <v>3.0909090909090908</v>
      </c>
      <c r="D14" s="15">
        <f t="shared" si="0"/>
        <v>26.272727272727273</v>
      </c>
      <c r="E14" s="15">
        <f t="shared" si="0"/>
        <v>10.818181818181818</v>
      </c>
      <c r="F1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1E68-C25E-4839-866B-D03493D0E521}">
  <dimension ref="A1:D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6640625" customWidth="1"/>
    <col min="2" max="2" width="26.6640625" bestFit="1" customWidth="1"/>
    <col min="3" max="3" width="21.6640625" bestFit="1" customWidth="1"/>
  </cols>
  <sheetData>
    <row r="1" spans="1:4" x14ac:dyDescent="0.2">
      <c r="A1" s="1" t="s">
        <v>50</v>
      </c>
      <c r="B1" s="1" t="s">
        <v>37</v>
      </c>
      <c r="C1" s="1" t="s">
        <v>3</v>
      </c>
      <c r="D1" s="1" t="s">
        <v>60</v>
      </c>
    </row>
    <row r="2" spans="1:4" x14ac:dyDescent="0.2">
      <c r="A2" t="s">
        <v>64</v>
      </c>
      <c r="B2">
        <v>3.53</v>
      </c>
      <c r="C2" t="s">
        <v>38</v>
      </c>
      <c r="D2" t="s">
        <v>90</v>
      </c>
    </row>
    <row r="3" spans="1:4" x14ac:dyDescent="0.2">
      <c r="A3" t="s">
        <v>1</v>
      </c>
      <c r="B3">
        <v>4.7</v>
      </c>
      <c r="C3" t="s">
        <v>12</v>
      </c>
      <c r="D3" t="s">
        <v>90</v>
      </c>
    </row>
    <row r="4" spans="1:4" x14ac:dyDescent="0.2">
      <c r="A4" t="s">
        <v>2</v>
      </c>
      <c r="B4">
        <v>5.7</v>
      </c>
      <c r="C4" t="s">
        <v>29</v>
      </c>
      <c r="D4" t="s">
        <v>90</v>
      </c>
    </row>
    <row r="5" spans="1:4" x14ac:dyDescent="0.2">
      <c r="A5" t="s">
        <v>62</v>
      </c>
      <c r="B5">
        <v>2.23</v>
      </c>
      <c r="C5" t="s">
        <v>5</v>
      </c>
    </row>
    <row r="6" spans="1:4" x14ac:dyDescent="0.2">
      <c r="A6" t="s">
        <v>61</v>
      </c>
      <c r="B6">
        <v>13.75</v>
      </c>
      <c r="C6" t="s">
        <v>6</v>
      </c>
    </row>
    <row r="7" spans="1:4" x14ac:dyDescent="0.2">
      <c r="A7" s="1" t="s">
        <v>19</v>
      </c>
      <c r="B7" s="1">
        <f>AVERAGE(B2:B6)</f>
        <v>5.9820000000000002</v>
      </c>
    </row>
    <row r="10" spans="1:4" x14ac:dyDescent="0.2">
      <c r="B10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AE88-C815-4FCE-8CA6-784401C4AF67}">
  <dimension ref="A1:D6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9.33203125" bestFit="1" customWidth="1"/>
    <col min="3" max="3" width="14.5" bestFit="1" customWidth="1"/>
  </cols>
  <sheetData>
    <row r="1" spans="1:4" s="1" customFormat="1" x14ac:dyDescent="0.2">
      <c r="A1" s="1" t="s">
        <v>91</v>
      </c>
      <c r="B1" s="1" t="s">
        <v>65</v>
      </c>
      <c r="C1" s="1" t="s">
        <v>3</v>
      </c>
    </row>
    <row r="2" spans="1:4" x14ac:dyDescent="0.2">
      <c r="A2" t="s">
        <v>66</v>
      </c>
      <c r="B2">
        <v>5</v>
      </c>
      <c r="C2" t="s">
        <v>92</v>
      </c>
      <c r="D2" s="8"/>
    </row>
    <row r="3" spans="1:4" x14ac:dyDescent="0.2">
      <c r="A3" t="s">
        <v>67</v>
      </c>
      <c r="B3">
        <v>5</v>
      </c>
      <c r="C3" t="s">
        <v>93</v>
      </c>
      <c r="D3" s="8"/>
    </row>
    <row r="4" spans="1:4" x14ac:dyDescent="0.2">
      <c r="A4" t="s">
        <v>68</v>
      </c>
      <c r="B4">
        <v>1</v>
      </c>
      <c r="C4" t="s">
        <v>96</v>
      </c>
      <c r="D4" s="8"/>
    </row>
    <row r="6" spans="1:4" x14ac:dyDescent="0.2">
      <c r="A6" s="1" t="s">
        <v>19</v>
      </c>
      <c r="B6" s="1">
        <f>AVERAGE(B2:B4)</f>
        <v>3.6666666666666665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D3E9030D1C394CBF5CE2DDD3FC44EE" ma:contentTypeVersion="13" ma:contentTypeDescription="Create a new document." ma:contentTypeScope="" ma:versionID="83417e66e2a23011197c55baf42b5d1f">
  <xsd:schema xmlns:xsd="http://www.w3.org/2001/XMLSchema" xmlns:xs="http://www.w3.org/2001/XMLSchema" xmlns:p="http://schemas.microsoft.com/office/2006/metadata/properties" xmlns:ns3="0afe4a16-770d-4c35-88aa-b87a8cc54daa" xmlns:ns4="40e703c7-62f5-4b5b-8b84-dc41ed268e7c" targetNamespace="http://schemas.microsoft.com/office/2006/metadata/properties" ma:root="true" ma:fieldsID="e676e52aefae9120181e0d797959e403" ns3:_="" ns4:_="">
    <xsd:import namespace="0afe4a16-770d-4c35-88aa-b87a8cc54daa"/>
    <xsd:import namespace="40e703c7-62f5-4b5b-8b84-dc41ed268e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e4a16-770d-4c35-88aa-b87a8cc54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703c7-62f5-4b5b-8b84-dc41ed268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1DF483-93E8-4819-8E09-081FE696DFC2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0afe4a16-770d-4c35-88aa-b87a8cc54daa"/>
    <ds:schemaRef ds:uri="http://purl.org/dc/dcmitype/"/>
    <ds:schemaRef ds:uri="40e703c7-62f5-4b5b-8b84-dc41ed268e7c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066D195-A9C2-4A11-A07C-917F6C84F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FD18F4-F070-486C-AADF-E1414A319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e4a16-770d-4c35-88aa-b87a8cc54daa"/>
    <ds:schemaRef ds:uri="40e703c7-62f5-4b5b-8b84-dc41ed268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1. Identify evacuation areas</vt:lpstr>
      <vt:lpstr>2. Percent evacuated</vt:lpstr>
      <vt:lpstr>3. Destination type</vt:lpstr>
      <vt:lpstr>5. Accomodation type</vt:lpstr>
      <vt:lpstr>6. Duration</vt:lpstr>
      <vt:lpstr>7. Pre-evacuation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Dahl</dc:creator>
  <cp:lastModifiedBy>Kristina Dahl</cp:lastModifiedBy>
  <dcterms:created xsi:type="dcterms:W3CDTF">2020-06-04T23:32:23Z</dcterms:created>
  <dcterms:modified xsi:type="dcterms:W3CDTF">2020-08-07T20:39:55Z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0x010100B6D3E9030D1C394CBF5CE2DDD3FC44EE</vt:lpwstr>
  </property>
</Properties>
</file>