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tabRatio="697" activeTab="1"/>
  </bookViews>
  <sheets>
    <sheet name="Hoja de Control" sheetId="2" r:id="rId1"/>
    <sheet name="Cronograma de Actividades" sheetId="9" r:id="rId2"/>
    <sheet name="Inventario" sheetId="4" r:id="rId3"/>
    <sheet name="Recursos" sheetId="5" r:id="rId4"/>
    <sheet name="Presupuesto" sheetId="6" r:id="rId5"/>
    <sheet name="Informe Costos" sheetId="8" r:id="rId6"/>
  </sheets>
  <definedNames>
    <definedName name="_xlnm._FilterDatabase" localSheetId="1" hidden="1">'Cronograma de Actividades'!$A$11:$M$52</definedName>
    <definedName name="_xlnm.Print_Area" localSheetId="1">'Cronograma de Actividades'!$A$1:$BR$52</definedName>
    <definedName name="_xlnm.Print_Area" localSheetId="0">'Hoja de Control'!$B$2:$F$39</definedName>
    <definedName name="prevWBS" localSheetId="1">'Cronograma de Actividades'!$A1048576</definedName>
    <definedName name="_xlnm.Print_Titles" localSheetId="1">'Cronograma de Actividades'!$8:$11</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52511"/>
</workbook>
</file>

<file path=xl/calcChain.xml><?xml version="1.0" encoding="utf-8"?>
<calcChain xmlns="http://schemas.openxmlformats.org/spreadsheetml/2006/main">
  <c r="J32" i="9" l="1"/>
  <c r="J31" i="9"/>
  <c r="J30" i="9"/>
  <c r="J29" i="9"/>
  <c r="J28" i="9"/>
  <c r="J27" i="9"/>
  <c r="J26" i="9"/>
  <c r="J25" i="9"/>
  <c r="J24" i="9"/>
  <c r="J23" i="9"/>
  <c r="J44" i="9" l="1"/>
  <c r="M44" i="9" s="1"/>
  <c r="J35" i="9"/>
  <c r="M35" i="9" s="1"/>
  <c r="J14" i="9"/>
  <c r="M14" i="9" s="1"/>
  <c r="J34" i="9"/>
  <c r="M34" i="9" s="1"/>
  <c r="J38" i="9"/>
  <c r="M38" i="9" s="1"/>
  <c r="J36" i="9"/>
  <c r="M36" i="9" s="1"/>
  <c r="M28" i="9"/>
  <c r="M24" i="9"/>
  <c r="M23" i="9"/>
  <c r="J17" i="9"/>
  <c r="M17" i="9" s="1"/>
  <c r="J19" i="9"/>
  <c r="M19" i="9" s="1"/>
  <c r="J20" i="9"/>
  <c r="M20" i="9" s="1"/>
  <c r="M25" i="9"/>
  <c r="M26" i="9"/>
  <c r="J43" i="9"/>
  <c r="M43" i="9" s="1"/>
  <c r="J51" i="9"/>
  <c r="M51" i="9" s="1"/>
  <c r="J50" i="9"/>
  <c r="M50" i="9" s="1"/>
  <c r="J46" i="9"/>
  <c r="M46" i="9" s="1"/>
  <c r="J47" i="9"/>
  <c r="M47" i="9" s="1"/>
  <c r="J48" i="9"/>
  <c r="M48" i="9" s="1"/>
  <c r="A54" i="9" l="1"/>
  <c r="A55" i="9" s="1"/>
  <c r="M30" i="9"/>
  <c r="J52" i="9"/>
  <c r="M52" i="9" s="1"/>
  <c r="J49" i="9"/>
  <c r="M49" i="9" s="1"/>
  <c r="J45" i="9"/>
  <c r="M45" i="9" s="1"/>
  <c r="J40" i="9"/>
  <c r="M40" i="9" s="1"/>
  <c r="J37" i="9"/>
  <c r="M37" i="9" s="1"/>
  <c r="J42" i="9"/>
  <c r="M42" i="9" s="1"/>
  <c r="J41" i="9"/>
  <c r="M41" i="9" s="1"/>
  <c r="J39" i="9"/>
  <c r="M39" i="9" s="1"/>
  <c r="J33" i="9"/>
  <c r="M33" i="9" s="1"/>
  <c r="M32" i="9"/>
  <c r="M31" i="9"/>
  <c r="J22" i="9"/>
  <c r="M22" i="9" s="1"/>
  <c r="J21" i="9"/>
  <c r="M21" i="9" s="1"/>
  <c r="M29" i="9"/>
  <c r="M27" i="9"/>
  <c r="J18" i="9"/>
  <c r="M18" i="9" s="1"/>
  <c r="J16" i="9"/>
  <c r="M16" i="9" s="1"/>
  <c r="J15" i="9"/>
  <c r="M15" i="9" s="1"/>
  <c r="J13" i="9"/>
  <c r="M13" i="9" s="1"/>
  <c r="J12" i="9"/>
  <c r="M12" i="9" s="1"/>
  <c r="A12" i="9"/>
  <c r="A13" i="9" s="1"/>
  <c r="A14" i="9" s="1"/>
  <c r="O10" i="9"/>
  <c r="O11" i="9" s="1"/>
  <c r="A15" i="9" l="1"/>
  <c r="A56" i="9"/>
  <c r="A57" i="9" s="1"/>
  <c r="A58" i="9" s="1"/>
  <c r="A59" i="9" s="1"/>
  <c r="A60" i="9" s="1"/>
  <c r="O8" i="9"/>
  <c r="O9" i="9"/>
  <c r="P10" i="9"/>
  <c r="P11" i="9" s="1"/>
  <c r="A16" i="9" l="1"/>
  <c r="A17" i="9" s="1"/>
  <c r="A61" i="9"/>
  <c r="A62" i="9" s="1"/>
  <c r="A63" i="9" s="1"/>
  <c r="A64" i="9" s="1"/>
  <c r="A65" i="9" s="1"/>
  <c r="Q10" i="9"/>
  <c r="Q11" i="9" s="1"/>
  <c r="A66" i="9" l="1"/>
  <c r="A67" i="9" s="1"/>
  <c r="A68" i="9" s="1"/>
  <c r="A69" i="9" s="1"/>
  <c r="A70" i="9" s="1"/>
  <c r="A71" i="9" s="1"/>
  <c r="A72" i="9" s="1"/>
  <c r="A73" i="9" s="1"/>
  <c r="R10" i="9"/>
  <c r="R11" i="9" s="1"/>
  <c r="A74" i="9" l="1"/>
  <c r="A75" i="9" s="1"/>
  <c r="A76" i="9" s="1"/>
  <c r="A77" i="9" s="1"/>
  <c r="A78" i="9" s="1"/>
  <c r="A79" i="9" s="1"/>
  <c r="A80" i="9" s="1"/>
  <c r="A81" i="9" s="1"/>
  <c r="S10" i="9"/>
  <c r="S11" i="9" s="1"/>
  <c r="T10" i="9" l="1"/>
  <c r="T11" i="9" s="1"/>
  <c r="A82" i="9"/>
  <c r="A83" i="9" s="1"/>
  <c r="A84" i="9" s="1"/>
  <c r="A85" i="9" s="1"/>
  <c r="A86" i="9" s="1"/>
  <c r="U10" i="9"/>
  <c r="U11" i="9" s="1"/>
  <c r="A87" i="9" l="1"/>
  <c r="A88" i="9" s="1"/>
  <c r="A89" i="9" s="1"/>
  <c r="A90" i="9" s="1"/>
  <c r="A91" i="9" s="1"/>
  <c r="V10" i="9"/>
  <c r="A92" i="9" l="1"/>
  <c r="A93" i="9" s="1"/>
  <c r="A94" i="9" s="1"/>
  <c r="A95" i="9" s="1"/>
  <c r="A96" i="9" s="1"/>
  <c r="V11" i="9"/>
  <c r="V8" i="9"/>
  <c r="W10" i="9"/>
  <c r="W11" i="9" s="1"/>
  <c r="V9" i="9"/>
  <c r="X10" i="9" l="1"/>
  <c r="X11" i="9" s="1"/>
  <c r="Y10" i="9" l="1"/>
  <c r="Y11" i="9" s="1"/>
  <c r="Z10" i="9" l="1"/>
  <c r="Z11" i="9" s="1"/>
  <c r="AA10" i="9" l="1"/>
  <c r="AA11" i="9" s="1"/>
  <c r="AB10" i="9" l="1"/>
  <c r="AB11" i="9" s="1"/>
  <c r="AC10" i="9" l="1"/>
  <c r="AC11" i="9" l="1"/>
  <c r="AC8" i="9"/>
  <c r="AD10" i="9"/>
  <c r="AD11" i="9" s="1"/>
  <c r="AC9" i="9"/>
  <c r="AE10" i="9" l="1"/>
  <c r="AE11" i="9" s="1"/>
  <c r="AF10" i="9" l="1"/>
  <c r="AF11" i="9" s="1"/>
  <c r="AG10" i="9" l="1"/>
  <c r="AG11" i="9" s="1"/>
  <c r="AH10" i="9" l="1"/>
  <c r="AH11" i="9" s="1"/>
  <c r="AI10" i="9" l="1"/>
  <c r="AI11" i="9" s="1"/>
  <c r="AJ10" i="9" l="1"/>
  <c r="AJ11" i="9" l="1"/>
  <c r="AJ8" i="9"/>
  <c r="AK10" i="9"/>
  <c r="AK11" i="9" s="1"/>
  <c r="AJ9" i="9"/>
  <c r="AL10" i="9" l="1"/>
  <c r="AL11" i="9" s="1"/>
  <c r="AM10" i="9" l="1"/>
  <c r="AM11" i="9" s="1"/>
  <c r="AN10" i="9" l="1"/>
  <c r="AN11" i="9" s="1"/>
  <c r="AO10" i="9" l="1"/>
  <c r="AO11" i="9" s="1"/>
  <c r="AP10" i="9" l="1"/>
  <c r="AP11" i="9" s="1"/>
  <c r="AQ10" i="9" l="1"/>
  <c r="AQ11" i="9" l="1"/>
  <c r="AQ8" i="9"/>
  <c r="AR10" i="9"/>
  <c r="AR11" i="9" s="1"/>
  <c r="AQ9" i="9"/>
  <c r="AS10" i="9" l="1"/>
  <c r="AS11" i="9" s="1"/>
  <c r="AT10" i="9" l="1"/>
  <c r="AT11" i="9" s="1"/>
  <c r="AU10" i="9" l="1"/>
  <c r="AU11" i="9" s="1"/>
  <c r="AV10" i="9" l="1"/>
  <c r="AV11" i="9" s="1"/>
  <c r="AW10" i="9" l="1"/>
  <c r="AW11" i="9" s="1"/>
  <c r="AX10" i="9" l="1"/>
  <c r="AX11" i="9" l="1"/>
  <c r="AX8" i="9"/>
  <c r="AY10" i="9"/>
  <c r="AY11" i="9" s="1"/>
  <c r="AX9" i="9"/>
  <c r="AZ10" i="9" l="1"/>
  <c r="AZ11" i="9" s="1"/>
  <c r="BA10" i="9" l="1"/>
  <c r="BA11" i="9" s="1"/>
  <c r="BB10" i="9" l="1"/>
  <c r="BB11" i="9" s="1"/>
  <c r="BC10" i="9" l="1"/>
  <c r="BC11" i="9" s="1"/>
  <c r="BD10" i="9" l="1"/>
  <c r="BD11" i="9" s="1"/>
  <c r="BE10" i="9" l="1"/>
  <c r="BE11" i="9" l="1"/>
  <c r="BE8" i="9"/>
  <c r="BF10" i="9"/>
  <c r="BF11" i="9" s="1"/>
  <c r="BE9" i="9"/>
  <c r="BG10" i="9" l="1"/>
  <c r="BG11" i="9" s="1"/>
  <c r="BH10" i="9" l="1"/>
  <c r="BH11" i="9" s="1"/>
  <c r="BI10" i="9" l="1"/>
  <c r="BI11" i="9" s="1"/>
  <c r="BJ10" i="9" l="1"/>
  <c r="BJ11" i="9" s="1"/>
  <c r="BK10" i="9" l="1"/>
  <c r="BK11" i="9" s="1"/>
  <c r="BL10" i="9" l="1"/>
  <c r="BL11" i="9" l="1"/>
  <c r="BL8" i="9"/>
  <c r="BM10" i="9"/>
  <c r="BM11" i="9" s="1"/>
  <c r="BL9" i="9"/>
  <c r="BN10" i="9" l="1"/>
  <c r="BN11" i="9" s="1"/>
  <c r="BO10" i="9" l="1"/>
  <c r="BO11" i="9" s="1"/>
  <c r="BP10" i="9" l="1"/>
  <c r="BP11" i="9" s="1"/>
  <c r="BQ10" i="9" l="1"/>
  <c r="BQ11" i="9" s="1"/>
  <c r="BR10" i="9" l="1"/>
  <c r="BR11" i="9" s="1"/>
  <c r="A18" i="9"/>
  <c r="A19" i="9" s="1"/>
  <c r="A20" i="9" s="1"/>
  <c r="A21" i="9" s="1"/>
  <c r="A22" i="9" s="1"/>
  <c r="A23" i="9" s="1"/>
  <c r="A24" i="9" s="1"/>
  <c r="A25" i="9" s="1"/>
  <c r="A26" i="9" s="1"/>
  <c r="A27" i="9" s="1"/>
  <c r="A28" i="9" s="1"/>
  <c r="A29" i="9" s="1"/>
  <c r="A30" i="9" s="1"/>
  <c r="A31" i="9" s="1"/>
  <c r="A32" i="9" s="1"/>
  <c r="A33" i="9" s="1"/>
  <c r="A34" i="9" s="1"/>
  <c r="A35" i="9" s="1"/>
  <c r="A36" i="9" l="1"/>
  <c r="A37" i="9"/>
  <c r="A38" i="9" s="1"/>
  <c r="A39" i="9" s="1"/>
  <c r="A40" i="9" s="1"/>
  <c r="A41" i="9" s="1"/>
  <c r="A42" i="9" s="1"/>
  <c r="A43" i="9" s="1"/>
  <c r="A44" i="9" s="1"/>
  <c r="A45" i="9" s="1"/>
  <c r="A46" i="9" s="1"/>
  <c r="A47" i="9" s="1"/>
  <c r="A48" i="9" s="1"/>
  <c r="A49" i="9" s="1"/>
  <c r="A50" i="9" s="1"/>
  <c r="A51" i="9" s="1"/>
  <c r="A52" i="9" s="1"/>
</calcChain>
</file>

<file path=xl/comments1.xml><?xml version="1.0" encoding="utf-8"?>
<comments xmlns="http://schemas.openxmlformats.org/spreadsheetml/2006/main">
  <authors>
    <author>Autor</author>
  </authors>
  <commentList>
    <comment ref="H11" authorId="0" shape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List>
</comments>
</file>

<file path=xl/sharedStrings.xml><?xml version="1.0" encoding="utf-8"?>
<sst xmlns="http://schemas.openxmlformats.org/spreadsheetml/2006/main" count="266" uniqueCount="172">
  <si>
    <t>&lt;Nombre Proyecto&gt;</t>
  </si>
  <si>
    <t>Cronograma de Actividades</t>
  </si>
  <si>
    <t>HOJA DE CONTROL</t>
  </si>
  <si>
    <t>Organismo</t>
  </si>
  <si>
    <t>&lt;Nombre Consejería u Organismo Autónomo&gt;</t>
  </si>
  <si>
    <t>Proyecto</t>
  </si>
  <si>
    <t>Entregable</t>
  </si>
  <si>
    <t>Autor</t>
  </si>
  <si>
    <t>&lt;Nombre de la Empresa&gt;</t>
  </si>
  <si>
    <t>Versión / Edición</t>
  </si>
  <si>
    <t>0100</t>
  </si>
  <si>
    <t>Fecha Versión</t>
  </si>
  <si>
    <t>DD/MM/AAAA</t>
  </si>
  <si>
    <t>Aprobado Por</t>
  </si>
  <si>
    <t>Fecha Aprobación</t>
  </si>
  <si>
    <t>Nº Total de Páginas</t>
  </si>
  <si>
    <t>5</t>
  </si>
  <si>
    <t>REGISTRO DE CAMBIOS</t>
  </si>
  <si>
    <t>SI</t>
  </si>
  <si>
    <t>Versión</t>
  </si>
  <si>
    <t>Causa del cambio</t>
  </si>
  <si>
    <t>Responsable del cambio</t>
  </si>
  <si>
    <t>Fecha del cambio</t>
  </si>
  <si>
    <t>Versión Inicial</t>
  </si>
  <si>
    <t>&lt;Nombre Apellido1 Apellido2&gt;</t>
  </si>
  <si>
    <t>CONTROL DE DISTRIBUCIÓN</t>
  </si>
  <si>
    <t>Nombre y Apellidos</t>
  </si>
  <si>
    <t xml:space="preserve"> </t>
  </si>
  <si>
    <t>&lt;Nombre del Proyecto&gt;</t>
  </si>
  <si>
    <t>Inventario</t>
  </si>
  <si>
    <t>PREDECESSOR</t>
  </si>
  <si>
    <t>ITEM</t>
  </si>
  <si>
    <t>ACTIVIDAD</t>
  </si>
  <si>
    <t>Fecha Inicio Proyecto</t>
  </si>
  <si>
    <t>Líder del Proyecto</t>
  </si>
  <si>
    <t>Semana</t>
  </si>
  <si>
    <t>%</t>
  </si>
  <si>
    <t>FASE: ANÁLISIS</t>
  </si>
  <si>
    <t>FASE: PLANEACIÓN</t>
  </si>
  <si>
    <t>FASE: EJECUCIÓN</t>
  </si>
  <si>
    <t>FASE: EVALUACIÓN</t>
  </si>
  <si>
    <t>RAP</t>
  </si>
  <si>
    <t>COM</t>
  </si>
  <si>
    <t>436536 - Plantear diferentes alternativas, de modelos tecnológicos de información empresarial, teniendo en cuenta la plataforma tecnológica de la empresa y las tendencias del mercado, para dar solución a las situaciones relacionadas con el manejo de la información de la organización.</t>
  </si>
  <si>
    <t>436535 - Elaborar mapas de procesos que permitan identificar las áreas involucradas en un sistema de información, utilizando herramientas informáticas y las tic’s, para generar informes según las necesidades dela empresa</t>
  </si>
  <si>
    <t>436537 - Aplicar las técnicas de recolección de datos, diseñando los instrumentos necesarios para el procesamiento de información, de acuerdo con la situación planteada por la empresa</t>
  </si>
  <si>
    <t>Presentación Proyecto</t>
  </si>
  <si>
    <t>[Nombre Completo]</t>
  </si>
  <si>
    <t>436540 - Construir el modelo conceptual del macrosistema frente a los requerimientos del cliente, mediante el uso e interpretación de la información levantada, representado en diagramas de clase, de interacción, colaboración y contratos de operación, de acuerdo con las diferentes secuencias, fases y procedimientos del sistema</t>
  </si>
  <si>
    <t>436541 - Valorar la incidencia de los datos en los procesos del macrosistema, tomando como referente el diccionario de datos y las miniespecificaciones, para la consolidación de los datos que intervienen, de acuerdo con parámetros establecidos.</t>
  </si>
  <si>
    <t>436542 - representa el bosquejo de la solución al problema presentado por elcliente, mediante la elaboración de diagramas de casos de uso, apoyadoen el análisis del informe de requerimientos, al confrontar la situaciónproblemica con el usuario según normas y protocolos de la organización</t>
  </si>
  <si>
    <t>436543 - interpretar el informe de requerimientos, para determinar lasnecesidades tecnológicas en el manejo de la información, de acuerdocon las normas y protocolos establecidos en la empresa</t>
  </si>
  <si>
    <t>436544 - elaborar el informe de los resultados del análisis del sistema deinformación, de acuerdo con los requerimientos del cliente segúnnormas y protocolos establecidos.</t>
  </si>
  <si>
    <t>35333 - DISEÑAR EL SISTEMA DE ACUERDO CON LOS REQUISITOS DEL CLIENTE.</t>
  </si>
  <si>
    <t>35332 - ESPECIFICAR LOS REQUISITOS NECESARIOS PARA DESARROLLAR EL SISTEMA DE INFORMACION DE ACUERDO CON LAS NECESIDADES DEL CLIENTE.</t>
  </si>
  <si>
    <t>35322 - ANALIZAR LOS REQUISITOS DEL CLIENTE PARA CONSTRUIR EL SISTEMA DE INFORMACION.</t>
  </si>
  <si>
    <t>436545 - elaborar el informe de diseño del sistema de información, de acuerdocon la selección de las herramientas, tanto de software como dehardware, requeridas para la solución informática.</t>
  </si>
  <si>
    <t>436546 - diseñar la arquitectura del software, mediante la interpretación de lasclases, objetos y mecanismos de colaboración, utilizando herramientastecnológicas de diseño, de acuerdo con las tendencias de lastecnologías de la información y la comunicación.</t>
  </si>
  <si>
    <t>436547 - aplicar políticas y mecanismos de control en el diseño del sistema deinformación, mediante el análisis de la vulnerabilidad de la información,siguiendo los parámetros establecidos por la organización.</t>
  </si>
  <si>
    <t>436548 - construir el prototipo del sistema de información, a partir del análisis delas características funcionales del sistema en relación con facilidad demanejo, funcionalidad y experiencia del usuario, apoyado en softwareaplicado según protocolos de diseño.</t>
  </si>
  <si>
    <t>436549 - diseñar la arquitectura tecnológica del sistema de información, medianteel reconocimiento de hardware y software, de acuerdo con la tecnologíadisponible en el mercado, el informe de análisis levantado y el diagramade distribución</t>
  </si>
  <si>
    <t>436550 - diseñar la estructura de datos, a partir del modelo conceptualdeterminado en el análisis del sistema, utilizando herramientastecnológicas de bases de datos, según las normas y estándaresestablecidos</t>
  </si>
  <si>
    <t>436472 - ejecutar y documentar las pruebas del software, aplicando técnicas deensayo-error, de acuerdo con el plan diseñado y los procedimientosestablecidos por la empresa</t>
  </si>
  <si>
    <t>436473 - realizar la codificación de los módulos del sistema y el programaprincipal, a partir de la utilización del lenguaje de programaciónseleccionado, de acuerdo con las especificaciones del diseño</t>
  </si>
  <si>
    <t>436474 - interpretar el informe técnico de diseño, para determinar el plan detrabajo durante la fase de construcción del software, de acuerdo con lasnormas y protocolos establecidos en la empresa.</t>
  </si>
  <si>
    <t>436475 - elaborar el manual técnico de la aplicación, de acuerdo con lacomplejidad del aplicativo y según normas y procedimientos establecidospor la empresa.</t>
  </si>
  <si>
    <t>436476 - construir la interfaz de usuario, apoyado en la evaluación del prototipo,determinando las entradas y salidas requeridas en el diseño y definiendolos lineamientos para la navegación, de acuerdo con las necesidades delusuario</t>
  </si>
  <si>
    <t>436477 - construir el programa de instalación del aplicativo, utilizando lasherramientas de desarrollo disponibles en el mercado, según lascaracterísticas de la arquitectura de la solución</t>
  </si>
  <si>
    <t>436478 - construir la base de datos, a partir del modelo de datos determinado enel diseño del sistema, utilizando sistemas de gestión de base de datos,según los protocolos establecidos en la organización</t>
  </si>
  <si>
    <t>35320 - CONSTRUIR EL SISTEMA QUE CUMPLA CON LOS REQUISITOS DE LA SOLUCIÓN INFORMÁTICA.</t>
  </si>
  <si>
    <t>35325 - IMPLANTAR LA SOLUCIÓN QUE CUMPLA CON LOS REQUISITOS PARA SU OPERACIÓN.</t>
  </si>
  <si>
    <t>436551 - capacitar a los usuarios del sistema, sobre la estructuración y el manejodel aplicativo, de acuerdo con el plan establecido, el perfil de losusuarios, según políticas de la organización</t>
  </si>
  <si>
    <t>436552 - configurar el software de la aplicación para cliente y servidor, mediantela utilización del hardware disponible, ejecutándola en la plataformatecnológica, según normas y protocolos establecidos por la empresa.</t>
  </si>
  <si>
    <t>436553 - elaborar el informe administrativo, siguiendo los protocolos de laorganización, basado en los planes de instalación, respaldo y migracióndel sistema de información, facilitando la operatividad y mantenimientode la solución informática</t>
  </si>
  <si>
    <t>436554 - elaborar informes técnicos relacionados con la solución informáticaimplantada, de acuerdo con las propuestas de alternativas aplicadas,teniendo en cuenta las técnicas de comunicación y según normas yprotocolos establecidos.</t>
  </si>
  <si>
    <t>436555 - definir estrategias para la validación de manuales de usuario y deoperación, respondiendo a las necesidades y satisfacción del cliente,frente a la solución informática propuesta, según políticas de laorganización</t>
  </si>
  <si>
    <t>35327 - PARTICIPAR EN EL PROCESO DE NEGOCIACIÓN DE TECNOLOGÍA INFORMÁTICA PARA PERMITIR LA IMPLEMENTACIÓN DEL SISTEMA DE INFORMACIÓN.</t>
  </si>
  <si>
    <t>436556 - participar en los perfeccionamientos de contratos informáticos,estableciendo cláusulas técnicas, que respondan a las necesidades delos actores de la negociación, de acuerdo con la ley de contratación</t>
  </si>
  <si>
    <t>436557 - definir estrategias para la elaboración de términos de referencia yprocesos de evaluación de proveedores, en la adquisición de tecnología,según protocolos establecidos.</t>
  </si>
  <si>
    <t>436558 - elaborar el informe sobre el cumplimiento de los términos de referenciaprevistos en la negociación, de acuerdo con la participación de cada unode los actores en relación con la satisfacción de los bienes informáticoscontratados y recibidos, según normas y protocolos de la organización.</t>
  </si>
  <si>
    <t>436559 - interpretar el diagnóstico de necesidades informáticas, para determinarlas tecnológicas requeridas en el manejo de la información, de acuerdocon las normas y protocolos establecidos por la empresa.</t>
  </si>
  <si>
    <t>35329 - APLICAR BUENAS PRÁCTICAS DE CALIDAD EN EL PROCESO DE DESARROLLO DE SOFTWARE, DE ACUERDO CON EL REFERENTE ADOPTADO EN LA EMPRESA.</t>
  </si>
  <si>
    <t>436560 - aplicar los estándares de calidad involucrados en los procesos dedesarrollo de software, siguiendo el plan establecido para mantener laintegridad de los productos de trabajo definidos, según las prácticasde configuración establecidas por la empresa</t>
  </si>
  <si>
    <t>436561 - elaborar instrumentos e instructivos, requeridos por el aseguramientode la calidad, para documentar y evaluar los procesos de desarrollo desoftware, de acuerdo con las normas y procedimientos establecidaspor la empresa</t>
  </si>
  <si>
    <t>436562 - identificar los puntos críticos de control en los procesos de desarrollode software, para establecer las acciones a seguir, garantizando elcumplimiento de los estándares de calidad, siguiendo los lineamientosestablecidos por la organización</t>
  </si>
  <si>
    <t>436563 - elaborar el informe final del proceso de gestión de calidad en eldesarrollo de software, que consolide la información de las evidencias,hallazgos y novedades frente al seguimiento y control de los productos,según normas internacionales y protocolos de la organización..</t>
  </si>
  <si>
    <t>436564 - evaluar procesos y productos de desarrollo de software, documentar yconcertar acciones a seguir, para garantizar el cumplimiento de lasnormas establecidas, de acuerdo con el plan definido y con los criteriosde medición, métricas y políticas determinados por la empresa</t>
  </si>
  <si>
    <t>436565 - identificar las características de los procesos de desarrollo desoftware, frente al referente de calidad adoptado por la empresa,ajustándolos a los resultados de las mediciones, evaluaciones yrecomendaciones realizadas</t>
  </si>
  <si>
    <t>TRIM</t>
  </si>
  <si>
    <t>I</t>
  </si>
  <si>
    <t>Sistema Control de Versiones</t>
  </si>
  <si>
    <t>Inventario (Software)</t>
  </si>
  <si>
    <t>EVIDENCIA</t>
  </si>
  <si>
    <t>RESPONSABLE</t>
  </si>
  <si>
    <t>INICIO</t>
  </si>
  <si>
    <t>FIN</t>
  </si>
  <si>
    <t>DÍAS</t>
  </si>
  <si>
    <t>LAB</t>
  </si>
  <si>
    <t>Diagrama de Casos de Uso</t>
  </si>
  <si>
    <t>Casos de Uso Extendido</t>
  </si>
  <si>
    <t>Diccionario de Datos</t>
  </si>
  <si>
    <t>Informe Uso de Recursos y Presupuestos</t>
  </si>
  <si>
    <t>II</t>
  </si>
  <si>
    <t>Diagrama de Clases</t>
  </si>
  <si>
    <t>Prototipo No Funcional</t>
  </si>
  <si>
    <t>WireFrames o Mockups</t>
  </si>
  <si>
    <t>Modelo Entidad Relación (Crow's Foot)</t>
  </si>
  <si>
    <t>Modelo Relacional (Normalizado)</t>
  </si>
  <si>
    <t>III</t>
  </si>
  <si>
    <t>Diagrama de Distribución</t>
  </si>
  <si>
    <t>Inventario (Hardware y Software)</t>
  </si>
  <si>
    <t>Informe de Costos</t>
  </si>
  <si>
    <t>IV</t>
  </si>
  <si>
    <t>V</t>
  </si>
  <si>
    <t>Manual Técnico</t>
  </si>
  <si>
    <t>Planeación Pruebas de Software</t>
  </si>
  <si>
    <t>VI</t>
  </si>
  <si>
    <t>Plan de Instalación</t>
  </si>
  <si>
    <t>Plan de Respaldo</t>
  </si>
  <si>
    <t>Plan de Migración de Datos</t>
  </si>
  <si>
    <t>Documentación Pruebas de Software</t>
  </si>
  <si>
    <t>Informe de Distribución (Hardware y Software)</t>
  </si>
  <si>
    <t>Cuadro Comparativo Proveedores</t>
  </si>
  <si>
    <t>Contrato de Desarrollo de Software</t>
  </si>
  <si>
    <t>VII</t>
  </si>
  <si>
    <t>VIII</t>
  </si>
  <si>
    <t>Modelo de Calidad de Software</t>
  </si>
  <si>
    <t>Sistema Control de Versiones y Cambios</t>
  </si>
  <si>
    <t>Manual de Usuario y Operación</t>
  </si>
  <si>
    <t>Seleccionar las Técnicas y elaborar los Instrumentos de Recolección de la Información</t>
  </si>
  <si>
    <t>Reconocer el/los procesos de la Organización</t>
  </si>
  <si>
    <t>Estructurar la Organización de Entregas del Proyecto por Trimestre</t>
  </si>
  <si>
    <t>Clasificar el hardware y software necesaio para que el S.I. funcione correctamente</t>
  </si>
  <si>
    <t>IEEE-830 o Historias de Usuario (SCRUM)</t>
  </si>
  <si>
    <t>Especificar los Requisitos Funcionales y No Funcionales del Sistema de Información</t>
  </si>
  <si>
    <t>Reconocer los aspectos más relevantes de la Contextualización del Proyecto</t>
  </si>
  <si>
    <t>Formulación del Proyecto</t>
  </si>
  <si>
    <t>Describir los aspectos más relevantes de la Contextualización del Proyecto</t>
  </si>
  <si>
    <t>Especificar los Casos de Uso Extendido del Sistema de Información</t>
  </si>
  <si>
    <t>Informe de Análisis Recolección de Información</t>
  </si>
  <si>
    <t>Diagrama de Flujo del Proceso (BPMN)</t>
  </si>
  <si>
    <t>Especificar el Diccionario de Datos Sistema de Información</t>
  </si>
  <si>
    <t>Planear las actividades de trabajo de acuerdo con las necesidades de la Organización</t>
  </si>
  <si>
    <t>Diseñar el diagrama de Casos de Uso del Sistema de Información</t>
  </si>
  <si>
    <t>Diseñar el Diagrama de Clases del Sistema de Información</t>
  </si>
  <si>
    <t>Diseñar los WireFrames o Mockup del Sistema de Información</t>
  </si>
  <si>
    <t>Diseñar el Modelo Entidad Relacion del Sistema de Información (Diseño Conceptual)</t>
  </si>
  <si>
    <t>Diseñar el Modelo Relacional del Sistema de Información (Diseño Lógico - Normalizado)</t>
  </si>
  <si>
    <t>Clasificar el software necesaio para que el S.I. funcione correctamente</t>
  </si>
  <si>
    <t>Especificar recursos y presupuesto para que el S.I. funcione correctamente</t>
  </si>
  <si>
    <t>Especificar los costos del Proyecto</t>
  </si>
  <si>
    <t>Construir las Intefaces del Sistema de información</t>
  </si>
  <si>
    <t>Construir la Base de Datos del Sistema de Información (Diseño Físico - SQL - DDL)</t>
  </si>
  <si>
    <t>Estructura de la Base de Datos</t>
  </si>
  <si>
    <t>Consultas a la Base de Datos</t>
  </si>
  <si>
    <t>Construir la Consultas a la Base de Datos del Sistema de Información (Diseño Físico - SQL - DML)</t>
  </si>
  <si>
    <t xml:space="preserve">Diseñar el diagrama de distribución para implementar el  sistema de información </t>
  </si>
  <si>
    <t>Elaborar el Manual Técnico del Sistema de Información</t>
  </si>
  <si>
    <t>Elaborar el documento de pruebas de software donde se evidencia las tecnicas usadas, los planes y los procedimientos establecidos por la empresa.</t>
  </si>
  <si>
    <t>Plan de Capacitación</t>
  </si>
  <si>
    <t>Elaborar el Plan de Instalación del Sistema de Información</t>
  </si>
  <si>
    <t>Elaborar el Plan de Respaldo del Sistema de Información</t>
  </si>
  <si>
    <t>Elaborar el Plan de Migración de Datos del Sistema de Información</t>
  </si>
  <si>
    <t xml:space="preserve">Elaborar y validar los manuales de Usuario y de Operación del Sistema de Información </t>
  </si>
  <si>
    <t>Elaborar el Plan de Capacitación de Usuarios del Sistema de Información (Metodología, y Recursos)</t>
  </si>
  <si>
    <t>Ejecutar las Pruebas de Software y Elaborar su Documentación</t>
  </si>
  <si>
    <t>Elaborar el Informe de Distribución (Hardware y Software)</t>
  </si>
  <si>
    <t>Realizar cuadro comparativo para evaluar los proveedores en la adquisicion de tegnologia para la implementación del sistema de información</t>
  </si>
  <si>
    <t>Elaborar contratos informaticos, determinando las especificaciones tecnicas y condiciones para licitaciones, venta de bienes, prestación de servicios y procesos de compra-venta internacional.</t>
  </si>
  <si>
    <t>Elaborar informe de los modelos de calidad de software y como aplicarlos en el sistema de información</t>
  </si>
  <si>
    <t xml:space="preserve">Elaborar los manuales de Usuario y de Operación del Sistema de Información </t>
  </si>
  <si>
    <t>Evidenciar la Organización de Entregas del Proyecto por Trimestre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</si>
</sst>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m/d/yyyy\ \(dddd\)"/>
    <numFmt numFmtId="165" formatCode="d\ mmm\ yyyy"/>
    <numFmt numFmtId="166" formatCode="d"/>
    <numFmt numFmtId="167" formatCode="ddd\ m/dd/yy"/>
    <numFmt numFmtId="168" formatCode="d/m/yyyy\ \(dddd\)"/>
    <numFmt numFmtId="169" formatCode="ddd\ dd/mm/yy"/>
  </numFmts>
  <fonts count="25">
    <font>
      <sz val="11"/>
      <color theme="1"/>
      <name val="Calibri"/>
      <family val="2"/>
      <scheme val="minor"/>
    </font>
    <font>
      <sz val="11"/>
      <color rgb="FF000000"/>
      <name val="Arial1"/>
    </font>
    <font>
      <u/>
      <sz val="10"/>
      <color rgb="FF0000FF"/>
      <name val="Arial2"/>
    </font>
    <font>
      <b/>
      <sz val="11"/>
      <color theme="1"/>
      <name val="Arial Narrow"/>
      <family val="2"/>
    </font>
    <font>
      <sz val="11"/>
      <color theme="1"/>
      <name val="Arial Narrow"/>
      <family val="2"/>
    </font>
    <font>
      <sz val="11"/>
      <color rgb="FF000000"/>
      <name val="Arial Narrow"/>
      <family val="2"/>
    </font>
    <font>
      <b/>
      <sz val="24"/>
      <color rgb="FF000000"/>
      <name val="Arial Narrow"/>
      <family val="2"/>
    </font>
    <font>
      <b/>
      <sz val="14"/>
      <color rgb="FF000000"/>
      <name val="Arial Narrow"/>
      <family val="2"/>
    </font>
    <font>
      <sz val="12"/>
      <color rgb="FF000000"/>
      <name val="Arial Narrow"/>
      <family val="2"/>
    </font>
    <font>
      <b/>
      <sz val="12"/>
      <color rgb="FF000000"/>
      <name val="Arial Narrow"/>
      <family val="2"/>
    </font>
    <font>
      <sz val="10"/>
      <color rgb="FFFFFFFF"/>
      <name val="Arial Narrow"/>
      <family val="2"/>
    </font>
    <font>
      <b/>
      <sz val="10"/>
      <color rgb="FF000000"/>
      <name val="Arial Narrow"/>
      <family val="2"/>
    </font>
    <font>
      <u/>
      <sz val="10"/>
      <color rgb="FF0000FF"/>
      <name val="Arial Narrow"/>
      <family val="2"/>
    </font>
    <font>
      <b/>
      <sz val="24"/>
      <color theme="0" tint="-0.499984740745262"/>
      <name val="Arial Narrow"/>
      <family val="2"/>
    </font>
    <font>
      <sz val="10"/>
      <name val="Arial"/>
      <family val="2"/>
    </font>
    <font>
      <sz val="10"/>
      <name val="Arial"/>
      <family val="2"/>
    </font>
    <font>
      <u/>
      <sz val="10"/>
      <color indexed="12"/>
      <name val="Arial"/>
      <family val="2"/>
    </font>
    <font>
      <b/>
      <sz val="9"/>
      <color indexed="81"/>
      <name val="Tahoma"/>
      <family val="2"/>
    </font>
    <font>
      <sz val="9"/>
      <color indexed="81"/>
      <name val="Tahoma"/>
      <family val="2"/>
    </font>
    <font>
      <sz val="11"/>
      <name val="Arial Narrow"/>
      <family val="2"/>
    </font>
    <font>
      <b/>
      <sz val="11"/>
      <name val="Arial Narrow"/>
      <family val="2"/>
    </font>
    <font>
      <u/>
      <sz val="11"/>
      <color indexed="12"/>
      <name val="Arial Narrow"/>
      <family val="2"/>
    </font>
    <font>
      <sz val="11"/>
      <color indexed="55"/>
      <name val="Arial Narrow"/>
      <family val="2"/>
    </font>
    <font>
      <sz val="12"/>
      <name val="Arial Narrow"/>
      <family val="2"/>
    </font>
    <font>
      <b/>
      <sz val="11"/>
      <color theme="0" tint="-0.14999847407452621"/>
      <name val="Arial Narrow"/>
      <family val="2"/>
    </font>
  </fonts>
  <fills count="7">
    <fill>
      <patternFill patternType="none"/>
    </fill>
    <fill>
      <patternFill patternType="gray125"/>
    </fill>
    <fill>
      <patternFill patternType="solid">
        <fgColor theme="0" tint="-0.249977111117893"/>
        <bgColor indexed="64"/>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117">
    <border>
      <left/>
      <right/>
      <top/>
      <bottom/>
      <diagonal/>
    </border>
    <border>
      <left style="double">
        <color theme="0" tint="-0.499984740745262"/>
      </left>
      <right style="double">
        <color theme="0" tint="-0.499984740745262"/>
      </right>
      <top style="double">
        <color theme="0" tint="-0.499984740745262"/>
      </top>
      <bottom style="thin">
        <color theme="0" tint="-0.499984740745262"/>
      </bottom>
      <diagonal/>
    </border>
    <border>
      <left style="double">
        <color theme="0" tint="-0.499984740745262"/>
      </left>
      <right style="double">
        <color theme="0" tint="-0.499984740745262"/>
      </right>
      <top style="thin">
        <color theme="0" tint="-0.499984740745262"/>
      </top>
      <bottom style="thin">
        <color theme="0" tint="-0.499984740745262"/>
      </bottom>
      <diagonal/>
    </border>
    <border>
      <left style="double">
        <color theme="0" tint="-0.499984740745262"/>
      </left>
      <right style="double">
        <color theme="0" tint="-0.499984740745262"/>
      </right>
      <top style="thin">
        <color theme="0" tint="-0.499984740745262"/>
      </top>
      <bottom style="double">
        <color theme="0" tint="-0.499984740745262"/>
      </bottom>
      <diagonal/>
    </border>
    <border>
      <left style="double">
        <color theme="0" tint="-0.499984740745262"/>
      </left>
      <right style="thin">
        <color theme="0" tint="-0.499984740745262"/>
      </right>
      <top style="double">
        <color theme="0" tint="-0.499984740745262"/>
      </top>
      <bottom style="thin">
        <color theme="0" tint="-0.499984740745262"/>
      </bottom>
      <diagonal/>
    </border>
    <border>
      <left style="thin">
        <color theme="0" tint="-0.499984740745262"/>
      </left>
      <right style="thin">
        <color theme="0" tint="-0.499984740745262"/>
      </right>
      <top style="double">
        <color theme="0" tint="-0.499984740745262"/>
      </top>
      <bottom style="thin">
        <color theme="0" tint="-0.499984740745262"/>
      </bottom>
      <diagonal/>
    </border>
    <border>
      <left style="thin">
        <color theme="0" tint="-0.499984740745262"/>
      </left>
      <right style="double">
        <color theme="0" tint="-0.499984740745262"/>
      </right>
      <top style="double">
        <color theme="0" tint="-0.499984740745262"/>
      </top>
      <bottom style="thin">
        <color theme="0" tint="-0.499984740745262"/>
      </bottom>
      <diagonal/>
    </border>
    <border>
      <left style="double">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double">
        <color theme="0" tint="-0.499984740745262"/>
      </right>
      <top style="thin">
        <color theme="0" tint="-0.499984740745262"/>
      </top>
      <bottom style="thin">
        <color theme="0" tint="-0.499984740745262"/>
      </bottom>
      <diagonal/>
    </border>
    <border>
      <left style="double">
        <color theme="0" tint="-0.499984740745262"/>
      </left>
      <right style="thin">
        <color theme="0" tint="-0.499984740745262"/>
      </right>
      <top style="thin">
        <color theme="0" tint="-0.499984740745262"/>
      </top>
      <bottom style="double">
        <color theme="0" tint="-0.499984740745262"/>
      </bottom>
      <diagonal/>
    </border>
    <border>
      <left style="double">
        <color theme="0" tint="-0.34998626667073579"/>
      </left>
      <right style="thin">
        <color theme="0" tint="-0.34998626667073579"/>
      </right>
      <top style="double">
        <color theme="0" tint="-0.34998626667073579"/>
      </top>
      <bottom style="double">
        <color theme="0" tint="-0.34998626667073579"/>
      </bottom>
      <diagonal/>
    </border>
    <border>
      <left style="thin">
        <color theme="0" tint="-0.34998626667073579"/>
      </left>
      <right style="thin">
        <color theme="0" tint="-0.34998626667073579"/>
      </right>
      <top style="double">
        <color theme="0" tint="-0.34998626667073579"/>
      </top>
      <bottom style="double">
        <color theme="0" tint="-0.34998626667073579"/>
      </bottom>
      <diagonal/>
    </border>
    <border>
      <left style="thin">
        <color theme="0" tint="-0.34998626667073579"/>
      </left>
      <right style="double">
        <color theme="0" tint="-0.34998626667073579"/>
      </right>
      <top style="double">
        <color theme="0" tint="-0.34998626667073579"/>
      </top>
      <bottom style="double">
        <color theme="0" tint="-0.34998626667073579"/>
      </bottom>
      <diagonal/>
    </border>
    <border>
      <left style="double">
        <color theme="0" tint="-0.34998626667073579"/>
      </left>
      <right/>
      <top style="double">
        <color theme="0" tint="-0.34998626667073579"/>
      </top>
      <bottom style="double">
        <color theme="0" tint="-0.34998626667073579"/>
      </bottom>
      <diagonal/>
    </border>
    <border>
      <left/>
      <right/>
      <top style="double">
        <color theme="0" tint="-0.34998626667073579"/>
      </top>
      <bottom style="double">
        <color theme="0" tint="-0.34998626667073579"/>
      </bottom>
      <diagonal/>
    </border>
    <border>
      <left/>
      <right style="double">
        <color theme="0" tint="-0.34998626667073579"/>
      </right>
      <top style="double">
        <color theme="0" tint="-0.34998626667073579"/>
      </top>
      <bottom style="double">
        <color theme="0" tint="-0.34998626667073579"/>
      </bottom>
      <diagonal/>
    </border>
    <border>
      <left style="double">
        <color theme="0" tint="-0.34998626667073579"/>
      </left>
      <right/>
      <top style="double">
        <color theme="0" tint="-0.34998626667073579"/>
      </top>
      <bottom style="thin">
        <color theme="0" tint="-0.34998626667073579"/>
      </bottom>
      <diagonal/>
    </border>
    <border>
      <left/>
      <right/>
      <top style="double">
        <color theme="0" tint="-0.34998626667073579"/>
      </top>
      <bottom style="thin">
        <color theme="0" tint="-0.34998626667073579"/>
      </bottom>
      <diagonal/>
    </border>
    <border>
      <left/>
      <right style="double">
        <color theme="0" tint="-0.34998626667073579"/>
      </right>
      <top style="double">
        <color theme="0" tint="-0.34998626667073579"/>
      </top>
      <bottom style="thin">
        <color theme="0" tint="-0.34998626667073579"/>
      </bottom>
      <diagonal/>
    </border>
    <border>
      <left style="double">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double">
        <color theme="0" tint="-0.34998626667073579"/>
      </right>
      <top style="thin">
        <color theme="0" tint="-0.34998626667073579"/>
      </top>
      <bottom style="thin">
        <color theme="0" tint="-0.34998626667073579"/>
      </bottom>
      <diagonal/>
    </border>
    <border>
      <left style="double">
        <color theme="0" tint="-0.34998626667073579"/>
      </left>
      <right/>
      <top style="thin">
        <color theme="0" tint="-0.34998626667073579"/>
      </top>
      <bottom style="double">
        <color theme="0" tint="-0.34998626667073579"/>
      </bottom>
      <diagonal/>
    </border>
    <border>
      <left/>
      <right/>
      <top style="thin">
        <color theme="0" tint="-0.34998626667073579"/>
      </top>
      <bottom style="double">
        <color theme="0" tint="-0.34998626667073579"/>
      </bottom>
      <diagonal/>
    </border>
    <border>
      <left/>
      <right style="double">
        <color theme="0" tint="-0.34998626667073579"/>
      </right>
      <top style="thin">
        <color theme="0" tint="-0.34998626667073579"/>
      </top>
      <bottom style="double">
        <color theme="0" tint="-0.34998626667073579"/>
      </bottom>
      <diagonal/>
    </border>
    <border>
      <left style="double">
        <color theme="0" tint="-0.34998626667073579"/>
      </left>
      <right style="thin">
        <color theme="0" tint="-0.34998626667073579"/>
      </right>
      <top style="double">
        <color theme="0" tint="-0.34998626667073579"/>
      </top>
      <bottom style="thin">
        <color theme="0" tint="-0.34998626667073579"/>
      </bottom>
      <diagonal/>
    </border>
    <border>
      <left style="thin">
        <color theme="0" tint="-0.34998626667073579"/>
      </left>
      <right style="thin">
        <color theme="0" tint="-0.34998626667073579"/>
      </right>
      <top style="double">
        <color theme="0" tint="-0.34998626667073579"/>
      </top>
      <bottom style="thin">
        <color theme="0" tint="-0.34998626667073579"/>
      </bottom>
      <diagonal/>
    </border>
    <border>
      <left style="thin">
        <color theme="0" tint="-0.34998626667073579"/>
      </left>
      <right style="double">
        <color theme="0" tint="-0.34998626667073579"/>
      </right>
      <top style="double">
        <color theme="0" tint="-0.34998626667073579"/>
      </top>
      <bottom style="thin">
        <color theme="0" tint="-0.34998626667073579"/>
      </bottom>
      <diagonal/>
    </border>
    <border>
      <left style="double">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double">
        <color theme="0" tint="-0.34998626667073579"/>
      </right>
      <top style="thin">
        <color theme="0" tint="-0.34998626667073579"/>
      </top>
      <bottom style="thin">
        <color theme="0" tint="-0.34998626667073579"/>
      </bottom>
      <diagonal/>
    </border>
    <border>
      <left style="double">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double">
        <color theme="0" tint="-0.34998626667073579"/>
      </right>
      <top style="thin">
        <color theme="0" tint="-0.34998626667073579"/>
      </top>
      <bottom style="double">
        <color theme="0" tint="-0.34998626667073579"/>
      </bottom>
      <diagonal/>
    </border>
    <border>
      <left/>
      <right/>
      <top/>
      <bottom style="double">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top style="thin">
        <color theme="0" tint="-0.499984740745262"/>
      </top>
      <bottom style="double">
        <color theme="0" tint="-0.499984740745262"/>
      </bottom>
      <diagonal/>
    </border>
    <border>
      <left/>
      <right style="double">
        <color theme="0" tint="-0.499984740745262"/>
      </right>
      <top style="thin">
        <color theme="0" tint="-0.499984740745262"/>
      </top>
      <bottom style="thin">
        <color theme="0" tint="-0.499984740745262"/>
      </bottom>
      <diagonal/>
    </border>
    <border>
      <left/>
      <right style="double">
        <color theme="0" tint="-0.499984740745262"/>
      </right>
      <top style="thin">
        <color theme="0" tint="-0.499984740745262"/>
      </top>
      <bottom style="double">
        <color theme="0" tint="-0.499984740745262"/>
      </bottom>
      <diagonal/>
    </border>
    <border>
      <left style="thin">
        <color theme="0" tint="-0.499984740745262"/>
      </left>
      <right style="thin">
        <color theme="0" tint="-0.499984740745262"/>
      </right>
      <top style="thin">
        <color theme="0" tint="-0.499984740745262"/>
      </top>
      <bottom/>
      <diagonal/>
    </border>
    <border>
      <left/>
      <right/>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style="thin">
        <color theme="0" tint="-0.24994659260841701"/>
      </top>
      <bottom style="thin">
        <color theme="0" tint="-0.24994659260841701"/>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style="thin">
        <color indexed="22"/>
      </top>
      <bottom style="thin">
        <color indexed="22"/>
      </bottom>
      <diagonal/>
    </border>
    <border>
      <left/>
      <right/>
      <top/>
      <bottom style="double">
        <color indexed="64"/>
      </bottom>
      <diagonal/>
    </border>
    <border>
      <left style="medium">
        <color theme="0" tint="-0.24994659260841701"/>
      </left>
      <right/>
      <top/>
      <bottom/>
      <diagonal/>
    </border>
    <border>
      <left/>
      <right style="medium">
        <color theme="0" tint="-0.24994659260841701"/>
      </right>
      <top/>
      <bottom/>
      <diagonal/>
    </border>
    <border>
      <left style="thin">
        <color indexed="22"/>
      </left>
      <right style="thin">
        <color indexed="22"/>
      </right>
      <top style="thin">
        <color indexed="22"/>
      </top>
      <bottom style="thin">
        <color indexed="22"/>
      </bottom>
      <diagonal/>
    </border>
    <border>
      <left/>
      <right style="medium">
        <color indexed="22"/>
      </right>
      <top style="thin">
        <color rgb="FFEFEFEF"/>
      </top>
      <bottom style="thin">
        <color rgb="FFEFEFEF"/>
      </bottom>
      <diagonal/>
    </border>
    <border>
      <left style="thin">
        <color indexed="22"/>
      </left>
      <right style="thin">
        <color indexed="22"/>
      </right>
      <top/>
      <bottom style="thin">
        <color indexed="22"/>
      </bottom>
      <diagonal/>
    </border>
    <border>
      <left/>
      <right style="medium">
        <color indexed="22"/>
      </right>
      <top/>
      <bottom style="thin">
        <color rgb="FFEFEFEF"/>
      </bottom>
      <diagonal/>
    </border>
    <border>
      <left style="medium">
        <color theme="0" tint="-0.34998626667073579"/>
      </left>
      <right/>
      <top style="medium">
        <color theme="0" tint="-0.34998626667073579"/>
      </top>
      <bottom style="medium">
        <color theme="0" tint="-0.34998626667073579"/>
      </bottom>
      <diagonal/>
    </border>
    <border>
      <left/>
      <right/>
      <top style="medium">
        <color theme="0" tint="-0.34998626667073579"/>
      </top>
      <bottom style="medium">
        <color theme="0" tint="-0.34998626667073579"/>
      </bottom>
      <diagonal/>
    </border>
    <border>
      <left/>
      <right style="medium">
        <color theme="0" tint="-0.34998626667073579"/>
      </right>
      <top style="medium">
        <color theme="0" tint="-0.34998626667073579"/>
      </top>
      <bottom style="medium">
        <color theme="0" tint="-0.34998626667073579"/>
      </bottom>
      <diagonal/>
    </border>
    <border>
      <left style="thin">
        <color indexed="22"/>
      </left>
      <right style="thin">
        <color indexed="22"/>
      </right>
      <top style="thin">
        <color indexed="22"/>
      </top>
      <bottom/>
      <diagonal/>
    </border>
    <border>
      <left/>
      <right style="medium">
        <color indexed="22"/>
      </right>
      <top style="thin">
        <color rgb="FFEFEFEF"/>
      </top>
      <bottom/>
      <diagonal/>
    </border>
    <border>
      <left style="medium">
        <color indexed="22"/>
      </left>
      <right/>
      <top style="medium">
        <color indexed="22"/>
      </top>
      <bottom style="medium">
        <color indexed="22"/>
      </bottom>
      <diagonal/>
    </border>
    <border>
      <left/>
      <right/>
      <top style="medium">
        <color indexed="22"/>
      </top>
      <bottom style="medium">
        <color indexed="22"/>
      </bottom>
      <diagonal/>
    </border>
    <border>
      <left/>
      <right style="medium">
        <color indexed="22"/>
      </right>
      <top style="medium">
        <color indexed="22"/>
      </top>
      <bottom style="medium">
        <color indexed="22"/>
      </bottom>
      <diagonal/>
    </border>
    <border>
      <left style="thin">
        <color indexed="22"/>
      </left>
      <right style="thin">
        <color indexed="22"/>
      </right>
      <top style="medium">
        <color indexed="22"/>
      </top>
      <bottom style="thin">
        <color indexed="22"/>
      </bottom>
      <diagonal/>
    </border>
    <border>
      <left style="medium">
        <color theme="0" tint="-0.34998626667073579"/>
      </left>
      <right style="thin">
        <color indexed="22"/>
      </right>
      <top/>
      <bottom style="thin">
        <color indexed="22"/>
      </bottom>
      <diagonal/>
    </border>
    <border>
      <left style="medium">
        <color theme="0" tint="-0.34998626667073579"/>
      </left>
      <right style="thin">
        <color indexed="22"/>
      </right>
      <top style="thin">
        <color indexed="22"/>
      </top>
      <bottom style="thin">
        <color indexed="22"/>
      </bottom>
      <diagonal/>
    </border>
    <border>
      <left style="medium">
        <color theme="0" tint="-0.34998626667073579"/>
      </left>
      <right style="thin">
        <color indexed="22"/>
      </right>
      <top style="thin">
        <color indexed="22"/>
      </top>
      <bottom/>
      <diagonal/>
    </border>
    <border>
      <left style="medium">
        <color theme="0" tint="-0.34998626667073579"/>
      </left>
      <right/>
      <top style="medium">
        <color indexed="22"/>
      </top>
      <bottom style="medium">
        <color indexed="22"/>
      </bottom>
      <diagonal/>
    </border>
    <border>
      <left style="medium">
        <color theme="0" tint="-0.34998626667073579"/>
      </left>
      <right style="thin">
        <color indexed="22"/>
      </right>
      <top style="medium">
        <color indexed="22"/>
      </top>
      <bottom style="thin">
        <color indexed="22"/>
      </bottom>
      <diagonal/>
    </border>
    <border>
      <left/>
      <right style="medium">
        <color indexed="22"/>
      </right>
      <top style="thin">
        <color rgb="FFEFEFEF"/>
      </top>
      <bottom style="medium">
        <color theme="0" tint="-0.34998626667073579"/>
      </bottom>
      <diagonal/>
    </border>
    <border>
      <left/>
      <right style="medium">
        <color indexed="22"/>
      </right>
      <top style="medium">
        <color theme="0" tint="-0.34998626667073579"/>
      </top>
      <bottom style="medium">
        <color theme="0" tint="-0.34998626667073579"/>
      </bottom>
      <diagonal/>
    </border>
    <border>
      <left style="medium">
        <color theme="0" tint="-0.34998626667073579"/>
      </left>
      <right style="thin">
        <color theme="0" tint="-0.34998626667073579"/>
      </right>
      <top style="medium">
        <color theme="0" tint="-0.34998626667073579"/>
      </top>
      <bottom style="medium">
        <color theme="0" tint="-0.34998626667073579"/>
      </bottom>
      <diagonal/>
    </border>
    <border>
      <left style="medium">
        <color theme="0" tint="-0.34998626667073579"/>
      </left>
      <right style="thin">
        <color theme="0" tint="-0.34998626667073579"/>
      </right>
      <top style="thin">
        <color indexed="22"/>
      </top>
      <bottom style="thin">
        <color indexed="22"/>
      </bottom>
      <diagonal/>
    </border>
    <border>
      <left style="thin">
        <color theme="0" tint="-0.34998626667073579"/>
      </left>
      <right style="thin">
        <color theme="0" tint="-0.34998626667073579"/>
      </right>
      <top style="thin">
        <color indexed="22"/>
      </top>
      <bottom style="thin">
        <color indexed="22"/>
      </bottom>
      <diagonal/>
    </border>
    <border>
      <left style="thin">
        <color theme="0" tint="-0.34998626667073579"/>
      </left>
      <right style="thin">
        <color theme="0" tint="-0.34998626667073579"/>
      </right>
      <top style="thin">
        <color rgb="FFEFEFEF"/>
      </top>
      <bottom style="thin">
        <color rgb="FFEFEFEF"/>
      </bottom>
      <diagonal/>
    </border>
    <border>
      <left style="medium">
        <color theme="0" tint="-0.34998626667073579"/>
      </left>
      <right style="thin">
        <color theme="0" tint="-0.34998626667073579"/>
      </right>
      <top style="thin">
        <color indexed="22"/>
      </top>
      <bottom style="medium">
        <color theme="0" tint="-0.34998626667073579"/>
      </bottom>
      <diagonal/>
    </border>
    <border>
      <left style="thin">
        <color theme="0" tint="-0.34998626667073579"/>
      </left>
      <right style="thin">
        <color theme="0" tint="-0.34998626667073579"/>
      </right>
      <top style="thin">
        <color indexed="22"/>
      </top>
      <bottom style="medium">
        <color theme="0" tint="-0.34998626667073579"/>
      </bottom>
      <diagonal/>
    </border>
    <border>
      <left style="thin">
        <color theme="0" tint="-0.34998626667073579"/>
      </left>
      <right style="thin">
        <color theme="0" tint="-0.34998626667073579"/>
      </right>
      <top style="thin">
        <color rgb="FFEFEFEF"/>
      </top>
      <bottom style="medium">
        <color theme="0" tint="-0.34998626667073579"/>
      </bottom>
      <diagonal/>
    </border>
    <border>
      <left style="thin">
        <color theme="0" tint="-0.34998626667073579"/>
      </left>
      <right style="thin">
        <color theme="0" tint="-0.34998626667073579"/>
      </right>
      <top style="medium">
        <color theme="0" tint="-0.34998626667073579"/>
      </top>
      <bottom style="medium">
        <color theme="0" tint="-0.34998626667073579"/>
      </bottom>
      <diagonal/>
    </border>
    <border>
      <left style="thin">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medium">
        <color theme="0" tint="-0.34998626667073579"/>
      </right>
      <top style="medium">
        <color theme="0" tint="-0.34998626667073579"/>
      </top>
      <bottom style="thin">
        <color theme="0" tint="-0.34998626667073579"/>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style="medium">
        <color theme="0" tint="-0.34998626667073579"/>
      </left>
      <right style="thin">
        <color theme="0" tint="-0.34998626667073579"/>
      </right>
      <top style="thin">
        <color theme="0" tint="-0.34998626667073579"/>
      </top>
      <bottom style="medium">
        <color theme="0" tint="-0.34998626667073579"/>
      </bottom>
      <diagonal/>
    </border>
    <border>
      <left style="thin">
        <color theme="0" tint="-0.34998626667073579"/>
      </left>
      <right style="thin">
        <color theme="0" tint="-0.34998626667073579"/>
      </right>
      <top style="thin">
        <color theme="0" tint="-0.34998626667073579"/>
      </top>
      <bottom style="medium">
        <color theme="0" tint="-0.34998626667073579"/>
      </bottom>
      <diagonal/>
    </border>
    <border>
      <left style="thin">
        <color theme="0" tint="-0.34998626667073579"/>
      </left>
      <right style="medium">
        <color theme="0" tint="-0.34998626667073579"/>
      </right>
      <top style="thin">
        <color theme="0" tint="-0.34998626667073579"/>
      </top>
      <bottom style="medium">
        <color theme="0" tint="-0.34998626667073579"/>
      </bottom>
      <diagonal/>
    </border>
    <border>
      <left/>
      <right style="medium">
        <color theme="0" tint="-0.34998626667073579"/>
      </right>
      <top style="thin">
        <color indexed="22"/>
      </top>
      <bottom style="thin">
        <color indexed="22"/>
      </bottom>
      <diagonal/>
    </border>
    <border>
      <left/>
      <right style="medium">
        <color theme="0" tint="-0.34998626667073579"/>
      </right>
      <top style="medium">
        <color indexed="22"/>
      </top>
      <bottom style="medium">
        <color indexed="22"/>
      </bottom>
      <diagonal/>
    </border>
    <border>
      <left style="medium">
        <color theme="0" tint="-0.34998626667073579"/>
      </left>
      <right style="thin">
        <color theme="0" tint="-0.34998626667073579"/>
      </right>
      <top/>
      <bottom style="thin">
        <color indexed="22"/>
      </bottom>
      <diagonal/>
    </border>
    <border>
      <left style="thin">
        <color theme="0" tint="-0.34998626667073579"/>
      </left>
      <right style="thin">
        <color theme="0" tint="-0.34998626667073579"/>
      </right>
      <top/>
      <bottom style="thin">
        <color indexed="22"/>
      </bottom>
      <diagonal/>
    </border>
    <border>
      <left style="thin">
        <color theme="0" tint="-0.34998626667073579"/>
      </left>
      <right style="thin">
        <color theme="0" tint="-0.34998626667073579"/>
      </right>
      <top/>
      <bottom style="thin">
        <color rgb="FFEFEFEF"/>
      </bottom>
      <diagonal/>
    </border>
    <border>
      <left style="medium">
        <color indexed="22"/>
      </left>
      <right style="thin">
        <color indexed="22"/>
      </right>
      <top style="medium">
        <color theme="0" tint="-0.34998626667073579"/>
      </top>
      <bottom style="thin">
        <color indexed="22"/>
      </bottom>
      <diagonal/>
    </border>
    <border>
      <left style="thin">
        <color indexed="22"/>
      </left>
      <right style="thin">
        <color indexed="22"/>
      </right>
      <top style="medium">
        <color theme="0" tint="-0.34998626667073579"/>
      </top>
      <bottom style="thin">
        <color indexed="22"/>
      </bottom>
      <diagonal/>
    </border>
    <border>
      <left style="thin">
        <color indexed="22"/>
      </left>
      <right style="medium">
        <color theme="0" tint="-0.34998626667073579"/>
      </right>
      <top style="medium">
        <color theme="0" tint="-0.34998626667073579"/>
      </top>
      <bottom style="thin">
        <color indexed="22"/>
      </bottom>
      <diagonal/>
    </border>
    <border>
      <left style="medium">
        <color indexed="22"/>
      </left>
      <right style="thin">
        <color indexed="22"/>
      </right>
      <top style="thin">
        <color indexed="22"/>
      </top>
      <bottom style="thin">
        <color indexed="22"/>
      </bottom>
      <diagonal/>
    </border>
    <border>
      <left style="thin">
        <color indexed="22"/>
      </left>
      <right style="medium">
        <color theme="0" tint="-0.34998626667073579"/>
      </right>
      <top style="thin">
        <color indexed="22"/>
      </top>
      <bottom style="thin">
        <color indexed="22"/>
      </bottom>
      <diagonal/>
    </border>
    <border>
      <left style="medium">
        <color indexed="22"/>
      </left>
      <right style="thin">
        <color indexed="22"/>
      </right>
      <top style="thin">
        <color indexed="22"/>
      </top>
      <bottom style="medium">
        <color indexed="22"/>
      </bottom>
      <diagonal/>
    </border>
    <border>
      <left style="thin">
        <color indexed="22"/>
      </left>
      <right style="thin">
        <color indexed="22"/>
      </right>
      <top style="thin">
        <color indexed="22"/>
      </top>
      <bottom style="medium">
        <color indexed="22"/>
      </bottom>
      <diagonal/>
    </border>
    <border>
      <left style="thin">
        <color indexed="22"/>
      </left>
      <right style="medium">
        <color theme="0" tint="-0.34998626667073579"/>
      </right>
      <top style="thin">
        <color indexed="22"/>
      </top>
      <bottom style="medium">
        <color indexed="22"/>
      </bottom>
      <diagonal/>
    </border>
    <border>
      <left style="medium">
        <color indexed="22"/>
      </left>
      <right style="thin">
        <color indexed="22"/>
      </right>
      <top style="medium">
        <color indexed="22"/>
      </top>
      <bottom style="thin">
        <color indexed="22"/>
      </bottom>
      <diagonal/>
    </border>
    <border>
      <left style="thin">
        <color indexed="22"/>
      </left>
      <right style="medium">
        <color theme="0" tint="-0.34998626667073579"/>
      </right>
      <top style="medium">
        <color indexed="22"/>
      </top>
      <bottom style="thin">
        <color indexed="22"/>
      </bottom>
      <diagonal/>
    </border>
    <border>
      <left style="medium">
        <color theme="0" tint="-0.34998626667073579"/>
      </left>
      <right style="thin">
        <color indexed="22"/>
      </right>
      <top style="medium">
        <color theme="0" tint="-0.34998626667073579"/>
      </top>
      <bottom style="thin">
        <color theme="0" tint="-0.34998626667073579"/>
      </bottom>
      <diagonal/>
    </border>
    <border>
      <left style="medium">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indexed="22"/>
      </left>
      <right style="thin">
        <color indexed="22"/>
      </right>
      <top style="medium">
        <color theme="0" tint="-0.34998626667073579"/>
      </top>
      <bottom style="thin">
        <color theme="0" tint="-0.34998626667073579"/>
      </bottom>
      <diagonal/>
    </border>
    <border>
      <left style="medium">
        <color theme="0" tint="-0.34998626667073579"/>
      </left>
      <right style="thin">
        <color indexed="22"/>
      </right>
      <top/>
      <bottom style="thin">
        <color theme="0" tint="-0.34998626667073579"/>
      </bottom>
      <diagonal/>
    </border>
    <border>
      <left style="thin">
        <color indexed="22"/>
      </left>
      <right style="thin">
        <color indexed="22"/>
      </right>
      <top/>
      <bottom style="thin">
        <color theme="0" tint="-0.34998626667073579"/>
      </bottom>
      <diagonal/>
    </border>
    <border>
      <left style="medium">
        <color theme="0" tint="-0.34998626667073579"/>
      </left>
      <right style="thin">
        <color theme="0" tint="-0.34998626667073579"/>
      </right>
      <top style="thin">
        <color indexed="22"/>
      </top>
      <bottom style="thin">
        <color theme="0" tint="-0.34998626667073579"/>
      </bottom>
      <diagonal/>
    </border>
    <border>
      <left style="thin">
        <color theme="0" tint="-0.34998626667073579"/>
      </left>
      <right style="thin">
        <color theme="0" tint="-0.34998626667073579"/>
      </right>
      <top style="thin">
        <color indexed="22"/>
      </top>
      <bottom style="thin">
        <color theme="0" tint="-0.34998626667073579"/>
      </bottom>
      <diagonal/>
    </border>
    <border>
      <left style="thin">
        <color theme="0" tint="-0.34998626667073579"/>
      </left>
      <right style="thin">
        <color theme="0" tint="-0.34998626667073579"/>
      </right>
      <top style="thin">
        <color rgb="FFEFEFEF"/>
      </top>
      <bottom style="thin">
        <color theme="0" tint="-0.34998626667073579"/>
      </bottom>
      <diagonal/>
    </border>
    <border>
      <left style="medium">
        <color indexed="22"/>
      </left>
      <right style="thin">
        <color indexed="22"/>
      </right>
      <top/>
      <bottom style="thin">
        <color indexed="22"/>
      </bottom>
      <diagonal/>
    </border>
    <border>
      <left style="thin">
        <color indexed="22"/>
      </left>
      <right style="medium">
        <color theme="0" tint="-0.34998626667073579"/>
      </right>
      <top/>
      <bottom style="thin">
        <color indexed="22"/>
      </bottom>
      <diagonal/>
    </border>
  </borders>
  <cellStyleXfs count="6">
    <xf numFmtId="0" fontId="0" fillId="0" borderId="0"/>
    <xf numFmtId="0" fontId="1" fillId="0" borderId="0"/>
    <xf numFmtId="0" fontId="2" fillId="0" borderId="0" applyNumberFormat="0" applyBorder="0" applyProtection="0"/>
    <xf numFmtId="0" fontId="14" fillId="0" borderId="0"/>
    <xf numFmtId="0" fontId="16" fillId="0" borderId="0" applyNumberFormat="0" applyFill="0" applyBorder="0" applyAlignment="0" applyProtection="0">
      <alignment vertical="top"/>
      <protection locked="0"/>
    </xf>
    <xf numFmtId="9" fontId="15" fillId="0" borderId="0" applyFont="0" applyFill="0" applyBorder="0" applyAlignment="0" applyProtection="0"/>
  </cellStyleXfs>
  <cellXfs count="291">
    <xf numFmtId="0" fontId="0" fillId="0" borderId="0" xfId="0"/>
    <xf numFmtId="0" fontId="4" fillId="0" borderId="0" xfId="0" applyFont="1"/>
    <xf numFmtId="0" fontId="5" fillId="0" borderId="0" xfId="1" applyFont="1" applyFill="1" applyBorder="1"/>
    <xf numFmtId="0" fontId="5" fillId="0" borderId="0" xfId="1" applyFont="1" applyFill="1" applyBorder="1" applyAlignment="1">
      <alignment horizontal="left"/>
    </xf>
    <xf numFmtId="0" fontId="9" fillId="0" borderId="0" xfId="1" applyFont="1" applyFill="1" applyBorder="1" applyAlignment="1">
      <alignment horizontal="left" vertical="center" wrapText="1"/>
    </xf>
    <xf numFmtId="0" fontId="7" fillId="0" borderId="0" xfId="1" applyFont="1" applyFill="1" applyBorder="1"/>
    <xf numFmtId="0" fontId="10" fillId="0" borderId="0" xfId="1" applyFont="1" applyFill="1" applyBorder="1"/>
    <xf numFmtId="0" fontId="5" fillId="0" borderId="0" xfId="1" applyFont="1" applyFill="1" applyBorder="1" applyAlignment="1">
      <alignment vertical="center"/>
    </xf>
    <xf numFmtId="0" fontId="11" fillId="0" borderId="0" xfId="1" applyFont="1" applyFill="1" applyBorder="1" applyAlignment="1">
      <alignment vertical="center"/>
    </xf>
    <xf numFmtId="0" fontId="7" fillId="0" borderId="0" xfId="1" applyFont="1" applyFill="1" applyBorder="1" applyAlignment="1">
      <alignment vertical="center"/>
    </xf>
    <xf numFmtId="0" fontId="12" fillId="0" borderId="0" xfId="2" applyFont="1" applyFill="1" applyBorder="1" applyAlignment="1" applyProtection="1">
      <alignment vertical="center"/>
    </xf>
    <xf numFmtId="0" fontId="12" fillId="0" borderId="0" xfId="2" applyFont="1" applyFill="1" applyBorder="1" applyAlignment="1" applyProtection="1"/>
    <xf numFmtId="0" fontId="7" fillId="2" borderId="1" xfId="1" applyFont="1" applyFill="1" applyBorder="1" applyAlignment="1">
      <alignment horizontal="left" vertical="center" wrapText="1"/>
    </xf>
    <xf numFmtId="0" fontId="7" fillId="2" borderId="2" xfId="1" applyFont="1" applyFill="1" applyBorder="1" applyAlignment="1">
      <alignment horizontal="left" vertical="center" wrapText="1"/>
    </xf>
    <xf numFmtId="0" fontId="7" fillId="2" borderId="3" xfId="1" applyFont="1" applyFill="1" applyBorder="1" applyAlignment="1">
      <alignment horizontal="left" vertical="center" wrapText="1"/>
    </xf>
    <xf numFmtId="0" fontId="7" fillId="2" borderId="11" xfId="1" applyFont="1" applyFill="1" applyBorder="1" applyAlignment="1">
      <alignment horizontal="center" vertical="center"/>
    </xf>
    <xf numFmtId="0" fontId="7" fillId="2" borderId="12" xfId="1" applyFont="1" applyFill="1" applyBorder="1" applyAlignment="1">
      <alignment horizontal="center" vertical="center"/>
    </xf>
    <xf numFmtId="0" fontId="7" fillId="2" borderId="13" xfId="1" applyFont="1" applyFill="1" applyBorder="1" applyAlignment="1">
      <alignment horizontal="center" vertical="center"/>
    </xf>
    <xf numFmtId="49" fontId="8" fillId="0" borderId="26" xfId="1" applyNumberFormat="1" applyFont="1" applyFill="1" applyBorder="1" applyAlignment="1">
      <alignment horizontal="center" vertical="center" wrapText="1"/>
    </xf>
    <xf numFmtId="49" fontId="8" fillId="0" borderId="27" xfId="1" applyNumberFormat="1" applyFont="1" applyFill="1" applyBorder="1" applyAlignment="1">
      <alignment horizontal="center" vertical="center" wrapText="1"/>
    </xf>
    <xf numFmtId="49" fontId="8" fillId="0" borderId="28" xfId="1" applyNumberFormat="1" applyFont="1" applyFill="1" applyBorder="1" applyAlignment="1">
      <alignment horizontal="center" vertical="center" wrapText="1"/>
    </xf>
    <xf numFmtId="49" fontId="8" fillId="0" borderId="29" xfId="1" applyNumberFormat="1" applyFont="1" applyFill="1" applyBorder="1" applyAlignment="1">
      <alignment horizontal="center" vertical="center" wrapText="1"/>
    </xf>
    <xf numFmtId="49" fontId="8" fillId="0" borderId="30" xfId="1" applyNumberFormat="1" applyFont="1" applyFill="1" applyBorder="1" applyAlignment="1">
      <alignment horizontal="center" vertical="center" wrapText="1"/>
    </xf>
    <xf numFmtId="49" fontId="8" fillId="0" borderId="31" xfId="1" applyNumberFormat="1" applyFont="1" applyFill="1" applyBorder="1" applyAlignment="1">
      <alignment horizontal="center" vertical="center" wrapText="1"/>
    </xf>
    <xf numFmtId="49" fontId="8" fillId="0" borderId="32" xfId="1" applyNumberFormat="1" applyFont="1" applyFill="1" applyBorder="1" applyAlignment="1">
      <alignment horizontal="center" vertical="center" wrapText="1"/>
    </xf>
    <xf numFmtId="49" fontId="8" fillId="0" borderId="33" xfId="1" applyNumberFormat="1" applyFont="1" applyFill="1" applyBorder="1" applyAlignment="1">
      <alignment horizontal="center" vertical="center" wrapText="1"/>
    </xf>
    <xf numFmtId="49" fontId="8" fillId="0" borderId="34" xfId="1" applyNumberFormat="1" applyFont="1" applyFill="1" applyBorder="1" applyAlignment="1">
      <alignment horizontal="center" vertical="center" wrapText="1"/>
    </xf>
    <xf numFmtId="0" fontId="5" fillId="0" borderId="0" xfId="1" applyFont="1" applyFill="1" applyBorder="1" applyAlignment="1"/>
    <xf numFmtId="49" fontId="8" fillId="0" borderId="38" xfId="1" applyNumberFormat="1" applyFont="1" applyFill="1" applyBorder="1" applyAlignment="1">
      <alignment horizontal="center" vertical="center" wrapText="1"/>
    </xf>
    <xf numFmtId="49" fontId="8" fillId="0" borderId="39" xfId="1" applyNumberFormat="1" applyFont="1" applyFill="1" applyBorder="1" applyAlignment="1">
      <alignment horizontal="center" vertical="center" wrapText="1"/>
    </xf>
    <xf numFmtId="49" fontId="7" fillId="2" borderId="1" xfId="1" applyNumberFormat="1" applyFont="1" applyFill="1" applyBorder="1" applyAlignment="1">
      <alignment horizontal="left" vertical="center" wrapText="1"/>
    </xf>
    <xf numFmtId="49" fontId="7" fillId="2" borderId="2" xfId="1" applyNumberFormat="1" applyFont="1" applyFill="1" applyBorder="1" applyAlignment="1">
      <alignment horizontal="left" vertical="center" wrapText="1"/>
    </xf>
    <xf numFmtId="49" fontId="7" fillId="2" borderId="3" xfId="1" applyNumberFormat="1" applyFont="1" applyFill="1" applyBorder="1" applyAlignment="1">
      <alignment horizontal="left" vertical="center" wrapText="1"/>
    </xf>
    <xf numFmtId="0" fontId="19" fillId="0" borderId="0" xfId="3" applyFont="1" applyProtection="1"/>
    <xf numFmtId="0" fontId="19" fillId="0" borderId="0" xfId="3" applyNumberFormat="1" applyFont="1" applyProtection="1"/>
    <xf numFmtId="0" fontId="19" fillId="0" borderId="0" xfId="3" applyFont="1" applyFill="1" applyBorder="1" applyProtection="1"/>
    <xf numFmtId="0" fontId="19" fillId="0" borderId="0" xfId="3" applyNumberFormat="1" applyFont="1" applyAlignment="1" applyProtection="1">
      <protection locked="0"/>
    </xf>
    <xf numFmtId="0" fontId="21" fillId="3" borderId="0" xfId="4" applyNumberFormat="1" applyFont="1" applyFill="1" applyAlignment="1" applyProtection="1">
      <alignment horizontal="right"/>
      <protection locked="0"/>
    </xf>
    <xf numFmtId="0" fontId="19" fillId="3" borderId="0" xfId="3" applyFont="1" applyFill="1" applyBorder="1" applyProtection="1"/>
    <xf numFmtId="0" fontId="19" fillId="0" borderId="0" xfId="3" applyFont="1" applyFill="1" applyAlignment="1" applyProtection="1"/>
    <xf numFmtId="0" fontId="21" fillId="0" borderId="0" xfId="4" applyFont="1" applyAlignment="1" applyProtection="1">
      <alignment horizontal="left"/>
    </xf>
    <xf numFmtId="0" fontId="19" fillId="0" borderId="41" xfId="3" applyNumberFormat="1" applyFont="1" applyFill="1" applyBorder="1" applyAlignment="1" applyProtection="1">
      <alignment horizontal="center" vertical="center"/>
      <protection locked="0"/>
    </xf>
    <xf numFmtId="166" fontId="19" fillId="0" borderId="42" xfId="3" applyNumberFormat="1" applyFont="1" applyFill="1" applyBorder="1" applyAlignment="1" applyProtection="1">
      <alignment horizontal="center" vertical="center" shrinkToFit="1"/>
    </xf>
    <xf numFmtId="166" fontId="19" fillId="0" borderId="43" xfId="3" applyNumberFormat="1" applyFont="1" applyFill="1" applyBorder="1" applyAlignment="1" applyProtection="1">
      <alignment horizontal="center" vertical="center" shrinkToFit="1"/>
    </xf>
    <xf numFmtId="166" fontId="19" fillId="0" borderId="44" xfId="3" applyNumberFormat="1" applyFont="1" applyFill="1" applyBorder="1" applyAlignment="1" applyProtection="1">
      <alignment horizontal="center" vertical="center" shrinkToFit="1"/>
    </xf>
    <xf numFmtId="0" fontId="20" fillId="0" borderId="46" xfId="3" applyFont="1" applyFill="1" applyBorder="1" applyAlignment="1" applyProtection="1">
      <alignment horizontal="center" vertical="center" wrapText="1"/>
    </xf>
    <xf numFmtId="0" fontId="20" fillId="0" borderId="46" xfId="3" applyNumberFormat="1" applyFont="1" applyFill="1" applyBorder="1" applyAlignment="1" applyProtection="1">
      <alignment horizontal="center" vertical="center" wrapText="1"/>
    </xf>
    <xf numFmtId="0" fontId="20" fillId="0" borderId="46" xfId="3" applyFont="1" applyFill="1" applyBorder="1" applyAlignment="1" applyProtection="1">
      <alignment horizontal="center" vertical="center"/>
    </xf>
    <xf numFmtId="0" fontId="19" fillId="0" borderId="47" xfId="3" applyNumberFormat="1" applyFont="1" applyFill="1" applyBorder="1" applyAlignment="1" applyProtection="1">
      <alignment horizontal="center" vertical="center" shrinkToFit="1"/>
    </xf>
    <xf numFmtId="0" fontId="19" fillId="0" borderId="48" xfId="3" applyNumberFormat="1" applyFont="1" applyFill="1" applyBorder="1" applyAlignment="1" applyProtection="1">
      <alignment horizontal="center" vertical="center" shrinkToFit="1"/>
    </xf>
    <xf numFmtId="0" fontId="19" fillId="0" borderId="49" xfId="3" applyNumberFormat="1" applyFont="1" applyFill="1" applyBorder="1" applyAlignment="1" applyProtection="1">
      <alignment horizontal="center" vertical="center" shrinkToFit="1"/>
    </xf>
    <xf numFmtId="0" fontId="19" fillId="0" borderId="0" xfId="3" applyFont="1" applyFill="1" applyBorder="1" applyAlignment="1" applyProtection="1"/>
    <xf numFmtId="0" fontId="19" fillId="4" borderId="50" xfId="3" applyFont="1" applyFill="1" applyBorder="1" applyAlignment="1" applyProtection="1">
      <alignment vertical="center"/>
    </xf>
    <xf numFmtId="0" fontId="19" fillId="4" borderId="50" xfId="3" applyFont="1" applyFill="1" applyBorder="1" applyAlignment="1" applyProtection="1">
      <alignment horizontal="left" vertical="center"/>
    </xf>
    <xf numFmtId="0" fontId="20" fillId="0" borderId="46" xfId="3" applyNumberFormat="1" applyFont="1" applyFill="1" applyBorder="1" applyAlignment="1" applyProtection="1">
      <alignment horizontal="center" vertical="center"/>
    </xf>
    <xf numFmtId="0" fontId="19" fillId="0" borderId="0" xfId="3" applyNumberFormat="1" applyFont="1" applyAlignment="1" applyProtection="1">
      <alignment horizontal="center"/>
      <protection locked="0"/>
    </xf>
    <xf numFmtId="0" fontId="19" fillId="0" borderId="0" xfId="3" applyFont="1" applyFill="1" applyAlignment="1" applyProtection="1">
      <alignment horizontal="center"/>
    </xf>
    <xf numFmtId="0" fontId="19" fillId="0" borderId="0" xfId="3" applyFont="1" applyAlignment="1" applyProtection="1">
      <alignment horizontal="center"/>
    </xf>
    <xf numFmtId="0" fontId="22" fillId="0" borderId="0" xfId="3" applyFont="1" applyAlignment="1" applyProtection="1">
      <alignment horizontal="center"/>
      <protection locked="0"/>
    </xf>
    <xf numFmtId="0" fontId="19" fillId="0" borderId="0" xfId="3" applyFont="1" applyFill="1" applyBorder="1" applyAlignment="1" applyProtection="1">
      <alignment horizontal="center"/>
    </xf>
    <xf numFmtId="0" fontId="19" fillId="0" borderId="0" xfId="3" applyFont="1" applyFill="1" applyAlignment="1" applyProtection="1">
      <alignment horizontal="center" vertical="center"/>
    </xf>
    <xf numFmtId="168" fontId="19" fillId="0" borderId="41" xfId="3" applyNumberFormat="1" applyFont="1" applyFill="1" applyBorder="1" applyAlignment="1" applyProtection="1">
      <alignment horizontal="center" vertical="center" shrinkToFit="1"/>
      <protection locked="0"/>
    </xf>
    <xf numFmtId="164" fontId="19" fillId="0" borderId="45" xfId="3" applyNumberFormat="1" applyFont="1" applyFill="1" applyBorder="1" applyAlignment="1" applyProtection="1">
      <alignment horizontal="center" vertical="center" shrinkToFit="1"/>
      <protection locked="0"/>
    </xf>
    <xf numFmtId="0" fontId="19" fillId="0" borderId="0" xfId="3" applyNumberFormat="1" applyFont="1" applyAlignment="1" applyProtection="1">
      <alignment horizontal="right" vertical="center"/>
      <protection locked="0"/>
    </xf>
    <xf numFmtId="0" fontId="19" fillId="0" borderId="0" xfId="3" applyNumberFormat="1" applyFont="1" applyFill="1" applyBorder="1" applyAlignment="1" applyProtection="1">
      <alignment horizontal="right"/>
    </xf>
    <xf numFmtId="0" fontId="19" fillId="0" borderId="0" xfId="3" applyNumberFormat="1" applyFont="1" applyAlignment="1" applyProtection="1">
      <alignment horizontal="left" vertical="center"/>
      <protection locked="0"/>
    </xf>
    <xf numFmtId="0" fontId="19" fillId="0" borderId="54" xfId="3" applyFont="1" applyFill="1" applyBorder="1" applyAlignment="1" applyProtection="1">
      <alignment vertical="center" wrapText="1"/>
    </xf>
    <xf numFmtId="0" fontId="20" fillId="4" borderId="58" xfId="3" applyNumberFormat="1" applyFont="1" applyFill="1" applyBorder="1" applyAlignment="1" applyProtection="1">
      <alignment horizontal="right" vertical="center"/>
    </xf>
    <xf numFmtId="0" fontId="20" fillId="4" borderId="59" xfId="3" applyFont="1" applyFill="1" applyBorder="1" applyAlignment="1" applyProtection="1">
      <alignment vertical="center"/>
    </xf>
    <xf numFmtId="0" fontId="19" fillId="4" borderId="59" xfId="3" applyFont="1" applyFill="1" applyBorder="1" applyAlignment="1" applyProtection="1">
      <alignment horizontal="center" vertical="center"/>
    </xf>
    <xf numFmtId="0" fontId="19" fillId="4" borderId="59" xfId="3" applyNumberFormat="1" applyFont="1" applyFill="1" applyBorder="1" applyAlignment="1" applyProtection="1">
      <alignment horizontal="center" vertical="center"/>
    </xf>
    <xf numFmtId="167" fontId="19" fillId="4" borderId="59" xfId="3" applyNumberFormat="1" applyFont="1" applyFill="1" applyBorder="1" applyAlignment="1" applyProtection="1">
      <alignment horizontal="center" vertical="center"/>
    </xf>
    <xf numFmtId="1" fontId="19" fillId="4" borderId="59" xfId="5" applyNumberFormat="1" applyFont="1" applyFill="1" applyBorder="1" applyAlignment="1" applyProtection="1">
      <alignment horizontal="center" vertical="center"/>
    </xf>
    <xf numFmtId="9" fontId="19" fillId="4" borderId="59" xfId="5" applyFont="1" applyFill="1" applyBorder="1" applyAlignment="1" applyProtection="1">
      <alignment horizontal="center" vertical="center"/>
    </xf>
    <xf numFmtId="1" fontId="19" fillId="4" borderId="59" xfId="3" applyNumberFormat="1" applyFont="1" applyFill="1" applyBorder="1" applyAlignment="1" applyProtection="1">
      <alignment horizontal="center" vertical="center"/>
    </xf>
    <xf numFmtId="1" fontId="19" fillId="4" borderId="60" xfId="3" applyNumberFormat="1" applyFont="1" applyFill="1" applyBorder="1" applyAlignment="1" applyProtection="1">
      <alignment horizontal="center" vertical="center"/>
    </xf>
    <xf numFmtId="0" fontId="20" fillId="4" borderId="64" xfId="3" applyFont="1" applyFill="1" applyBorder="1" applyAlignment="1" applyProtection="1">
      <alignment vertical="center"/>
    </xf>
    <xf numFmtId="0" fontId="19" fillId="4" borderId="64" xfId="3" applyFont="1" applyFill="1" applyBorder="1" applyAlignment="1" applyProtection="1">
      <alignment horizontal="center" vertical="center"/>
    </xf>
    <xf numFmtId="0" fontId="19" fillId="4" borderId="64" xfId="3" applyNumberFormat="1" applyFont="1" applyFill="1" applyBorder="1" applyAlignment="1" applyProtection="1">
      <alignment horizontal="center" vertical="center"/>
    </xf>
    <xf numFmtId="167" fontId="19" fillId="4" borderId="64" xfId="3" applyNumberFormat="1" applyFont="1" applyFill="1" applyBorder="1" applyAlignment="1" applyProtection="1">
      <alignment horizontal="center" vertical="center"/>
    </xf>
    <xf numFmtId="1" fontId="19" fillId="4" borderId="64" xfId="5" applyNumberFormat="1" applyFont="1" applyFill="1" applyBorder="1" applyAlignment="1" applyProtection="1">
      <alignment horizontal="center" vertical="center"/>
    </xf>
    <xf numFmtId="9" fontId="19" fillId="4" borderId="64" xfId="5" applyFont="1" applyFill="1" applyBorder="1" applyAlignment="1" applyProtection="1">
      <alignment horizontal="center" vertical="center"/>
    </xf>
    <xf numFmtId="1" fontId="19" fillId="4" borderId="64" xfId="3" applyNumberFormat="1" applyFont="1" applyFill="1" applyBorder="1" applyAlignment="1" applyProtection="1">
      <alignment horizontal="center" vertical="center"/>
    </xf>
    <xf numFmtId="1" fontId="19" fillId="4" borderId="65" xfId="3" applyNumberFormat="1" applyFont="1" applyFill="1" applyBorder="1" applyAlignment="1" applyProtection="1">
      <alignment horizontal="center" vertical="center"/>
    </xf>
    <xf numFmtId="0" fontId="19" fillId="0" borderId="66" xfId="3" applyFont="1" applyFill="1" applyBorder="1" applyAlignment="1" applyProtection="1">
      <alignment vertical="center" wrapText="1"/>
    </xf>
    <xf numFmtId="0" fontId="20" fillId="4" borderId="70" xfId="3" applyNumberFormat="1" applyFont="1" applyFill="1" applyBorder="1" applyAlignment="1" applyProtection="1">
      <alignment horizontal="right" vertical="center"/>
    </xf>
    <xf numFmtId="1" fontId="19" fillId="4" borderId="73" xfId="3" applyNumberFormat="1" applyFont="1" applyFill="1" applyBorder="1" applyAlignment="1" applyProtection="1">
      <alignment horizontal="center" vertical="center"/>
    </xf>
    <xf numFmtId="0" fontId="19" fillId="0" borderId="76" xfId="3" applyFont="1" applyFill="1" applyBorder="1" applyAlignment="1" applyProtection="1">
      <alignment vertical="center" wrapText="1"/>
    </xf>
    <xf numFmtId="0" fontId="19" fillId="0" borderId="79" xfId="3" applyFont="1" applyFill="1" applyBorder="1" applyAlignment="1" applyProtection="1">
      <alignment vertical="center" wrapText="1"/>
    </xf>
    <xf numFmtId="0" fontId="19" fillId="0" borderId="54" xfId="3" applyFont="1" applyFill="1" applyBorder="1" applyAlignment="1" applyProtection="1">
      <alignment horizontal="center" vertical="center" wrapText="1"/>
    </xf>
    <xf numFmtId="0" fontId="19" fillId="0" borderId="66" xfId="3" applyFont="1" applyFill="1" applyBorder="1" applyAlignment="1" applyProtection="1">
      <alignment horizontal="center" vertical="center" wrapText="1"/>
    </xf>
    <xf numFmtId="0" fontId="19" fillId="0" borderId="76" xfId="3" applyFont="1" applyFill="1" applyBorder="1" applyAlignment="1" applyProtection="1">
      <alignment horizontal="center" vertical="center" wrapText="1"/>
    </xf>
    <xf numFmtId="0" fontId="19" fillId="0" borderId="79" xfId="3" applyFont="1" applyFill="1" applyBorder="1" applyAlignment="1" applyProtection="1">
      <alignment horizontal="center" vertical="center" wrapText="1"/>
    </xf>
    <xf numFmtId="0" fontId="19" fillId="0" borderId="0" xfId="3" applyFont="1" applyFill="1" applyBorder="1" applyAlignment="1" applyProtection="1">
      <alignment wrapText="1"/>
    </xf>
    <xf numFmtId="0" fontId="20" fillId="4" borderId="74" xfId="3" applyNumberFormat="1" applyFont="1" applyFill="1" applyBorder="1" applyAlignment="1" applyProtection="1">
      <alignment horizontal="right" vertical="center"/>
    </xf>
    <xf numFmtId="0" fontId="19" fillId="0" borderId="83" xfId="3" applyNumberFormat="1" applyFont="1" applyFill="1" applyBorder="1" applyAlignment="1" applyProtection="1">
      <alignment horizontal="right" vertical="center" wrapText="1"/>
    </xf>
    <xf numFmtId="0" fontId="19" fillId="0" borderId="86" xfId="3" applyNumberFormat="1" applyFont="1" applyFill="1" applyBorder="1" applyAlignment="1" applyProtection="1">
      <alignment horizontal="right" vertical="center" wrapText="1"/>
    </xf>
    <xf numFmtId="0" fontId="19" fillId="0" borderId="88" xfId="3" applyNumberFormat="1" applyFont="1" applyFill="1" applyBorder="1" applyAlignment="1" applyProtection="1">
      <alignment horizontal="right" vertical="center" wrapText="1"/>
    </xf>
    <xf numFmtId="0" fontId="19" fillId="4" borderId="58" xfId="3" applyFont="1" applyFill="1" applyBorder="1" applyAlignment="1" applyProtection="1">
      <alignment horizontal="left" vertical="center"/>
    </xf>
    <xf numFmtId="0" fontId="19" fillId="4" borderId="59" xfId="3" applyFont="1" applyFill="1" applyBorder="1" applyAlignment="1" applyProtection="1">
      <alignment horizontal="left" vertical="center"/>
    </xf>
    <xf numFmtId="0" fontId="19" fillId="4" borderId="60" xfId="3" applyFont="1" applyFill="1" applyBorder="1" applyAlignment="1" applyProtection="1">
      <alignment horizontal="left" vertical="center"/>
    </xf>
    <xf numFmtId="0" fontId="19" fillId="4" borderId="63" xfId="3" applyFont="1" applyFill="1" applyBorder="1" applyAlignment="1" applyProtection="1">
      <alignment horizontal="left" vertical="center"/>
    </xf>
    <xf numFmtId="0" fontId="19" fillId="4" borderId="64" xfId="3" applyFont="1" applyFill="1" applyBorder="1" applyAlignment="1" applyProtection="1">
      <alignment horizontal="left" vertical="center"/>
    </xf>
    <xf numFmtId="0" fontId="19" fillId="4" borderId="92" xfId="3" applyFont="1" applyFill="1" applyBorder="1" applyAlignment="1" applyProtection="1">
      <alignment horizontal="left" vertical="center"/>
    </xf>
    <xf numFmtId="0" fontId="19" fillId="4" borderId="91" xfId="3" applyFont="1" applyFill="1" applyBorder="1" applyAlignment="1" applyProtection="1">
      <alignment horizontal="left" vertical="center"/>
    </xf>
    <xf numFmtId="0" fontId="20" fillId="0" borderId="0" xfId="3" applyFont="1" applyFill="1" applyAlignment="1" applyProtection="1">
      <alignment horizontal="right" vertical="center"/>
    </xf>
    <xf numFmtId="0" fontId="19" fillId="0" borderId="0" xfId="3" applyNumberFormat="1" applyFont="1" applyAlignment="1" applyProtection="1">
      <alignment horizontal="left"/>
      <protection locked="0"/>
    </xf>
    <xf numFmtId="0" fontId="19" fillId="0" borderId="0" xfId="3" applyFont="1" applyFill="1" applyAlignment="1" applyProtection="1">
      <alignment horizontal="left"/>
    </xf>
    <xf numFmtId="0" fontId="19" fillId="0" borderId="0" xfId="3" applyFont="1" applyAlignment="1" applyProtection="1">
      <alignment horizontal="left"/>
    </xf>
    <xf numFmtId="0" fontId="20" fillId="0" borderId="0" xfId="3" applyFont="1" applyFill="1" applyAlignment="1" applyProtection="1">
      <alignment horizontal="center" vertical="center"/>
    </xf>
    <xf numFmtId="0" fontId="19" fillId="0" borderId="94" xfId="3" applyFont="1" applyFill="1" applyBorder="1" applyAlignment="1" applyProtection="1">
      <alignment horizontal="center" vertical="center" wrapText="1"/>
    </xf>
    <xf numFmtId="0" fontId="24" fillId="4" borderId="59" xfId="3" applyFont="1" applyFill="1" applyBorder="1" applyAlignment="1" applyProtection="1">
      <alignment horizontal="center" vertical="center"/>
    </xf>
    <xf numFmtId="0" fontId="19" fillId="0" borderId="84" xfId="3" applyFont="1" applyFill="1" applyBorder="1" applyAlignment="1" applyProtection="1">
      <alignment vertical="center" wrapText="1"/>
    </xf>
    <xf numFmtId="0" fontId="19" fillId="0" borderId="84" xfId="3" applyFont="1" applyFill="1" applyBorder="1" applyAlignment="1" applyProtection="1">
      <alignment horizontal="center" vertical="center" wrapText="1"/>
    </xf>
    <xf numFmtId="0" fontId="19" fillId="0" borderId="108" xfId="3" applyFont="1" applyFill="1" applyBorder="1" applyAlignment="1" applyProtection="1">
      <alignment vertical="center" wrapText="1"/>
    </xf>
    <xf numFmtId="0" fontId="19" fillId="0" borderId="108" xfId="3" applyFont="1" applyFill="1" applyBorder="1" applyAlignment="1" applyProtection="1">
      <alignment horizontal="center" vertical="center" wrapText="1"/>
    </xf>
    <xf numFmtId="0" fontId="19" fillId="0" borderId="109" xfId="3" applyFont="1" applyFill="1" applyBorder="1" applyAlignment="1" applyProtection="1">
      <alignment horizontal="center" vertical="center" wrapText="1"/>
    </xf>
    <xf numFmtId="0" fontId="19" fillId="0" borderId="111" xfId="3" applyFont="1" applyFill="1" applyBorder="1" applyAlignment="1" applyProtection="1">
      <alignment horizontal="center" vertical="center" wrapText="1"/>
    </xf>
    <xf numFmtId="0" fontId="19" fillId="0" borderId="113" xfId="3" applyFont="1" applyFill="1" applyBorder="1" applyAlignment="1" applyProtection="1">
      <alignment horizontal="center" vertical="center" wrapText="1"/>
    </xf>
    <xf numFmtId="0" fontId="19" fillId="0" borderId="110" xfId="3" applyNumberFormat="1" applyFont="1" applyFill="1" applyBorder="1" applyAlignment="1" applyProtection="1">
      <alignment horizontal="right" vertical="center" wrapText="1"/>
    </xf>
    <xf numFmtId="0" fontId="19" fillId="0" borderId="111" xfId="3" applyFont="1" applyFill="1" applyBorder="1" applyAlignment="1" applyProtection="1">
      <alignment vertical="center" wrapText="1"/>
    </xf>
    <xf numFmtId="0" fontId="19" fillId="0" borderId="111" xfId="3" applyFont="1" applyFill="1" applyBorder="1" applyAlignment="1" applyProtection="1">
      <alignment horizontal="left" vertical="center" wrapText="1"/>
    </xf>
    <xf numFmtId="0" fontId="5" fillId="0" borderId="111" xfId="3" applyFont="1" applyFill="1" applyBorder="1" applyAlignment="1" applyProtection="1">
      <alignment horizontal="center" vertical="center" wrapText="1"/>
    </xf>
    <xf numFmtId="1" fontId="5" fillId="6" borderId="111" xfId="3" applyNumberFormat="1" applyFont="1" applyFill="1" applyBorder="1" applyAlignment="1" applyProtection="1">
      <alignment horizontal="center" vertical="center" wrapText="1"/>
    </xf>
    <xf numFmtId="9" fontId="5" fillId="6" borderId="111" xfId="5" applyFont="1" applyFill="1" applyBorder="1" applyAlignment="1" applyProtection="1">
      <alignment horizontal="center" vertical="center" wrapText="1"/>
    </xf>
    <xf numFmtId="1" fontId="5" fillId="0" borderId="111" xfId="3" applyNumberFormat="1" applyFont="1" applyBorder="1" applyAlignment="1" applyProtection="1">
      <alignment horizontal="center" vertical="center" wrapText="1"/>
    </xf>
    <xf numFmtId="1" fontId="5" fillId="0" borderId="55" xfId="3" applyNumberFormat="1" applyFont="1" applyBorder="1" applyAlignment="1" applyProtection="1">
      <alignment horizontal="center" vertical="center" wrapText="1"/>
    </xf>
    <xf numFmtId="0" fontId="19" fillId="0" borderId="99" xfId="3" applyFont="1" applyFill="1" applyBorder="1" applyAlignment="1" applyProtection="1">
      <alignment horizontal="left" vertical="center" wrapText="1"/>
    </xf>
    <xf numFmtId="0" fontId="19" fillId="0" borderId="54" xfId="3" applyFont="1" applyFill="1" applyBorder="1" applyAlignment="1" applyProtection="1">
      <alignment horizontal="left" vertical="center" wrapText="1"/>
    </xf>
    <xf numFmtId="0" fontId="19" fillId="0" borderId="100" xfId="3" applyFont="1" applyFill="1" applyBorder="1" applyAlignment="1" applyProtection="1">
      <alignment horizontal="left" vertical="center" wrapText="1"/>
    </xf>
    <xf numFmtId="0" fontId="19" fillId="0" borderId="50" xfId="3" applyFont="1" applyFill="1" applyBorder="1" applyAlignment="1" applyProtection="1">
      <alignment vertical="center" wrapText="1"/>
    </xf>
    <xf numFmtId="0" fontId="19" fillId="0" borderId="67" xfId="3" applyNumberFormat="1" applyFont="1" applyFill="1" applyBorder="1" applyAlignment="1" applyProtection="1">
      <alignment horizontal="right" vertical="center" wrapText="1"/>
    </xf>
    <xf numFmtId="0" fontId="19" fillId="0" borderId="56" xfId="3" applyFont="1" applyFill="1" applyBorder="1" applyAlignment="1" applyProtection="1">
      <alignment vertical="center" wrapText="1"/>
    </xf>
    <xf numFmtId="0" fontId="19" fillId="0" borderId="56" xfId="3" applyFont="1" applyFill="1" applyBorder="1" applyAlignment="1" applyProtection="1">
      <alignment horizontal="center" vertical="center" wrapText="1"/>
    </xf>
    <xf numFmtId="0" fontId="19" fillId="0" borderId="56" xfId="3" applyFont="1" applyFill="1" applyBorder="1" applyAlignment="1" applyProtection="1">
      <alignment horizontal="left" vertical="center" wrapText="1"/>
    </xf>
    <xf numFmtId="0" fontId="5" fillId="0" borderId="56" xfId="3" applyFont="1" applyFill="1" applyBorder="1" applyAlignment="1" applyProtection="1">
      <alignment horizontal="center" vertical="center" wrapText="1"/>
    </xf>
    <xf numFmtId="1" fontId="5" fillId="6" borderId="56" xfId="3" applyNumberFormat="1" applyFont="1" applyFill="1" applyBorder="1" applyAlignment="1" applyProtection="1">
      <alignment horizontal="center" vertical="center" wrapText="1"/>
    </xf>
    <xf numFmtId="9" fontId="5" fillId="6" borderId="56" xfId="5" applyFont="1" applyFill="1" applyBorder="1" applyAlignment="1" applyProtection="1">
      <alignment horizontal="center" vertical="center" wrapText="1"/>
    </xf>
    <xf numFmtId="1" fontId="5" fillId="0" borderId="56" xfId="3" applyNumberFormat="1" applyFont="1" applyBorder="1" applyAlignment="1" applyProtection="1">
      <alignment horizontal="center" vertical="center" wrapText="1"/>
    </xf>
    <xf numFmtId="1" fontId="5" fillId="0" borderId="57" xfId="3" applyNumberFormat="1" applyFont="1" applyBorder="1" applyAlignment="1" applyProtection="1">
      <alignment horizontal="center" vertical="center" wrapText="1"/>
    </xf>
    <xf numFmtId="0" fontId="19" fillId="0" borderId="96" xfId="3" applyFont="1" applyFill="1" applyBorder="1" applyAlignment="1" applyProtection="1">
      <alignment horizontal="left" vertical="center" wrapText="1"/>
    </xf>
    <xf numFmtId="0" fontId="19" fillId="0" borderId="97" xfId="3" applyFont="1" applyFill="1" applyBorder="1" applyAlignment="1" applyProtection="1">
      <alignment horizontal="left" vertical="center" wrapText="1"/>
    </xf>
    <xf numFmtId="0" fontId="19" fillId="0" borderId="98" xfId="3" applyFont="1" applyFill="1" applyBorder="1" applyAlignment="1" applyProtection="1">
      <alignment horizontal="left" vertical="center" wrapText="1"/>
    </xf>
    <xf numFmtId="0" fontId="19" fillId="0" borderId="68" xfId="3" applyNumberFormat="1" applyFont="1" applyFill="1" applyBorder="1" applyAlignment="1" applyProtection="1">
      <alignment horizontal="right" vertical="center" wrapText="1"/>
    </xf>
    <xf numFmtId="0" fontId="5" fillId="0" borderId="54" xfId="3" applyFont="1" applyFill="1" applyBorder="1" applyAlignment="1" applyProtection="1">
      <alignment horizontal="center" vertical="center" wrapText="1"/>
    </xf>
    <xf numFmtId="1" fontId="5" fillId="6" borderId="54" xfId="3" applyNumberFormat="1" applyFont="1" applyFill="1" applyBorder="1" applyAlignment="1" applyProtection="1">
      <alignment horizontal="center" vertical="center" wrapText="1"/>
    </xf>
    <xf numFmtId="9" fontId="5" fillId="6" borderId="54" xfId="5" applyFont="1" applyFill="1" applyBorder="1" applyAlignment="1" applyProtection="1">
      <alignment horizontal="center" vertical="center" wrapText="1"/>
    </xf>
    <xf numFmtId="1" fontId="5" fillId="0" borderId="54" xfId="3" applyNumberFormat="1" applyFont="1" applyBorder="1" applyAlignment="1" applyProtection="1">
      <alignment horizontal="center" vertical="center" wrapText="1"/>
    </xf>
    <xf numFmtId="9" fontId="19" fillId="0" borderId="54" xfId="3" applyNumberFormat="1" applyFont="1" applyFill="1" applyBorder="1" applyAlignment="1" applyProtection="1">
      <alignment horizontal="left" vertical="center" wrapText="1"/>
    </xf>
    <xf numFmtId="0" fontId="19" fillId="0" borderId="71" xfId="3" applyNumberFormat="1" applyFont="1" applyFill="1" applyBorder="1" applyAlignment="1" applyProtection="1">
      <alignment horizontal="right" vertical="center" wrapText="1"/>
    </xf>
    <xf numFmtId="0" fontId="19" fillId="0" borderId="66" xfId="3" applyFont="1" applyFill="1" applyBorder="1" applyAlignment="1" applyProtection="1">
      <alignment horizontal="left" vertical="center" wrapText="1"/>
    </xf>
    <xf numFmtId="0" fontId="5" fillId="0" borderId="66" xfId="3" applyFont="1" applyFill="1" applyBorder="1" applyAlignment="1" applyProtection="1">
      <alignment horizontal="center" vertical="center" wrapText="1"/>
    </xf>
    <xf numFmtId="1" fontId="5" fillId="6" borderId="66" xfId="3" applyNumberFormat="1" applyFont="1" applyFill="1" applyBorder="1" applyAlignment="1" applyProtection="1">
      <alignment horizontal="center" vertical="center" wrapText="1"/>
    </xf>
    <xf numFmtId="9" fontId="5" fillId="6" borderId="66" xfId="5" applyFont="1" applyFill="1" applyBorder="1" applyAlignment="1" applyProtection="1">
      <alignment horizontal="center" vertical="center" wrapText="1"/>
    </xf>
    <xf numFmtId="1" fontId="5" fillId="0" borderId="66" xfId="3" applyNumberFormat="1" applyFont="1" applyBorder="1" applyAlignment="1" applyProtection="1">
      <alignment horizontal="center" vertical="center" wrapText="1"/>
    </xf>
    <xf numFmtId="0" fontId="19" fillId="0" borderId="104" xfId="3" applyFont="1" applyFill="1" applyBorder="1" applyAlignment="1" applyProtection="1">
      <alignment horizontal="left" vertical="center" wrapText="1"/>
    </xf>
    <xf numFmtId="0" fontId="19" fillId="0" borderId="105" xfId="3" applyFont="1" applyFill="1" applyBorder="1" applyAlignment="1" applyProtection="1">
      <alignment horizontal="left" vertical="center" wrapText="1"/>
    </xf>
    <xf numFmtId="0" fontId="19" fillId="0" borderId="69" xfId="3" applyNumberFormat="1" applyFont="1" applyFill="1" applyBorder="1" applyAlignment="1" applyProtection="1">
      <alignment horizontal="right" vertical="center" wrapText="1"/>
    </xf>
    <xf numFmtId="0" fontId="19" fillId="0" borderId="61" xfId="3" applyFont="1" applyFill="1" applyBorder="1" applyAlignment="1" applyProtection="1">
      <alignment vertical="center" wrapText="1"/>
    </xf>
    <xf numFmtId="0" fontId="19" fillId="0" borderId="61" xfId="3" applyFont="1" applyFill="1" applyBorder="1" applyAlignment="1" applyProtection="1">
      <alignment horizontal="center" vertical="center" wrapText="1"/>
    </xf>
    <xf numFmtId="0" fontId="19" fillId="0" borderId="61" xfId="3" applyFont="1" applyFill="1" applyBorder="1" applyAlignment="1" applyProtection="1">
      <alignment horizontal="left" vertical="center" wrapText="1"/>
    </xf>
    <xf numFmtId="0" fontId="5" fillId="0" borderId="61" xfId="3" applyFont="1" applyFill="1" applyBorder="1" applyAlignment="1" applyProtection="1">
      <alignment horizontal="center" vertical="center" wrapText="1"/>
    </xf>
    <xf numFmtId="1" fontId="5" fillId="6" borderId="61" xfId="3" applyNumberFormat="1" applyFont="1" applyFill="1" applyBorder="1" applyAlignment="1" applyProtection="1">
      <alignment horizontal="center" vertical="center" wrapText="1"/>
    </xf>
    <xf numFmtId="9" fontId="5" fillId="6" borderId="61" xfId="5" applyFont="1" applyFill="1" applyBorder="1" applyAlignment="1" applyProtection="1">
      <alignment horizontal="center" vertical="center" wrapText="1"/>
    </xf>
    <xf numFmtId="1" fontId="5" fillId="0" borderId="61" xfId="3" applyNumberFormat="1" applyFont="1" applyBorder="1" applyAlignment="1" applyProtection="1">
      <alignment horizontal="center" vertical="center" wrapText="1"/>
    </xf>
    <xf numFmtId="1" fontId="5" fillId="0" borderId="62" xfId="3" applyNumberFormat="1" applyFont="1" applyBorder="1" applyAlignment="1" applyProtection="1">
      <alignment horizontal="center" vertical="center" wrapText="1"/>
    </xf>
    <xf numFmtId="0" fontId="19" fillId="0" borderId="101" xfId="3" applyFont="1" applyFill="1" applyBorder="1" applyAlignment="1" applyProtection="1">
      <alignment horizontal="left" vertical="center" wrapText="1"/>
    </xf>
    <xf numFmtId="0" fontId="19" fillId="0" borderId="102" xfId="3" applyFont="1" applyFill="1" applyBorder="1" applyAlignment="1" applyProtection="1">
      <alignment horizontal="left" vertical="center" wrapText="1"/>
    </xf>
    <xf numFmtId="0" fontId="19" fillId="0" borderId="103" xfId="3" applyFont="1" applyFill="1" applyBorder="1" applyAlignment="1" applyProtection="1">
      <alignment horizontal="left" vertical="center" wrapText="1"/>
    </xf>
    <xf numFmtId="0" fontId="19" fillId="0" borderId="106" xfId="3" applyNumberFormat="1" applyFont="1" applyFill="1" applyBorder="1" applyAlignment="1" applyProtection="1">
      <alignment horizontal="right" vertical="center" wrapText="1"/>
    </xf>
    <xf numFmtId="0" fontId="19" fillId="0" borderId="109" xfId="3" applyFont="1" applyFill="1" applyBorder="1" applyAlignment="1" applyProtection="1">
      <alignment vertical="center" wrapText="1"/>
    </xf>
    <xf numFmtId="0" fontId="19" fillId="0" borderId="109" xfId="3" applyFont="1" applyFill="1" applyBorder="1" applyAlignment="1" applyProtection="1">
      <alignment horizontal="left" vertical="center" wrapText="1"/>
    </xf>
    <xf numFmtId="0" fontId="5" fillId="0" borderId="109" xfId="3" applyFont="1" applyFill="1" applyBorder="1" applyAlignment="1" applyProtection="1">
      <alignment horizontal="center" vertical="center" wrapText="1"/>
    </xf>
    <xf numFmtId="1" fontId="5" fillId="6" borderId="109" xfId="3" applyNumberFormat="1" applyFont="1" applyFill="1" applyBorder="1" applyAlignment="1" applyProtection="1">
      <alignment horizontal="center" vertical="center" wrapText="1"/>
    </xf>
    <xf numFmtId="9" fontId="5" fillId="6" borderId="109" xfId="5" applyFont="1" applyFill="1" applyBorder="1" applyAlignment="1" applyProtection="1">
      <alignment horizontal="center" vertical="center" wrapText="1"/>
    </xf>
    <xf numFmtId="1" fontId="5" fillId="0" borderId="109" xfId="3" applyNumberFormat="1" applyFont="1" applyBorder="1" applyAlignment="1" applyProtection="1">
      <alignment horizontal="center" vertical="center" wrapText="1"/>
    </xf>
    <xf numFmtId="0" fontId="19" fillId="0" borderId="107" xfId="3" applyNumberFormat="1" applyFont="1" applyFill="1" applyBorder="1" applyAlignment="1" applyProtection="1">
      <alignment horizontal="right" vertical="center" wrapText="1"/>
    </xf>
    <xf numFmtId="0" fontId="19" fillId="0" borderId="108" xfId="3" applyFont="1" applyFill="1" applyBorder="1" applyAlignment="1" applyProtection="1">
      <alignment horizontal="left" vertical="center" wrapText="1"/>
    </xf>
    <xf numFmtId="0" fontId="5" fillId="0" borderId="108" xfId="3" applyFont="1" applyFill="1" applyBorder="1" applyAlignment="1" applyProtection="1">
      <alignment horizontal="center" vertical="center" wrapText="1"/>
    </xf>
    <xf numFmtId="1" fontId="5" fillId="6" borderId="108" xfId="3" applyNumberFormat="1" applyFont="1" applyFill="1" applyBorder="1" applyAlignment="1" applyProtection="1">
      <alignment horizontal="center" vertical="center" wrapText="1"/>
    </xf>
    <xf numFmtId="9" fontId="5" fillId="6" borderId="108" xfId="5" applyFont="1" applyFill="1" applyBorder="1" applyAlignment="1" applyProtection="1">
      <alignment horizontal="center" vertical="center" wrapText="1"/>
    </xf>
    <xf numFmtId="1" fontId="5" fillId="0" borderId="108" xfId="3" applyNumberFormat="1" applyFont="1" applyBorder="1" applyAlignment="1" applyProtection="1">
      <alignment horizontal="center" vertical="center" wrapText="1"/>
    </xf>
    <xf numFmtId="0" fontId="19" fillId="0" borderId="84" xfId="3" applyFont="1" applyFill="1" applyBorder="1" applyAlignment="1" applyProtection="1">
      <alignment horizontal="left" vertical="center" wrapText="1"/>
    </xf>
    <xf numFmtId="0" fontId="5" fillId="0" borderId="84" xfId="3" applyFont="1" applyFill="1" applyBorder="1" applyAlignment="1" applyProtection="1">
      <alignment horizontal="center" vertical="center" wrapText="1"/>
    </xf>
    <xf numFmtId="1" fontId="5" fillId="6" borderId="84" xfId="3" applyNumberFormat="1" applyFont="1" applyFill="1" applyBorder="1" applyAlignment="1" applyProtection="1">
      <alignment horizontal="center" vertical="center" wrapText="1"/>
    </xf>
    <xf numFmtId="9" fontId="5" fillId="6" borderId="84" xfId="5" applyFont="1" applyFill="1" applyBorder="1" applyAlignment="1" applyProtection="1">
      <alignment horizontal="center" vertical="center" wrapText="1"/>
    </xf>
    <xf numFmtId="1" fontId="5" fillId="0" borderId="84" xfId="3" applyNumberFormat="1" applyFont="1" applyBorder="1" applyAlignment="1" applyProtection="1">
      <alignment horizontal="center" vertical="center" wrapText="1"/>
    </xf>
    <xf numFmtId="0" fontId="19" fillId="0" borderId="75" xfId="3" applyNumberFormat="1" applyFont="1" applyFill="1" applyBorder="1" applyAlignment="1" applyProtection="1">
      <alignment horizontal="right" vertical="center" wrapText="1"/>
    </xf>
    <xf numFmtId="0" fontId="19" fillId="0" borderId="76" xfId="3" applyFont="1" applyFill="1" applyBorder="1" applyAlignment="1" applyProtection="1">
      <alignment horizontal="left" vertical="center" wrapText="1"/>
    </xf>
    <xf numFmtId="0" fontId="5" fillId="0" borderId="77" xfId="3" applyFont="1" applyFill="1" applyBorder="1" applyAlignment="1" applyProtection="1">
      <alignment horizontal="center" vertical="center" wrapText="1"/>
    </xf>
    <xf numFmtId="1" fontId="5" fillId="6" borderId="77" xfId="3" applyNumberFormat="1" applyFont="1" applyFill="1" applyBorder="1" applyAlignment="1" applyProtection="1">
      <alignment horizontal="center" vertical="center" wrapText="1"/>
    </xf>
    <xf numFmtId="9" fontId="5" fillId="6" borderId="77" xfId="5" applyFont="1" applyFill="1" applyBorder="1" applyAlignment="1" applyProtection="1">
      <alignment horizontal="center" vertical="center" wrapText="1"/>
    </xf>
    <xf numFmtId="1" fontId="5" fillId="0" borderId="77" xfId="3" applyNumberFormat="1" applyFont="1" applyBorder="1" applyAlignment="1" applyProtection="1">
      <alignment horizontal="center" vertical="center" wrapText="1"/>
    </xf>
    <xf numFmtId="0" fontId="19" fillId="0" borderId="93" xfId="3" applyNumberFormat="1" applyFont="1" applyFill="1" applyBorder="1" applyAlignment="1" applyProtection="1">
      <alignment horizontal="right" vertical="center" wrapText="1"/>
    </xf>
    <xf numFmtId="0" fontId="19" fillId="0" borderId="94" xfId="3" applyFont="1" applyFill="1" applyBorder="1" applyAlignment="1" applyProtection="1">
      <alignment horizontal="left" vertical="center" wrapText="1"/>
    </xf>
    <xf numFmtId="0" fontId="5" fillId="0" borderId="95" xfId="3" applyFont="1" applyFill="1" applyBorder="1" applyAlignment="1" applyProtection="1">
      <alignment horizontal="center" vertical="center" wrapText="1"/>
    </xf>
    <xf numFmtId="1" fontId="5" fillId="6" borderId="95" xfId="3" applyNumberFormat="1" applyFont="1" applyFill="1" applyBorder="1" applyAlignment="1" applyProtection="1">
      <alignment horizontal="center" vertical="center" wrapText="1"/>
    </xf>
    <xf numFmtId="9" fontId="5" fillId="6" borderId="95" xfId="5" applyFont="1" applyFill="1" applyBorder="1" applyAlignment="1" applyProtection="1">
      <alignment horizontal="center" vertical="center" wrapText="1"/>
    </xf>
    <xf numFmtId="1" fontId="5" fillId="0" borderId="95" xfId="3" applyNumberFormat="1" applyFont="1" applyBorder="1" applyAlignment="1" applyProtection="1">
      <alignment horizontal="center" vertical="center" wrapText="1"/>
    </xf>
    <xf numFmtId="0" fontId="19" fillId="0" borderId="112" xfId="3" applyNumberFormat="1" applyFont="1" applyFill="1" applyBorder="1" applyAlignment="1" applyProtection="1">
      <alignment horizontal="right" vertical="center" wrapText="1"/>
    </xf>
    <xf numFmtId="0" fontId="19" fillId="0" borderId="113" xfId="3" applyFont="1" applyFill="1" applyBorder="1" applyAlignment="1" applyProtection="1">
      <alignment horizontal="left" vertical="center" wrapText="1"/>
    </xf>
    <xf numFmtId="0" fontId="5" fillId="0" borderId="114" xfId="3" applyFont="1" applyFill="1" applyBorder="1" applyAlignment="1" applyProtection="1">
      <alignment horizontal="center" vertical="center" wrapText="1"/>
    </xf>
    <xf numFmtId="1" fontId="5" fillId="6" borderId="114" xfId="3" applyNumberFormat="1" applyFont="1" applyFill="1" applyBorder="1" applyAlignment="1" applyProtection="1">
      <alignment horizontal="center" vertical="center" wrapText="1"/>
    </xf>
    <xf numFmtId="9" fontId="5" fillId="6" borderId="114" xfId="5" applyFont="1" applyFill="1" applyBorder="1" applyAlignment="1" applyProtection="1">
      <alignment horizontal="center" vertical="center" wrapText="1"/>
    </xf>
    <xf numFmtId="1" fontId="5" fillId="0" borderId="114" xfId="3" applyNumberFormat="1" applyFont="1" applyBorder="1" applyAlignment="1" applyProtection="1">
      <alignment horizontal="center" vertical="center" wrapText="1"/>
    </xf>
    <xf numFmtId="0" fontId="19" fillId="0" borderId="78" xfId="3" applyNumberFormat="1" applyFont="1" applyFill="1" applyBorder="1" applyAlignment="1" applyProtection="1">
      <alignment horizontal="right" vertical="center" wrapText="1"/>
    </xf>
    <xf numFmtId="0" fontId="19" fillId="0" borderId="79" xfId="3" applyFont="1" applyFill="1" applyBorder="1" applyAlignment="1" applyProtection="1">
      <alignment horizontal="left" vertical="center" wrapText="1"/>
    </xf>
    <xf numFmtId="0" fontId="5" fillId="0" borderId="80" xfId="3" applyFont="1" applyFill="1" applyBorder="1" applyAlignment="1" applyProtection="1">
      <alignment horizontal="center" vertical="center" wrapText="1"/>
    </xf>
    <xf numFmtId="1" fontId="5" fillId="6" borderId="80" xfId="3" applyNumberFormat="1" applyFont="1" applyFill="1" applyBorder="1" applyAlignment="1" applyProtection="1">
      <alignment horizontal="center" vertical="center" wrapText="1"/>
    </xf>
    <xf numFmtId="9" fontId="5" fillId="6" borderId="80" xfId="5" applyFont="1" applyFill="1" applyBorder="1" applyAlignment="1" applyProtection="1">
      <alignment horizontal="center" vertical="center" wrapText="1"/>
    </xf>
    <xf numFmtId="1" fontId="5" fillId="0" borderId="80" xfId="3" applyNumberFormat="1" applyFont="1" applyBorder="1" applyAlignment="1" applyProtection="1">
      <alignment horizontal="center" vertical="center" wrapText="1"/>
    </xf>
    <xf numFmtId="1" fontId="5" fillId="0" borderId="72" xfId="3" applyNumberFormat="1" applyFont="1" applyBorder="1" applyAlignment="1" applyProtection="1">
      <alignment horizontal="center" vertical="center" wrapText="1"/>
    </xf>
    <xf numFmtId="0" fontId="19" fillId="0" borderId="115" xfId="3" applyFont="1" applyFill="1" applyBorder="1" applyAlignment="1" applyProtection="1">
      <alignment horizontal="left" vertical="center" wrapText="1"/>
    </xf>
    <xf numFmtId="0" fontId="19" fillId="0" borderId="116" xfId="3" applyFont="1" applyFill="1" applyBorder="1" applyAlignment="1" applyProtection="1">
      <alignment horizontal="left" vertical="center" wrapText="1"/>
    </xf>
    <xf numFmtId="0" fontId="4" fillId="0" borderId="0" xfId="0" applyFont="1" applyBorder="1" applyAlignment="1">
      <alignment horizontal="center"/>
    </xf>
    <xf numFmtId="169" fontId="5" fillId="5" borderId="56" xfId="3" applyNumberFormat="1" applyFont="1" applyFill="1" applyBorder="1" applyAlignment="1" applyProtection="1">
      <alignment horizontal="center" vertical="center" wrapText="1"/>
    </xf>
    <xf numFmtId="169" fontId="5" fillId="0" borderId="56" xfId="3" applyNumberFormat="1" applyFont="1" applyBorder="1" applyAlignment="1" applyProtection="1">
      <alignment horizontal="center" vertical="center" wrapText="1"/>
    </xf>
    <xf numFmtId="169" fontId="5" fillId="5" borderId="54" xfId="3" applyNumberFormat="1" applyFont="1" applyFill="1" applyBorder="1" applyAlignment="1" applyProtection="1">
      <alignment horizontal="center" vertical="center" wrapText="1"/>
    </xf>
    <xf numFmtId="169" fontId="5" fillId="0" borderId="54" xfId="3" applyNumberFormat="1" applyFont="1" applyBorder="1" applyAlignment="1" applyProtection="1">
      <alignment horizontal="center" vertical="center" wrapText="1"/>
    </xf>
    <xf numFmtId="169" fontId="5" fillId="5" borderId="66" xfId="3" applyNumberFormat="1" applyFont="1" applyFill="1" applyBorder="1" applyAlignment="1" applyProtection="1">
      <alignment horizontal="center" vertical="center" wrapText="1"/>
    </xf>
    <xf numFmtId="169" fontId="5" fillId="0" borderId="66" xfId="3" applyNumberFormat="1" applyFont="1" applyBorder="1" applyAlignment="1" applyProtection="1">
      <alignment horizontal="center" vertical="center" wrapText="1"/>
    </xf>
    <xf numFmtId="169" fontId="5" fillId="5" borderId="61" xfId="3" applyNumberFormat="1" applyFont="1" applyFill="1" applyBorder="1" applyAlignment="1" applyProtection="1">
      <alignment horizontal="center" vertical="center" wrapText="1"/>
    </xf>
    <xf numFmtId="169" fontId="5" fillId="0" borderId="61" xfId="3" applyNumberFormat="1" applyFont="1" applyBorder="1" applyAlignment="1" applyProtection="1">
      <alignment horizontal="center" vertical="center" wrapText="1"/>
    </xf>
    <xf numFmtId="169" fontId="5" fillId="5" borderId="109" xfId="3" applyNumberFormat="1" applyFont="1" applyFill="1" applyBorder="1" applyAlignment="1" applyProtection="1">
      <alignment horizontal="center" vertical="center" wrapText="1"/>
    </xf>
    <xf numFmtId="169" fontId="5" fillId="0" borderId="109" xfId="3" applyNumberFormat="1" applyFont="1" applyBorder="1" applyAlignment="1" applyProtection="1">
      <alignment horizontal="center" vertical="center" wrapText="1"/>
    </xf>
    <xf numFmtId="169" fontId="5" fillId="5" borderId="111" xfId="3" applyNumberFormat="1" applyFont="1" applyFill="1" applyBorder="1" applyAlignment="1" applyProtection="1">
      <alignment horizontal="center" vertical="center" wrapText="1"/>
    </xf>
    <xf numFmtId="169" fontId="5" fillId="0" borderId="111" xfId="3" applyNumberFormat="1" applyFont="1" applyBorder="1" applyAlignment="1" applyProtection="1">
      <alignment horizontal="center" vertical="center" wrapText="1"/>
    </xf>
    <xf numFmtId="169" fontId="5" fillId="5" borderId="108" xfId="3" applyNumberFormat="1" applyFont="1" applyFill="1" applyBorder="1" applyAlignment="1" applyProtection="1">
      <alignment horizontal="center" vertical="center" wrapText="1"/>
    </xf>
    <xf numFmtId="169" fontId="5" fillId="0" borderId="108" xfId="3" applyNumberFormat="1" applyFont="1" applyBorder="1" applyAlignment="1" applyProtection="1">
      <alignment horizontal="center" vertical="center" wrapText="1"/>
    </xf>
    <xf numFmtId="169" fontId="5" fillId="5" borderId="84" xfId="3" applyNumberFormat="1" applyFont="1" applyFill="1" applyBorder="1" applyAlignment="1" applyProtection="1">
      <alignment horizontal="center" vertical="center" wrapText="1"/>
    </xf>
    <xf numFmtId="169" fontId="5" fillId="0" borderId="84" xfId="3" applyNumberFormat="1" applyFont="1" applyBorder="1" applyAlignment="1" applyProtection="1">
      <alignment horizontal="center" vertical="center" wrapText="1"/>
    </xf>
    <xf numFmtId="169" fontId="5" fillId="5" borderId="77" xfId="3" applyNumberFormat="1" applyFont="1" applyFill="1" applyBorder="1" applyAlignment="1" applyProtection="1">
      <alignment horizontal="center" vertical="center" wrapText="1"/>
    </xf>
    <xf numFmtId="169" fontId="5" fillId="0" borderId="77" xfId="3" applyNumberFormat="1" applyFont="1" applyBorder="1" applyAlignment="1" applyProtection="1">
      <alignment horizontal="center" vertical="center" wrapText="1"/>
    </xf>
    <xf numFmtId="169" fontId="5" fillId="5" borderId="95" xfId="3" applyNumberFormat="1" applyFont="1" applyFill="1" applyBorder="1" applyAlignment="1" applyProtection="1">
      <alignment horizontal="center" vertical="center" wrapText="1"/>
    </xf>
    <xf numFmtId="169" fontId="5" fillId="0" borderId="95" xfId="3" applyNumberFormat="1" applyFont="1" applyBorder="1" applyAlignment="1" applyProtection="1">
      <alignment horizontal="center" vertical="center" wrapText="1"/>
    </xf>
    <xf numFmtId="169" fontId="5" fillId="5" borderId="114" xfId="3" applyNumberFormat="1" applyFont="1" applyFill="1" applyBorder="1" applyAlignment="1" applyProtection="1">
      <alignment horizontal="center" vertical="center" wrapText="1"/>
    </xf>
    <xf numFmtId="169" fontId="5" fillId="0" borderId="114" xfId="3" applyNumberFormat="1" applyFont="1" applyBorder="1" applyAlignment="1" applyProtection="1">
      <alignment horizontal="center" vertical="center" wrapText="1"/>
    </xf>
    <xf numFmtId="169" fontId="5" fillId="5" borderId="80" xfId="3" applyNumberFormat="1" applyFont="1" applyFill="1" applyBorder="1" applyAlignment="1" applyProtection="1">
      <alignment horizontal="center" vertical="center" wrapText="1"/>
    </xf>
    <xf numFmtId="169" fontId="5" fillId="0" borderId="80" xfId="3" applyNumberFormat="1" applyFont="1" applyBorder="1" applyAlignment="1" applyProtection="1">
      <alignment horizontal="center" vertical="center" wrapText="1"/>
    </xf>
    <xf numFmtId="0" fontId="8" fillId="0" borderId="7" xfId="1" applyFont="1" applyFill="1" applyBorder="1" applyAlignment="1">
      <alignment horizontal="left" vertical="center" wrapText="1"/>
    </xf>
    <xf numFmtId="0" fontId="8" fillId="0" borderId="36" xfId="1" applyFont="1" applyFill="1" applyBorder="1" applyAlignment="1">
      <alignment horizontal="left" vertical="center" wrapText="1"/>
    </xf>
    <xf numFmtId="0" fontId="13" fillId="0" borderId="0" xfId="1" applyFont="1" applyFill="1" applyBorder="1" applyAlignment="1">
      <alignment horizontal="center" wrapText="1"/>
    </xf>
    <xf numFmtId="0" fontId="5" fillId="0" borderId="20" xfId="1" applyFont="1" applyFill="1" applyBorder="1"/>
    <xf numFmtId="0" fontId="5" fillId="0" borderId="21" xfId="1" applyFont="1" applyFill="1" applyBorder="1"/>
    <xf numFmtId="0" fontId="5" fillId="0" borderId="22" xfId="1" applyFont="1" applyFill="1" applyBorder="1"/>
    <xf numFmtId="0" fontId="5" fillId="0" borderId="23" xfId="1" applyFont="1" applyFill="1" applyBorder="1"/>
    <xf numFmtId="0" fontId="5" fillId="0" borderId="24" xfId="1" applyFont="1" applyFill="1" applyBorder="1"/>
    <xf numFmtId="0" fontId="5" fillId="0" borderId="25" xfId="1" applyFont="1" applyFill="1" applyBorder="1"/>
    <xf numFmtId="0" fontId="5" fillId="0" borderId="30" xfId="1" applyFont="1" applyFill="1" applyBorder="1"/>
    <xf numFmtId="0" fontId="5" fillId="0" borderId="33" xfId="1" applyFont="1" applyFill="1" applyBorder="1"/>
    <xf numFmtId="0" fontId="7" fillId="2" borderId="14" xfId="1" applyFont="1" applyFill="1" applyBorder="1" applyAlignment="1">
      <alignment horizontal="left" vertical="center"/>
    </xf>
    <xf numFmtId="0" fontId="7" fillId="2" borderId="15" xfId="1" applyFont="1" applyFill="1" applyBorder="1" applyAlignment="1">
      <alignment horizontal="left" vertical="center"/>
    </xf>
    <xf numFmtId="0" fontId="7" fillId="2" borderId="16" xfId="1" applyFont="1" applyFill="1" applyBorder="1" applyAlignment="1">
      <alignment horizontal="left" vertical="center"/>
    </xf>
    <xf numFmtId="0" fontId="6" fillId="0" borderId="0" xfId="1" applyFont="1" applyFill="1" applyBorder="1" applyAlignment="1">
      <alignment horizontal="center"/>
    </xf>
    <xf numFmtId="0" fontId="5" fillId="0" borderId="35" xfId="1" applyFont="1" applyFill="1" applyBorder="1" applyAlignment="1">
      <alignment horizontal="center"/>
    </xf>
    <xf numFmtId="0" fontId="5" fillId="0" borderId="0" xfId="1" applyFont="1" applyFill="1" applyBorder="1" applyAlignment="1">
      <alignment horizontal="center"/>
    </xf>
    <xf numFmtId="0" fontId="5" fillId="0" borderId="17" xfId="1" applyFont="1" applyFill="1" applyBorder="1"/>
    <xf numFmtId="0" fontId="5" fillId="0" borderId="18" xfId="1" applyFont="1" applyFill="1" applyBorder="1"/>
    <xf numFmtId="0" fontId="5" fillId="0" borderId="19" xfId="1" applyFont="1" applyFill="1" applyBorder="1"/>
    <xf numFmtId="0" fontId="5" fillId="0" borderId="0" xfId="1" applyFont="1" applyFill="1" applyBorder="1"/>
    <xf numFmtId="0" fontId="7" fillId="2" borderId="12" xfId="1" applyFont="1" applyFill="1" applyBorder="1" applyAlignment="1">
      <alignment horizontal="center" vertical="center"/>
    </xf>
    <xf numFmtId="49" fontId="8" fillId="0" borderId="27" xfId="1" applyNumberFormat="1" applyFont="1" applyFill="1" applyBorder="1" applyAlignment="1">
      <alignment horizontal="center" vertical="center" wrapText="1"/>
    </xf>
    <xf numFmtId="0" fontId="8" fillId="0" borderId="4" xfId="1" applyFont="1" applyFill="1" applyBorder="1" applyAlignment="1">
      <alignment horizontal="left" vertical="center" wrapText="1"/>
    </xf>
    <xf numFmtId="0" fontId="8" fillId="0" borderId="5" xfId="1" applyFont="1" applyFill="1" applyBorder="1" applyAlignment="1">
      <alignment horizontal="left" vertical="center" wrapText="1"/>
    </xf>
    <xf numFmtId="0" fontId="8" fillId="0" borderId="6" xfId="1" applyFont="1" applyFill="1" applyBorder="1" applyAlignment="1">
      <alignment horizontal="left" vertical="center" wrapText="1"/>
    </xf>
    <xf numFmtId="0" fontId="8" fillId="0" borderId="8" xfId="1" applyFont="1" applyFill="1" applyBorder="1" applyAlignment="1">
      <alignment horizontal="left" vertical="center" wrapText="1"/>
    </xf>
    <xf numFmtId="0" fontId="8" fillId="0" borderId="9" xfId="1" applyFont="1" applyFill="1" applyBorder="1" applyAlignment="1">
      <alignment horizontal="left" vertical="center" wrapText="1"/>
    </xf>
    <xf numFmtId="0" fontId="8" fillId="0" borderId="40" xfId="1" applyFont="1" applyFill="1" applyBorder="1" applyAlignment="1">
      <alignment horizontal="left" vertical="center" wrapText="1"/>
    </xf>
    <xf numFmtId="49" fontId="8" fillId="0" borderId="7" xfId="1" applyNumberFormat="1" applyFont="1" applyFill="1" applyBorder="1" applyAlignment="1">
      <alignment horizontal="center" vertical="center" wrapText="1"/>
    </xf>
    <xf numFmtId="49" fontId="8" fillId="0" borderId="36" xfId="1" applyNumberFormat="1" applyFont="1" applyFill="1" applyBorder="1" applyAlignment="1">
      <alignment horizontal="center" vertical="center" wrapText="1"/>
    </xf>
    <xf numFmtId="0" fontId="5" fillId="0" borderId="10" xfId="1" applyFont="1" applyFill="1" applyBorder="1"/>
    <xf numFmtId="0" fontId="5" fillId="0" borderId="37" xfId="1" applyFont="1" applyFill="1" applyBorder="1"/>
    <xf numFmtId="0" fontId="20" fillId="4" borderId="81" xfId="3" applyNumberFormat="1" applyFont="1" applyFill="1" applyBorder="1" applyAlignment="1" applyProtection="1">
      <alignment horizontal="left" vertical="center"/>
    </xf>
    <xf numFmtId="0" fontId="20" fillId="4" borderId="82" xfId="3" applyNumberFormat="1" applyFont="1" applyFill="1" applyBorder="1" applyAlignment="1" applyProtection="1">
      <alignment horizontal="left" vertical="center"/>
    </xf>
    <xf numFmtId="0" fontId="19" fillId="0" borderId="84" xfId="3" applyFont="1" applyFill="1" applyBorder="1" applyAlignment="1" applyProtection="1">
      <alignment horizontal="left" vertical="center"/>
    </xf>
    <xf numFmtId="0" fontId="19" fillId="0" borderId="85" xfId="3" applyFont="1" applyFill="1" applyBorder="1" applyAlignment="1" applyProtection="1">
      <alignment horizontal="left" vertical="center"/>
    </xf>
    <xf numFmtId="0" fontId="19" fillId="0" borderId="30" xfId="3" applyFont="1" applyFill="1" applyBorder="1" applyAlignment="1" applyProtection="1">
      <alignment horizontal="left" vertical="center"/>
    </xf>
    <xf numFmtId="0" fontId="19" fillId="0" borderId="87" xfId="3" applyFont="1" applyFill="1" applyBorder="1" applyAlignment="1" applyProtection="1">
      <alignment horizontal="left" vertical="center"/>
    </xf>
    <xf numFmtId="0" fontId="19" fillId="0" borderId="89" xfId="3" applyFont="1" applyFill="1" applyBorder="1" applyAlignment="1" applyProtection="1">
      <alignment horizontal="left" vertical="center"/>
    </xf>
    <xf numFmtId="0" fontId="19" fillId="0" borderId="90" xfId="3" applyFont="1" applyFill="1" applyBorder="1" applyAlignment="1" applyProtection="1">
      <alignment horizontal="left" vertical="center"/>
    </xf>
    <xf numFmtId="0" fontId="3" fillId="0" borderId="0" xfId="0" applyFont="1" applyAlignment="1">
      <alignment horizontal="center"/>
    </xf>
    <xf numFmtId="0" fontId="4" fillId="0" borderId="51" xfId="0" applyFont="1" applyBorder="1" applyAlignment="1">
      <alignment horizontal="center"/>
    </xf>
    <xf numFmtId="165" fontId="19" fillId="0" borderId="42" xfId="3" applyNumberFormat="1" applyFont="1" applyFill="1" applyBorder="1" applyAlignment="1" applyProtection="1">
      <alignment horizontal="center" vertical="center"/>
    </xf>
    <xf numFmtId="165" fontId="19" fillId="0" borderId="43" xfId="3" applyNumberFormat="1" applyFont="1" applyFill="1" applyBorder="1" applyAlignment="1" applyProtection="1">
      <alignment horizontal="center" vertical="center"/>
    </xf>
    <xf numFmtId="165" fontId="19" fillId="0" borderId="44" xfId="3" applyNumberFormat="1" applyFont="1" applyFill="1" applyBorder="1" applyAlignment="1" applyProtection="1">
      <alignment horizontal="center" vertical="center"/>
    </xf>
    <xf numFmtId="0" fontId="19" fillId="0" borderId="52" xfId="3" applyNumberFormat="1" applyFont="1" applyFill="1" applyBorder="1" applyAlignment="1" applyProtection="1">
      <alignment horizontal="center" vertical="center"/>
    </xf>
    <xf numFmtId="0" fontId="19" fillId="0" borderId="0" xfId="3" applyNumberFormat="1" applyFont="1" applyFill="1" applyBorder="1" applyAlignment="1" applyProtection="1">
      <alignment horizontal="center" vertical="center"/>
    </xf>
    <xf numFmtId="0" fontId="19" fillId="0" borderId="53" xfId="3" applyNumberFormat="1" applyFont="1" applyFill="1" applyBorder="1" applyAlignment="1" applyProtection="1">
      <alignment horizontal="center" vertical="center"/>
    </xf>
    <xf numFmtId="0" fontId="20" fillId="0" borderId="41" xfId="3" applyFont="1" applyFill="1" applyBorder="1" applyAlignment="1" applyProtection="1">
      <alignment horizontal="left" vertical="center"/>
    </xf>
    <xf numFmtId="168" fontId="23" fillId="0" borderId="41" xfId="3" applyNumberFormat="1" applyFont="1" applyFill="1" applyBorder="1" applyAlignment="1" applyProtection="1">
      <alignment horizontal="left" vertical="center" shrinkToFit="1"/>
      <protection locked="0"/>
    </xf>
    <xf numFmtId="0" fontId="4" fillId="0" borderId="35" xfId="0" applyFont="1" applyBorder="1" applyAlignment="1">
      <alignment horizontal="center"/>
    </xf>
  </cellXfs>
  <cellStyles count="6">
    <cellStyle name="Excel_BuiltIn_Hyperlink" xfId="2"/>
    <cellStyle name="Hipervínculo" xfId="4" builtinId="8"/>
    <cellStyle name="Normal" xfId="0" builtinId="0"/>
    <cellStyle name="Normal 2" xfId="1"/>
    <cellStyle name="Normal 3" xfId="3"/>
    <cellStyle name="Porcentaje 2" xfId="5"/>
  </cellStyles>
  <dxfs count="26">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Scroll" dx="22" fmlaLink="$L$8" horiz="1" max="100" min="1" page="0" val="9"/>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166099</xdr:colOff>
      <xdr:row>1</xdr:row>
      <xdr:rowOff>159509</xdr:rowOff>
    </xdr:from>
    <xdr:ext cx="850142" cy="850142"/>
    <xdr:pic>
      <xdr:nvPicPr>
        <xdr:cNvPr id="2" name="Imagen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6199" y="369059"/>
          <a:ext cx="850142" cy="850142"/>
        </a:xfrm>
        <a:prstGeom prst="rect">
          <a:avLst/>
        </a:prstGeom>
        <a:noFill/>
        <a:ln cap="flat">
          <a:noFill/>
        </a:ln>
      </xdr:spPr>
    </xdr:pic>
    <xdr:clientData/>
  </xdr:oneCellAnchor>
</xdr:wsDr>
</file>

<file path=xl/drawings/drawing2.xml><?xml version="1.0" encoding="utf-8"?>
<xdr:wsDr xmlns:xdr="http://schemas.openxmlformats.org/drawingml/2006/spreadsheetDrawing" xmlns:a="http://schemas.openxmlformats.org/drawingml/2006/main">
  <xdr:twoCellAnchor editAs="absolute">
    <xdr:from>
      <xdr:col>2</xdr:col>
      <xdr:colOff>42875</xdr:colOff>
      <xdr:row>8</xdr:row>
      <xdr:rowOff>182336</xdr:rowOff>
    </xdr:from>
    <xdr:to>
      <xdr:col>5</xdr:col>
      <xdr:colOff>2332474</xdr:colOff>
      <xdr:row>11</xdr:row>
      <xdr:rowOff>211742</xdr:rowOff>
    </xdr:to>
    <xdr:sp macro="" textlink="">
      <xdr:nvSpPr>
        <xdr:cNvPr id="2" name="Text Box 44" hidden="1">
          <a:extLst>
            <a:ext uri="{FF2B5EF4-FFF2-40B4-BE49-F238E27FC236}">
              <a16:creationId xmlns="" xmlns:a16="http://schemas.microsoft.com/office/drawing/2014/main" id="{00000000-0008-0000-0000-00002C200000}"/>
            </a:ext>
          </a:extLst>
        </xdr:cNvPr>
        <xdr:cNvSpPr txBox="1">
          <a:spLocks noChangeArrowheads="1"/>
        </xdr:cNvSpPr>
      </xdr:nvSpPr>
      <xdr:spPr bwMode="auto">
        <a:xfrm>
          <a:off x="4953000" y="1371600"/>
          <a:ext cx="3419475" cy="109960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13</xdr:col>
          <xdr:colOff>95250</xdr:colOff>
          <xdr:row>5</xdr:row>
          <xdr:rowOff>66675</xdr:rowOff>
        </xdr:from>
        <xdr:to>
          <xdr:col>31</xdr:col>
          <xdr:colOff>104775</xdr:colOff>
          <xdr:row>6</xdr:row>
          <xdr:rowOff>57150</xdr:rowOff>
        </xdr:to>
        <xdr:sp macro="" textlink="">
          <xdr:nvSpPr>
            <xdr:cNvPr id="7169" name="Scroll Bar 1" hidden="1">
              <a:extLst>
                <a:ext uri="{63B3BB69-23CF-44E3-9099-C40C66FF867C}">
                  <a14:compatExt spid="_x0000_s7169"/>
                </a:ext>
                <a:ext uri="{FF2B5EF4-FFF2-40B4-BE49-F238E27FC236}">
                  <a16:creationId xmlns=""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oneCellAnchor>
    <xdr:from>
      <xdr:col>0</xdr:col>
      <xdr:colOff>66676</xdr:colOff>
      <xdr:row>1</xdr:row>
      <xdr:rowOff>1</xdr:rowOff>
    </xdr:from>
    <xdr:ext cx="432000" cy="432000"/>
    <xdr:pic>
      <xdr:nvPicPr>
        <xdr:cNvPr id="4" name="Imagen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82"/>
  <sheetViews>
    <sheetView showGridLines="0" zoomScaleNormal="100" workbookViewId="0">
      <selection activeCell="D24" sqref="D24:E24"/>
    </sheetView>
  </sheetViews>
  <sheetFormatPr baseColWidth="10" defaultRowHeight="16.5"/>
  <cols>
    <col min="1" max="1" width="12" style="2" customWidth="1"/>
    <col min="2" max="2" width="30.140625" style="2" customWidth="1"/>
    <col min="3" max="3" width="27.28515625" style="2" customWidth="1"/>
    <col min="4" max="4" width="28" style="2" customWidth="1"/>
    <col min="5" max="5" width="26.28515625" style="2" customWidth="1"/>
    <col min="6" max="6" width="35.140625" style="2" customWidth="1"/>
    <col min="7" max="8" width="12" style="2" customWidth="1"/>
    <col min="9" max="9" width="16.7109375" style="2" customWidth="1"/>
    <col min="10" max="10" width="19.140625" style="2" customWidth="1"/>
    <col min="11" max="11" width="15.140625" style="2" customWidth="1"/>
    <col min="12" max="12" width="18.5703125" style="2" customWidth="1"/>
    <col min="13" max="256" width="12" style="2" customWidth="1"/>
    <col min="257" max="257" width="12.5703125" style="2" customWidth="1"/>
    <col min="258" max="16384" width="11.42578125" style="2"/>
  </cols>
  <sheetData>
    <row r="2" spans="2:8">
      <c r="B2" s="255"/>
      <c r="C2" s="255"/>
      <c r="D2" s="255"/>
      <c r="E2" s="255"/>
      <c r="F2" s="255"/>
    </row>
    <row r="3" spans="2:8" ht="30">
      <c r="B3" s="253" t="s">
        <v>0</v>
      </c>
      <c r="C3" s="253"/>
      <c r="D3" s="253"/>
      <c r="E3" s="253"/>
      <c r="F3" s="253"/>
    </row>
    <row r="4" spans="2:8" ht="30">
      <c r="B4" s="253" t="s">
        <v>1</v>
      </c>
      <c r="C4" s="253"/>
      <c r="D4" s="253"/>
      <c r="E4" s="253"/>
      <c r="F4" s="253"/>
    </row>
    <row r="5" spans="2:8" ht="17.25" thickBot="1">
      <c r="B5" s="254"/>
      <c r="C5" s="254"/>
      <c r="D5" s="254"/>
      <c r="E5" s="254"/>
      <c r="F5" s="254"/>
      <c r="G5" s="27"/>
      <c r="H5" s="27"/>
    </row>
    <row r="6" spans="2:8" ht="17.25" thickTop="1">
      <c r="F6" s="3"/>
    </row>
    <row r="8" spans="2:8" ht="30">
      <c r="B8" s="241" t="s">
        <v>2</v>
      </c>
      <c r="C8" s="241"/>
      <c r="D8" s="241"/>
      <c r="E8" s="241"/>
      <c r="F8" s="241"/>
    </row>
    <row r="10" spans="2:8" ht="17.25" thickBot="1"/>
    <row r="11" spans="2:8" ht="18.75" thickTop="1">
      <c r="B11" s="12" t="s">
        <v>3</v>
      </c>
      <c r="C11" s="262" t="s">
        <v>4</v>
      </c>
      <c r="D11" s="263"/>
      <c r="E11" s="263"/>
      <c r="F11" s="264"/>
    </row>
    <row r="12" spans="2:8" ht="18">
      <c r="B12" s="13" t="s">
        <v>5</v>
      </c>
      <c r="C12" s="239" t="s">
        <v>0</v>
      </c>
      <c r="D12" s="265"/>
      <c r="E12" s="265"/>
      <c r="F12" s="266"/>
    </row>
    <row r="13" spans="2:8" ht="18.75" thickBot="1">
      <c r="B13" s="13" t="s">
        <v>6</v>
      </c>
      <c r="C13" s="239" t="s">
        <v>1</v>
      </c>
      <c r="D13" s="265"/>
      <c r="E13" s="267"/>
      <c r="F13" s="266"/>
    </row>
    <row r="14" spans="2:8" ht="19.899999999999999" customHeight="1" thickTop="1">
      <c r="B14" s="13" t="s">
        <v>7</v>
      </c>
      <c r="C14" s="239" t="s">
        <v>8</v>
      </c>
      <c r="D14" s="240"/>
      <c r="E14" s="30" t="s">
        <v>11</v>
      </c>
      <c r="F14" s="28" t="s">
        <v>12</v>
      </c>
    </row>
    <row r="15" spans="2:8" ht="19.899999999999999" customHeight="1">
      <c r="B15" s="13" t="s">
        <v>9</v>
      </c>
      <c r="C15" s="268" t="s">
        <v>10</v>
      </c>
      <c r="D15" s="269"/>
      <c r="E15" s="31" t="s">
        <v>14</v>
      </c>
      <c r="F15" s="28" t="s">
        <v>12</v>
      </c>
    </row>
    <row r="16" spans="2:8" ht="19.899999999999999" customHeight="1" thickBot="1">
      <c r="B16" s="14" t="s">
        <v>13</v>
      </c>
      <c r="C16" s="270"/>
      <c r="D16" s="271"/>
      <c r="E16" s="32" t="s">
        <v>15</v>
      </c>
      <c r="F16" s="29" t="s">
        <v>16</v>
      </c>
    </row>
    <row r="17" spans="2:16" ht="17.25" thickTop="1">
      <c r="B17" s="4"/>
      <c r="C17" s="259"/>
      <c r="D17" s="259"/>
    </row>
    <row r="18" spans="2:16" ht="19.899999999999999" customHeight="1"/>
    <row r="19" spans="2:16" ht="19.899999999999999" customHeight="1">
      <c r="B19" s="5" t="s">
        <v>17</v>
      </c>
      <c r="P19" s="6" t="s">
        <v>18</v>
      </c>
    </row>
    <row r="20" spans="2:16" ht="19.899999999999999" customHeight="1" thickBot="1"/>
    <row r="21" spans="2:16" ht="30" customHeight="1" thickTop="1" thickBot="1">
      <c r="B21" s="15" t="s">
        <v>19</v>
      </c>
      <c r="C21" s="16" t="s">
        <v>20</v>
      </c>
      <c r="D21" s="260" t="s">
        <v>21</v>
      </c>
      <c r="E21" s="260"/>
      <c r="F21" s="17" t="s">
        <v>22</v>
      </c>
    </row>
    <row r="22" spans="2:16" ht="19.899999999999999" customHeight="1" thickTop="1">
      <c r="B22" s="18" t="s">
        <v>10</v>
      </c>
      <c r="C22" s="19" t="s">
        <v>23</v>
      </c>
      <c r="D22" s="261" t="s">
        <v>24</v>
      </c>
      <c r="E22" s="261"/>
      <c r="F22" s="20" t="s">
        <v>12</v>
      </c>
    </row>
    <row r="23" spans="2:16" ht="25.5" customHeight="1">
      <c r="B23" s="21"/>
      <c r="C23" s="22"/>
      <c r="D23" s="248"/>
      <c r="E23" s="248"/>
      <c r="F23" s="23"/>
    </row>
    <row r="24" spans="2:16" ht="25.5" customHeight="1">
      <c r="B24" s="21"/>
      <c r="C24" s="22"/>
      <c r="D24" s="248"/>
      <c r="E24" s="248"/>
      <c r="F24" s="23"/>
    </row>
    <row r="25" spans="2:16" ht="25.5" customHeight="1">
      <c r="B25" s="21"/>
      <c r="C25" s="22"/>
      <c r="D25" s="248"/>
      <c r="E25" s="248"/>
      <c r="F25" s="23"/>
    </row>
    <row r="26" spans="2:16" ht="25.5" customHeight="1">
      <c r="B26" s="21"/>
      <c r="C26" s="22"/>
      <c r="D26" s="248"/>
      <c r="E26" s="248"/>
      <c r="F26" s="23"/>
    </row>
    <row r="27" spans="2:16" ht="25.5" customHeight="1">
      <c r="B27" s="21"/>
      <c r="C27" s="22"/>
      <c r="D27" s="248"/>
      <c r="E27" s="248"/>
      <c r="F27" s="23"/>
    </row>
    <row r="28" spans="2:16" ht="25.5" customHeight="1">
      <c r="B28" s="21"/>
      <c r="C28" s="22"/>
      <c r="D28" s="248"/>
      <c r="E28" s="248"/>
      <c r="F28" s="23"/>
    </row>
    <row r="29" spans="2:16" ht="25.5" customHeight="1">
      <c r="B29" s="21"/>
      <c r="C29" s="22"/>
      <c r="D29" s="248"/>
      <c r="E29" s="248"/>
      <c r="F29" s="23"/>
    </row>
    <row r="30" spans="2:16" ht="25.5" customHeight="1" thickBot="1">
      <c r="B30" s="24"/>
      <c r="C30" s="25"/>
      <c r="D30" s="249"/>
      <c r="E30" s="249"/>
      <c r="F30" s="26"/>
    </row>
    <row r="31" spans="2:16" ht="19.899999999999999" customHeight="1" thickTop="1"/>
    <row r="32" spans="2:16" ht="19.899999999999999" customHeight="1">
      <c r="B32" s="5" t="s">
        <v>25</v>
      </c>
    </row>
    <row r="33" spans="1:13" ht="30" customHeight="1" thickBot="1"/>
    <row r="34" spans="1:13" ht="19.899999999999999" customHeight="1" thickTop="1" thickBot="1">
      <c r="B34" s="250" t="s">
        <v>26</v>
      </c>
      <c r="C34" s="251"/>
      <c r="D34" s="251"/>
      <c r="E34" s="251"/>
      <c r="F34" s="252"/>
    </row>
    <row r="35" spans="1:13" ht="25.5" customHeight="1" thickTop="1">
      <c r="B35" s="256"/>
      <c r="C35" s="257"/>
      <c r="D35" s="257"/>
      <c r="E35" s="257"/>
      <c r="F35" s="258"/>
    </row>
    <row r="36" spans="1:13" ht="25.5" customHeight="1">
      <c r="B36" s="242"/>
      <c r="C36" s="243"/>
      <c r="D36" s="243"/>
      <c r="E36" s="243"/>
      <c r="F36" s="244"/>
      <c r="J36" s="2" t="s">
        <v>27</v>
      </c>
    </row>
    <row r="37" spans="1:13" ht="25.5" customHeight="1">
      <c r="B37" s="242"/>
      <c r="C37" s="243"/>
      <c r="D37" s="243"/>
      <c r="E37" s="243"/>
      <c r="F37" s="244"/>
    </row>
    <row r="38" spans="1:13" ht="25.5" customHeight="1">
      <c r="B38" s="242"/>
      <c r="C38" s="243"/>
      <c r="D38" s="243"/>
      <c r="E38" s="243"/>
      <c r="F38" s="244"/>
    </row>
    <row r="39" spans="1:13" ht="25.5" customHeight="1" thickBot="1">
      <c r="B39" s="245"/>
      <c r="C39" s="246"/>
      <c r="D39" s="246"/>
      <c r="E39" s="246"/>
      <c r="F39" s="247"/>
    </row>
    <row r="40" spans="1:13" ht="19.899999999999999" customHeight="1" thickTop="1">
      <c r="A40" s="7"/>
      <c r="B40" s="7"/>
    </row>
    <row r="41" spans="1:13" ht="19.899999999999999" customHeight="1">
      <c r="A41" s="7"/>
      <c r="B41" s="7"/>
      <c r="C41" s="8"/>
    </row>
    <row r="42" spans="1:13" ht="19.899999999999999" customHeight="1">
      <c r="B42" s="7"/>
    </row>
    <row r="43" spans="1:13" ht="19.899999999999999" customHeight="1">
      <c r="A43" s="7"/>
      <c r="B43" s="7"/>
      <c r="K43" s="6"/>
      <c r="L43" s="6"/>
      <c r="M43" s="6"/>
    </row>
    <row r="44" spans="1:13" ht="19.899999999999999" customHeight="1">
      <c r="A44" s="7"/>
      <c r="C44" s="7"/>
      <c r="K44" s="6"/>
      <c r="L44" s="6"/>
      <c r="M44" s="6"/>
    </row>
    <row r="45" spans="1:13" ht="19.899999999999999" customHeight="1">
      <c r="A45" s="7"/>
      <c r="B45" s="7"/>
      <c r="C45" s="7"/>
      <c r="K45" s="6"/>
      <c r="L45" s="6"/>
      <c r="M45" s="6"/>
    </row>
    <row r="46" spans="1:13" ht="19.899999999999999" customHeight="1">
      <c r="A46" s="7"/>
      <c r="B46" s="7"/>
      <c r="C46" s="8"/>
      <c r="K46" s="6"/>
      <c r="L46" s="6"/>
      <c r="M46" s="6"/>
    </row>
    <row r="47" spans="1:13" ht="19.899999999999999" customHeight="1">
      <c r="A47" s="7"/>
      <c r="B47" s="7"/>
      <c r="K47" s="6"/>
      <c r="L47" s="6"/>
    </row>
    <row r="48" spans="1:13" ht="19.899999999999999" customHeight="1">
      <c r="B48" s="7"/>
      <c r="K48" s="6"/>
      <c r="L48" s="6"/>
    </row>
    <row r="49" spans="2:12" ht="19.899999999999999" customHeight="1">
      <c r="B49" s="9"/>
      <c r="K49" s="6"/>
      <c r="L49" s="6"/>
    </row>
    <row r="50" spans="2:12" ht="19.899999999999999" customHeight="1">
      <c r="B50" s="10"/>
      <c r="K50" s="6"/>
      <c r="L50" s="6"/>
    </row>
    <row r="51" spans="2:12" ht="19.899999999999999" customHeight="1">
      <c r="F51" s="9"/>
      <c r="K51" s="6"/>
      <c r="L51" s="6"/>
    </row>
    <row r="52" spans="2:12" ht="19.899999999999999" customHeight="1">
      <c r="B52" s="10"/>
      <c r="K52" s="6"/>
      <c r="L52" s="6"/>
    </row>
    <row r="53" spans="2:12" ht="19.899999999999999" customHeight="1">
      <c r="F53" s="8"/>
      <c r="K53" s="6"/>
      <c r="L53" s="6"/>
    </row>
    <row r="54" spans="2:12" ht="19.899999999999999" customHeight="1">
      <c r="B54" s="10"/>
      <c r="F54" s="7"/>
      <c r="G54" s="8"/>
      <c r="K54" s="6"/>
      <c r="L54" s="6"/>
    </row>
    <row r="55" spans="2:12" ht="19.899999999999999" customHeight="1">
      <c r="F55" s="7"/>
      <c r="G55" s="8"/>
      <c r="K55" s="6"/>
      <c r="L55" s="6"/>
    </row>
    <row r="56" spans="2:12" ht="19.899999999999999" customHeight="1">
      <c r="B56" s="11"/>
      <c r="F56" s="7"/>
      <c r="K56" s="6"/>
      <c r="L56" s="6"/>
    </row>
    <row r="57" spans="2:12" ht="19.899999999999999" customHeight="1">
      <c r="F57" s="9"/>
      <c r="K57" s="6"/>
      <c r="L57" s="6"/>
    </row>
    <row r="58" spans="2:12" ht="19.899999999999999" customHeight="1">
      <c r="B58" s="11"/>
      <c r="K58" s="6"/>
      <c r="L58" s="6"/>
    </row>
    <row r="59" spans="2:12" ht="19.899999999999999" customHeight="1">
      <c r="K59" s="6"/>
      <c r="L59" s="6"/>
    </row>
    <row r="60" spans="2:12" ht="19.899999999999999" customHeight="1">
      <c r="B60" s="11"/>
    </row>
    <row r="61" spans="2:12" ht="19.899999999999999" customHeight="1"/>
    <row r="62" spans="2:12" ht="19.899999999999999" customHeight="1">
      <c r="B62" s="11"/>
    </row>
    <row r="63" spans="2:12" ht="19.899999999999999" customHeight="1"/>
    <row r="64" spans="2:12" ht="19.899999999999999" customHeight="1">
      <c r="B64" s="11"/>
    </row>
    <row r="65" spans="2:2" ht="19.899999999999999" customHeight="1"/>
    <row r="66" spans="2:2" ht="19.899999999999999" customHeight="1">
      <c r="B66" s="11"/>
    </row>
    <row r="67" spans="2:2" ht="19.899999999999999" customHeight="1"/>
    <row r="68" spans="2:2" ht="19.899999999999999" customHeight="1">
      <c r="B68" s="11"/>
    </row>
    <row r="69" spans="2:2" ht="19.899999999999999" customHeight="1"/>
    <row r="70" spans="2:2" ht="19.899999999999999" customHeight="1">
      <c r="B70" s="11"/>
    </row>
    <row r="71" spans="2:2" ht="19.899999999999999" customHeight="1"/>
    <row r="72" spans="2:2" ht="19.899999999999999" customHeight="1">
      <c r="B72" s="11"/>
    </row>
    <row r="73" spans="2:2" ht="19.899999999999999" customHeight="1"/>
    <row r="74" spans="2:2">
      <c r="B74" s="11"/>
    </row>
    <row r="76" spans="2:2">
      <c r="B76" s="11"/>
    </row>
    <row r="78" spans="2:2">
      <c r="B78" s="11"/>
    </row>
    <row r="80" spans="2:2">
      <c r="B80" s="11"/>
    </row>
    <row r="81" spans="2:3">
      <c r="B81" s="8"/>
    </row>
    <row r="82" spans="2:3">
      <c r="C82" s="8"/>
    </row>
  </sheetData>
  <mergeCells count="28">
    <mergeCell ref="B3:F3"/>
    <mergeCell ref="B4:F4"/>
    <mergeCell ref="B5:F5"/>
    <mergeCell ref="B2:F2"/>
    <mergeCell ref="B35:F35"/>
    <mergeCell ref="C17:D17"/>
    <mergeCell ref="D21:E21"/>
    <mergeCell ref="D22:E22"/>
    <mergeCell ref="D23:E23"/>
    <mergeCell ref="D24:E24"/>
    <mergeCell ref="D25:E25"/>
    <mergeCell ref="C11:F11"/>
    <mergeCell ref="C12:F12"/>
    <mergeCell ref="C13:F13"/>
    <mergeCell ref="C15:D15"/>
    <mergeCell ref="C16:D16"/>
    <mergeCell ref="B39:F39"/>
    <mergeCell ref="D26:E26"/>
    <mergeCell ref="D27:E27"/>
    <mergeCell ref="D28:E28"/>
    <mergeCell ref="D29:E29"/>
    <mergeCell ref="D30:E30"/>
    <mergeCell ref="B34:F34"/>
    <mergeCell ref="C14:D14"/>
    <mergeCell ref="B8:F8"/>
    <mergeCell ref="B36:F36"/>
    <mergeCell ref="B37:F37"/>
    <mergeCell ref="B38:F38"/>
  </mergeCells>
  <printOptions horizontalCentered="1"/>
  <pageMargins left="0.39370078740157483" right="0.39370078740157483" top="0.39370078740157483" bottom="0.39370078740157483" header="0" footer="0"/>
  <pageSetup paperSize="172" scale="65" fitToWidth="0" fitToHeight="0" pageOrder="overThenDown" orientation="landscape" horizontalDpi="200" verticalDpi="20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R96"/>
  <sheetViews>
    <sheetView showGridLines="0" tabSelected="1" zoomScale="80" zoomScaleNormal="80" workbookViewId="0">
      <pane xSplit="14" ySplit="12" topLeftCell="O13" activePane="bottomRight" state="frozen"/>
      <selection pane="topRight" activeCell="O1" sqref="O1"/>
      <selection pane="bottomLeft" activeCell="A12" sqref="A12"/>
      <selection pane="bottomRight" activeCell="D18" sqref="D18"/>
    </sheetView>
  </sheetViews>
  <sheetFormatPr baseColWidth="10" defaultColWidth="9.140625" defaultRowHeight="16.5"/>
  <cols>
    <col min="1" max="1" width="6.85546875" style="64" customWidth="1"/>
    <col min="2" max="2" width="67" style="33" customWidth="1"/>
    <col min="3" max="5" width="5.7109375" style="57" customWidth="1"/>
    <col min="6" max="6" width="37.28515625" style="108" bestFit="1" customWidth="1"/>
    <col min="7" max="7" width="23.140625" style="57" customWidth="1"/>
    <col min="8" max="8" width="6.85546875" style="34" hidden="1" customWidth="1"/>
    <col min="9" max="9" width="15.28515625" style="57" bestFit="1" customWidth="1"/>
    <col min="10" max="10" width="13.5703125" style="57" bestFit="1" customWidth="1"/>
    <col min="11" max="11" width="8" style="57" customWidth="1"/>
    <col min="12" max="12" width="6.7109375" style="33" customWidth="1"/>
    <col min="13" max="13" width="6.42578125" style="33" customWidth="1"/>
    <col min="14" max="14" width="1.85546875" style="33" customWidth="1"/>
    <col min="15" max="70" width="2.42578125" style="33" customWidth="1"/>
    <col min="71" max="16384" width="9.140625" style="35"/>
  </cols>
  <sheetData>
    <row r="1" spans="1:70" s="1" customFormat="1" ht="5.0999999999999996" customHeight="1">
      <c r="A1" s="280"/>
      <c r="B1" s="280"/>
      <c r="C1" s="280"/>
      <c r="D1" s="280"/>
      <c r="E1" s="280"/>
      <c r="F1" s="280"/>
      <c r="G1" s="280"/>
      <c r="H1" s="280"/>
      <c r="I1" s="280"/>
      <c r="J1" s="280"/>
      <c r="K1" s="280"/>
      <c r="L1" s="280"/>
      <c r="M1" s="280"/>
      <c r="N1" s="280"/>
      <c r="O1" s="280"/>
      <c r="P1" s="280"/>
      <c r="Q1" s="280"/>
      <c r="R1" s="280"/>
      <c r="S1" s="280"/>
      <c r="T1" s="280"/>
      <c r="U1" s="280"/>
      <c r="V1" s="280"/>
      <c r="W1" s="280"/>
      <c r="X1" s="280"/>
      <c r="Y1" s="280"/>
      <c r="Z1" s="280"/>
      <c r="AA1" s="280"/>
      <c r="AB1" s="280"/>
      <c r="AC1" s="280"/>
      <c r="AD1" s="280"/>
      <c r="AE1" s="280"/>
      <c r="AF1" s="280"/>
      <c r="AG1" s="280"/>
      <c r="AH1" s="280"/>
      <c r="AI1" s="280"/>
      <c r="AJ1" s="280"/>
      <c r="AK1" s="280"/>
      <c r="AL1" s="280"/>
      <c r="AM1" s="280"/>
      <c r="AN1" s="280"/>
      <c r="AO1" s="280"/>
      <c r="AP1" s="280"/>
      <c r="AQ1" s="280"/>
      <c r="AR1" s="280"/>
      <c r="AS1" s="280"/>
      <c r="AT1" s="280"/>
      <c r="AU1" s="280"/>
      <c r="AV1" s="280"/>
      <c r="AW1" s="280"/>
      <c r="AX1" s="280"/>
      <c r="AY1" s="280"/>
      <c r="AZ1" s="280"/>
      <c r="BA1" s="280"/>
      <c r="BB1" s="280"/>
      <c r="BC1" s="280"/>
      <c r="BD1" s="280"/>
      <c r="BE1" s="280"/>
      <c r="BF1" s="280"/>
      <c r="BG1" s="280"/>
      <c r="BH1" s="280"/>
      <c r="BI1" s="280"/>
      <c r="BJ1" s="280"/>
      <c r="BK1" s="280"/>
      <c r="BL1" s="280"/>
      <c r="BM1" s="280"/>
      <c r="BN1" s="280"/>
      <c r="BO1" s="280"/>
      <c r="BP1" s="280"/>
      <c r="BQ1" s="280"/>
      <c r="BR1" s="280"/>
    </row>
    <row r="2" spans="1:70" s="1" customFormat="1">
      <c r="A2" s="280" t="s">
        <v>28</v>
      </c>
      <c r="B2" s="280"/>
      <c r="C2" s="280"/>
      <c r="D2" s="280"/>
      <c r="E2" s="280"/>
      <c r="F2" s="280"/>
      <c r="G2" s="280"/>
      <c r="H2" s="280"/>
      <c r="I2" s="280"/>
      <c r="J2" s="280"/>
      <c r="K2" s="280"/>
      <c r="L2" s="280"/>
      <c r="M2" s="280"/>
      <c r="N2" s="280"/>
      <c r="O2" s="280"/>
      <c r="P2" s="280"/>
      <c r="Q2" s="280"/>
      <c r="R2" s="280"/>
      <c r="S2" s="280"/>
      <c r="T2" s="280"/>
      <c r="U2" s="280"/>
      <c r="V2" s="280"/>
      <c r="W2" s="280"/>
      <c r="X2" s="280"/>
      <c r="Y2" s="280"/>
      <c r="Z2" s="280"/>
      <c r="AA2" s="280"/>
      <c r="AB2" s="280"/>
      <c r="AC2" s="280"/>
      <c r="AD2" s="280"/>
      <c r="AE2" s="280"/>
      <c r="AF2" s="280"/>
      <c r="AG2" s="280"/>
      <c r="AH2" s="280"/>
      <c r="AI2" s="280"/>
      <c r="AJ2" s="280"/>
      <c r="AK2" s="280"/>
      <c r="AL2" s="280"/>
      <c r="AM2" s="280"/>
      <c r="AN2" s="280"/>
      <c r="AO2" s="280"/>
      <c r="AP2" s="280"/>
      <c r="AQ2" s="280"/>
      <c r="AR2" s="280"/>
      <c r="AS2" s="280"/>
      <c r="AT2" s="280"/>
      <c r="AU2" s="280"/>
      <c r="AV2" s="280"/>
      <c r="AW2" s="280"/>
      <c r="AX2" s="280"/>
      <c r="AY2" s="280"/>
      <c r="AZ2" s="280"/>
      <c r="BA2" s="280"/>
      <c r="BB2" s="280"/>
      <c r="BC2" s="280"/>
      <c r="BD2" s="280"/>
      <c r="BE2" s="280"/>
      <c r="BF2" s="280"/>
      <c r="BG2" s="280"/>
      <c r="BH2" s="280"/>
      <c r="BI2" s="280"/>
      <c r="BJ2" s="280"/>
      <c r="BK2" s="280"/>
      <c r="BL2" s="280"/>
      <c r="BM2" s="280"/>
      <c r="BN2" s="280"/>
      <c r="BO2" s="280"/>
      <c r="BP2" s="280"/>
      <c r="BQ2" s="280"/>
      <c r="BR2" s="280"/>
    </row>
    <row r="3" spans="1:70" s="1" customFormat="1">
      <c r="A3" s="280" t="s">
        <v>1</v>
      </c>
      <c r="B3" s="280"/>
      <c r="C3" s="280"/>
      <c r="D3" s="280"/>
      <c r="E3" s="280"/>
      <c r="F3" s="280"/>
      <c r="G3" s="280"/>
      <c r="H3" s="280"/>
      <c r="I3" s="280"/>
      <c r="J3" s="280"/>
      <c r="K3" s="280"/>
      <c r="L3" s="280"/>
      <c r="M3" s="280"/>
      <c r="N3" s="280"/>
      <c r="O3" s="280"/>
      <c r="P3" s="280"/>
      <c r="Q3" s="280"/>
      <c r="R3" s="280"/>
      <c r="S3" s="280"/>
      <c r="T3" s="280"/>
      <c r="U3" s="280"/>
      <c r="V3" s="280"/>
      <c r="W3" s="280"/>
      <c r="X3" s="280"/>
      <c r="Y3" s="280"/>
      <c r="Z3" s="280"/>
      <c r="AA3" s="280"/>
      <c r="AB3" s="280"/>
      <c r="AC3" s="280"/>
      <c r="AD3" s="280"/>
      <c r="AE3" s="280"/>
      <c r="AF3" s="280"/>
      <c r="AG3" s="280"/>
      <c r="AH3" s="280"/>
      <c r="AI3" s="280"/>
      <c r="AJ3" s="280"/>
      <c r="AK3" s="280"/>
      <c r="AL3" s="280"/>
      <c r="AM3" s="280"/>
      <c r="AN3" s="280"/>
      <c r="AO3" s="280"/>
      <c r="AP3" s="280"/>
      <c r="AQ3" s="280"/>
      <c r="AR3" s="280"/>
      <c r="AS3" s="280"/>
      <c r="AT3" s="280"/>
      <c r="AU3" s="280"/>
      <c r="AV3" s="280"/>
      <c r="AW3" s="280"/>
      <c r="AX3" s="280"/>
      <c r="AY3" s="280"/>
      <c r="AZ3" s="280"/>
      <c r="BA3" s="280"/>
      <c r="BB3" s="280"/>
      <c r="BC3" s="280"/>
      <c r="BD3" s="280"/>
      <c r="BE3" s="280"/>
      <c r="BF3" s="280"/>
      <c r="BG3" s="280"/>
      <c r="BH3" s="280"/>
      <c r="BI3" s="280"/>
      <c r="BJ3" s="280"/>
      <c r="BK3" s="280"/>
      <c r="BL3" s="280"/>
      <c r="BM3" s="280"/>
      <c r="BN3" s="280"/>
      <c r="BO3" s="280"/>
      <c r="BP3" s="280"/>
      <c r="BQ3" s="280"/>
      <c r="BR3" s="280"/>
    </row>
    <row r="4" spans="1:70" s="1" customFormat="1" ht="5.0999999999999996" customHeight="1" thickBot="1">
      <c r="A4" s="281"/>
      <c r="B4" s="281"/>
      <c r="C4" s="281"/>
      <c r="D4" s="281"/>
      <c r="E4" s="281"/>
      <c r="F4" s="281"/>
      <c r="G4" s="281"/>
      <c r="H4" s="281"/>
      <c r="I4" s="281"/>
      <c r="J4" s="281"/>
      <c r="K4" s="281"/>
      <c r="L4" s="281"/>
      <c r="M4" s="281"/>
      <c r="N4" s="281"/>
      <c r="O4" s="281"/>
      <c r="P4" s="281"/>
      <c r="Q4" s="281"/>
      <c r="R4" s="281"/>
      <c r="S4" s="281"/>
      <c r="T4" s="281"/>
      <c r="U4" s="281"/>
      <c r="V4" s="281"/>
      <c r="W4" s="281"/>
      <c r="X4" s="281"/>
      <c r="Y4" s="281"/>
      <c r="Z4" s="281"/>
      <c r="AA4" s="281"/>
      <c r="AB4" s="281"/>
      <c r="AC4" s="281"/>
      <c r="AD4" s="281"/>
      <c r="AE4" s="281"/>
      <c r="AF4" s="281"/>
      <c r="AG4" s="281"/>
      <c r="AH4" s="281"/>
      <c r="AI4" s="281"/>
      <c r="AJ4" s="281"/>
      <c r="AK4" s="281"/>
      <c r="AL4" s="281"/>
      <c r="AM4" s="281"/>
      <c r="AN4" s="281"/>
      <c r="AO4" s="281"/>
      <c r="AP4" s="281"/>
      <c r="AQ4" s="281"/>
      <c r="AR4" s="281"/>
      <c r="AS4" s="281"/>
      <c r="AT4" s="281"/>
      <c r="AU4" s="281"/>
      <c r="AV4" s="281"/>
      <c r="AW4" s="281"/>
      <c r="AX4" s="281"/>
      <c r="AY4" s="281"/>
      <c r="AZ4" s="281"/>
      <c r="BA4" s="281"/>
      <c r="BB4" s="281"/>
      <c r="BC4" s="281"/>
      <c r="BD4" s="281"/>
      <c r="BE4" s="281"/>
      <c r="BF4" s="281"/>
      <c r="BG4" s="281"/>
      <c r="BH4" s="281"/>
      <c r="BI4" s="281"/>
      <c r="BJ4" s="281"/>
      <c r="BK4" s="281"/>
      <c r="BL4" s="281"/>
      <c r="BM4" s="281"/>
      <c r="BN4" s="281"/>
      <c r="BO4" s="281"/>
      <c r="BP4" s="281"/>
      <c r="BQ4" s="281"/>
      <c r="BR4" s="281"/>
    </row>
    <row r="5" spans="1:70" s="1" customFormat="1" ht="5.0999999999999996" customHeight="1" thickTop="1">
      <c r="A5" s="214"/>
      <c r="B5" s="214"/>
      <c r="C5" s="214"/>
      <c r="D5" s="214"/>
      <c r="E5" s="214"/>
      <c r="F5" s="214"/>
      <c r="G5" s="214"/>
      <c r="H5" s="214"/>
      <c r="I5" s="214"/>
      <c r="J5" s="214"/>
      <c r="K5" s="214"/>
      <c r="L5" s="214"/>
      <c r="M5" s="214"/>
      <c r="N5" s="214"/>
      <c r="O5" s="214"/>
      <c r="P5" s="214"/>
      <c r="Q5" s="214"/>
      <c r="R5" s="214"/>
      <c r="S5" s="214"/>
      <c r="T5" s="214"/>
      <c r="U5" s="214"/>
      <c r="V5" s="214"/>
      <c r="W5" s="214"/>
      <c r="X5" s="214"/>
      <c r="Y5" s="214"/>
      <c r="Z5" s="214"/>
      <c r="AA5" s="214"/>
      <c r="AB5" s="214"/>
      <c r="AC5" s="214"/>
      <c r="AD5" s="214"/>
      <c r="AE5" s="214"/>
      <c r="AF5" s="214"/>
      <c r="AG5" s="214"/>
      <c r="AH5" s="214"/>
      <c r="AI5" s="214"/>
      <c r="AJ5" s="214"/>
      <c r="AK5" s="214"/>
      <c r="AL5" s="214"/>
      <c r="AM5" s="214"/>
      <c r="AN5" s="214"/>
      <c r="AO5" s="214"/>
      <c r="AP5" s="214"/>
      <c r="AQ5" s="214"/>
      <c r="AR5" s="214"/>
      <c r="AS5" s="214"/>
      <c r="AT5" s="214"/>
      <c r="AU5" s="214"/>
      <c r="AV5" s="214"/>
      <c r="AW5" s="214"/>
      <c r="AX5" s="214"/>
      <c r="AY5" s="214"/>
      <c r="AZ5" s="214"/>
      <c r="BA5" s="214"/>
      <c r="BB5" s="214"/>
      <c r="BC5" s="214"/>
      <c r="BD5" s="214"/>
      <c r="BE5" s="214"/>
      <c r="BF5" s="214"/>
      <c r="BG5" s="214"/>
      <c r="BH5" s="214"/>
      <c r="BI5" s="214"/>
      <c r="BJ5" s="214"/>
      <c r="BK5" s="214"/>
      <c r="BL5" s="214"/>
      <c r="BM5" s="214"/>
      <c r="BN5" s="214"/>
      <c r="BO5" s="214"/>
      <c r="BP5" s="214"/>
      <c r="BQ5" s="214"/>
      <c r="BR5" s="214"/>
    </row>
    <row r="6" spans="1:70" ht="18" customHeight="1">
      <c r="A6" s="65"/>
      <c r="B6" s="36"/>
      <c r="C6" s="55"/>
      <c r="D6" s="55"/>
      <c r="E6" s="55"/>
      <c r="F6" s="106"/>
      <c r="G6" s="55"/>
      <c r="H6" s="37"/>
      <c r="I6" s="58"/>
      <c r="J6" s="58"/>
      <c r="L6" s="38"/>
    </row>
    <row r="7" spans="1:70" ht="12" customHeight="1">
      <c r="A7" s="63"/>
      <c r="B7" s="39"/>
      <c r="C7" s="56"/>
      <c r="D7" s="56"/>
      <c r="E7" s="56"/>
      <c r="F7" s="107"/>
      <c r="G7" s="56"/>
      <c r="H7" s="39"/>
      <c r="I7" s="56"/>
      <c r="J7" s="56"/>
      <c r="K7" s="56"/>
      <c r="L7" s="38"/>
      <c r="O7" s="40"/>
      <c r="P7" s="40"/>
      <c r="Q7" s="40"/>
      <c r="R7" s="40"/>
      <c r="S7" s="40"/>
      <c r="T7" s="40"/>
      <c r="U7" s="40"/>
      <c r="V7" s="40"/>
      <c r="W7" s="40"/>
      <c r="X7" s="40"/>
      <c r="Y7" s="40"/>
      <c r="Z7" s="40"/>
      <c r="AA7" s="40"/>
      <c r="AB7" s="40"/>
      <c r="AC7" s="40"/>
      <c r="AD7" s="40"/>
      <c r="AE7" s="40"/>
    </row>
    <row r="8" spans="1:70" ht="17.25" customHeight="1">
      <c r="B8" s="105" t="s">
        <v>33</v>
      </c>
      <c r="C8" s="109"/>
      <c r="D8" s="289">
        <v>44474</v>
      </c>
      <c r="E8" s="289"/>
      <c r="F8" s="289"/>
      <c r="G8" s="61"/>
      <c r="H8" s="61"/>
      <c r="J8" s="59"/>
      <c r="K8" s="60" t="s">
        <v>35</v>
      </c>
      <c r="L8" s="41">
        <v>9</v>
      </c>
      <c r="M8" s="35"/>
      <c r="O8" s="285" t="str">
        <f>"Semana "&amp;(O10-($D$8-WEEKDAY($D$8,1)+2))/7+1</f>
        <v>Semana 9</v>
      </c>
      <c r="P8" s="286"/>
      <c r="Q8" s="286"/>
      <c r="R8" s="286"/>
      <c r="S8" s="286"/>
      <c r="T8" s="286"/>
      <c r="U8" s="287"/>
      <c r="V8" s="285" t="str">
        <f>"Semana "&amp;(V10-($D$8-WEEKDAY($D$8,1)+2))/7+1</f>
        <v>Semana 10</v>
      </c>
      <c r="W8" s="286"/>
      <c r="X8" s="286"/>
      <c r="Y8" s="286"/>
      <c r="Z8" s="286"/>
      <c r="AA8" s="286"/>
      <c r="AB8" s="287"/>
      <c r="AC8" s="285" t="str">
        <f>"Semana "&amp;(AC10-($D$8-WEEKDAY($D$8,1)+2))/7+1</f>
        <v>Semana 11</v>
      </c>
      <c r="AD8" s="286"/>
      <c r="AE8" s="286"/>
      <c r="AF8" s="286"/>
      <c r="AG8" s="286"/>
      <c r="AH8" s="286"/>
      <c r="AI8" s="287"/>
      <c r="AJ8" s="285" t="str">
        <f>"Semana "&amp;(AJ10-($D$8-WEEKDAY($D$8,1)+2))/7+1</f>
        <v>Semana 12</v>
      </c>
      <c r="AK8" s="286"/>
      <c r="AL8" s="286"/>
      <c r="AM8" s="286"/>
      <c r="AN8" s="286"/>
      <c r="AO8" s="286"/>
      <c r="AP8" s="287"/>
      <c r="AQ8" s="285" t="str">
        <f>"Semana "&amp;(AQ10-($D$8-WEEKDAY($D$8,1)+2))/7+1</f>
        <v>Semana 13</v>
      </c>
      <c r="AR8" s="286"/>
      <c r="AS8" s="286"/>
      <c r="AT8" s="286"/>
      <c r="AU8" s="286"/>
      <c r="AV8" s="286"/>
      <c r="AW8" s="287"/>
      <c r="AX8" s="285" t="str">
        <f>"Semana "&amp;(AX10-($D$8-WEEKDAY($D$8,1)+2))/7+1</f>
        <v>Semana 14</v>
      </c>
      <c r="AY8" s="286"/>
      <c r="AZ8" s="286"/>
      <c r="BA8" s="286"/>
      <c r="BB8" s="286"/>
      <c r="BC8" s="286"/>
      <c r="BD8" s="287"/>
      <c r="BE8" s="285" t="str">
        <f>"Semana "&amp;(BE10-($D$8-WEEKDAY($D$8,1)+2))/7+1</f>
        <v>Semana 15</v>
      </c>
      <c r="BF8" s="286"/>
      <c r="BG8" s="286"/>
      <c r="BH8" s="286"/>
      <c r="BI8" s="286"/>
      <c r="BJ8" s="286"/>
      <c r="BK8" s="287"/>
      <c r="BL8" s="285" t="str">
        <f>"Semana "&amp;(BL10-($D$8-WEEKDAY($D$8,1)+2))/7+1</f>
        <v>Semana 16</v>
      </c>
      <c r="BM8" s="286"/>
      <c r="BN8" s="286"/>
      <c r="BO8" s="286"/>
      <c r="BP8" s="286"/>
      <c r="BQ8" s="286"/>
      <c r="BR8" s="287"/>
    </row>
    <row r="9" spans="1:70" ht="17.25" customHeight="1">
      <c r="B9" s="105" t="s">
        <v>34</v>
      </c>
      <c r="C9" s="109"/>
      <c r="D9" s="288"/>
      <c r="E9" s="288"/>
      <c r="F9" s="288"/>
      <c r="G9" s="62"/>
      <c r="H9" s="62"/>
      <c r="O9" s="282">
        <f>O10</f>
        <v>44529</v>
      </c>
      <c r="P9" s="283"/>
      <c r="Q9" s="283"/>
      <c r="R9" s="283"/>
      <c r="S9" s="283"/>
      <c r="T9" s="283"/>
      <c r="U9" s="284"/>
      <c r="V9" s="282">
        <f>V10</f>
        <v>44536</v>
      </c>
      <c r="W9" s="283"/>
      <c r="X9" s="283"/>
      <c r="Y9" s="283"/>
      <c r="Z9" s="283"/>
      <c r="AA9" s="283"/>
      <c r="AB9" s="284"/>
      <c r="AC9" s="282">
        <f>AC10</f>
        <v>44543</v>
      </c>
      <c r="AD9" s="283"/>
      <c r="AE9" s="283"/>
      <c r="AF9" s="283"/>
      <c r="AG9" s="283"/>
      <c r="AH9" s="283"/>
      <c r="AI9" s="284"/>
      <c r="AJ9" s="282">
        <f>AJ10</f>
        <v>44550</v>
      </c>
      <c r="AK9" s="283"/>
      <c r="AL9" s="283"/>
      <c r="AM9" s="283"/>
      <c r="AN9" s="283"/>
      <c r="AO9" s="283"/>
      <c r="AP9" s="284"/>
      <c r="AQ9" s="282">
        <f>AQ10</f>
        <v>44557</v>
      </c>
      <c r="AR9" s="283"/>
      <c r="AS9" s="283"/>
      <c r="AT9" s="283"/>
      <c r="AU9" s="283"/>
      <c r="AV9" s="283"/>
      <c r="AW9" s="284"/>
      <c r="AX9" s="282">
        <f>AX10</f>
        <v>44564</v>
      </c>
      <c r="AY9" s="283"/>
      <c r="AZ9" s="283"/>
      <c r="BA9" s="283"/>
      <c r="BB9" s="283"/>
      <c r="BC9" s="283"/>
      <c r="BD9" s="284"/>
      <c r="BE9" s="282">
        <f>BE10</f>
        <v>44571</v>
      </c>
      <c r="BF9" s="283"/>
      <c r="BG9" s="283"/>
      <c r="BH9" s="283"/>
      <c r="BI9" s="283"/>
      <c r="BJ9" s="283"/>
      <c r="BK9" s="284"/>
      <c r="BL9" s="282">
        <f>BL10</f>
        <v>44578</v>
      </c>
      <c r="BM9" s="283"/>
      <c r="BN9" s="283"/>
      <c r="BO9" s="283"/>
      <c r="BP9" s="283"/>
      <c r="BQ9" s="283"/>
      <c r="BR9" s="284"/>
    </row>
    <row r="10" spans="1:70">
      <c r="O10" s="42">
        <f>D8-WEEKDAY(D8,1)+2+7*(L8-1)</f>
        <v>44529</v>
      </c>
      <c r="P10" s="43">
        <f t="shared" ref="P10:BR10" si="0">O10+1</f>
        <v>44530</v>
      </c>
      <c r="Q10" s="43">
        <f t="shared" si="0"/>
        <v>44531</v>
      </c>
      <c r="R10" s="43">
        <f t="shared" si="0"/>
        <v>44532</v>
      </c>
      <c r="S10" s="43">
        <f t="shared" si="0"/>
        <v>44533</v>
      </c>
      <c r="T10" s="43">
        <f t="shared" si="0"/>
        <v>44534</v>
      </c>
      <c r="U10" s="44">
        <f t="shared" si="0"/>
        <v>44535</v>
      </c>
      <c r="V10" s="42">
        <f t="shared" si="0"/>
        <v>44536</v>
      </c>
      <c r="W10" s="43">
        <f t="shared" si="0"/>
        <v>44537</v>
      </c>
      <c r="X10" s="43">
        <f t="shared" si="0"/>
        <v>44538</v>
      </c>
      <c r="Y10" s="43">
        <f t="shared" si="0"/>
        <v>44539</v>
      </c>
      <c r="Z10" s="43">
        <f t="shared" si="0"/>
        <v>44540</v>
      </c>
      <c r="AA10" s="43">
        <f t="shared" si="0"/>
        <v>44541</v>
      </c>
      <c r="AB10" s="44">
        <f t="shared" si="0"/>
        <v>44542</v>
      </c>
      <c r="AC10" s="42">
        <f t="shared" si="0"/>
        <v>44543</v>
      </c>
      <c r="AD10" s="43">
        <f t="shared" si="0"/>
        <v>44544</v>
      </c>
      <c r="AE10" s="43">
        <f t="shared" si="0"/>
        <v>44545</v>
      </c>
      <c r="AF10" s="43">
        <f t="shared" si="0"/>
        <v>44546</v>
      </c>
      <c r="AG10" s="43">
        <f t="shared" si="0"/>
        <v>44547</v>
      </c>
      <c r="AH10" s="43">
        <f t="shared" si="0"/>
        <v>44548</v>
      </c>
      <c r="AI10" s="44">
        <f t="shared" si="0"/>
        <v>44549</v>
      </c>
      <c r="AJ10" s="42">
        <f t="shared" si="0"/>
        <v>44550</v>
      </c>
      <c r="AK10" s="43">
        <f t="shared" si="0"/>
        <v>44551</v>
      </c>
      <c r="AL10" s="43">
        <f t="shared" si="0"/>
        <v>44552</v>
      </c>
      <c r="AM10" s="43">
        <f t="shared" si="0"/>
        <v>44553</v>
      </c>
      <c r="AN10" s="43">
        <f t="shared" si="0"/>
        <v>44554</v>
      </c>
      <c r="AO10" s="43">
        <f t="shared" si="0"/>
        <v>44555</v>
      </c>
      <c r="AP10" s="44">
        <f t="shared" si="0"/>
        <v>44556</v>
      </c>
      <c r="AQ10" s="42">
        <f t="shared" si="0"/>
        <v>44557</v>
      </c>
      <c r="AR10" s="43">
        <f t="shared" si="0"/>
        <v>44558</v>
      </c>
      <c r="AS10" s="43">
        <f t="shared" si="0"/>
        <v>44559</v>
      </c>
      <c r="AT10" s="43">
        <f t="shared" si="0"/>
        <v>44560</v>
      </c>
      <c r="AU10" s="43">
        <f t="shared" si="0"/>
        <v>44561</v>
      </c>
      <c r="AV10" s="43">
        <f t="shared" si="0"/>
        <v>44562</v>
      </c>
      <c r="AW10" s="44">
        <f t="shared" si="0"/>
        <v>44563</v>
      </c>
      <c r="AX10" s="42">
        <f t="shared" si="0"/>
        <v>44564</v>
      </c>
      <c r="AY10" s="43">
        <f t="shared" si="0"/>
        <v>44565</v>
      </c>
      <c r="AZ10" s="43">
        <f t="shared" si="0"/>
        <v>44566</v>
      </c>
      <c r="BA10" s="43">
        <f t="shared" si="0"/>
        <v>44567</v>
      </c>
      <c r="BB10" s="43">
        <f t="shared" si="0"/>
        <v>44568</v>
      </c>
      <c r="BC10" s="43">
        <f t="shared" si="0"/>
        <v>44569</v>
      </c>
      <c r="BD10" s="44">
        <f t="shared" si="0"/>
        <v>44570</v>
      </c>
      <c r="BE10" s="42">
        <f t="shared" si="0"/>
        <v>44571</v>
      </c>
      <c r="BF10" s="43">
        <f t="shared" si="0"/>
        <v>44572</v>
      </c>
      <c r="BG10" s="43">
        <f t="shared" si="0"/>
        <v>44573</v>
      </c>
      <c r="BH10" s="43">
        <f t="shared" si="0"/>
        <v>44574</v>
      </c>
      <c r="BI10" s="43">
        <f t="shared" si="0"/>
        <v>44575</v>
      </c>
      <c r="BJ10" s="43">
        <f t="shared" si="0"/>
        <v>44576</v>
      </c>
      <c r="BK10" s="44">
        <f t="shared" si="0"/>
        <v>44577</v>
      </c>
      <c r="BL10" s="42">
        <f t="shared" si="0"/>
        <v>44578</v>
      </c>
      <c r="BM10" s="43">
        <f t="shared" si="0"/>
        <v>44579</v>
      </c>
      <c r="BN10" s="43">
        <f t="shared" si="0"/>
        <v>44580</v>
      </c>
      <c r="BO10" s="43">
        <f t="shared" si="0"/>
        <v>44581</v>
      </c>
      <c r="BP10" s="43">
        <f t="shared" si="0"/>
        <v>44582</v>
      </c>
      <c r="BQ10" s="43">
        <f t="shared" si="0"/>
        <v>44583</v>
      </c>
      <c r="BR10" s="44">
        <f t="shared" si="0"/>
        <v>44584</v>
      </c>
    </row>
    <row r="11" spans="1:70" s="51" customFormat="1" ht="50.25" thickBot="1">
      <c r="A11" s="54" t="s">
        <v>31</v>
      </c>
      <c r="B11" s="47" t="s">
        <v>32</v>
      </c>
      <c r="C11" s="47" t="s">
        <v>88</v>
      </c>
      <c r="D11" s="47" t="s">
        <v>42</v>
      </c>
      <c r="E11" s="47" t="s">
        <v>41</v>
      </c>
      <c r="F11" s="45" t="s">
        <v>92</v>
      </c>
      <c r="G11" s="45" t="s">
        <v>93</v>
      </c>
      <c r="H11" s="46" t="s">
        <v>30</v>
      </c>
      <c r="I11" s="47" t="s">
        <v>94</v>
      </c>
      <c r="J11" s="47" t="s">
        <v>95</v>
      </c>
      <c r="K11" s="45" t="s">
        <v>96</v>
      </c>
      <c r="L11" s="45" t="s">
        <v>36</v>
      </c>
      <c r="M11" s="45" t="s">
        <v>97</v>
      </c>
      <c r="N11" s="45"/>
      <c r="O11" s="48" t="str">
        <f>CHOOSE(WEEKDAY(O10,1),"D","L","M","W","J","V","S")</f>
        <v>L</v>
      </c>
      <c r="P11" s="49" t="str">
        <f t="shared" ref="P11:U11" si="1">CHOOSE(WEEKDAY(P10,1),"D","L","M","W","J","V","S")</f>
        <v>M</v>
      </c>
      <c r="Q11" s="49" t="str">
        <f t="shared" si="1"/>
        <v>W</v>
      </c>
      <c r="R11" s="49" t="str">
        <f t="shared" si="1"/>
        <v>J</v>
      </c>
      <c r="S11" s="49" t="str">
        <f t="shared" si="1"/>
        <v>V</v>
      </c>
      <c r="T11" s="49" t="str">
        <f t="shared" si="1"/>
        <v>S</v>
      </c>
      <c r="U11" s="50" t="str">
        <f t="shared" si="1"/>
        <v>D</v>
      </c>
      <c r="V11" s="48" t="str">
        <f>CHOOSE(WEEKDAY(V10,1),"D","L","M","W","J","V","S")</f>
        <v>L</v>
      </c>
      <c r="W11" s="49" t="str">
        <f t="shared" ref="W11" si="2">CHOOSE(WEEKDAY(W10,1),"D","L","M","W","J","V","S")</f>
        <v>M</v>
      </c>
      <c r="X11" s="49" t="str">
        <f t="shared" ref="X11" si="3">CHOOSE(WEEKDAY(X10,1),"D","L","M","W","J","V","S")</f>
        <v>W</v>
      </c>
      <c r="Y11" s="49" t="str">
        <f t="shared" ref="Y11" si="4">CHOOSE(WEEKDAY(Y10,1),"D","L","M","W","J","V","S")</f>
        <v>J</v>
      </c>
      <c r="Z11" s="49" t="str">
        <f t="shared" ref="Z11" si="5">CHOOSE(WEEKDAY(Z10,1),"D","L","M","W","J","V","S")</f>
        <v>V</v>
      </c>
      <c r="AA11" s="49" t="str">
        <f t="shared" ref="AA11" si="6">CHOOSE(WEEKDAY(AA10,1),"D","L","M","W","J","V","S")</f>
        <v>S</v>
      </c>
      <c r="AB11" s="50" t="str">
        <f t="shared" ref="AB11" si="7">CHOOSE(WEEKDAY(AB10,1),"D","L","M","W","J","V","S")</f>
        <v>D</v>
      </c>
      <c r="AC11" s="48" t="str">
        <f>CHOOSE(WEEKDAY(AC10,1),"D","L","M","W","J","V","S")</f>
        <v>L</v>
      </c>
      <c r="AD11" s="49" t="str">
        <f t="shared" ref="AD11" si="8">CHOOSE(WEEKDAY(AD10,1),"D","L","M","W","J","V","S")</f>
        <v>M</v>
      </c>
      <c r="AE11" s="49" t="str">
        <f t="shared" ref="AE11" si="9">CHOOSE(WEEKDAY(AE10,1),"D","L","M","W","J","V","S")</f>
        <v>W</v>
      </c>
      <c r="AF11" s="49" t="str">
        <f t="shared" ref="AF11" si="10">CHOOSE(WEEKDAY(AF10,1),"D","L","M","W","J","V","S")</f>
        <v>J</v>
      </c>
      <c r="AG11" s="49" t="str">
        <f t="shared" ref="AG11" si="11">CHOOSE(WEEKDAY(AG10,1),"D","L","M","W","J","V","S")</f>
        <v>V</v>
      </c>
      <c r="AH11" s="49" t="str">
        <f t="shared" ref="AH11" si="12">CHOOSE(WEEKDAY(AH10,1),"D","L","M","W","J","V","S")</f>
        <v>S</v>
      </c>
      <c r="AI11" s="50" t="str">
        <f t="shared" ref="AI11" si="13">CHOOSE(WEEKDAY(AI10,1),"D","L","M","W","J","V","S")</f>
        <v>D</v>
      </c>
      <c r="AJ11" s="48" t="str">
        <f>CHOOSE(WEEKDAY(AJ10,1),"D","L","M","W","J","V","S")</f>
        <v>L</v>
      </c>
      <c r="AK11" s="49" t="str">
        <f t="shared" ref="AK11" si="14">CHOOSE(WEEKDAY(AK10,1),"D","L","M","W","J","V","S")</f>
        <v>M</v>
      </c>
      <c r="AL11" s="49" t="str">
        <f t="shared" ref="AL11" si="15">CHOOSE(WEEKDAY(AL10,1),"D","L","M","W","J","V","S")</f>
        <v>W</v>
      </c>
      <c r="AM11" s="49" t="str">
        <f t="shared" ref="AM11" si="16">CHOOSE(WEEKDAY(AM10,1),"D","L","M","W","J","V","S")</f>
        <v>J</v>
      </c>
      <c r="AN11" s="49" t="str">
        <f t="shared" ref="AN11" si="17">CHOOSE(WEEKDAY(AN10,1),"D","L","M","W","J","V","S")</f>
        <v>V</v>
      </c>
      <c r="AO11" s="49" t="str">
        <f t="shared" ref="AO11" si="18">CHOOSE(WEEKDAY(AO10,1),"D","L","M","W","J","V","S")</f>
        <v>S</v>
      </c>
      <c r="AP11" s="50" t="str">
        <f t="shared" ref="AP11" si="19">CHOOSE(WEEKDAY(AP10,1),"D","L","M","W","J","V","S")</f>
        <v>D</v>
      </c>
      <c r="AQ11" s="48" t="str">
        <f>CHOOSE(WEEKDAY(AQ10,1),"D","L","M","W","J","V","S")</f>
        <v>L</v>
      </c>
      <c r="AR11" s="49" t="str">
        <f t="shared" ref="AR11" si="20">CHOOSE(WEEKDAY(AR10,1),"D","L","M","W","J","V","S")</f>
        <v>M</v>
      </c>
      <c r="AS11" s="49" t="str">
        <f t="shared" ref="AS11" si="21">CHOOSE(WEEKDAY(AS10,1),"D","L","M","W","J","V","S")</f>
        <v>W</v>
      </c>
      <c r="AT11" s="49" t="str">
        <f t="shared" ref="AT11" si="22">CHOOSE(WEEKDAY(AT10,1),"D","L","M","W","J","V","S")</f>
        <v>J</v>
      </c>
      <c r="AU11" s="49" t="str">
        <f t="shared" ref="AU11" si="23">CHOOSE(WEEKDAY(AU10,1),"D","L","M","W","J","V","S")</f>
        <v>V</v>
      </c>
      <c r="AV11" s="49" t="str">
        <f t="shared" ref="AV11" si="24">CHOOSE(WEEKDAY(AV10,1),"D","L","M","W","J","V","S")</f>
        <v>S</v>
      </c>
      <c r="AW11" s="50" t="str">
        <f t="shared" ref="AW11" si="25">CHOOSE(WEEKDAY(AW10,1),"D","L","M","W","J","V","S")</f>
        <v>D</v>
      </c>
      <c r="AX11" s="48" t="str">
        <f>CHOOSE(WEEKDAY(AX10,1),"D","L","M","W","J","V","S")</f>
        <v>L</v>
      </c>
      <c r="AY11" s="49" t="str">
        <f t="shared" ref="AY11" si="26">CHOOSE(WEEKDAY(AY10,1),"D","L","M","W","J","V","S")</f>
        <v>M</v>
      </c>
      <c r="AZ11" s="49" t="str">
        <f t="shared" ref="AZ11" si="27">CHOOSE(WEEKDAY(AZ10,1),"D","L","M","W","J","V","S")</f>
        <v>W</v>
      </c>
      <c r="BA11" s="49" t="str">
        <f t="shared" ref="BA11" si="28">CHOOSE(WEEKDAY(BA10,1),"D","L","M","W","J","V","S")</f>
        <v>J</v>
      </c>
      <c r="BB11" s="49" t="str">
        <f t="shared" ref="BB11" si="29">CHOOSE(WEEKDAY(BB10,1),"D","L","M","W","J","V","S")</f>
        <v>V</v>
      </c>
      <c r="BC11" s="49" t="str">
        <f t="shared" ref="BC11" si="30">CHOOSE(WEEKDAY(BC10,1),"D","L","M","W","J","V","S")</f>
        <v>S</v>
      </c>
      <c r="BD11" s="50" t="str">
        <f t="shared" ref="BD11" si="31">CHOOSE(WEEKDAY(BD10,1),"D","L","M","W","J","V","S")</f>
        <v>D</v>
      </c>
      <c r="BE11" s="48" t="str">
        <f>CHOOSE(WEEKDAY(BE10,1),"D","L","M","W","J","V","S")</f>
        <v>L</v>
      </c>
      <c r="BF11" s="49" t="str">
        <f t="shared" ref="BF11" si="32">CHOOSE(WEEKDAY(BF10,1),"D","L","M","W","J","V","S")</f>
        <v>M</v>
      </c>
      <c r="BG11" s="49" t="str">
        <f t="shared" ref="BG11" si="33">CHOOSE(WEEKDAY(BG10,1),"D","L","M","W","J","V","S")</f>
        <v>W</v>
      </c>
      <c r="BH11" s="49" t="str">
        <f t="shared" ref="BH11" si="34">CHOOSE(WEEKDAY(BH10,1),"D","L","M","W","J","V","S")</f>
        <v>J</v>
      </c>
      <c r="BI11" s="49" t="str">
        <f t="shared" ref="BI11" si="35">CHOOSE(WEEKDAY(BI10,1),"D","L","M","W","J","V","S")</f>
        <v>V</v>
      </c>
      <c r="BJ11" s="49" t="str">
        <f t="shared" ref="BJ11" si="36">CHOOSE(WEEKDAY(BJ10,1),"D","L","M","W","J","V","S")</f>
        <v>S</v>
      </c>
      <c r="BK11" s="50" t="str">
        <f t="shared" ref="BK11" si="37">CHOOSE(WEEKDAY(BK10,1),"D","L","M","W","J","V","S")</f>
        <v>D</v>
      </c>
      <c r="BL11" s="48" t="str">
        <f>CHOOSE(WEEKDAY(BL10,1),"D","L","M","W","J","V","S")</f>
        <v>L</v>
      </c>
      <c r="BM11" s="49" t="str">
        <f t="shared" ref="BM11" si="38">CHOOSE(WEEKDAY(BM10,1),"D","L","M","W","J","V","S")</f>
        <v>M</v>
      </c>
      <c r="BN11" s="49" t="str">
        <f t="shared" ref="BN11" si="39">CHOOSE(WEEKDAY(BN10,1),"D","L","M","W","J","V","S")</f>
        <v>W</v>
      </c>
      <c r="BO11" s="49" t="str">
        <f t="shared" ref="BO11" si="40">CHOOSE(WEEKDAY(BO10,1),"D","L","M","W","J","V","S")</f>
        <v>J</v>
      </c>
      <c r="BP11" s="49" t="str">
        <f t="shared" ref="BP11" si="41">CHOOSE(WEEKDAY(BP10,1),"D","L","M","W","J","V","S")</f>
        <v>V</v>
      </c>
      <c r="BQ11" s="49" t="str">
        <f t="shared" ref="BQ11" si="42">CHOOSE(WEEKDAY(BQ10,1),"D","L","M","W","J","V","S")</f>
        <v>S</v>
      </c>
      <c r="BR11" s="50" t="str">
        <f t="shared" ref="BR11" si="43">CHOOSE(WEEKDAY(BR10,1),"D","L","M","W","J","V","S")</f>
        <v>D</v>
      </c>
    </row>
    <row r="12" spans="1:70" s="52" customFormat="1" ht="30" customHeight="1" thickBot="1">
      <c r="A12" s="67" t="str">
        <f>IF(ISERROR(VALUE(SUBSTITUTE(prevWBS,".",""))),"1",IF(ISERROR(FIND("`",SUBSTITUTE(prevWBS,".","`",1))),TEXT(VALUE(prevWBS)+1,"#"),TEXT(VALUE(LEFT(prevWBS,FIND("`",SUBSTITUTE(prevWBS,".","`",1))-1))+1,"#")))</f>
        <v>1</v>
      </c>
      <c r="B12" s="68" t="s">
        <v>37</v>
      </c>
      <c r="C12" s="111" t="s">
        <v>37</v>
      </c>
      <c r="D12" s="111" t="s">
        <v>37</v>
      </c>
      <c r="E12" s="111" t="s">
        <v>37</v>
      </c>
      <c r="F12" s="111"/>
      <c r="G12" s="111"/>
      <c r="H12" s="70"/>
      <c r="I12" s="71"/>
      <c r="J12" s="71" t="str">
        <f>IF(ISBLANK(I12)," - ",IF(K12=0,I12,I12+K12-1))</f>
        <v xml:space="preserve"> - </v>
      </c>
      <c r="K12" s="72"/>
      <c r="L12" s="73"/>
      <c r="M12" s="74" t="str">
        <f t="shared" ref="M12:M52" si="44">IF(OR(J12=0,I12=0)," - ",NETWORKDAYS(I12,J12))</f>
        <v xml:space="preserve"> - </v>
      </c>
      <c r="N12" s="75"/>
      <c r="O12" s="98"/>
      <c r="P12" s="99"/>
      <c r="Q12" s="99"/>
      <c r="R12" s="99"/>
      <c r="S12" s="99"/>
      <c r="T12" s="99"/>
      <c r="U12" s="99"/>
      <c r="V12" s="99"/>
      <c r="W12" s="99"/>
      <c r="X12" s="99"/>
      <c r="Y12" s="99"/>
      <c r="Z12" s="99"/>
      <c r="AA12" s="99"/>
      <c r="AB12" s="99"/>
      <c r="AC12" s="99"/>
      <c r="AD12" s="99"/>
      <c r="AE12" s="99"/>
      <c r="AF12" s="99"/>
      <c r="AG12" s="99"/>
      <c r="AH12" s="99"/>
      <c r="AI12" s="99"/>
      <c r="AJ12" s="99"/>
      <c r="AK12" s="99"/>
      <c r="AL12" s="99"/>
      <c r="AM12" s="99"/>
      <c r="AN12" s="99"/>
      <c r="AO12" s="99"/>
      <c r="AP12" s="99"/>
      <c r="AQ12" s="99"/>
      <c r="AR12" s="99"/>
      <c r="AS12" s="99"/>
      <c r="AT12" s="99"/>
      <c r="AU12" s="99"/>
      <c r="AV12" s="99"/>
      <c r="AW12" s="99"/>
      <c r="AX12" s="99"/>
      <c r="AY12" s="99"/>
      <c r="AZ12" s="99"/>
      <c r="BA12" s="99"/>
      <c r="BB12" s="99"/>
      <c r="BC12" s="99"/>
      <c r="BD12" s="99"/>
      <c r="BE12" s="99"/>
      <c r="BF12" s="99"/>
      <c r="BG12" s="99"/>
      <c r="BH12" s="99"/>
      <c r="BI12" s="99"/>
      <c r="BJ12" s="99"/>
      <c r="BK12" s="99"/>
      <c r="BL12" s="99"/>
      <c r="BM12" s="99"/>
      <c r="BN12" s="99"/>
      <c r="BO12" s="99"/>
      <c r="BP12" s="99"/>
      <c r="BQ12" s="99"/>
      <c r="BR12" s="100"/>
    </row>
    <row r="13" spans="1:70" s="130" customFormat="1" ht="30" customHeight="1">
      <c r="A13" s="131" t="str">
        <f t="shared" ref="A13:A30" si="4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13" s="132" t="s">
        <v>135</v>
      </c>
      <c r="C13" s="133" t="s">
        <v>89</v>
      </c>
      <c r="D13" s="133">
        <v>1</v>
      </c>
      <c r="E13" s="133">
        <v>1.3</v>
      </c>
      <c r="F13" s="134" t="s">
        <v>46</v>
      </c>
      <c r="G13" s="133" t="s">
        <v>47</v>
      </c>
      <c r="H13" s="135"/>
      <c r="I13" s="215">
        <v>44489</v>
      </c>
      <c r="J13" s="216">
        <f>IF(ISBLANK(I13)," - ",IF(K13=0,I13,I13+K13-1))</f>
        <v>44493</v>
      </c>
      <c r="K13" s="136">
        <v>5</v>
      </c>
      <c r="L13" s="137">
        <v>1</v>
      </c>
      <c r="M13" s="138">
        <f t="shared" si="44"/>
        <v>3</v>
      </c>
      <c r="N13" s="139"/>
      <c r="O13" s="140"/>
      <c r="P13" s="141"/>
      <c r="Q13" s="141"/>
      <c r="R13" s="141"/>
      <c r="S13" s="141"/>
      <c r="T13" s="141"/>
      <c r="U13" s="141"/>
      <c r="V13" s="141"/>
      <c r="W13" s="141"/>
      <c r="X13" s="141"/>
      <c r="Y13" s="141"/>
      <c r="Z13" s="141"/>
      <c r="AA13" s="141"/>
      <c r="AB13" s="141"/>
      <c r="AC13" s="141"/>
      <c r="AD13" s="141"/>
      <c r="AE13" s="141"/>
      <c r="AF13" s="141"/>
      <c r="AG13" s="141"/>
      <c r="AH13" s="141"/>
      <c r="AI13" s="141"/>
      <c r="AJ13" s="141"/>
      <c r="AK13" s="141"/>
      <c r="AL13" s="141"/>
      <c r="AM13" s="141"/>
      <c r="AN13" s="141"/>
      <c r="AO13" s="141"/>
      <c r="AP13" s="141"/>
      <c r="AQ13" s="141"/>
      <c r="AR13" s="141"/>
      <c r="AS13" s="141"/>
      <c r="AT13" s="141"/>
      <c r="AU13" s="141"/>
      <c r="AV13" s="141"/>
      <c r="AW13" s="141"/>
      <c r="AX13" s="141"/>
      <c r="AY13" s="141"/>
      <c r="AZ13" s="141"/>
      <c r="BA13" s="141"/>
      <c r="BB13" s="141"/>
      <c r="BC13" s="141"/>
      <c r="BD13" s="141"/>
      <c r="BE13" s="141"/>
      <c r="BF13" s="141"/>
      <c r="BG13" s="141"/>
      <c r="BH13" s="141"/>
      <c r="BI13" s="141"/>
      <c r="BJ13" s="141"/>
      <c r="BK13" s="141"/>
      <c r="BL13" s="141"/>
      <c r="BM13" s="141"/>
      <c r="BN13" s="141"/>
      <c r="BO13" s="141"/>
      <c r="BP13" s="141"/>
      <c r="BQ13" s="141"/>
      <c r="BR13" s="142"/>
    </row>
    <row r="14" spans="1:70" s="130" customFormat="1" ht="30" customHeight="1">
      <c r="A14" s="14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14" s="66" t="s">
        <v>137</v>
      </c>
      <c r="C14" s="89" t="s">
        <v>89</v>
      </c>
      <c r="D14" s="89">
        <v>1</v>
      </c>
      <c r="E14" s="89">
        <v>1.3</v>
      </c>
      <c r="F14" s="128" t="s">
        <v>136</v>
      </c>
      <c r="G14" s="89" t="s">
        <v>47</v>
      </c>
      <c r="H14" s="144"/>
      <c r="I14" s="217">
        <v>44494</v>
      </c>
      <c r="J14" s="218">
        <f t="shared" ref="J14" si="46">IF(ISBLANK(I14)," - ",IF(K14=0,I14,I14+K14-1))</f>
        <v>44500</v>
      </c>
      <c r="K14" s="145">
        <v>7</v>
      </c>
      <c r="L14" s="146">
        <v>1</v>
      </c>
      <c r="M14" s="147">
        <f t="shared" si="44"/>
        <v>5</v>
      </c>
      <c r="N14" s="126"/>
      <c r="O14" s="212"/>
      <c r="P14" s="134"/>
      <c r="Q14" s="134"/>
      <c r="R14" s="134"/>
      <c r="S14" s="134"/>
      <c r="T14" s="134"/>
      <c r="U14" s="134"/>
      <c r="V14" s="134"/>
      <c r="W14" s="134"/>
      <c r="X14" s="134"/>
      <c r="Y14" s="134"/>
      <c r="Z14" s="134"/>
      <c r="AA14" s="134"/>
      <c r="AB14" s="134"/>
      <c r="AC14" s="134"/>
      <c r="AD14" s="134"/>
      <c r="AE14" s="134"/>
      <c r="AF14" s="134"/>
      <c r="AG14" s="134"/>
      <c r="AH14" s="134"/>
      <c r="AI14" s="134"/>
      <c r="AJ14" s="134"/>
      <c r="AK14" s="134"/>
      <c r="AL14" s="134"/>
      <c r="AM14" s="134"/>
      <c r="AN14" s="134"/>
      <c r="AO14" s="134"/>
      <c r="AP14" s="134"/>
      <c r="AQ14" s="134"/>
      <c r="AR14" s="134"/>
      <c r="AS14" s="134"/>
      <c r="AT14" s="134"/>
      <c r="AU14" s="134"/>
      <c r="AV14" s="134"/>
      <c r="AW14" s="134"/>
      <c r="AX14" s="134"/>
      <c r="AY14" s="134"/>
      <c r="AZ14" s="134"/>
      <c r="BA14" s="134"/>
      <c r="BB14" s="134"/>
      <c r="BC14" s="134"/>
      <c r="BD14" s="134"/>
      <c r="BE14" s="134"/>
      <c r="BF14" s="134"/>
      <c r="BG14" s="134"/>
      <c r="BH14" s="134"/>
      <c r="BI14" s="134"/>
      <c r="BJ14" s="134"/>
      <c r="BK14" s="134"/>
      <c r="BL14" s="134"/>
      <c r="BM14" s="134"/>
      <c r="BN14" s="134"/>
      <c r="BO14" s="134"/>
      <c r="BP14" s="134"/>
      <c r="BQ14" s="134"/>
      <c r="BR14" s="213"/>
    </row>
    <row r="15" spans="1:70" s="130" customFormat="1" ht="30" customHeight="1">
      <c r="A15" s="143" t="str">
        <f t="shared" si="45"/>
        <v>1.2</v>
      </c>
      <c r="B15" s="66" t="s">
        <v>129</v>
      </c>
      <c r="C15" s="89" t="s">
        <v>89</v>
      </c>
      <c r="D15" s="89">
        <v>1</v>
      </c>
      <c r="E15" s="89">
        <v>1.3</v>
      </c>
      <c r="F15" s="128" t="s">
        <v>139</v>
      </c>
      <c r="G15" s="89" t="s">
        <v>47</v>
      </c>
      <c r="H15" s="144"/>
      <c r="I15" s="217">
        <v>44501</v>
      </c>
      <c r="J15" s="218">
        <f t="shared" ref="J15:J52" si="47">IF(ISBLANK(I15)," - ",IF(K15=0,I15,I15+K15-1))</f>
        <v>44507</v>
      </c>
      <c r="K15" s="145">
        <v>7</v>
      </c>
      <c r="L15" s="146">
        <v>1</v>
      </c>
      <c r="M15" s="147">
        <f t="shared" si="44"/>
        <v>5</v>
      </c>
      <c r="N15" s="126"/>
      <c r="O15" s="127"/>
      <c r="P15" s="128"/>
      <c r="Q15" s="128"/>
      <c r="R15" s="128"/>
      <c r="S15" s="128"/>
      <c r="T15" s="128"/>
      <c r="U15" s="128"/>
      <c r="V15" s="128"/>
      <c r="W15" s="128"/>
      <c r="X15" s="128"/>
      <c r="Y15" s="128"/>
      <c r="Z15" s="128"/>
      <c r="AA15" s="128"/>
      <c r="AB15" s="128"/>
      <c r="AC15" s="128"/>
      <c r="AD15" s="128"/>
      <c r="AE15" s="128"/>
      <c r="AF15" s="128"/>
      <c r="AG15" s="128"/>
      <c r="AH15" s="128"/>
      <c r="AI15" s="128"/>
      <c r="AJ15" s="128"/>
      <c r="AK15" s="128"/>
      <c r="AL15" s="128"/>
      <c r="AM15" s="128"/>
      <c r="AN15" s="128"/>
      <c r="AO15" s="128"/>
      <c r="AP15" s="128"/>
      <c r="AQ15" s="128"/>
      <c r="AR15" s="128"/>
      <c r="AS15" s="128"/>
      <c r="AT15" s="128"/>
      <c r="AU15" s="128"/>
      <c r="AV15" s="128"/>
      <c r="AW15" s="128"/>
      <c r="AX15" s="128"/>
      <c r="AY15" s="128"/>
      <c r="AZ15" s="128"/>
      <c r="BA15" s="128"/>
      <c r="BB15" s="128"/>
      <c r="BC15" s="128"/>
      <c r="BD15" s="128"/>
      <c r="BE15" s="128"/>
      <c r="BF15" s="128"/>
      <c r="BG15" s="128"/>
      <c r="BH15" s="128"/>
      <c r="BI15" s="128"/>
      <c r="BJ15" s="128"/>
      <c r="BK15" s="128"/>
      <c r="BL15" s="128"/>
      <c r="BM15" s="128"/>
      <c r="BN15" s="128"/>
      <c r="BO15" s="128"/>
      <c r="BP15" s="128"/>
      <c r="BQ15" s="128"/>
      <c r="BR15" s="129"/>
    </row>
    <row r="16" spans="1:70" s="130" customFormat="1" ht="30" customHeight="1">
      <c r="A16" s="143" t="str">
        <f t="shared" si="45"/>
        <v>1.3</v>
      </c>
      <c r="B16" s="66" t="s">
        <v>130</v>
      </c>
      <c r="C16" s="89" t="s">
        <v>89</v>
      </c>
      <c r="D16" s="89">
        <v>1</v>
      </c>
      <c r="E16" s="89">
        <v>1.1000000000000001</v>
      </c>
      <c r="F16" s="128" t="s">
        <v>140</v>
      </c>
      <c r="G16" s="89" t="s">
        <v>47</v>
      </c>
      <c r="H16" s="144"/>
      <c r="I16" s="217">
        <v>44508</v>
      </c>
      <c r="J16" s="218">
        <f t="shared" si="47"/>
        <v>44514</v>
      </c>
      <c r="K16" s="145">
        <v>7</v>
      </c>
      <c r="L16" s="146">
        <v>1</v>
      </c>
      <c r="M16" s="147">
        <f t="shared" si="44"/>
        <v>5</v>
      </c>
      <c r="N16" s="126"/>
      <c r="O16" s="127"/>
      <c r="P16" s="128"/>
      <c r="Q16" s="148"/>
      <c r="R16" s="128"/>
      <c r="S16" s="128"/>
      <c r="T16" s="128"/>
      <c r="U16" s="128"/>
      <c r="V16" s="128"/>
      <c r="W16" s="128"/>
      <c r="X16" s="128"/>
      <c r="Y16" s="128"/>
      <c r="Z16" s="128"/>
      <c r="AA16" s="128"/>
      <c r="AB16" s="128"/>
      <c r="AC16" s="128"/>
      <c r="AD16" s="128"/>
      <c r="AE16" s="128"/>
      <c r="AF16" s="128"/>
      <c r="AG16" s="128"/>
      <c r="AH16" s="128"/>
      <c r="AI16" s="128"/>
      <c r="AJ16" s="128"/>
      <c r="AK16" s="128"/>
      <c r="AL16" s="128"/>
      <c r="AM16" s="128"/>
      <c r="AN16" s="128"/>
      <c r="AO16" s="128"/>
      <c r="AP16" s="128"/>
      <c r="AQ16" s="128"/>
      <c r="AR16" s="128"/>
      <c r="AS16" s="128"/>
      <c r="AT16" s="128"/>
      <c r="AU16" s="128"/>
      <c r="AV16" s="128"/>
      <c r="AW16" s="128"/>
      <c r="AX16" s="128"/>
      <c r="AY16" s="128"/>
      <c r="AZ16" s="128"/>
      <c r="BA16" s="128"/>
      <c r="BB16" s="128"/>
      <c r="BC16" s="128"/>
      <c r="BD16" s="128"/>
      <c r="BE16" s="128"/>
      <c r="BF16" s="128"/>
      <c r="BG16" s="128"/>
      <c r="BH16" s="128"/>
      <c r="BI16" s="128"/>
      <c r="BJ16" s="128"/>
      <c r="BK16" s="128"/>
      <c r="BL16" s="128"/>
      <c r="BM16" s="128"/>
      <c r="BN16" s="128"/>
      <c r="BO16" s="128"/>
      <c r="BP16" s="128"/>
      <c r="BQ16" s="128"/>
      <c r="BR16" s="129"/>
    </row>
    <row r="17" spans="1:70" s="130" customFormat="1" ht="30" customHeight="1">
      <c r="A17" s="143" t="str">
        <f t="shared" si="45"/>
        <v>1.4</v>
      </c>
      <c r="B17" s="66" t="s">
        <v>134</v>
      </c>
      <c r="C17" s="89" t="s">
        <v>89</v>
      </c>
      <c r="D17" s="89">
        <v>2</v>
      </c>
      <c r="E17" s="89">
        <v>2.4</v>
      </c>
      <c r="F17" s="128" t="s">
        <v>133</v>
      </c>
      <c r="G17" s="89" t="s">
        <v>47</v>
      </c>
      <c r="H17" s="144"/>
      <c r="I17" s="217">
        <v>44515</v>
      </c>
      <c r="J17" s="218">
        <f t="shared" ref="J17" si="48">IF(ISBLANK(I17)," - ",IF(K17=0,I17,I17+K17-1))</f>
        <v>44521</v>
      </c>
      <c r="K17" s="145">
        <v>7</v>
      </c>
      <c r="L17" s="146">
        <v>1</v>
      </c>
      <c r="M17" s="147">
        <f t="shared" ref="M17" si="49">IF(OR(J17=0,I17=0)," - ",NETWORKDAYS(I17,J17))</f>
        <v>5</v>
      </c>
      <c r="N17" s="126"/>
      <c r="O17" s="127"/>
      <c r="P17" s="128"/>
      <c r="Q17" s="128"/>
      <c r="R17" s="128"/>
      <c r="S17" s="128"/>
      <c r="T17" s="128"/>
      <c r="U17" s="128"/>
      <c r="V17" s="128"/>
      <c r="W17" s="128"/>
      <c r="X17" s="128"/>
      <c r="Y17" s="128"/>
      <c r="Z17" s="128"/>
      <c r="AA17" s="128"/>
      <c r="AB17" s="128"/>
      <c r="AC17" s="128"/>
      <c r="AD17" s="128"/>
      <c r="AE17" s="128"/>
      <c r="AF17" s="128"/>
      <c r="AG17" s="128"/>
      <c r="AH17" s="128"/>
      <c r="AI17" s="128"/>
      <c r="AJ17" s="128"/>
      <c r="AK17" s="128"/>
      <c r="AL17" s="128"/>
      <c r="AM17" s="128"/>
      <c r="AN17" s="128"/>
      <c r="AO17" s="128"/>
      <c r="AP17" s="128"/>
      <c r="AQ17" s="128"/>
      <c r="AR17" s="128"/>
      <c r="AS17" s="128"/>
      <c r="AT17" s="128"/>
      <c r="AU17" s="128"/>
      <c r="AV17" s="128"/>
      <c r="AW17" s="128"/>
      <c r="AX17" s="128"/>
      <c r="AY17" s="128"/>
      <c r="AZ17" s="128"/>
      <c r="BA17" s="128"/>
      <c r="BB17" s="128"/>
      <c r="BC17" s="128"/>
      <c r="BD17" s="128"/>
      <c r="BE17" s="128"/>
      <c r="BF17" s="128"/>
      <c r="BG17" s="128"/>
      <c r="BH17" s="128"/>
      <c r="BI17" s="128"/>
      <c r="BJ17" s="128"/>
      <c r="BK17" s="128"/>
      <c r="BL17" s="128"/>
      <c r="BM17" s="128"/>
      <c r="BN17" s="128"/>
      <c r="BO17" s="128"/>
      <c r="BP17" s="128"/>
      <c r="BQ17" s="128"/>
      <c r="BR17" s="129"/>
    </row>
    <row r="18" spans="1:70" s="130" customFormat="1" ht="30" customHeight="1">
      <c r="A18" s="143" t="str">
        <f t="shared" si="45"/>
        <v>1.5</v>
      </c>
      <c r="B18" s="66" t="s">
        <v>148</v>
      </c>
      <c r="C18" s="89" t="s">
        <v>89</v>
      </c>
      <c r="D18" s="89"/>
      <c r="E18" s="89"/>
      <c r="F18" s="128" t="s">
        <v>91</v>
      </c>
      <c r="G18" s="89" t="s">
        <v>47</v>
      </c>
      <c r="H18" s="144"/>
      <c r="I18" s="217">
        <v>44522</v>
      </c>
      <c r="J18" s="218">
        <f t="shared" si="47"/>
        <v>44528</v>
      </c>
      <c r="K18" s="145">
        <v>7</v>
      </c>
      <c r="L18" s="146">
        <v>1</v>
      </c>
      <c r="M18" s="147">
        <f t="shared" si="44"/>
        <v>5</v>
      </c>
      <c r="N18" s="126"/>
      <c r="O18" s="127"/>
      <c r="P18" s="128"/>
      <c r="Q18" s="128"/>
      <c r="R18" s="128"/>
      <c r="S18" s="128"/>
      <c r="T18" s="128"/>
      <c r="U18" s="128"/>
      <c r="V18" s="128"/>
      <c r="W18" s="128"/>
      <c r="X18" s="128"/>
      <c r="Y18" s="128"/>
      <c r="Z18" s="128"/>
      <c r="AA18" s="128"/>
      <c r="AB18" s="128"/>
      <c r="AC18" s="128"/>
      <c r="AD18" s="128"/>
      <c r="AE18" s="128"/>
      <c r="AF18" s="128"/>
      <c r="AG18" s="128"/>
      <c r="AH18" s="128"/>
      <c r="AI18" s="128"/>
      <c r="AJ18" s="128"/>
      <c r="AK18" s="128"/>
      <c r="AL18" s="128"/>
      <c r="AM18" s="128"/>
      <c r="AN18" s="128"/>
      <c r="AO18" s="128"/>
      <c r="AP18" s="128"/>
      <c r="AQ18" s="128"/>
      <c r="AR18" s="128"/>
      <c r="AS18" s="128"/>
      <c r="AT18" s="128"/>
      <c r="AU18" s="128"/>
      <c r="AV18" s="128"/>
      <c r="AW18" s="128"/>
      <c r="AX18" s="128"/>
      <c r="AY18" s="128"/>
      <c r="AZ18" s="128"/>
      <c r="BA18" s="128"/>
      <c r="BB18" s="128"/>
      <c r="BC18" s="128"/>
      <c r="BD18" s="128"/>
      <c r="BE18" s="128"/>
      <c r="BF18" s="128"/>
      <c r="BG18" s="128"/>
      <c r="BH18" s="128"/>
      <c r="BI18" s="128"/>
      <c r="BJ18" s="128"/>
      <c r="BK18" s="128"/>
      <c r="BL18" s="128"/>
      <c r="BM18" s="128"/>
      <c r="BN18" s="128"/>
      <c r="BO18" s="128"/>
      <c r="BP18" s="128"/>
      <c r="BQ18" s="128"/>
      <c r="BR18" s="129"/>
    </row>
    <row r="19" spans="1:70" s="130" customFormat="1" ht="30" customHeight="1">
      <c r="A19" s="143" t="str">
        <f t="shared" si="45"/>
        <v>1.6</v>
      </c>
      <c r="B19" s="128" t="s">
        <v>146</v>
      </c>
      <c r="C19" s="89" t="s">
        <v>102</v>
      </c>
      <c r="D19" s="89">
        <v>2</v>
      </c>
      <c r="E19" s="89">
        <v>2.2000000000000002</v>
      </c>
      <c r="F19" s="128" t="s">
        <v>106</v>
      </c>
      <c r="G19" s="89" t="s">
        <v>47</v>
      </c>
      <c r="H19" s="144"/>
      <c r="I19" s="217">
        <v>44529</v>
      </c>
      <c r="J19" s="218">
        <f t="shared" si="47"/>
        <v>44533</v>
      </c>
      <c r="K19" s="145">
        <v>5</v>
      </c>
      <c r="L19" s="146">
        <v>1</v>
      </c>
      <c r="M19" s="147">
        <f t="shared" si="44"/>
        <v>5</v>
      </c>
      <c r="N19" s="126"/>
      <c r="O19" s="127"/>
      <c r="P19" s="128"/>
      <c r="Q19" s="128"/>
      <c r="R19" s="128"/>
      <c r="S19" s="128"/>
      <c r="T19" s="128"/>
      <c r="U19" s="128"/>
      <c r="V19" s="128"/>
      <c r="W19" s="128"/>
      <c r="X19" s="128"/>
      <c r="Y19" s="128"/>
      <c r="Z19" s="128"/>
      <c r="AA19" s="128"/>
      <c r="AB19" s="128"/>
      <c r="AC19" s="128"/>
      <c r="AD19" s="128"/>
      <c r="AE19" s="128"/>
      <c r="AF19" s="128"/>
      <c r="AG19" s="128"/>
      <c r="AH19" s="128"/>
      <c r="AI19" s="128"/>
      <c r="AJ19" s="128"/>
      <c r="AK19" s="128"/>
      <c r="AL19" s="128"/>
      <c r="AM19" s="128"/>
      <c r="AN19" s="128"/>
      <c r="AO19" s="128"/>
      <c r="AP19" s="128"/>
      <c r="AQ19" s="128"/>
      <c r="AR19" s="128"/>
      <c r="AS19" s="128"/>
      <c r="AT19" s="128"/>
      <c r="AU19" s="128"/>
      <c r="AV19" s="128"/>
      <c r="AW19" s="128"/>
      <c r="AX19" s="128"/>
      <c r="AY19" s="128"/>
      <c r="AZ19" s="128"/>
      <c r="BA19" s="128"/>
      <c r="BB19" s="128"/>
      <c r="BC19" s="128"/>
      <c r="BD19" s="128"/>
      <c r="BE19" s="128"/>
      <c r="BF19" s="128"/>
      <c r="BG19" s="128"/>
      <c r="BH19" s="128"/>
      <c r="BI19" s="128"/>
      <c r="BJ19" s="128"/>
      <c r="BK19" s="128"/>
      <c r="BL19" s="128"/>
      <c r="BM19" s="128"/>
      <c r="BN19" s="128"/>
      <c r="BO19" s="128"/>
      <c r="BP19" s="128"/>
      <c r="BQ19" s="128"/>
      <c r="BR19" s="129"/>
    </row>
    <row r="20" spans="1:70" s="130" customFormat="1" ht="30" customHeight="1" thickBot="1">
      <c r="A20" s="143" t="str">
        <f t="shared" si="45"/>
        <v>1.7</v>
      </c>
      <c r="B20" s="128" t="s">
        <v>141</v>
      </c>
      <c r="C20" s="89" t="s">
        <v>102</v>
      </c>
      <c r="D20" s="89">
        <v>2</v>
      </c>
      <c r="E20" s="89">
        <v>2.2000000000000002</v>
      </c>
      <c r="F20" s="128" t="s">
        <v>100</v>
      </c>
      <c r="G20" s="89" t="s">
        <v>47</v>
      </c>
      <c r="H20" s="144"/>
      <c r="I20" s="217">
        <v>44534</v>
      </c>
      <c r="J20" s="218">
        <f t="shared" si="47"/>
        <v>44545</v>
      </c>
      <c r="K20" s="145">
        <v>12</v>
      </c>
      <c r="L20" s="146">
        <v>1</v>
      </c>
      <c r="M20" s="147">
        <f t="shared" si="44"/>
        <v>8</v>
      </c>
      <c r="N20" s="126"/>
      <c r="O20" s="127"/>
      <c r="P20" s="128"/>
      <c r="Q20" s="128"/>
      <c r="R20" s="128"/>
      <c r="S20" s="128"/>
      <c r="T20" s="128"/>
      <c r="U20" s="128"/>
      <c r="V20" s="128"/>
      <c r="W20" s="128"/>
      <c r="X20" s="128"/>
      <c r="Y20" s="128"/>
      <c r="Z20" s="128"/>
      <c r="AA20" s="128"/>
      <c r="AB20" s="128"/>
      <c r="AC20" s="128"/>
      <c r="AD20" s="128"/>
      <c r="AE20" s="128"/>
      <c r="AF20" s="128"/>
      <c r="AG20" s="128"/>
      <c r="AH20" s="128"/>
      <c r="AI20" s="128"/>
      <c r="AJ20" s="128"/>
      <c r="AK20" s="128"/>
      <c r="AL20" s="128"/>
      <c r="AM20" s="128"/>
      <c r="AN20" s="128"/>
      <c r="AO20" s="128"/>
      <c r="AP20" s="128"/>
      <c r="AQ20" s="128"/>
      <c r="AR20" s="128"/>
      <c r="AS20" s="128"/>
      <c r="AT20" s="128"/>
      <c r="AU20" s="128"/>
      <c r="AV20" s="128"/>
      <c r="AW20" s="128"/>
      <c r="AX20" s="128"/>
      <c r="AY20" s="128"/>
      <c r="AZ20" s="128"/>
      <c r="BA20" s="128"/>
      <c r="BB20" s="128"/>
      <c r="BC20" s="128"/>
      <c r="BD20" s="128"/>
      <c r="BE20" s="128"/>
      <c r="BF20" s="128"/>
      <c r="BG20" s="128"/>
      <c r="BH20" s="128"/>
      <c r="BI20" s="128"/>
      <c r="BJ20" s="128"/>
      <c r="BK20" s="128"/>
      <c r="BL20" s="128"/>
      <c r="BM20" s="128"/>
      <c r="BN20" s="128"/>
      <c r="BO20" s="128"/>
      <c r="BP20" s="128"/>
      <c r="BQ20" s="128"/>
      <c r="BR20" s="129"/>
    </row>
    <row r="21" spans="1:70" s="52" customFormat="1" ht="30" customHeight="1" thickBot="1">
      <c r="A21" s="85" t="str">
        <f>IF(ISERROR(VALUE(SUBSTITUTE(prevWBS,".",""))),"1",IF(ISERROR(FIND("`",SUBSTITUTE(prevWBS,".","`",1))),TEXT(VALUE(prevWBS)+1,"#"),TEXT(VALUE(LEFT(prevWBS,FIND("`",SUBSTITUTE(prevWBS,".","`",1))-1))+1,"#")))</f>
        <v>2</v>
      </c>
      <c r="B21" s="76" t="s">
        <v>38</v>
      </c>
      <c r="C21" s="111" t="s">
        <v>38</v>
      </c>
      <c r="D21" s="111" t="s">
        <v>38</v>
      </c>
      <c r="E21" s="111" t="s">
        <v>38</v>
      </c>
      <c r="F21" s="102"/>
      <c r="G21" s="77"/>
      <c r="H21" s="78"/>
      <c r="I21" s="79"/>
      <c r="J21" s="79" t="str">
        <f t="shared" si="47"/>
        <v xml:space="preserve"> - </v>
      </c>
      <c r="K21" s="80"/>
      <c r="L21" s="81"/>
      <c r="M21" s="82" t="str">
        <f t="shared" si="44"/>
        <v xml:space="preserve"> - </v>
      </c>
      <c r="N21" s="83"/>
      <c r="O21" s="101"/>
      <c r="P21" s="102"/>
      <c r="Q21" s="102"/>
      <c r="R21" s="102"/>
      <c r="S21" s="102"/>
      <c r="T21" s="102"/>
      <c r="U21" s="102"/>
      <c r="V21" s="102"/>
      <c r="W21" s="102"/>
      <c r="X21" s="102"/>
      <c r="Y21" s="102"/>
      <c r="Z21" s="102"/>
      <c r="AA21" s="102"/>
      <c r="AB21" s="102"/>
      <c r="AC21" s="102"/>
      <c r="AD21" s="102"/>
      <c r="AE21" s="102"/>
      <c r="AF21" s="102"/>
      <c r="AG21" s="102"/>
      <c r="AH21" s="102"/>
      <c r="AI21" s="102"/>
      <c r="AJ21" s="102"/>
      <c r="AK21" s="102"/>
      <c r="AL21" s="102"/>
      <c r="AM21" s="102"/>
      <c r="AN21" s="102"/>
      <c r="AO21" s="102"/>
      <c r="AP21" s="102"/>
      <c r="AQ21" s="102"/>
      <c r="AR21" s="102"/>
      <c r="AS21" s="102"/>
      <c r="AT21" s="102"/>
      <c r="AU21" s="102"/>
      <c r="AV21" s="102"/>
      <c r="AW21" s="102"/>
      <c r="AX21" s="102"/>
      <c r="AY21" s="102"/>
      <c r="AZ21" s="102"/>
      <c r="BA21" s="102"/>
      <c r="BB21" s="102"/>
      <c r="BC21" s="102"/>
      <c r="BD21" s="102"/>
      <c r="BE21" s="102"/>
      <c r="BF21" s="102"/>
      <c r="BG21" s="102"/>
      <c r="BH21" s="102"/>
      <c r="BI21" s="102"/>
      <c r="BJ21" s="102"/>
      <c r="BK21" s="102"/>
      <c r="BL21" s="102"/>
      <c r="BM21" s="102"/>
      <c r="BN21" s="102"/>
      <c r="BO21" s="102"/>
      <c r="BP21" s="102"/>
      <c r="BQ21" s="102"/>
      <c r="BR21" s="103"/>
    </row>
    <row r="22" spans="1:70" s="130" customFormat="1" ht="30" customHeight="1">
      <c r="A22" s="14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2" s="84" t="s">
        <v>131</v>
      </c>
      <c r="C22" s="90" t="s">
        <v>89</v>
      </c>
      <c r="D22" s="90">
        <v>3</v>
      </c>
      <c r="E22" s="90">
        <v>3.3</v>
      </c>
      <c r="F22" s="150" t="s">
        <v>90</v>
      </c>
      <c r="G22" s="90" t="s">
        <v>47</v>
      </c>
      <c r="H22" s="151"/>
      <c r="I22" s="219">
        <v>44602</v>
      </c>
      <c r="J22" s="220">
        <f t="shared" si="47"/>
        <v>44605</v>
      </c>
      <c r="K22" s="152">
        <v>4</v>
      </c>
      <c r="L22" s="153">
        <v>0</v>
      </c>
      <c r="M22" s="154">
        <f t="shared" si="44"/>
        <v>2</v>
      </c>
      <c r="N22" s="139"/>
      <c r="O22" s="155"/>
      <c r="P22" s="150"/>
      <c r="Q22" s="150"/>
      <c r="R22" s="150"/>
      <c r="S22" s="150"/>
      <c r="T22" s="150"/>
      <c r="U22" s="150"/>
      <c r="V22" s="150"/>
      <c r="W22" s="150"/>
      <c r="X22" s="150"/>
      <c r="Y22" s="150"/>
      <c r="Z22" s="150"/>
      <c r="AA22" s="150"/>
      <c r="AB22" s="150"/>
      <c r="AC22" s="150"/>
      <c r="AD22" s="150"/>
      <c r="AE22" s="150"/>
      <c r="AF22" s="150"/>
      <c r="AG22" s="150"/>
      <c r="AH22" s="150"/>
      <c r="AI22" s="150"/>
      <c r="AJ22" s="150"/>
      <c r="AK22" s="150"/>
      <c r="AL22" s="150"/>
      <c r="AM22" s="150"/>
      <c r="AN22" s="150"/>
      <c r="AO22" s="150"/>
      <c r="AP22" s="150"/>
      <c r="AQ22" s="150"/>
      <c r="AR22" s="150"/>
      <c r="AS22" s="150"/>
      <c r="AT22" s="150"/>
      <c r="AU22" s="150"/>
      <c r="AV22" s="150"/>
      <c r="AW22" s="150"/>
      <c r="AX22" s="150"/>
      <c r="AY22" s="150"/>
      <c r="AZ22" s="150"/>
      <c r="BA22" s="150"/>
      <c r="BB22" s="150"/>
      <c r="BC22" s="150"/>
      <c r="BD22" s="150"/>
      <c r="BE22" s="150"/>
      <c r="BF22" s="150"/>
      <c r="BG22" s="150"/>
      <c r="BH22" s="150"/>
      <c r="BI22" s="150"/>
      <c r="BJ22" s="150"/>
      <c r="BK22" s="150"/>
      <c r="BL22" s="150"/>
      <c r="BM22" s="150"/>
      <c r="BN22" s="150"/>
      <c r="BO22" s="150"/>
      <c r="BP22" s="150"/>
      <c r="BQ22" s="150"/>
      <c r="BR22" s="156"/>
    </row>
    <row r="23" spans="1:70" s="130" customFormat="1" ht="30" customHeight="1">
      <c r="A23" s="143" t="str">
        <f t="shared" si="45"/>
        <v>2.2</v>
      </c>
      <c r="B23" s="66" t="s">
        <v>143</v>
      </c>
      <c r="C23" s="89" t="s">
        <v>102</v>
      </c>
      <c r="D23" s="89">
        <v>2</v>
      </c>
      <c r="E23" s="89">
        <v>2.2999999999999998</v>
      </c>
      <c r="F23" s="128" t="s">
        <v>98</v>
      </c>
      <c r="G23" s="89" t="s">
        <v>47</v>
      </c>
      <c r="H23" s="144"/>
      <c r="I23" s="217">
        <v>44593</v>
      </c>
      <c r="J23" s="218">
        <f t="shared" si="47"/>
        <v>44596</v>
      </c>
      <c r="K23" s="145">
        <v>4</v>
      </c>
      <c r="L23" s="146">
        <v>0.75</v>
      </c>
      <c r="M23" s="147">
        <f t="shared" ref="M23:M24" si="50">IF(OR(J23=0,I23=0)," - ",NETWORKDAYS(I23,J23))</f>
        <v>4</v>
      </c>
      <c r="N23" s="126"/>
      <c r="O23" s="127"/>
      <c r="P23" s="128"/>
      <c r="Q23" s="128"/>
      <c r="R23" s="128"/>
      <c r="S23" s="128"/>
      <c r="T23" s="128"/>
      <c r="U23" s="128"/>
      <c r="V23" s="128"/>
      <c r="W23" s="128"/>
      <c r="X23" s="128"/>
      <c r="Y23" s="128"/>
      <c r="Z23" s="128"/>
      <c r="AA23" s="128"/>
      <c r="AB23" s="128"/>
      <c r="AC23" s="128"/>
      <c r="AD23" s="128"/>
      <c r="AE23" s="128"/>
      <c r="AF23" s="128"/>
      <c r="AG23" s="128"/>
      <c r="AH23" s="128"/>
      <c r="AI23" s="128"/>
      <c r="AJ23" s="128"/>
      <c r="AK23" s="128"/>
      <c r="AL23" s="128"/>
      <c r="AM23" s="128"/>
      <c r="AN23" s="128"/>
      <c r="AO23" s="128"/>
      <c r="AP23" s="128"/>
      <c r="AQ23" s="128"/>
      <c r="AR23" s="128"/>
      <c r="AS23" s="128"/>
      <c r="AT23" s="128"/>
      <c r="AU23" s="128"/>
      <c r="AV23" s="128"/>
      <c r="AW23" s="128"/>
      <c r="AX23" s="128"/>
      <c r="AY23" s="128"/>
      <c r="AZ23" s="128"/>
      <c r="BA23" s="128"/>
      <c r="BB23" s="128"/>
      <c r="BC23" s="128"/>
      <c r="BD23" s="128"/>
      <c r="BE23" s="128"/>
      <c r="BF23" s="128"/>
      <c r="BG23" s="128"/>
      <c r="BH23" s="128"/>
      <c r="BI23" s="128"/>
      <c r="BJ23" s="128"/>
      <c r="BK23" s="128"/>
      <c r="BL23" s="128"/>
      <c r="BM23" s="128"/>
      <c r="BN23" s="128"/>
      <c r="BO23" s="128"/>
      <c r="BP23" s="128"/>
      <c r="BQ23" s="128"/>
      <c r="BR23" s="129"/>
    </row>
    <row r="24" spans="1:70" s="130" customFormat="1" ht="30" customHeight="1">
      <c r="A24" s="143" t="str">
        <f t="shared" si="45"/>
        <v>2.3</v>
      </c>
      <c r="B24" s="66" t="s">
        <v>138</v>
      </c>
      <c r="C24" s="89" t="s">
        <v>102</v>
      </c>
      <c r="D24" s="89">
        <v>2</v>
      </c>
      <c r="E24" s="89">
        <v>2.2999999999999998</v>
      </c>
      <c r="F24" s="128" t="s">
        <v>99</v>
      </c>
      <c r="G24" s="89" t="s">
        <v>47</v>
      </c>
      <c r="H24" s="144"/>
      <c r="I24" s="217">
        <v>44594</v>
      </c>
      <c r="J24" s="218">
        <f t="shared" si="47"/>
        <v>44595</v>
      </c>
      <c r="K24" s="145">
        <v>2</v>
      </c>
      <c r="L24" s="146">
        <v>0.5</v>
      </c>
      <c r="M24" s="147">
        <f t="shared" si="50"/>
        <v>2</v>
      </c>
      <c r="N24" s="126"/>
      <c r="O24" s="127"/>
      <c r="P24" s="128"/>
      <c r="Q24" s="128"/>
      <c r="R24" s="128"/>
      <c r="S24" s="128"/>
      <c r="T24" s="128"/>
      <c r="U24" s="128"/>
      <c r="V24" s="128"/>
      <c r="W24" s="128"/>
      <c r="X24" s="128"/>
      <c r="Y24" s="128"/>
      <c r="Z24" s="128"/>
      <c r="AA24" s="128"/>
      <c r="AB24" s="128"/>
      <c r="AC24" s="128"/>
      <c r="AD24" s="128"/>
      <c r="AE24" s="128"/>
      <c r="AF24" s="128"/>
      <c r="AG24" s="128"/>
      <c r="AH24" s="128"/>
      <c r="AI24" s="128"/>
      <c r="AJ24" s="128"/>
      <c r="AK24" s="128"/>
      <c r="AL24" s="128"/>
      <c r="AM24" s="128"/>
      <c r="AN24" s="128"/>
      <c r="AO24" s="128"/>
      <c r="AP24" s="128"/>
      <c r="AQ24" s="128"/>
      <c r="AR24" s="128"/>
      <c r="AS24" s="128"/>
      <c r="AT24" s="128"/>
      <c r="AU24" s="128"/>
      <c r="AV24" s="128"/>
      <c r="AW24" s="128"/>
      <c r="AX24" s="128"/>
      <c r="AY24" s="128"/>
      <c r="AZ24" s="128"/>
      <c r="BA24" s="128"/>
      <c r="BB24" s="128"/>
      <c r="BC24" s="128"/>
      <c r="BD24" s="128"/>
      <c r="BE24" s="128"/>
      <c r="BF24" s="128"/>
      <c r="BG24" s="128"/>
      <c r="BH24" s="128"/>
      <c r="BI24" s="128"/>
      <c r="BJ24" s="128"/>
      <c r="BK24" s="128"/>
      <c r="BL24" s="128"/>
      <c r="BM24" s="128"/>
      <c r="BN24" s="128"/>
      <c r="BO24" s="128"/>
      <c r="BP24" s="128"/>
      <c r="BQ24" s="128"/>
      <c r="BR24" s="129"/>
    </row>
    <row r="25" spans="1:70" s="130" customFormat="1" ht="30" customHeight="1">
      <c r="A25" s="143" t="str">
        <f t="shared" si="45"/>
        <v>2.4</v>
      </c>
      <c r="B25" s="128" t="s">
        <v>142</v>
      </c>
      <c r="C25" s="89" t="s">
        <v>102</v>
      </c>
      <c r="D25" s="89">
        <v>2</v>
      </c>
      <c r="E25" s="89">
        <v>2.5</v>
      </c>
      <c r="F25" s="128" t="s">
        <v>1</v>
      </c>
      <c r="G25" s="89" t="s">
        <v>47</v>
      </c>
      <c r="H25" s="144"/>
      <c r="I25" s="217">
        <v>44596</v>
      </c>
      <c r="J25" s="218">
        <f t="shared" si="47"/>
        <v>44598</v>
      </c>
      <c r="K25" s="145">
        <v>3</v>
      </c>
      <c r="L25" s="146">
        <v>0.5</v>
      </c>
      <c r="M25" s="147">
        <f>IF(OR(J25=0,I25=0)," - ",NETWORKDAYS(I25,J25))</f>
        <v>1</v>
      </c>
      <c r="N25" s="126"/>
      <c r="O25" s="127"/>
      <c r="P25" s="128"/>
      <c r="Q25" s="128"/>
      <c r="R25" s="128"/>
      <c r="S25" s="128"/>
      <c r="T25" s="128"/>
      <c r="U25" s="128"/>
      <c r="V25" s="128"/>
      <c r="W25" s="128"/>
      <c r="X25" s="128"/>
      <c r="Y25" s="128"/>
      <c r="Z25" s="128"/>
      <c r="AA25" s="128"/>
      <c r="AB25" s="128"/>
      <c r="AC25" s="128"/>
      <c r="AD25" s="128"/>
      <c r="AE25" s="128"/>
      <c r="AF25" s="128"/>
      <c r="AG25" s="128"/>
      <c r="AH25" s="128"/>
      <c r="AI25" s="128"/>
      <c r="AJ25" s="128"/>
      <c r="AK25" s="128"/>
      <c r="AL25" s="128"/>
      <c r="AM25" s="128"/>
      <c r="AN25" s="128"/>
      <c r="AO25" s="128"/>
      <c r="AP25" s="128"/>
      <c r="AQ25" s="128"/>
      <c r="AR25" s="128"/>
      <c r="AS25" s="128"/>
      <c r="AT25" s="128"/>
      <c r="AU25" s="128"/>
      <c r="AV25" s="128"/>
      <c r="AW25" s="128"/>
      <c r="AX25" s="128"/>
      <c r="AY25" s="128"/>
      <c r="AZ25" s="128"/>
      <c r="BA25" s="128"/>
      <c r="BB25" s="128"/>
      <c r="BC25" s="128"/>
      <c r="BD25" s="128"/>
      <c r="BE25" s="128"/>
      <c r="BF25" s="128"/>
      <c r="BG25" s="128"/>
      <c r="BH25" s="128"/>
      <c r="BI25" s="128"/>
      <c r="BJ25" s="128"/>
      <c r="BK25" s="128"/>
      <c r="BL25" s="128"/>
      <c r="BM25" s="128"/>
      <c r="BN25" s="128"/>
      <c r="BO25" s="128"/>
      <c r="BP25" s="128"/>
      <c r="BQ25" s="128"/>
      <c r="BR25" s="129"/>
    </row>
    <row r="26" spans="1:70" s="130" customFormat="1" ht="30" customHeight="1">
      <c r="A26" s="143" t="str">
        <f t="shared" si="45"/>
        <v>2.5</v>
      </c>
      <c r="B26" s="128" t="s">
        <v>149</v>
      </c>
      <c r="C26" s="89" t="s">
        <v>102</v>
      </c>
      <c r="D26" s="89">
        <v>2</v>
      </c>
      <c r="E26" s="89">
        <v>2.5</v>
      </c>
      <c r="F26" s="128" t="s">
        <v>101</v>
      </c>
      <c r="G26" s="89" t="s">
        <v>47</v>
      </c>
      <c r="H26" s="144"/>
      <c r="I26" s="217">
        <v>44596</v>
      </c>
      <c r="J26" s="218">
        <f t="shared" si="47"/>
        <v>44598</v>
      </c>
      <c r="K26" s="145">
        <v>3</v>
      </c>
      <c r="L26" s="146">
        <v>0.5</v>
      </c>
      <c r="M26" s="147">
        <f>IF(OR(J26=0,I26=0)," - ",NETWORKDAYS(I26,J26))</f>
        <v>1</v>
      </c>
      <c r="N26" s="126"/>
      <c r="O26" s="127"/>
      <c r="P26" s="128"/>
      <c r="Q26" s="128"/>
      <c r="R26" s="128"/>
      <c r="S26" s="128"/>
      <c r="T26" s="128"/>
      <c r="U26" s="128"/>
      <c r="V26" s="128"/>
      <c r="W26" s="128"/>
      <c r="X26" s="128"/>
      <c r="Y26" s="128"/>
      <c r="Z26" s="128"/>
      <c r="AA26" s="128"/>
      <c r="AB26" s="128"/>
      <c r="AC26" s="128"/>
      <c r="AD26" s="128"/>
      <c r="AE26" s="128"/>
      <c r="AF26" s="128"/>
      <c r="AG26" s="128"/>
      <c r="AH26" s="128"/>
      <c r="AI26" s="128"/>
      <c r="AJ26" s="128"/>
      <c r="AK26" s="128"/>
      <c r="AL26" s="128"/>
      <c r="AM26" s="128"/>
      <c r="AN26" s="128"/>
      <c r="AO26" s="128"/>
      <c r="AP26" s="128"/>
      <c r="AQ26" s="128"/>
      <c r="AR26" s="128"/>
      <c r="AS26" s="128"/>
      <c r="AT26" s="128"/>
      <c r="AU26" s="128"/>
      <c r="AV26" s="128"/>
      <c r="AW26" s="128"/>
      <c r="AX26" s="128"/>
      <c r="AY26" s="128"/>
      <c r="AZ26" s="128"/>
      <c r="BA26" s="128"/>
      <c r="BB26" s="128"/>
      <c r="BC26" s="128"/>
      <c r="BD26" s="128"/>
      <c r="BE26" s="128"/>
      <c r="BF26" s="128"/>
      <c r="BG26" s="128"/>
      <c r="BH26" s="128"/>
      <c r="BI26" s="128"/>
      <c r="BJ26" s="128"/>
      <c r="BK26" s="128"/>
      <c r="BL26" s="128"/>
      <c r="BM26" s="128"/>
      <c r="BN26" s="128"/>
      <c r="BO26" s="128"/>
      <c r="BP26" s="128"/>
      <c r="BQ26" s="128"/>
      <c r="BR26" s="129"/>
    </row>
    <row r="27" spans="1:70" s="130" customFormat="1" ht="30" customHeight="1">
      <c r="A27" s="143" t="str">
        <f t="shared" si="45"/>
        <v>2.6</v>
      </c>
      <c r="B27" s="66" t="s">
        <v>144</v>
      </c>
      <c r="C27" s="89" t="s">
        <v>108</v>
      </c>
      <c r="D27" s="89">
        <v>3</v>
      </c>
      <c r="E27" s="89">
        <v>3.2</v>
      </c>
      <c r="F27" s="128" t="s">
        <v>103</v>
      </c>
      <c r="G27" s="89" t="s">
        <v>47</v>
      </c>
      <c r="H27" s="144"/>
      <c r="I27" s="217">
        <v>44597</v>
      </c>
      <c r="J27" s="218">
        <f t="shared" si="47"/>
        <v>44601</v>
      </c>
      <c r="K27" s="145">
        <v>5</v>
      </c>
      <c r="L27" s="146">
        <v>0.2</v>
      </c>
      <c r="M27" s="147">
        <f>IF(OR(J27=0,I27=0)," - ",NETWORKDAYS(I27,J27))</f>
        <v>3</v>
      </c>
      <c r="N27" s="126"/>
      <c r="O27" s="127"/>
      <c r="P27" s="128"/>
      <c r="Q27" s="128"/>
      <c r="R27" s="128"/>
      <c r="S27" s="128"/>
      <c r="T27" s="128"/>
      <c r="U27" s="128"/>
      <c r="V27" s="128"/>
      <c r="W27" s="128"/>
      <c r="X27" s="128"/>
      <c r="Y27" s="128"/>
      <c r="Z27" s="128"/>
      <c r="AA27" s="128"/>
      <c r="AB27" s="128"/>
      <c r="AC27" s="128"/>
      <c r="AD27" s="128"/>
      <c r="AE27" s="128"/>
      <c r="AF27" s="128"/>
      <c r="AG27" s="128"/>
      <c r="AH27" s="128"/>
      <c r="AI27" s="128"/>
      <c r="AJ27" s="128"/>
      <c r="AK27" s="128"/>
      <c r="AL27" s="128"/>
      <c r="AM27" s="128"/>
      <c r="AN27" s="128"/>
      <c r="AO27" s="128"/>
      <c r="AP27" s="128"/>
      <c r="AQ27" s="128"/>
      <c r="AR27" s="128"/>
      <c r="AS27" s="128"/>
      <c r="AT27" s="128"/>
      <c r="AU27" s="128"/>
      <c r="AV27" s="128"/>
      <c r="AW27" s="128"/>
      <c r="AX27" s="128"/>
      <c r="AY27" s="128"/>
      <c r="AZ27" s="128"/>
      <c r="BA27" s="128"/>
      <c r="BB27" s="128"/>
      <c r="BC27" s="128"/>
      <c r="BD27" s="128"/>
      <c r="BE27" s="128"/>
      <c r="BF27" s="128"/>
      <c r="BG27" s="128"/>
      <c r="BH27" s="128"/>
      <c r="BI27" s="128"/>
      <c r="BJ27" s="128"/>
      <c r="BK27" s="128"/>
      <c r="BL27" s="128"/>
      <c r="BM27" s="128"/>
      <c r="BN27" s="128"/>
      <c r="BO27" s="128"/>
      <c r="BP27" s="128"/>
      <c r="BQ27" s="128"/>
      <c r="BR27" s="129"/>
    </row>
    <row r="28" spans="1:70" s="130" customFormat="1" ht="30" customHeight="1">
      <c r="A28" s="143" t="str">
        <f t="shared" si="45"/>
        <v>2.7</v>
      </c>
      <c r="B28" s="66" t="s">
        <v>145</v>
      </c>
      <c r="C28" s="89" t="s">
        <v>108</v>
      </c>
      <c r="D28" s="89">
        <v>3</v>
      </c>
      <c r="E28" s="89">
        <v>3.4</v>
      </c>
      <c r="F28" s="128" t="s">
        <v>105</v>
      </c>
      <c r="G28" s="89" t="s">
        <v>47</v>
      </c>
      <c r="H28" s="144"/>
      <c r="I28" s="217">
        <v>44595</v>
      </c>
      <c r="J28" s="218">
        <f t="shared" si="47"/>
        <v>44601</v>
      </c>
      <c r="K28" s="145">
        <v>7</v>
      </c>
      <c r="L28" s="146">
        <v>0</v>
      </c>
      <c r="M28" s="147">
        <f>IF(OR(J28=0,I28=0)," - ",NETWORKDAYS(I28,J28))</f>
        <v>5</v>
      </c>
      <c r="N28" s="126"/>
      <c r="O28" s="127"/>
      <c r="P28" s="128"/>
      <c r="Q28" s="128"/>
      <c r="R28" s="128"/>
      <c r="S28" s="128"/>
      <c r="T28" s="128"/>
      <c r="U28" s="128"/>
      <c r="V28" s="128"/>
      <c r="W28" s="128"/>
      <c r="X28" s="128"/>
      <c r="Y28" s="128"/>
      <c r="Z28" s="128"/>
      <c r="AA28" s="128"/>
      <c r="AB28" s="128"/>
      <c r="AC28" s="128"/>
      <c r="AD28" s="128"/>
      <c r="AE28" s="128"/>
      <c r="AF28" s="128"/>
      <c r="AG28" s="128"/>
      <c r="AH28" s="128"/>
      <c r="AI28" s="128"/>
      <c r="AJ28" s="128"/>
      <c r="AK28" s="128"/>
      <c r="AL28" s="128"/>
      <c r="AM28" s="128"/>
      <c r="AN28" s="128"/>
      <c r="AO28" s="128"/>
      <c r="AP28" s="128"/>
      <c r="AQ28" s="128"/>
      <c r="AR28" s="128"/>
      <c r="AS28" s="128"/>
      <c r="AT28" s="128"/>
      <c r="AU28" s="128"/>
      <c r="AV28" s="128"/>
      <c r="AW28" s="128"/>
      <c r="AX28" s="128"/>
      <c r="AY28" s="128"/>
      <c r="AZ28" s="128"/>
      <c r="BA28" s="128"/>
      <c r="BB28" s="128"/>
      <c r="BC28" s="128"/>
      <c r="BD28" s="128"/>
      <c r="BE28" s="128"/>
      <c r="BF28" s="128"/>
      <c r="BG28" s="128"/>
      <c r="BH28" s="128"/>
      <c r="BI28" s="128"/>
      <c r="BJ28" s="128"/>
      <c r="BK28" s="128"/>
      <c r="BL28" s="128"/>
      <c r="BM28" s="128"/>
      <c r="BN28" s="128"/>
      <c r="BO28" s="128"/>
      <c r="BP28" s="128"/>
      <c r="BQ28" s="128"/>
      <c r="BR28" s="129"/>
    </row>
    <row r="29" spans="1:70" s="130" customFormat="1" ht="30" customHeight="1" thickBot="1">
      <c r="A29" s="157" t="str">
        <f t="shared" si="45"/>
        <v>2.8</v>
      </c>
      <c r="B29" s="158" t="s">
        <v>147</v>
      </c>
      <c r="C29" s="159" t="s">
        <v>108</v>
      </c>
      <c r="D29" s="159">
        <v>3</v>
      </c>
      <c r="E29" s="159">
        <v>3.6</v>
      </c>
      <c r="F29" s="160" t="s">
        <v>107</v>
      </c>
      <c r="G29" s="159" t="s">
        <v>47</v>
      </c>
      <c r="H29" s="161"/>
      <c r="I29" s="221">
        <v>44602</v>
      </c>
      <c r="J29" s="222">
        <f t="shared" si="47"/>
        <v>44608</v>
      </c>
      <c r="K29" s="162">
        <v>7</v>
      </c>
      <c r="L29" s="163">
        <v>0</v>
      </c>
      <c r="M29" s="164">
        <f>IF(OR(J29=0,I29=0)," - ",NETWORKDAYS(I29,J29))</f>
        <v>5</v>
      </c>
      <c r="N29" s="165"/>
      <c r="O29" s="166"/>
      <c r="P29" s="167"/>
      <c r="Q29" s="167"/>
      <c r="R29" s="167"/>
      <c r="S29" s="167"/>
      <c r="T29" s="167"/>
      <c r="U29" s="167"/>
      <c r="V29" s="167"/>
      <c r="W29" s="167"/>
      <c r="X29" s="167"/>
      <c r="Y29" s="167"/>
      <c r="Z29" s="167"/>
      <c r="AA29" s="167"/>
      <c r="AB29" s="167"/>
      <c r="AC29" s="167"/>
      <c r="AD29" s="167"/>
      <c r="AE29" s="167"/>
      <c r="AF29" s="167"/>
      <c r="AG29" s="167"/>
      <c r="AH29" s="167"/>
      <c r="AI29" s="167"/>
      <c r="AJ29" s="167"/>
      <c r="AK29" s="167"/>
      <c r="AL29" s="167"/>
      <c r="AM29" s="167"/>
      <c r="AN29" s="167"/>
      <c r="AO29" s="167"/>
      <c r="AP29" s="167"/>
      <c r="AQ29" s="167"/>
      <c r="AR29" s="167"/>
      <c r="AS29" s="167"/>
      <c r="AT29" s="167"/>
      <c r="AU29" s="167"/>
      <c r="AV29" s="167"/>
      <c r="AW29" s="167"/>
      <c r="AX29" s="167"/>
      <c r="AY29" s="167"/>
      <c r="AZ29" s="167"/>
      <c r="BA29" s="167"/>
      <c r="BB29" s="167"/>
      <c r="BC29" s="167"/>
      <c r="BD29" s="167"/>
      <c r="BE29" s="167"/>
      <c r="BF29" s="167"/>
      <c r="BG29" s="167"/>
      <c r="BH29" s="167"/>
      <c r="BI29" s="167"/>
      <c r="BJ29" s="167"/>
      <c r="BK29" s="167"/>
      <c r="BL29" s="167"/>
      <c r="BM29" s="167"/>
      <c r="BN29" s="167"/>
      <c r="BO29" s="167"/>
      <c r="BP29" s="167"/>
      <c r="BQ29" s="167"/>
      <c r="BR29" s="168"/>
    </row>
    <row r="30" spans="1:70" s="130" customFormat="1" ht="30" customHeight="1">
      <c r="A30" s="143" t="str">
        <f t="shared" si="45"/>
        <v>2.9</v>
      </c>
      <c r="B30" s="66" t="s">
        <v>156</v>
      </c>
      <c r="C30" s="89" t="s">
        <v>108</v>
      </c>
      <c r="D30" s="89">
        <v>3</v>
      </c>
      <c r="E30" s="89">
        <v>3.5</v>
      </c>
      <c r="F30" s="128" t="s">
        <v>109</v>
      </c>
      <c r="G30" s="89" t="s">
        <v>47</v>
      </c>
      <c r="H30" s="144"/>
      <c r="I30" s="217">
        <v>44593</v>
      </c>
      <c r="J30" s="218">
        <f t="shared" si="47"/>
        <v>44596</v>
      </c>
      <c r="K30" s="145">
        <v>4</v>
      </c>
      <c r="L30" s="146">
        <v>0.75</v>
      </c>
      <c r="M30" s="147">
        <f t="shared" ref="M30" si="51">IF(OR(J30=0,I30=0)," - ",NETWORKDAYS(I30,J30))</f>
        <v>4</v>
      </c>
      <c r="N30" s="126"/>
      <c r="O30" s="127"/>
      <c r="P30" s="128"/>
      <c r="Q30" s="128"/>
      <c r="R30" s="128"/>
      <c r="S30" s="128"/>
      <c r="T30" s="128"/>
      <c r="U30" s="128"/>
      <c r="V30" s="128"/>
      <c r="W30" s="128"/>
      <c r="X30" s="128"/>
      <c r="Y30" s="128"/>
      <c r="Z30" s="128"/>
      <c r="AA30" s="128"/>
      <c r="AB30" s="128"/>
      <c r="AC30" s="128"/>
      <c r="AD30" s="128"/>
      <c r="AE30" s="128"/>
      <c r="AF30" s="128"/>
      <c r="AG30" s="128"/>
      <c r="AH30" s="128"/>
      <c r="AI30" s="128"/>
      <c r="AJ30" s="128"/>
      <c r="AK30" s="128"/>
      <c r="AL30" s="128"/>
      <c r="AM30" s="128"/>
      <c r="AN30" s="128"/>
      <c r="AO30" s="128"/>
      <c r="AP30" s="128"/>
      <c r="AQ30" s="128"/>
      <c r="AR30" s="128"/>
      <c r="AS30" s="128"/>
      <c r="AT30" s="128"/>
      <c r="AU30" s="128"/>
      <c r="AV30" s="128"/>
      <c r="AW30" s="128"/>
      <c r="AX30" s="128"/>
      <c r="AY30" s="128"/>
      <c r="AZ30" s="128"/>
      <c r="BA30" s="128"/>
      <c r="BB30" s="128"/>
      <c r="BC30" s="128"/>
      <c r="BD30" s="128"/>
      <c r="BE30" s="128"/>
      <c r="BF30" s="128"/>
      <c r="BG30" s="128"/>
      <c r="BH30" s="128"/>
      <c r="BI30" s="128"/>
      <c r="BJ30" s="128"/>
      <c r="BK30" s="128"/>
      <c r="BL30" s="128"/>
      <c r="BM30" s="128"/>
      <c r="BN30" s="128"/>
      <c r="BO30" s="128"/>
      <c r="BP30" s="128"/>
      <c r="BQ30" s="128"/>
      <c r="BR30" s="129"/>
    </row>
    <row r="31" spans="1:70" s="130" customFormat="1" ht="30" customHeight="1">
      <c r="A31" s="14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2.10</v>
      </c>
      <c r="B31" s="66" t="s">
        <v>132</v>
      </c>
      <c r="C31" s="89" t="s">
        <v>112</v>
      </c>
      <c r="D31" s="89">
        <v>1</v>
      </c>
      <c r="E31" s="89">
        <v>1.2</v>
      </c>
      <c r="F31" s="128" t="s">
        <v>110</v>
      </c>
      <c r="G31" s="89" t="s">
        <v>47</v>
      </c>
      <c r="H31" s="144"/>
      <c r="I31" s="217">
        <v>44606</v>
      </c>
      <c r="J31" s="218">
        <f t="shared" si="47"/>
        <v>44608</v>
      </c>
      <c r="K31" s="145">
        <v>3</v>
      </c>
      <c r="L31" s="146">
        <v>0</v>
      </c>
      <c r="M31" s="147">
        <f t="shared" si="44"/>
        <v>3</v>
      </c>
      <c r="N31" s="126"/>
      <c r="O31" s="127"/>
      <c r="P31" s="128"/>
      <c r="Q31" s="128"/>
      <c r="R31" s="128"/>
      <c r="S31" s="128"/>
      <c r="T31" s="128"/>
      <c r="U31" s="128"/>
      <c r="V31" s="128"/>
      <c r="W31" s="128"/>
      <c r="X31" s="128"/>
      <c r="Y31" s="128"/>
      <c r="Z31" s="128"/>
      <c r="AA31" s="128"/>
      <c r="AB31" s="128"/>
      <c r="AC31" s="128"/>
      <c r="AD31" s="128"/>
      <c r="AE31" s="128"/>
      <c r="AF31" s="128"/>
      <c r="AG31" s="128"/>
      <c r="AH31" s="128"/>
      <c r="AI31" s="128"/>
      <c r="AJ31" s="128"/>
      <c r="AK31" s="128"/>
      <c r="AL31" s="128"/>
      <c r="AM31" s="128"/>
      <c r="AN31" s="128"/>
      <c r="AO31" s="128"/>
      <c r="AP31" s="128"/>
      <c r="AQ31" s="128"/>
      <c r="AR31" s="128"/>
      <c r="AS31" s="128"/>
      <c r="AT31" s="128"/>
      <c r="AU31" s="128"/>
      <c r="AV31" s="128"/>
      <c r="AW31" s="128"/>
      <c r="AX31" s="128"/>
      <c r="AY31" s="128"/>
      <c r="AZ31" s="128"/>
      <c r="BA31" s="128"/>
      <c r="BB31" s="128"/>
      <c r="BC31" s="128"/>
      <c r="BD31" s="128"/>
      <c r="BE31" s="128"/>
      <c r="BF31" s="128"/>
      <c r="BG31" s="128"/>
      <c r="BH31" s="128"/>
      <c r="BI31" s="128"/>
      <c r="BJ31" s="128"/>
      <c r="BK31" s="128"/>
      <c r="BL31" s="128"/>
      <c r="BM31" s="128"/>
      <c r="BN31" s="128"/>
      <c r="BO31" s="128"/>
      <c r="BP31" s="128"/>
      <c r="BQ31" s="128"/>
      <c r="BR31" s="129"/>
    </row>
    <row r="32" spans="1:70" s="130" customFormat="1" ht="30" customHeight="1" thickBot="1">
      <c r="A32" s="14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2.11</v>
      </c>
      <c r="B32" s="128" t="s">
        <v>150</v>
      </c>
      <c r="C32" s="89" t="s">
        <v>112</v>
      </c>
      <c r="D32" s="89">
        <v>3</v>
      </c>
      <c r="E32" s="89">
        <v>3.1</v>
      </c>
      <c r="F32" s="128" t="s">
        <v>111</v>
      </c>
      <c r="G32" s="89" t="s">
        <v>47</v>
      </c>
      <c r="H32" s="144"/>
      <c r="I32" s="217">
        <v>44606</v>
      </c>
      <c r="J32" s="218">
        <f t="shared" si="47"/>
        <v>44608</v>
      </c>
      <c r="K32" s="145">
        <v>3</v>
      </c>
      <c r="L32" s="146">
        <v>0</v>
      </c>
      <c r="M32" s="147">
        <f t="shared" si="44"/>
        <v>3</v>
      </c>
      <c r="N32" s="126"/>
      <c r="O32" s="127"/>
      <c r="P32" s="128"/>
      <c r="Q32" s="128"/>
      <c r="R32" s="128"/>
      <c r="S32" s="128"/>
      <c r="T32" s="128"/>
      <c r="U32" s="128"/>
      <c r="V32" s="128"/>
      <c r="W32" s="128"/>
      <c r="X32" s="128"/>
      <c r="Y32" s="128"/>
      <c r="Z32" s="128"/>
      <c r="AA32" s="128"/>
      <c r="AB32" s="128"/>
      <c r="AC32" s="128"/>
      <c r="AD32" s="128"/>
      <c r="AE32" s="128"/>
      <c r="AF32" s="128"/>
      <c r="AG32" s="128"/>
      <c r="AH32" s="128"/>
      <c r="AI32" s="128"/>
      <c r="AJ32" s="128"/>
      <c r="AK32" s="128"/>
      <c r="AL32" s="128"/>
      <c r="AM32" s="128"/>
      <c r="AN32" s="128"/>
      <c r="AO32" s="128"/>
      <c r="AP32" s="128"/>
      <c r="AQ32" s="128"/>
      <c r="AR32" s="128"/>
      <c r="AS32" s="128"/>
      <c r="AT32" s="128"/>
      <c r="AU32" s="128"/>
      <c r="AV32" s="128"/>
      <c r="AW32" s="128"/>
      <c r="AX32" s="128"/>
      <c r="AY32" s="128"/>
      <c r="AZ32" s="128"/>
      <c r="BA32" s="128"/>
      <c r="BB32" s="128"/>
      <c r="BC32" s="128"/>
      <c r="BD32" s="128"/>
      <c r="BE32" s="128"/>
      <c r="BF32" s="128"/>
      <c r="BG32" s="128"/>
      <c r="BH32" s="128"/>
      <c r="BI32" s="128"/>
      <c r="BJ32" s="128"/>
      <c r="BK32" s="128"/>
      <c r="BL32" s="128"/>
      <c r="BM32" s="128"/>
      <c r="BN32" s="128"/>
      <c r="BO32" s="128"/>
      <c r="BP32" s="128"/>
      <c r="BQ32" s="128"/>
      <c r="BR32" s="129"/>
    </row>
    <row r="33" spans="1:70" s="52" customFormat="1" ht="30" customHeight="1" thickBot="1">
      <c r="A33" s="67" t="str">
        <f>IF(ISERROR(VALUE(SUBSTITUTE(prevWBS,".",""))),"1",IF(ISERROR(FIND("`",SUBSTITUTE(prevWBS,".","`",1))),TEXT(VALUE(prevWBS)+1,"#"),TEXT(VALUE(LEFT(prevWBS,FIND("`",SUBSTITUTE(prevWBS,".","`",1))-1))+1,"#")))</f>
        <v>3</v>
      </c>
      <c r="B33" s="68" t="s">
        <v>39</v>
      </c>
      <c r="C33" s="111" t="s">
        <v>39</v>
      </c>
      <c r="D33" s="111" t="s">
        <v>39</v>
      </c>
      <c r="E33" s="111" t="s">
        <v>39</v>
      </c>
      <c r="F33" s="99"/>
      <c r="G33" s="69"/>
      <c r="H33" s="70"/>
      <c r="I33" s="71"/>
      <c r="J33" s="71" t="str">
        <f t="shared" si="47"/>
        <v xml:space="preserve"> - </v>
      </c>
      <c r="K33" s="72"/>
      <c r="L33" s="73"/>
      <c r="M33" s="74" t="str">
        <f t="shared" si="44"/>
        <v xml:space="preserve"> - </v>
      </c>
      <c r="N33" s="86"/>
      <c r="O33" s="53"/>
      <c r="P33" s="53"/>
      <c r="Q33" s="53"/>
      <c r="R33" s="53"/>
      <c r="S33" s="53"/>
      <c r="T33" s="53"/>
      <c r="U33" s="53"/>
      <c r="V33" s="53"/>
      <c r="W33" s="53"/>
      <c r="X33" s="53"/>
      <c r="Y33" s="53"/>
      <c r="Z33" s="53"/>
      <c r="AA33" s="53"/>
      <c r="AB33" s="53"/>
      <c r="AC33" s="53"/>
      <c r="AD33" s="53"/>
      <c r="AE33" s="53"/>
      <c r="AF33" s="53"/>
      <c r="AG33" s="53"/>
      <c r="AH33" s="53"/>
      <c r="AI33" s="53"/>
      <c r="AJ33" s="53"/>
      <c r="AK33" s="53"/>
      <c r="AL33" s="53"/>
      <c r="AM33" s="53"/>
      <c r="AN33" s="53"/>
      <c r="AO33" s="53"/>
      <c r="AP33" s="53"/>
      <c r="AQ33" s="53"/>
      <c r="AR33" s="53"/>
      <c r="AS33" s="53"/>
      <c r="AT33" s="53"/>
      <c r="AU33" s="53"/>
      <c r="AV33" s="53"/>
      <c r="AW33" s="53"/>
      <c r="AX33" s="53"/>
      <c r="AY33" s="53"/>
      <c r="AZ33" s="53"/>
      <c r="BA33" s="53"/>
      <c r="BB33" s="53"/>
      <c r="BC33" s="53"/>
      <c r="BD33" s="53"/>
      <c r="BE33" s="53"/>
      <c r="BF33" s="53"/>
      <c r="BG33" s="53"/>
      <c r="BH33" s="53"/>
      <c r="BI33" s="53"/>
      <c r="BJ33" s="53"/>
      <c r="BK33" s="53"/>
      <c r="BL33" s="53"/>
      <c r="BM33" s="53"/>
      <c r="BN33" s="53"/>
      <c r="BO33" s="53"/>
      <c r="BP33" s="53"/>
      <c r="BQ33" s="53"/>
      <c r="BR33" s="104"/>
    </row>
    <row r="34" spans="1:70" s="130" customFormat="1" ht="30" customHeight="1">
      <c r="A34" s="16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34" s="170" t="s">
        <v>152</v>
      </c>
      <c r="C34" s="116" t="s">
        <v>112</v>
      </c>
      <c r="D34" s="116">
        <v>4</v>
      </c>
      <c r="E34" s="116">
        <v>4.7</v>
      </c>
      <c r="F34" s="171" t="s">
        <v>153</v>
      </c>
      <c r="G34" s="116" t="s">
        <v>47</v>
      </c>
      <c r="H34" s="172"/>
      <c r="I34" s="223">
        <v>44609</v>
      </c>
      <c r="J34" s="224">
        <f t="shared" ref="J34" si="52">IF(ISBLANK(I34)," - ",IF(K34=0,I34,I34+K34-1))</f>
        <v>44614</v>
      </c>
      <c r="K34" s="173">
        <v>6</v>
      </c>
      <c r="L34" s="174">
        <v>0</v>
      </c>
      <c r="M34" s="175">
        <f t="shared" ref="M34" si="53">IF(OR(J34=0,I34=0)," - ",NETWORKDAYS(I34,J34))</f>
        <v>4</v>
      </c>
      <c r="N34" s="126"/>
      <c r="O34" s="127"/>
      <c r="P34" s="128"/>
      <c r="Q34" s="128"/>
      <c r="R34" s="128"/>
      <c r="S34" s="128"/>
      <c r="T34" s="128"/>
      <c r="U34" s="128"/>
      <c r="V34" s="128"/>
      <c r="W34" s="128"/>
      <c r="X34" s="128"/>
      <c r="Y34" s="128"/>
      <c r="Z34" s="128"/>
      <c r="AA34" s="128"/>
      <c r="AB34" s="128"/>
      <c r="AC34" s="128"/>
      <c r="AD34" s="128"/>
      <c r="AE34" s="128"/>
      <c r="AF34" s="128"/>
      <c r="AG34" s="128"/>
      <c r="AH34" s="128"/>
      <c r="AI34" s="128"/>
      <c r="AJ34" s="128"/>
      <c r="AK34" s="128"/>
      <c r="AL34" s="128"/>
      <c r="AM34" s="128"/>
      <c r="AN34" s="128"/>
      <c r="AO34" s="128"/>
      <c r="AP34" s="128"/>
      <c r="AQ34" s="128"/>
      <c r="AR34" s="128"/>
      <c r="AS34" s="128"/>
      <c r="AT34" s="128"/>
      <c r="AU34" s="128"/>
      <c r="AV34" s="128"/>
      <c r="AW34" s="128"/>
      <c r="AX34" s="128"/>
      <c r="AY34" s="128"/>
      <c r="AZ34" s="128"/>
      <c r="BA34" s="128"/>
      <c r="BB34" s="128"/>
      <c r="BC34" s="128"/>
      <c r="BD34" s="128"/>
      <c r="BE34" s="128"/>
      <c r="BF34" s="128"/>
      <c r="BG34" s="128"/>
      <c r="BH34" s="128"/>
      <c r="BI34" s="128"/>
      <c r="BJ34" s="128"/>
      <c r="BK34" s="128"/>
      <c r="BL34" s="128"/>
      <c r="BM34" s="128"/>
      <c r="BN34" s="128"/>
      <c r="BO34" s="128"/>
      <c r="BP34" s="128"/>
      <c r="BQ34" s="128"/>
      <c r="BR34" s="129"/>
    </row>
    <row r="35" spans="1:70" s="130" customFormat="1" ht="30" customHeight="1">
      <c r="A35" s="11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35" s="120" t="s">
        <v>155</v>
      </c>
      <c r="C35" s="117" t="s">
        <v>112</v>
      </c>
      <c r="D35" s="117">
        <v>4</v>
      </c>
      <c r="E35" s="117">
        <v>4.7</v>
      </c>
      <c r="F35" s="121" t="s">
        <v>154</v>
      </c>
      <c r="G35" s="117" t="s">
        <v>47</v>
      </c>
      <c r="H35" s="122"/>
      <c r="I35" s="225">
        <v>44609</v>
      </c>
      <c r="J35" s="226">
        <f t="shared" ref="J35" si="54">IF(ISBLANK(I35)," - ",IF(K35=0,I35,I35+K35-1))</f>
        <v>44614</v>
      </c>
      <c r="K35" s="123">
        <v>6</v>
      </c>
      <c r="L35" s="124">
        <v>0</v>
      </c>
      <c r="M35" s="125">
        <f t="shared" ref="M35" si="55">IF(OR(J35=0,I35=0)," - ",NETWORKDAYS(I35,J35))</f>
        <v>4</v>
      </c>
      <c r="N35" s="126"/>
      <c r="O35" s="127"/>
      <c r="P35" s="128"/>
      <c r="Q35" s="128"/>
      <c r="R35" s="128"/>
      <c r="S35" s="128"/>
      <c r="T35" s="128"/>
      <c r="U35" s="128"/>
      <c r="V35" s="128"/>
      <c r="W35" s="128"/>
      <c r="X35" s="128"/>
      <c r="Y35" s="128"/>
      <c r="Z35" s="128"/>
      <c r="AA35" s="128"/>
      <c r="AB35" s="128"/>
      <c r="AC35" s="128"/>
      <c r="AD35" s="128"/>
      <c r="AE35" s="128"/>
      <c r="AF35" s="128"/>
      <c r="AG35" s="128"/>
      <c r="AH35" s="128"/>
      <c r="AI35" s="128"/>
      <c r="AJ35" s="128"/>
      <c r="AK35" s="128"/>
      <c r="AL35" s="128"/>
      <c r="AM35" s="128"/>
      <c r="AN35" s="128"/>
      <c r="AO35" s="128"/>
      <c r="AP35" s="128"/>
      <c r="AQ35" s="128"/>
      <c r="AR35" s="128"/>
      <c r="AS35" s="128"/>
      <c r="AT35" s="128"/>
      <c r="AU35" s="128"/>
      <c r="AV35" s="128"/>
      <c r="AW35" s="128"/>
      <c r="AX35" s="128"/>
      <c r="AY35" s="128"/>
      <c r="AZ35" s="128"/>
      <c r="BA35" s="128"/>
      <c r="BB35" s="128"/>
      <c r="BC35" s="128"/>
      <c r="BD35" s="128"/>
      <c r="BE35" s="128"/>
      <c r="BF35" s="128"/>
      <c r="BG35" s="128"/>
      <c r="BH35" s="128"/>
      <c r="BI35" s="128"/>
      <c r="BJ35" s="128"/>
      <c r="BK35" s="128"/>
      <c r="BL35" s="128"/>
      <c r="BM35" s="128"/>
      <c r="BN35" s="128"/>
      <c r="BO35" s="128"/>
      <c r="BP35" s="128"/>
      <c r="BQ35" s="128"/>
      <c r="BR35" s="129"/>
    </row>
    <row r="36" spans="1:70" s="130" customFormat="1" ht="30" customHeight="1" thickBot="1">
      <c r="A36" s="17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36" s="114" t="s">
        <v>151</v>
      </c>
      <c r="C36" s="115" t="s">
        <v>113</v>
      </c>
      <c r="D36" s="115">
        <v>4</v>
      </c>
      <c r="E36" s="115">
        <v>4.5</v>
      </c>
      <c r="F36" s="177" t="s">
        <v>104</v>
      </c>
      <c r="G36" s="115" t="s">
        <v>47</v>
      </c>
      <c r="H36" s="178"/>
      <c r="I36" s="227">
        <v>44615</v>
      </c>
      <c r="J36" s="228">
        <f t="shared" ref="J36" si="56">IF(ISBLANK(I36)," - ",IF(K36=0,I36,I36+K36-1))</f>
        <v>44617</v>
      </c>
      <c r="K36" s="179">
        <v>3</v>
      </c>
      <c r="L36" s="180">
        <v>0</v>
      </c>
      <c r="M36" s="181">
        <f t="shared" ref="M36" si="57">IF(OR(J36=0,I36=0)," - ",NETWORKDAYS(I36,J36))</f>
        <v>3</v>
      </c>
      <c r="N36" s="126"/>
      <c r="O36" s="127"/>
      <c r="P36" s="128"/>
      <c r="Q36" s="128"/>
      <c r="R36" s="128"/>
      <c r="S36" s="128"/>
      <c r="T36" s="128"/>
      <c r="U36" s="128"/>
      <c r="V36" s="128"/>
      <c r="W36" s="128"/>
      <c r="X36" s="128"/>
      <c r="Y36" s="128"/>
      <c r="Z36" s="128"/>
      <c r="AA36" s="128"/>
      <c r="AB36" s="128"/>
      <c r="AC36" s="128"/>
      <c r="AD36" s="128"/>
      <c r="AE36" s="128"/>
      <c r="AF36" s="128"/>
      <c r="AG36" s="128"/>
      <c r="AH36" s="128"/>
      <c r="AI36" s="128"/>
      <c r="AJ36" s="128"/>
      <c r="AK36" s="128"/>
      <c r="AL36" s="128"/>
      <c r="AM36" s="128"/>
      <c r="AN36" s="128"/>
      <c r="AO36" s="128"/>
      <c r="AP36" s="128"/>
      <c r="AQ36" s="128"/>
      <c r="AR36" s="128"/>
      <c r="AS36" s="128"/>
      <c r="AT36" s="128"/>
      <c r="AU36" s="128"/>
      <c r="AV36" s="128"/>
      <c r="AW36" s="128"/>
      <c r="AX36" s="128"/>
      <c r="AY36" s="128"/>
      <c r="AZ36" s="128"/>
      <c r="BA36" s="128"/>
      <c r="BB36" s="128"/>
      <c r="BC36" s="128"/>
      <c r="BD36" s="128"/>
      <c r="BE36" s="128"/>
      <c r="BF36" s="128"/>
      <c r="BG36" s="128"/>
      <c r="BH36" s="128"/>
      <c r="BI36" s="128"/>
      <c r="BJ36" s="128"/>
      <c r="BK36" s="128"/>
      <c r="BL36" s="128"/>
      <c r="BM36" s="128"/>
      <c r="BN36" s="128"/>
      <c r="BO36" s="128"/>
      <c r="BP36" s="128"/>
      <c r="BQ36" s="128"/>
      <c r="BR36" s="129"/>
    </row>
    <row r="37" spans="1:70" s="52" customFormat="1" ht="30" customHeight="1" thickBot="1">
      <c r="A37" s="67" t="str">
        <f>IF(ISERROR(VALUE(SUBSTITUTE(prevWBS,".",""))),"1",IF(ISERROR(FIND("`",SUBSTITUTE(prevWBS,".","`",1))),TEXT(VALUE(prevWBS)+1,"#"),TEXT(VALUE(LEFT(prevWBS,FIND("`",SUBSTITUTE(prevWBS,".","`",1))-1))+1,"#")))</f>
        <v>4</v>
      </c>
      <c r="B37" s="68" t="s">
        <v>40</v>
      </c>
      <c r="C37" s="111" t="s">
        <v>40</v>
      </c>
      <c r="D37" s="111" t="s">
        <v>40</v>
      </c>
      <c r="E37" s="111" t="s">
        <v>40</v>
      </c>
      <c r="F37" s="99"/>
      <c r="G37" s="69"/>
      <c r="H37" s="70"/>
      <c r="I37" s="71"/>
      <c r="J37" s="71" t="str">
        <f t="shared" si="47"/>
        <v xml:space="preserve"> - </v>
      </c>
      <c r="K37" s="72"/>
      <c r="L37" s="73"/>
      <c r="M37" s="74" t="str">
        <f t="shared" si="44"/>
        <v xml:space="preserve"> - </v>
      </c>
      <c r="N37" s="86"/>
      <c r="O37" s="53"/>
      <c r="P37" s="53"/>
      <c r="Q37" s="53"/>
      <c r="R37" s="53"/>
      <c r="S37" s="53"/>
      <c r="T37" s="53"/>
      <c r="U37" s="53"/>
      <c r="V37" s="53"/>
      <c r="W37" s="53"/>
      <c r="X37" s="53"/>
      <c r="Y37" s="53"/>
      <c r="Z37" s="53"/>
      <c r="AA37" s="53"/>
      <c r="AB37" s="53"/>
      <c r="AC37" s="53"/>
      <c r="AD37" s="53"/>
      <c r="AE37" s="53"/>
      <c r="AF37" s="53"/>
      <c r="AG37" s="53"/>
      <c r="AH37" s="53"/>
      <c r="AI37" s="53"/>
      <c r="AJ37" s="53"/>
      <c r="AK37" s="53"/>
      <c r="AL37" s="53"/>
      <c r="AM37" s="53"/>
      <c r="AN37" s="53"/>
      <c r="AO37" s="53"/>
      <c r="AP37" s="53"/>
      <c r="AQ37" s="53"/>
      <c r="AR37" s="53"/>
      <c r="AS37" s="53"/>
      <c r="AT37" s="53"/>
      <c r="AU37" s="53"/>
      <c r="AV37" s="53"/>
      <c r="AW37" s="53"/>
      <c r="AX37" s="53"/>
      <c r="AY37" s="53"/>
      <c r="AZ37" s="53"/>
      <c r="BA37" s="53"/>
      <c r="BB37" s="53"/>
      <c r="BC37" s="53"/>
      <c r="BD37" s="53"/>
      <c r="BE37" s="53"/>
      <c r="BF37" s="53"/>
      <c r="BG37" s="53"/>
      <c r="BH37" s="53"/>
      <c r="BI37" s="53"/>
      <c r="BJ37" s="53"/>
      <c r="BK37" s="53"/>
      <c r="BL37" s="53"/>
      <c r="BM37" s="53"/>
      <c r="BN37" s="53"/>
      <c r="BO37" s="53"/>
      <c r="BP37" s="53"/>
      <c r="BQ37" s="53"/>
      <c r="BR37" s="104"/>
    </row>
    <row r="38" spans="1:70" s="130" customFormat="1" ht="30" customHeight="1">
      <c r="A38" s="95" t="str">
        <f t="shared" ref="A38:A52" si="5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8" s="112" t="s">
        <v>157</v>
      </c>
      <c r="C38" s="113" t="s">
        <v>113</v>
      </c>
      <c r="D38" s="113">
        <v>4</v>
      </c>
      <c r="E38" s="113">
        <v>4.4000000000000004</v>
      </c>
      <c r="F38" s="182" t="s">
        <v>114</v>
      </c>
      <c r="G38" s="113" t="s">
        <v>47</v>
      </c>
      <c r="H38" s="183"/>
      <c r="I38" s="229">
        <v>44602</v>
      </c>
      <c r="J38" s="230">
        <f t="shared" ref="J38" si="59">IF(ISBLANK(I38)," - ",IF(K38=0,I38,I38+K38-1))</f>
        <v>44605</v>
      </c>
      <c r="K38" s="184">
        <v>4</v>
      </c>
      <c r="L38" s="185">
        <v>0</v>
      </c>
      <c r="M38" s="186">
        <f t="shared" ref="M38" si="60">IF(OR(J38=0,I38=0)," - ",NETWORKDAYS(I38,J38))</f>
        <v>2</v>
      </c>
      <c r="N38" s="139"/>
      <c r="O38" s="127"/>
      <c r="P38" s="128"/>
      <c r="Q38" s="128"/>
      <c r="R38" s="128"/>
      <c r="S38" s="128"/>
      <c r="T38" s="128"/>
      <c r="U38" s="128"/>
      <c r="V38" s="128"/>
      <c r="W38" s="128"/>
      <c r="X38" s="128"/>
      <c r="Y38" s="128"/>
      <c r="Z38" s="128"/>
      <c r="AA38" s="128"/>
      <c r="AB38" s="128"/>
      <c r="AC38" s="128"/>
      <c r="AD38" s="128"/>
      <c r="AE38" s="128"/>
      <c r="AF38" s="12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9"/>
    </row>
    <row r="39" spans="1:70" s="130" customFormat="1" ht="30" customHeight="1">
      <c r="A39" s="187" t="str">
        <f t="shared" si="58"/>
        <v>4.2</v>
      </c>
      <c r="B39" s="87" t="s">
        <v>158</v>
      </c>
      <c r="C39" s="91" t="s">
        <v>113</v>
      </c>
      <c r="D39" s="91">
        <v>4</v>
      </c>
      <c r="E39" s="91">
        <v>4.0999999999999996</v>
      </c>
      <c r="F39" s="188" t="s">
        <v>115</v>
      </c>
      <c r="G39" s="91" t="s">
        <v>47</v>
      </c>
      <c r="H39" s="189"/>
      <c r="I39" s="231">
        <v>44606</v>
      </c>
      <c r="J39" s="232">
        <f>IF(ISBLANK(I39)," - ",IF(K39=0,I39,I39+K39-1))</f>
        <v>44608</v>
      </c>
      <c r="K39" s="190">
        <v>3</v>
      </c>
      <c r="L39" s="191">
        <v>0</v>
      </c>
      <c r="M39" s="192">
        <f>IF(OR(J39=0,I39=0)," - ",NETWORKDAYS(I39,J39))</f>
        <v>3</v>
      </c>
      <c r="N39" s="126"/>
      <c r="O39" s="127"/>
      <c r="P39" s="128"/>
      <c r="Q39" s="128"/>
      <c r="R39" s="128"/>
      <c r="S39" s="128"/>
      <c r="T39" s="128"/>
      <c r="U39" s="128"/>
      <c r="V39" s="128"/>
      <c r="W39" s="128"/>
      <c r="X39" s="128"/>
      <c r="Y39" s="128"/>
      <c r="Z39" s="128"/>
      <c r="AA39" s="128"/>
      <c r="AB39" s="128"/>
      <c r="AC39" s="128"/>
      <c r="AD39" s="128"/>
      <c r="AE39" s="128"/>
      <c r="AF39" s="128"/>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9"/>
    </row>
    <row r="40" spans="1:70" s="130" customFormat="1" ht="30" customHeight="1">
      <c r="A40" s="193" t="str">
        <f t="shared" si="58"/>
        <v>4.3</v>
      </c>
      <c r="B40" s="87" t="s">
        <v>162</v>
      </c>
      <c r="C40" s="110" t="s">
        <v>116</v>
      </c>
      <c r="D40" s="110">
        <v>5</v>
      </c>
      <c r="E40" s="110">
        <v>5.3</v>
      </c>
      <c r="F40" s="194" t="s">
        <v>119</v>
      </c>
      <c r="G40" s="110" t="s">
        <v>47</v>
      </c>
      <c r="H40" s="195"/>
      <c r="I40" s="233">
        <v>44590</v>
      </c>
      <c r="J40" s="234">
        <f>IF(ISBLANK(I40)," - ",IF(K40=0,I40,I40+K40-1))</f>
        <v>44590</v>
      </c>
      <c r="K40" s="196">
        <v>1</v>
      </c>
      <c r="L40" s="197">
        <v>0</v>
      </c>
      <c r="M40" s="198">
        <f>IF(OR(J40=0,I40=0)," - ",NETWORKDAYS(I40,J40))</f>
        <v>0</v>
      </c>
      <c r="N40" s="139"/>
      <c r="O40" s="127"/>
      <c r="P40" s="128"/>
      <c r="Q40" s="128"/>
      <c r="R40" s="128"/>
      <c r="S40" s="128"/>
      <c r="T40" s="128"/>
      <c r="U40" s="128"/>
      <c r="V40" s="128"/>
      <c r="W40" s="128"/>
      <c r="X40" s="128"/>
      <c r="Y40" s="128"/>
      <c r="Z40" s="128"/>
      <c r="AA40" s="128"/>
      <c r="AB40" s="128"/>
      <c r="AC40" s="128"/>
      <c r="AD40" s="128"/>
      <c r="AE40" s="128"/>
      <c r="AF40" s="128"/>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9"/>
    </row>
    <row r="41" spans="1:70" s="130" customFormat="1" ht="30" customHeight="1">
      <c r="A41" s="187" t="str">
        <f t="shared" si="58"/>
        <v>4.4</v>
      </c>
      <c r="B41" s="87" t="s">
        <v>160</v>
      </c>
      <c r="C41" s="91" t="s">
        <v>116</v>
      </c>
      <c r="D41" s="91">
        <v>5</v>
      </c>
      <c r="E41" s="91">
        <v>5.2</v>
      </c>
      <c r="F41" s="188" t="s">
        <v>117</v>
      </c>
      <c r="G41" s="91" t="s">
        <v>47</v>
      </c>
      <c r="H41" s="189"/>
      <c r="I41" s="231">
        <v>44609</v>
      </c>
      <c r="J41" s="232">
        <f>IF(ISBLANK(I41)," - ",IF(K41=0,I41,I41+K41-1))</f>
        <v>44614</v>
      </c>
      <c r="K41" s="190">
        <v>6</v>
      </c>
      <c r="L41" s="191">
        <v>0</v>
      </c>
      <c r="M41" s="192">
        <f>IF(OR(J41=0,I41=0)," - ",NETWORKDAYS(I41,J41))</f>
        <v>4</v>
      </c>
      <c r="N41" s="126"/>
      <c r="O41" s="127"/>
      <c r="P41" s="128"/>
      <c r="Q41" s="128"/>
      <c r="R41" s="128"/>
      <c r="S41" s="128"/>
      <c r="T41" s="128"/>
      <c r="U41" s="128"/>
      <c r="V41" s="128"/>
      <c r="W41" s="128"/>
      <c r="X41" s="128"/>
      <c r="Y41" s="128"/>
      <c r="Z41" s="128"/>
      <c r="AA41" s="128"/>
      <c r="AB41" s="128"/>
      <c r="AC41" s="128"/>
      <c r="AD41" s="128"/>
      <c r="AE41" s="128"/>
      <c r="AF41" s="128"/>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9"/>
    </row>
    <row r="42" spans="1:70" s="130" customFormat="1" ht="30" customHeight="1">
      <c r="A42" s="199" t="str">
        <f t="shared" si="58"/>
        <v>4.5</v>
      </c>
      <c r="B42" s="87" t="s">
        <v>161</v>
      </c>
      <c r="C42" s="118" t="s">
        <v>116</v>
      </c>
      <c r="D42" s="118">
        <v>5</v>
      </c>
      <c r="E42" s="118">
        <v>5.3</v>
      </c>
      <c r="F42" s="200" t="s">
        <v>118</v>
      </c>
      <c r="G42" s="118" t="s">
        <v>47</v>
      </c>
      <c r="H42" s="201"/>
      <c r="I42" s="235">
        <v>44615</v>
      </c>
      <c r="J42" s="236">
        <f>IF(ISBLANK(I42)," - ",IF(K42=0,I42,I42+K42-1))</f>
        <v>44617</v>
      </c>
      <c r="K42" s="202">
        <v>3</v>
      </c>
      <c r="L42" s="203">
        <v>0</v>
      </c>
      <c r="M42" s="204">
        <f>IF(OR(J42=0,I42=0)," - ",NETWORKDAYS(I42,J42))</f>
        <v>3</v>
      </c>
      <c r="N42" s="165"/>
      <c r="O42" s="127"/>
      <c r="P42" s="128"/>
      <c r="Q42" s="128"/>
      <c r="R42" s="128"/>
      <c r="S42" s="128"/>
      <c r="T42" s="128"/>
      <c r="U42" s="128"/>
      <c r="V42" s="128"/>
      <c r="W42" s="128"/>
      <c r="X42" s="128"/>
      <c r="Y42" s="128"/>
      <c r="Z42" s="128"/>
      <c r="AA42" s="128"/>
      <c r="AB42" s="128"/>
      <c r="AC42" s="128"/>
      <c r="AD42" s="128"/>
      <c r="AE42" s="128"/>
      <c r="AF42" s="128"/>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9"/>
    </row>
    <row r="43" spans="1:70" s="130" customFormat="1" ht="30" customHeight="1">
      <c r="A43" s="187" t="str">
        <f t="shared" si="58"/>
        <v>4.6</v>
      </c>
      <c r="B43" s="87" t="s">
        <v>170</v>
      </c>
      <c r="C43" s="91" t="s">
        <v>116</v>
      </c>
      <c r="D43" s="91">
        <v>5</v>
      </c>
      <c r="E43" s="91">
        <v>5.5</v>
      </c>
      <c r="F43" s="188" t="s">
        <v>128</v>
      </c>
      <c r="G43" s="91" t="s">
        <v>47</v>
      </c>
      <c r="H43" s="189"/>
      <c r="I43" s="231">
        <v>44591</v>
      </c>
      <c r="J43" s="232">
        <f t="shared" ref="J43" si="61">IF(ISBLANK(I43)," - ",IF(K43=0,I43,I43+K43-1))</f>
        <v>44591</v>
      </c>
      <c r="K43" s="190">
        <v>1</v>
      </c>
      <c r="L43" s="191">
        <v>0</v>
      </c>
      <c r="M43" s="192">
        <f t="shared" ref="M43" si="62">IF(OR(J43=0,I43=0)," - ",NETWORKDAYS(I43,J43))</f>
        <v>0</v>
      </c>
      <c r="N43" s="126"/>
      <c r="O43" s="127"/>
      <c r="P43" s="128"/>
      <c r="Q43" s="128"/>
      <c r="R43" s="128"/>
      <c r="S43" s="128"/>
      <c r="T43" s="128"/>
      <c r="U43" s="128"/>
      <c r="V43" s="128"/>
      <c r="W43" s="128"/>
      <c r="X43" s="128"/>
      <c r="Y43" s="128"/>
      <c r="Z43" s="128"/>
      <c r="AA43" s="128"/>
      <c r="AB43" s="128"/>
      <c r="AC43" s="128"/>
      <c r="AD43" s="128"/>
      <c r="AE43" s="128"/>
      <c r="AF43" s="128"/>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9"/>
    </row>
    <row r="44" spans="1:70" s="130" customFormat="1" ht="30" customHeight="1">
      <c r="A44" s="187" t="str">
        <f t="shared" si="58"/>
        <v>4.7</v>
      </c>
      <c r="B44" s="87" t="s">
        <v>164</v>
      </c>
      <c r="C44" s="91" t="s">
        <v>116</v>
      </c>
      <c r="D44" s="91">
        <v>5</v>
      </c>
      <c r="E44" s="91">
        <v>5.0999999999999996</v>
      </c>
      <c r="F44" s="188" t="s">
        <v>159</v>
      </c>
      <c r="G44" s="91" t="s">
        <v>47</v>
      </c>
      <c r="H44" s="189"/>
      <c r="I44" s="231">
        <v>44591</v>
      </c>
      <c r="J44" s="232">
        <f t="shared" ref="J44" si="63">IF(ISBLANK(I44)," - ",IF(K44=0,I44,I44+K44-1))</f>
        <v>44591</v>
      </c>
      <c r="K44" s="190">
        <v>1</v>
      </c>
      <c r="L44" s="191">
        <v>0</v>
      </c>
      <c r="M44" s="192">
        <f t="shared" ref="M44" si="64">IF(OR(J44=0,I44=0)," - ",NETWORKDAYS(I44,J44))</f>
        <v>0</v>
      </c>
      <c r="N44" s="126"/>
      <c r="O44" s="127"/>
      <c r="P44" s="128"/>
      <c r="Q44" s="128"/>
      <c r="R44" s="128"/>
      <c r="S44" s="128"/>
      <c r="T44" s="128"/>
      <c r="U44" s="128"/>
      <c r="V44" s="128"/>
      <c r="W44" s="128"/>
      <c r="X44" s="128"/>
      <c r="Y44" s="128"/>
      <c r="Z44" s="128"/>
      <c r="AA44" s="128"/>
      <c r="AB44" s="128"/>
      <c r="AC44" s="128"/>
      <c r="AD44" s="128"/>
      <c r="AE44" s="128"/>
      <c r="AF44" s="128"/>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9"/>
    </row>
    <row r="45" spans="1:70" s="130" customFormat="1" ht="30" customHeight="1">
      <c r="A45" s="187" t="str">
        <f t="shared" si="58"/>
        <v>4.8</v>
      </c>
      <c r="B45" s="87" t="s">
        <v>165</v>
      </c>
      <c r="C45" s="91" t="s">
        <v>116</v>
      </c>
      <c r="D45" s="91">
        <v>5</v>
      </c>
      <c r="E45" s="91">
        <v>5.4</v>
      </c>
      <c r="F45" s="188" t="s">
        <v>120</v>
      </c>
      <c r="G45" s="91" t="s">
        <v>47</v>
      </c>
      <c r="H45" s="189"/>
      <c r="I45" s="231">
        <v>44591</v>
      </c>
      <c r="J45" s="232">
        <f t="shared" si="47"/>
        <v>44591</v>
      </c>
      <c r="K45" s="190">
        <v>1</v>
      </c>
      <c r="L45" s="191">
        <v>0</v>
      </c>
      <c r="M45" s="192">
        <f t="shared" si="44"/>
        <v>0</v>
      </c>
      <c r="N45" s="126"/>
      <c r="O45" s="127"/>
      <c r="P45" s="128"/>
      <c r="Q45" s="128"/>
      <c r="R45" s="128"/>
      <c r="S45" s="128"/>
      <c r="T45" s="128"/>
      <c r="U45" s="128"/>
      <c r="V45" s="128"/>
      <c r="W45" s="128"/>
      <c r="X45" s="128"/>
      <c r="Y45" s="128"/>
      <c r="Z45" s="128"/>
      <c r="AA45" s="128"/>
      <c r="AB45" s="128"/>
      <c r="AC45" s="128"/>
      <c r="AD45" s="128"/>
      <c r="AE45" s="128"/>
      <c r="AF45" s="128"/>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9"/>
    </row>
    <row r="46" spans="1:70" s="130" customFormat="1" ht="30" customHeight="1">
      <c r="A46" s="187" t="str">
        <f t="shared" si="58"/>
        <v>4.9</v>
      </c>
      <c r="B46" s="87" t="s">
        <v>166</v>
      </c>
      <c r="C46" s="91" t="s">
        <v>124</v>
      </c>
      <c r="D46" s="91">
        <v>6</v>
      </c>
      <c r="E46" s="91">
        <v>6.4</v>
      </c>
      <c r="F46" s="188" t="s">
        <v>121</v>
      </c>
      <c r="G46" s="91" t="s">
        <v>47</v>
      </c>
      <c r="H46" s="189"/>
      <c r="I46" s="231">
        <v>44592</v>
      </c>
      <c r="J46" s="232">
        <f t="shared" ref="J46" si="65">IF(ISBLANK(I46)," - ",IF(K46=0,I46,I46+K46-1))</f>
        <v>44592</v>
      </c>
      <c r="K46" s="190">
        <v>1</v>
      </c>
      <c r="L46" s="191">
        <v>0</v>
      </c>
      <c r="M46" s="192">
        <f t="shared" ref="M46" si="66">IF(OR(J46=0,I46=0)," - ",NETWORKDAYS(I46,J46))</f>
        <v>1</v>
      </c>
      <c r="N46" s="126"/>
      <c r="O46" s="127"/>
      <c r="P46" s="128"/>
      <c r="Q46" s="128"/>
      <c r="R46" s="128"/>
      <c r="S46" s="128"/>
      <c r="T46" s="128"/>
      <c r="U46" s="128"/>
      <c r="V46" s="128"/>
      <c r="W46" s="128"/>
      <c r="X46" s="128"/>
      <c r="Y46" s="128"/>
      <c r="Z46" s="128"/>
      <c r="AA46" s="128"/>
      <c r="AB46" s="128"/>
      <c r="AC46" s="128"/>
      <c r="AD46" s="128"/>
      <c r="AE46" s="128"/>
      <c r="AF46" s="128"/>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9"/>
    </row>
    <row r="47" spans="1:70" s="130" customFormat="1" ht="30" customHeight="1">
      <c r="A47" s="187" t="str">
        <f t="shared" si="58"/>
        <v>4.10</v>
      </c>
      <c r="B47" s="87" t="s">
        <v>167</v>
      </c>
      <c r="C47" s="91" t="s">
        <v>124</v>
      </c>
      <c r="D47" s="91">
        <v>6</v>
      </c>
      <c r="E47" s="91">
        <v>6.2</v>
      </c>
      <c r="F47" s="188" t="s">
        <v>122</v>
      </c>
      <c r="G47" s="91" t="s">
        <v>47</v>
      </c>
      <c r="H47" s="189"/>
      <c r="I47" s="231">
        <v>44592</v>
      </c>
      <c r="J47" s="232">
        <f t="shared" si="47"/>
        <v>44592</v>
      </c>
      <c r="K47" s="190">
        <v>1</v>
      </c>
      <c r="L47" s="191">
        <v>0</v>
      </c>
      <c r="M47" s="192">
        <f t="shared" si="44"/>
        <v>1</v>
      </c>
      <c r="N47" s="126"/>
      <c r="O47" s="127"/>
      <c r="P47" s="128"/>
      <c r="Q47" s="128"/>
      <c r="R47" s="128"/>
      <c r="S47" s="128"/>
      <c r="T47" s="128"/>
      <c r="U47" s="128"/>
      <c r="V47" s="128"/>
      <c r="W47" s="128"/>
      <c r="X47" s="128"/>
      <c r="Y47" s="128"/>
      <c r="Z47" s="128"/>
      <c r="AA47" s="128"/>
      <c r="AB47" s="128"/>
      <c r="AC47" s="128"/>
      <c r="AD47" s="128"/>
      <c r="AE47" s="128"/>
      <c r="AF47" s="128"/>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9"/>
    </row>
    <row r="48" spans="1:70" s="130" customFormat="1" ht="30" customHeight="1">
      <c r="A48" s="187" t="str">
        <f t="shared" si="58"/>
        <v>4.11</v>
      </c>
      <c r="B48" s="87" t="s">
        <v>168</v>
      </c>
      <c r="C48" s="91" t="s">
        <v>124</v>
      </c>
      <c r="D48" s="91">
        <v>6</v>
      </c>
      <c r="E48" s="91">
        <v>6.1</v>
      </c>
      <c r="F48" s="188" t="s">
        <v>123</v>
      </c>
      <c r="G48" s="91" t="s">
        <v>47</v>
      </c>
      <c r="H48" s="189"/>
      <c r="I48" s="231">
        <v>44592</v>
      </c>
      <c r="J48" s="232">
        <f t="shared" ref="J48" si="67">IF(ISBLANK(I48)," - ",IF(K48=0,I48,I48+K48-1))</f>
        <v>44592</v>
      </c>
      <c r="K48" s="190">
        <v>1</v>
      </c>
      <c r="L48" s="191">
        <v>0</v>
      </c>
      <c r="M48" s="192">
        <f t="shared" ref="M48" si="68">IF(OR(J48=0,I48=0)," - ",NETWORKDAYS(I48,J48))</f>
        <v>1</v>
      </c>
      <c r="N48" s="126"/>
      <c r="O48" s="127"/>
      <c r="P48" s="128"/>
      <c r="Q48" s="128"/>
      <c r="R48" s="128"/>
      <c r="S48" s="128"/>
      <c r="T48" s="128"/>
      <c r="U48" s="128"/>
      <c r="V48" s="128"/>
      <c r="W48" s="128"/>
      <c r="X48" s="128"/>
      <c r="Y48" s="128"/>
      <c r="Z48" s="128"/>
      <c r="AA48" s="128"/>
      <c r="AB48" s="128"/>
      <c r="AC48" s="128"/>
      <c r="AD48" s="128"/>
      <c r="AE48" s="128"/>
      <c r="AF48" s="128"/>
      <c r="AG48" s="128"/>
      <c r="AH48" s="128"/>
      <c r="AI48" s="128"/>
      <c r="AJ48" s="128"/>
      <c r="AK48" s="128"/>
      <c r="AL48" s="128"/>
      <c r="AM48" s="128"/>
      <c r="AN48" s="128"/>
      <c r="AO48" s="128"/>
      <c r="AP48" s="128"/>
      <c r="AQ48" s="128"/>
      <c r="AR48" s="128"/>
      <c r="AS48" s="128"/>
      <c r="AT48" s="128"/>
      <c r="AU48" s="128"/>
      <c r="AV48" s="128"/>
      <c r="AW48" s="128"/>
      <c r="AX48" s="128"/>
      <c r="AY48" s="128"/>
      <c r="AZ48" s="128"/>
      <c r="BA48" s="128"/>
      <c r="BB48" s="128"/>
      <c r="BC48" s="128"/>
      <c r="BD48" s="128"/>
      <c r="BE48" s="128"/>
      <c r="BF48" s="128"/>
      <c r="BG48" s="128"/>
      <c r="BH48" s="128"/>
      <c r="BI48" s="128"/>
      <c r="BJ48" s="128"/>
      <c r="BK48" s="128"/>
      <c r="BL48" s="128"/>
      <c r="BM48" s="128"/>
      <c r="BN48" s="128"/>
      <c r="BO48" s="128"/>
      <c r="BP48" s="128"/>
      <c r="BQ48" s="128"/>
      <c r="BR48" s="129"/>
    </row>
    <row r="49" spans="1:70" s="130" customFormat="1" ht="30" customHeight="1">
      <c r="A49" s="187" t="str">
        <f t="shared" si="58"/>
        <v>4.12</v>
      </c>
      <c r="B49" s="87" t="s">
        <v>169</v>
      </c>
      <c r="C49" s="91" t="s">
        <v>125</v>
      </c>
      <c r="D49" s="91">
        <v>7</v>
      </c>
      <c r="E49" s="91">
        <v>7.6</v>
      </c>
      <c r="F49" s="188" t="s">
        <v>126</v>
      </c>
      <c r="G49" s="91" t="s">
        <v>47</v>
      </c>
      <c r="H49" s="189"/>
      <c r="I49" s="231">
        <v>44592</v>
      </c>
      <c r="J49" s="232">
        <f t="shared" si="47"/>
        <v>44592</v>
      </c>
      <c r="K49" s="190">
        <v>1</v>
      </c>
      <c r="L49" s="191">
        <v>0</v>
      </c>
      <c r="M49" s="192">
        <f t="shared" si="44"/>
        <v>1</v>
      </c>
      <c r="N49" s="126"/>
      <c r="O49" s="127"/>
      <c r="P49" s="128"/>
      <c r="Q49" s="128"/>
      <c r="R49" s="128"/>
      <c r="S49" s="128"/>
      <c r="T49" s="128"/>
      <c r="U49" s="128"/>
      <c r="V49" s="128"/>
      <c r="W49" s="128"/>
      <c r="X49" s="128"/>
      <c r="Y49" s="128"/>
      <c r="Z49" s="128"/>
      <c r="AA49" s="128"/>
      <c r="AB49" s="128"/>
      <c r="AC49" s="128"/>
      <c r="AD49" s="128"/>
      <c r="AE49" s="128"/>
      <c r="AF49" s="128"/>
      <c r="AG49" s="128"/>
      <c r="AH49" s="128"/>
      <c r="AI49" s="128"/>
      <c r="AJ49" s="128"/>
      <c r="AK49" s="128"/>
      <c r="AL49" s="128"/>
      <c r="AM49" s="128"/>
      <c r="AN49" s="128"/>
      <c r="AO49" s="128"/>
      <c r="AP49" s="128"/>
      <c r="AQ49" s="128"/>
      <c r="AR49" s="128"/>
      <c r="AS49" s="128"/>
      <c r="AT49" s="128"/>
      <c r="AU49" s="128"/>
      <c r="AV49" s="128"/>
      <c r="AW49" s="128"/>
      <c r="AX49" s="128"/>
      <c r="AY49" s="128"/>
      <c r="AZ49" s="128"/>
      <c r="BA49" s="128"/>
      <c r="BB49" s="128"/>
      <c r="BC49" s="128"/>
      <c r="BD49" s="128"/>
      <c r="BE49" s="128"/>
      <c r="BF49" s="128"/>
      <c r="BG49" s="128"/>
      <c r="BH49" s="128"/>
      <c r="BI49" s="128"/>
      <c r="BJ49" s="128"/>
      <c r="BK49" s="128"/>
      <c r="BL49" s="128"/>
      <c r="BM49" s="128"/>
      <c r="BN49" s="128"/>
      <c r="BO49" s="128"/>
      <c r="BP49" s="128"/>
      <c r="BQ49" s="128"/>
      <c r="BR49" s="129"/>
    </row>
    <row r="50" spans="1:70" s="130" customFormat="1" ht="30" customHeight="1" thickBot="1">
      <c r="A50" s="187" t="str">
        <f t="shared" si="58"/>
        <v>4.13</v>
      </c>
      <c r="B50" s="87" t="s">
        <v>169</v>
      </c>
      <c r="C50" s="91" t="s">
        <v>125</v>
      </c>
      <c r="D50" s="91">
        <v>7</v>
      </c>
      <c r="E50" s="91">
        <v>7.3</v>
      </c>
      <c r="F50" s="188" t="s">
        <v>1</v>
      </c>
      <c r="G50" s="91" t="s">
        <v>47</v>
      </c>
      <c r="H50" s="189"/>
      <c r="I50" s="231">
        <v>44593</v>
      </c>
      <c r="J50" s="232">
        <f t="shared" ref="J50:J51" si="69">IF(ISBLANK(I50)," - ",IF(K50=0,I50,I50+K50-1))</f>
        <v>44593</v>
      </c>
      <c r="K50" s="190">
        <v>1</v>
      </c>
      <c r="L50" s="191">
        <v>0</v>
      </c>
      <c r="M50" s="192">
        <f t="shared" ref="M50:M51" si="70">IF(OR(J50=0,I50=0)," - ",NETWORKDAYS(I50,J50))</f>
        <v>1</v>
      </c>
      <c r="N50" s="126"/>
      <c r="O50" s="127"/>
      <c r="P50" s="128"/>
      <c r="Q50" s="128"/>
      <c r="R50" s="128"/>
      <c r="S50" s="128"/>
      <c r="T50" s="128"/>
      <c r="U50" s="128"/>
      <c r="V50" s="128"/>
      <c r="W50" s="128"/>
      <c r="X50" s="128"/>
      <c r="Y50" s="128"/>
      <c r="Z50" s="128"/>
      <c r="AA50" s="128"/>
      <c r="AB50" s="128"/>
      <c r="AC50" s="128"/>
      <c r="AD50" s="128"/>
      <c r="AE50" s="128"/>
      <c r="AF50" s="128"/>
      <c r="AG50" s="128"/>
      <c r="AH50" s="128"/>
      <c r="AI50" s="128"/>
      <c r="AJ50" s="128"/>
      <c r="AK50" s="128"/>
      <c r="AL50" s="128"/>
      <c r="AM50" s="128"/>
      <c r="AN50" s="128"/>
      <c r="AO50" s="128"/>
      <c r="AP50" s="128"/>
      <c r="AQ50" s="128"/>
      <c r="AR50" s="128"/>
      <c r="AS50" s="128"/>
      <c r="AT50" s="128"/>
      <c r="AU50" s="128"/>
      <c r="AV50" s="128"/>
      <c r="AW50" s="128"/>
      <c r="AX50" s="128"/>
      <c r="AY50" s="128"/>
      <c r="AZ50" s="128"/>
      <c r="BA50" s="128"/>
      <c r="BB50" s="128"/>
      <c r="BC50" s="128"/>
      <c r="BD50" s="128"/>
      <c r="BE50" s="128"/>
      <c r="BF50" s="128"/>
      <c r="BG50" s="128"/>
      <c r="BH50" s="128"/>
      <c r="BI50" s="128"/>
      <c r="BJ50" s="128"/>
      <c r="BK50" s="128"/>
      <c r="BL50" s="128"/>
      <c r="BM50" s="128"/>
      <c r="BN50" s="128"/>
      <c r="BO50" s="128"/>
      <c r="BP50" s="128"/>
      <c r="BQ50" s="128"/>
      <c r="BR50" s="129"/>
    </row>
    <row r="51" spans="1:70" s="130" customFormat="1" ht="30" customHeight="1">
      <c r="A51" s="187" t="str">
        <f t="shared" si="58"/>
        <v>4.14</v>
      </c>
      <c r="B51" s="84" t="s">
        <v>171</v>
      </c>
      <c r="C51" s="91" t="s">
        <v>125</v>
      </c>
      <c r="D51" s="91">
        <v>7</v>
      </c>
      <c r="E51" s="91">
        <v>7.5</v>
      </c>
      <c r="F51" s="188" t="s">
        <v>127</v>
      </c>
      <c r="G51" s="91" t="s">
        <v>47</v>
      </c>
      <c r="H51" s="189"/>
      <c r="I51" s="231">
        <v>44593</v>
      </c>
      <c r="J51" s="232">
        <f t="shared" si="69"/>
        <v>44593</v>
      </c>
      <c r="K51" s="190">
        <v>1</v>
      </c>
      <c r="L51" s="191">
        <v>0</v>
      </c>
      <c r="M51" s="192">
        <f t="shared" si="70"/>
        <v>1</v>
      </c>
      <c r="N51" s="126"/>
      <c r="O51" s="127"/>
      <c r="P51" s="128"/>
      <c r="Q51" s="128"/>
      <c r="R51" s="128"/>
      <c r="S51" s="128"/>
      <c r="T51" s="128"/>
      <c r="U51" s="128"/>
      <c r="V51" s="128"/>
      <c r="W51" s="128"/>
      <c r="X51" s="128"/>
      <c r="Y51" s="128"/>
      <c r="Z51" s="128"/>
      <c r="AA51" s="128"/>
      <c r="AB51" s="128"/>
      <c r="AC51" s="128"/>
      <c r="AD51" s="128"/>
      <c r="AE51" s="128"/>
      <c r="AF51" s="128"/>
      <c r="AG51" s="128"/>
      <c r="AH51" s="128"/>
      <c r="AI51" s="128"/>
      <c r="AJ51" s="128"/>
      <c r="AK51" s="128"/>
      <c r="AL51" s="128"/>
      <c r="AM51" s="128"/>
      <c r="AN51" s="128"/>
      <c r="AO51" s="128"/>
      <c r="AP51" s="128"/>
      <c r="AQ51" s="128"/>
      <c r="AR51" s="128"/>
      <c r="AS51" s="128"/>
      <c r="AT51" s="128"/>
      <c r="AU51" s="128"/>
      <c r="AV51" s="128"/>
      <c r="AW51" s="128"/>
      <c r="AX51" s="128"/>
      <c r="AY51" s="128"/>
      <c r="AZ51" s="128"/>
      <c r="BA51" s="128"/>
      <c r="BB51" s="128"/>
      <c r="BC51" s="128"/>
      <c r="BD51" s="128"/>
      <c r="BE51" s="128"/>
      <c r="BF51" s="128"/>
      <c r="BG51" s="128"/>
      <c r="BH51" s="128"/>
      <c r="BI51" s="128"/>
      <c r="BJ51" s="128"/>
      <c r="BK51" s="128"/>
      <c r="BL51" s="128"/>
      <c r="BM51" s="128"/>
      <c r="BN51" s="128"/>
      <c r="BO51" s="128"/>
      <c r="BP51" s="128"/>
      <c r="BQ51" s="128"/>
      <c r="BR51" s="129"/>
    </row>
    <row r="52" spans="1:70" s="130" customFormat="1" ht="30" customHeight="1" thickBot="1">
      <c r="A52" s="205" t="str">
        <f t="shared" si="58"/>
        <v>4.15</v>
      </c>
      <c r="B52" s="88" t="s">
        <v>163</v>
      </c>
      <c r="C52" s="92" t="s">
        <v>125</v>
      </c>
      <c r="D52" s="92">
        <v>7</v>
      </c>
      <c r="E52" s="92">
        <v>7.1</v>
      </c>
      <c r="F52" s="206" t="s">
        <v>128</v>
      </c>
      <c r="G52" s="92" t="s">
        <v>47</v>
      </c>
      <c r="H52" s="207"/>
      <c r="I52" s="237">
        <v>44594</v>
      </c>
      <c r="J52" s="238">
        <f t="shared" si="47"/>
        <v>44594</v>
      </c>
      <c r="K52" s="208">
        <v>1</v>
      </c>
      <c r="L52" s="209">
        <v>0</v>
      </c>
      <c r="M52" s="210">
        <f t="shared" si="44"/>
        <v>1</v>
      </c>
      <c r="N52" s="211"/>
      <c r="O52" s="166"/>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8"/>
    </row>
    <row r="53" spans="1:70" ht="17.25" thickBot="1"/>
    <row r="54" spans="1:70" ht="17.25" thickBot="1">
      <c r="A54" s="94" t="str">
        <f>IF(ISERROR(VALUE(SUBSTITUTE(prevWBS,".",""))),"1",IF(ISERROR(FIND("`",SUBSTITUTE(prevWBS,".","`",1))),TEXT(VALUE(prevWBS)+1,"#"),TEXT(VALUE(LEFT(prevWBS,FIND("`",SUBSTITUTE(prevWBS,".","`",1))-1))+1,"#")))</f>
        <v>1</v>
      </c>
      <c r="B54" s="272" t="s">
        <v>54</v>
      </c>
      <c r="C54" s="272"/>
      <c r="D54" s="272"/>
      <c r="E54" s="272"/>
      <c r="F54" s="272"/>
      <c r="G54" s="272"/>
      <c r="H54" s="272"/>
      <c r="I54" s="272"/>
      <c r="J54" s="272"/>
      <c r="K54" s="272"/>
      <c r="L54" s="272"/>
      <c r="M54" s="272"/>
      <c r="N54" s="272"/>
      <c r="O54" s="272"/>
      <c r="P54" s="272"/>
      <c r="Q54" s="272"/>
      <c r="R54" s="272"/>
      <c r="S54" s="272"/>
      <c r="T54" s="272"/>
      <c r="U54" s="272"/>
      <c r="V54" s="272"/>
      <c r="W54" s="272"/>
      <c r="X54" s="272"/>
      <c r="Y54" s="272"/>
      <c r="Z54" s="272"/>
      <c r="AA54" s="272"/>
      <c r="AB54" s="272"/>
      <c r="AC54" s="272"/>
      <c r="AD54" s="272"/>
      <c r="AE54" s="272"/>
      <c r="AF54" s="272"/>
      <c r="AG54" s="272"/>
      <c r="AH54" s="272"/>
      <c r="AI54" s="272"/>
      <c r="AJ54" s="272"/>
      <c r="AK54" s="272"/>
      <c r="AL54" s="272"/>
      <c r="AM54" s="272"/>
      <c r="AN54" s="272"/>
      <c r="AO54" s="272"/>
      <c r="AP54" s="272"/>
      <c r="AQ54" s="272"/>
      <c r="AR54" s="272"/>
      <c r="AS54" s="272"/>
      <c r="AT54" s="272"/>
      <c r="AU54" s="272"/>
      <c r="AV54" s="272"/>
      <c r="AW54" s="272"/>
      <c r="AX54" s="272"/>
      <c r="AY54" s="272"/>
      <c r="AZ54" s="272"/>
      <c r="BA54" s="272"/>
      <c r="BB54" s="272"/>
      <c r="BC54" s="272"/>
      <c r="BD54" s="272"/>
      <c r="BE54" s="272"/>
      <c r="BF54" s="272"/>
      <c r="BG54" s="272"/>
      <c r="BH54" s="272"/>
      <c r="BI54" s="272"/>
      <c r="BJ54" s="272"/>
      <c r="BK54" s="272"/>
      <c r="BL54" s="272"/>
      <c r="BM54" s="272"/>
      <c r="BN54" s="272"/>
      <c r="BO54" s="272"/>
      <c r="BP54" s="272"/>
      <c r="BQ54" s="272"/>
      <c r="BR54" s="273"/>
    </row>
    <row r="55" spans="1:70" s="93" customFormat="1">
      <c r="A55" s="9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55" s="274" t="s">
        <v>44</v>
      </c>
      <c r="C55" s="274"/>
      <c r="D55" s="274"/>
      <c r="E55" s="274"/>
      <c r="F55" s="274"/>
      <c r="G55" s="274"/>
      <c r="H55" s="274"/>
      <c r="I55" s="274"/>
      <c r="J55" s="274"/>
      <c r="K55" s="274"/>
      <c r="L55" s="274"/>
      <c r="M55" s="274"/>
      <c r="N55" s="274"/>
      <c r="O55" s="274"/>
      <c r="P55" s="274"/>
      <c r="Q55" s="274"/>
      <c r="R55" s="274"/>
      <c r="S55" s="274"/>
      <c r="T55" s="274"/>
      <c r="U55" s="274"/>
      <c r="V55" s="274"/>
      <c r="W55" s="274"/>
      <c r="X55" s="274"/>
      <c r="Y55" s="274"/>
      <c r="Z55" s="274"/>
      <c r="AA55" s="274"/>
      <c r="AB55" s="274"/>
      <c r="AC55" s="274"/>
      <c r="AD55" s="274"/>
      <c r="AE55" s="274"/>
      <c r="AF55" s="274"/>
      <c r="AG55" s="274"/>
      <c r="AH55" s="274"/>
      <c r="AI55" s="274"/>
      <c r="AJ55" s="274"/>
      <c r="AK55" s="274"/>
      <c r="AL55" s="274"/>
      <c r="AM55" s="274"/>
      <c r="AN55" s="274"/>
      <c r="AO55" s="274"/>
      <c r="AP55" s="274"/>
      <c r="AQ55" s="274"/>
      <c r="AR55" s="274"/>
      <c r="AS55" s="274"/>
      <c r="AT55" s="274"/>
      <c r="AU55" s="274"/>
      <c r="AV55" s="274"/>
      <c r="AW55" s="274"/>
      <c r="AX55" s="274"/>
      <c r="AY55" s="274"/>
      <c r="AZ55" s="274"/>
      <c r="BA55" s="274"/>
      <c r="BB55" s="274"/>
      <c r="BC55" s="274"/>
      <c r="BD55" s="274"/>
      <c r="BE55" s="274"/>
      <c r="BF55" s="274"/>
      <c r="BG55" s="274"/>
      <c r="BH55" s="274"/>
      <c r="BI55" s="274"/>
      <c r="BJ55" s="274"/>
      <c r="BK55" s="274"/>
      <c r="BL55" s="274"/>
      <c r="BM55" s="274"/>
      <c r="BN55" s="274"/>
      <c r="BO55" s="274"/>
      <c r="BP55" s="274"/>
      <c r="BQ55" s="274"/>
      <c r="BR55" s="275"/>
    </row>
    <row r="56" spans="1:70" s="93" customFormat="1">
      <c r="A56" s="9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56" s="276" t="s">
        <v>43</v>
      </c>
      <c r="C56" s="276"/>
      <c r="D56" s="276"/>
      <c r="E56" s="276"/>
      <c r="F56" s="276"/>
      <c r="G56" s="276"/>
      <c r="H56" s="276"/>
      <c r="I56" s="276"/>
      <c r="J56" s="276"/>
      <c r="K56" s="276"/>
      <c r="L56" s="276"/>
      <c r="M56" s="276"/>
      <c r="N56" s="276"/>
      <c r="O56" s="276"/>
      <c r="P56" s="276"/>
      <c r="Q56" s="276"/>
      <c r="R56" s="276"/>
      <c r="S56" s="276"/>
      <c r="T56" s="276"/>
      <c r="U56" s="276"/>
      <c r="V56" s="276"/>
      <c r="W56" s="276"/>
      <c r="X56" s="276"/>
      <c r="Y56" s="276"/>
      <c r="Z56" s="276"/>
      <c r="AA56" s="276"/>
      <c r="AB56" s="276"/>
      <c r="AC56" s="276"/>
      <c r="AD56" s="276"/>
      <c r="AE56" s="276"/>
      <c r="AF56" s="276"/>
      <c r="AG56" s="276"/>
      <c r="AH56" s="276"/>
      <c r="AI56" s="276"/>
      <c r="AJ56" s="276"/>
      <c r="AK56" s="276"/>
      <c r="AL56" s="276"/>
      <c r="AM56" s="276"/>
      <c r="AN56" s="276"/>
      <c r="AO56" s="276"/>
      <c r="AP56" s="276"/>
      <c r="AQ56" s="276"/>
      <c r="AR56" s="276"/>
      <c r="AS56" s="276"/>
      <c r="AT56" s="276"/>
      <c r="AU56" s="276"/>
      <c r="AV56" s="276"/>
      <c r="AW56" s="276"/>
      <c r="AX56" s="276"/>
      <c r="AY56" s="276"/>
      <c r="AZ56" s="276"/>
      <c r="BA56" s="276"/>
      <c r="BB56" s="276"/>
      <c r="BC56" s="276"/>
      <c r="BD56" s="276"/>
      <c r="BE56" s="276"/>
      <c r="BF56" s="276"/>
      <c r="BG56" s="276"/>
      <c r="BH56" s="276"/>
      <c r="BI56" s="276"/>
      <c r="BJ56" s="276"/>
      <c r="BK56" s="276"/>
      <c r="BL56" s="276"/>
      <c r="BM56" s="276"/>
      <c r="BN56" s="276"/>
      <c r="BO56" s="276"/>
      <c r="BP56" s="276"/>
      <c r="BQ56" s="276"/>
      <c r="BR56" s="277"/>
    </row>
    <row r="57" spans="1:70" s="93" customFormat="1" ht="17.25" thickBot="1">
      <c r="A57" s="9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57" s="278" t="s">
        <v>45</v>
      </c>
      <c r="C57" s="278"/>
      <c r="D57" s="278"/>
      <c r="E57" s="278"/>
      <c r="F57" s="278"/>
      <c r="G57" s="278"/>
      <c r="H57" s="278"/>
      <c r="I57" s="278"/>
      <c r="J57" s="278"/>
      <c r="K57" s="278"/>
      <c r="L57" s="278"/>
      <c r="M57" s="278"/>
      <c r="N57" s="278"/>
      <c r="O57" s="278"/>
      <c r="P57" s="278"/>
      <c r="Q57" s="278"/>
      <c r="R57" s="278"/>
      <c r="S57" s="278"/>
      <c r="T57" s="278"/>
      <c r="U57" s="278"/>
      <c r="V57" s="278"/>
      <c r="W57" s="278"/>
      <c r="X57" s="278"/>
      <c r="Y57" s="278"/>
      <c r="Z57" s="278"/>
      <c r="AA57" s="278"/>
      <c r="AB57" s="278"/>
      <c r="AC57" s="278"/>
      <c r="AD57" s="278"/>
      <c r="AE57" s="278"/>
      <c r="AF57" s="278"/>
      <c r="AG57" s="278"/>
      <c r="AH57" s="278"/>
      <c r="AI57" s="278"/>
      <c r="AJ57" s="278"/>
      <c r="AK57" s="278"/>
      <c r="AL57" s="278"/>
      <c r="AM57" s="278"/>
      <c r="AN57" s="278"/>
      <c r="AO57" s="278"/>
      <c r="AP57" s="278"/>
      <c r="AQ57" s="278"/>
      <c r="AR57" s="278"/>
      <c r="AS57" s="278"/>
      <c r="AT57" s="278"/>
      <c r="AU57" s="278"/>
      <c r="AV57" s="278"/>
      <c r="AW57" s="278"/>
      <c r="AX57" s="278"/>
      <c r="AY57" s="278"/>
      <c r="AZ57" s="278"/>
      <c r="BA57" s="278"/>
      <c r="BB57" s="278"/>
      <c r="BC57" s="278"/>
      <c r="BD57" s="278"/>
      <c r="BE57" s="278"/>
      <c r="BF57" s="278"/>
      <c r="BG57" s="278"/>
      <c r="BH57" s="278"/>
      <c r="BI57" s="278"/>
      <c r="BJ57" s="278"/>
      <c r="BK57" s="278"/>
      <c r="BL57" s="278"/>
      <c r="BM57" s="278"/>
      <c r="BN57" s="278"/>
      <c r="BO57" s="278"/>
      <c r="BP57" s="278"/>
      <c r="BQ57" s="278"/>
      <c r="BR57" s="279"/>
    </row>
    <row r="58" spans="1:70" ht="17.25" thickBot="1">
      <c r="A58" s="94" t="str">
        <f>IF(ISERROR(VALUE(SUBSTITUTE(prevWBS,".",""))),"1",IF(ISERROR(FIND("`",SUBSTITUTE(prevWBS,".","`",1))),TEXT(VALUE(prevWBS)+1,"#"),TEXT(VALUE(LEFT(prevWBS,FIND("`",SUBSTITUTE(prevWBS,".","`",1))-1))+1,"#")))</f>
        <v>2</v>
      </c>
      <c r="B58" s="272" t="s">
        <v>55</v>
      </c>
      <c r="C58" s="272"/>
      <c r="D58" s="272"/>
      <c r="E58" s="272"/>
      <c r="F58" s="272"/>
      <c r="G58" s="272"/>
      <c r="H58" s="272"/>
      <c r="I58" s="272"/>
      <c r="J58" s="272"/>
      <c r="K58" s="272"/>
      <c r="L58" s="272"/>
      <c r="M58" s="272"/>
      <c r="N58" s="272"/>
      <c r="O58" s="272"/>
      <c r="P58" s="272"/>
      <c r="Q58" s="272"/>
      <c r="R58" s="272"/>
      <c r="S58" s="272"/>
      <c r="T58" s="272"/>
      <c r="U58" s="272"/>
      <c r="V58" s="272"/>
      <c r="W58" s="272"/>
      <c r="X58" s="272"/>
      <c r="Y58" s="272"/>
      <c r="Z58" s="272"/>
      <c r="AA58" s="272"/>
      <c r="AB58" s="272"/>
      <c r="AC58" s="272"/>
      <c r="AD58" s="272"/>
      <c r="AE58" s="272"/>
      <c r="AF58" s="272"/>
      <c r="AG58" s="272"/>
      <c r="AH58" s="272"/>
      <c r="AI58" s="272"/>
      <c r="AJ58" s="272"/>
      <c r="AK58" s="272"/>
      <c r="AL58" s="272"/>
      <c r="AM58" s="272"/>
      <c r="AN58" s="272"/>
      <c r="AO58" s="272"/>
      <c r="AP58" s="272"/>
      <c r="AQ58" s="272"/>
      <c r="AR58" s="272"/>
      <c r="AS58" s="272"/>
      <c r="AT58" s="272"/>
      <c r="AU58" s="272"/>
      <c r="AV58" s="272"/>
      <c r="AW58" s="272"/>
      <c r="AX58" s="272"/>
      <c r="AY58" s="272"/>
      <c r="AZ58" s="272"/>
      <c r="BA58" s="272"/>
      <c r="BB58" s="272"/>
      <c r="BC58" s="272"/>
      <c r="BD58" s="272"/>
      <c r="BE58" s="272"/>
      <c r="BF58" s="272"/>
      <c r="BG58" s="272"/>
      <c r="BH58" s="272"/>
      <c r="BI58" s="272"/>
      <c r="BJ58" s="272"/>
      <c r="BK58" s="272"/>
      <c r="BL58" s="272"/>
      <c r="BM58" s="272"/>
      <c r="BN58" s="272"/>
      <c r="BO58" s="272"/>
      <c r="BP58" s="272"/>
      <c r="BQ58" s="272"/>
      <c r="BR58" s="273"/>
    </row>
    <row r="59" spans="1:70" s="93" customFormat="1">
      <c r="A59" s="9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59" s="274" t="s">
        <v>48</v>
      </c>
      <c r="C59" s="274"/>
      <c r="D59" s="274"/>
      <c r="E59" s="274"/>
      <c r="F59" s="274"/>
      <c r="G59" s="274"/>
      <c r="H59" s="274"/>
      <c r="I59" s="274"/>
      <c r="J59" s="274"/>
      <c r="K59" s="274"/>
      <c r="L59" s="274"/>
      <c r="M59" s="274"/>
      <c r="N59" s="274"/>
      <c r="O59" s="274"/>
      <c r="P59" s="274"/>
      <c r="Q59" s="274"/>
      <c r="R59" s="274"/>
      <c r="S59" s="274"/>
      <c r="T59" s="274"/>
      <c r="U59" s="274"/>
      <c r="V59" s="274"/>
      <c r="W59" s="274"/>
      <c r="X59" s="274"/>
      <c r="Y59" s="274"/>
      <c r="Z59" s="274"/>
      <c r="AA59" s="274"/>
      <c r="AB59" s="274"/>
      <c r="AC59" s="274"/>
      <c r="AD59" s="274"/>
      <c r="AE59" s="274"/>
      <c r="AF59" s="274"/>
      <c r="AG59" s="274"/>
      <c r="AH59" s="274"/>
      <c r="AI59" s="274"/>
      <c r="AJ59" s="274"/>
      <c r="AK59" s="274"/>
      <c r="AL59" s="274"/>
      <c r="AM59" s="274"/>
      <c r="AN59" s="274"/>
      <c r="AO59" s="274"/>
      <c r="AP59" s="274"/>
      <c r="AQ59" s="274"/>
      <c r="AR59" s="274"/>
      <c r="AS59" s="274"/>
      <c r="AT59" s="274"/>
      <c r="AU59" s="274"/>
      <c r="AV59" s="274"/>
      <c r="AW59" s="274"/>
      <c r="AX59" s="274"/>
      <c r="AY59" s="274"/>
      <c r="AZ59" s="274"/>
      <c r="BA59" s="274"/>
      <c r="BB59" s="274"/>
      <c r="BC59" s="274"/>
      <c r="BD59" s="274"/>
      <c r="BE59" s="274"/>
      <c r="BF59" s="274"/>
      <c r="BG59" s="274"/>
      <c r="BH59" s="274"/>
      <c r="BI59" s="274"/>
      <c r="BJ59" s="274"/>
      <c r="BK59" s="274"/>
      <c r="BL59" s="274"/>
      <c r="BM59" s="274"/>
      <c r="BN59" s="274"/>
      <c r="BO59" s="274"/>
      <c r="BP59" s="274"/>
      <c r="BQ59" s="274"/>
      <c r="BR59" s="275"/>
    </row>
    <row r="60" spans="1:70" s="93" customFormat="1">
      <c r="A60" s="9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60" s="276" t="s">
        <v>49</v>
      </c>
      <c r="C60" s="276"/>
      <c r="D60" s="276"/>
      <c r="E60" s="276"/>
      <c r="F60" s="276"/>
      <c r="G60" s="276"/>
      <c r="H60" s="276"/>
      <c r="I60" s="276"/>
      <c r="J60" s="276"/>
      <c r="K60" s="276"/>
      <c r="L60" s="276"/>
      <c r="M60" s="276"/>
      <c r="N60" s="276"/>
      <c r="O60" s="276"/>
      <c r="P60" s="276"/>
      <c r="Q60" s="276"/>
      <c r="R60" s="276"/>
      <c r="S60" s="276"/>
      <c r="T60" s="276"/>
      <c r="U60" s="276"/>
      <c r="V60" s="276"/>
      <c r="W60" s="276"/>
      <c r="X60" s="276"/>
      <c r="Y60" s="276"/>
      <c r="Z60" s="276"/>
      <c r="AA60" s="276"/>
      <c r="AB60" s="276"/>
      <c r="AC60" s="276"/>
      <c r="AD60" s="276"/>
      <c r="AE60" s="276"/>
      <c r="AF60" s="276"/>
      <c r="AG60" s="276"/>
      <c r="AH60" s="276"/>
      <c r="AI60" s="276"/>
      <c r="AJ60" s="276"/>
      <c r="AK60" s="276"/>
      <c r="AL60" s="276"/>
      <c r="AM60" s="276"/>
      <c r="AN60" s="276"/>
      <c r="AO60" s="276"/>
      <c r="AP60" s="276"/>
      <c r="AQ60" s="276"/>
      <c r="AR60" s="276"/>
      <c r="AS60" s="276"/>
      <c r="AT60" s="276"/>
      <c r="AU60" s="276"/>
      <c r="AV60" s="276"/>
      <c r="AW60" s="276"/>
      <c r="AX60" s="276"/>
      <c r="AY60" s="276"/>
      <c r="AZ60" s="276"/>
      <c r="BA60" s="276"/>
      <c r="BB60" s="276"/>
      <c r="BC60" s="276"/>
      <c r="BD60" s="276"/>
      <c r="BE60" s="276"/>
      <c r="BF60" s="276"/>
      <c r="BG60" s="276"/>
      <c r="BH60" s="276"/>
      <c r="BI60" s="276"/>
      <c r="BJ60" s="276"/>
      <c r="BK60" s="276"/>
      <c r="BL60" s="276"/>
      <c r="BM60" s="276"/>
      <c r="BN60" s="276"/>
      <c r="BO60" s="276"/>
      <c r="BP60" s="276"/>
      <c r="BQ60" s="276"/>
      <c r="BR60" s="277"/>
    </row>
    <row r="61" spans="1:70" s="93" customFormat="1">
      <c r="A61" s="9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61" s="276" t="s">
        <v>50</v>
      </c>
      <c r="C61" s="276"/>
      <c r="D61" s="276"/>
      <c r="E61" s="276"/>
      <c r="F61" s="276"/>
      <c r="G61" s="276"/>
      <c r="H61" s="276"/>
      <c r="I61" s="276"/>
      <c r="J61" s="276"/>
      <c r="K61" s="276"/>
      <c r="L61" s="276"/>
      <c r="M61" s="276"/>
      <c r="N61" s="276"/>
      <c r="O61" s="276"/>
      <c r="P61" s="276"/>
      <c r="Q61" s="276"/>
      <c r="R61" s="276"/>
      <c r="S61" s="276"/>
      <c r="T61" s="276"/>
      <c r="U61" s="276"/>
      <c r="V61" s="276"/>
      <c r="W61" s="276"/>
      <c r="X61" s="276"/>
      <c r="Y61" s="276"/>
      <c r="Z61" s="276"/>
      <c r="AA61" s="276"/>
      <c r="AB61" s="276"/>
      <c r="AC61" s="276"/>
      <c r="AD61" s="276"/>
      <c r="AE61" s="276"/>
      <c r="AF61" s="276"/>
      <c r="AG61" s="276"/>
      <c r="AH61" s="276"/>
      <c r="AI61" s="276"/>
      <c r="AJ61" s="276"/>
      <c r="AK61" s="276"/>
      <c r="AL61" s="276"/>
      <c r="AM61" s="276"/>
      <c r="AN61" s="276"/>
      <c r="AO61" s="276"/>
      <c r="AP61" s="276"/>
      <c r="AQ61" s="276"/>
      <c r="AR61" s="276"/>
      <c r="AS61" s="276"/>
      <c r="AT61" s="276"/>
      <c r="AU61" s="276"/>
      <c r="AV61" s="276"/>
      <c r="AW61" s="276"/>
      <c r="AX61" s="276"/>
      <c r="AY61" s="276"/>
      <c r="AZ61" s="276"/>
      <c r="BA61" s="276"/>
      <c r="BB61" s="276"/>
      <c r="BC61" s="276"/>
      <c r="BD61" s="276"/>
      <c r="BE61" s="276"/>
      <c r="BF61" s="276"/>
      <c r="BG61" s="276"/>
      <c r="BH61" s="276"/>
      <c r="BI61" s="276"/>
      <c r="BJ61" s="276"/>
      <c r="BK61" s="276"/>
      <c r="BL61" s="276"/>
      <c r="BM61" s="276"/>
      <c r="BN61" s="276"/>
      <c r="BO61" s="276"/>
      <c r="BP61" s="276"/>
      <c r="BQ61" s="276"/>
      <c r="BR61" s="277"/>
    </row>
    <row r="62" spans="1:70" s="93" customFormat="1">
      <c r="A62" s="9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62" s="276" t="s">
        <v>51</v>
      </c>
      <c r="C62" s="276"/>
      <c r="D62" s="276"/>
      <c r="E62" s="276"/>
      <c r="F62" s="276"/>
      <c r="G62" s="276"/>
      <c r="H62" s="276"/>
      <c r="I62" s="276"/>
      <c r="J62" s="276"/>
      <c r="K62" s="276"/>
      <c r="L62" s="276"/>
      <c r="M62" s="276"/>
      <c r="N62" s="276"/>
      <c r="O62" s="276"/>
      <c r="P62" s="276"/>
      <c r="Q62" s="276"/>
      <c r="R62" s="276"/>
      <c r="S62" s="276"/>
      <c r="T62" s="276"/>
      <c r="U62" s="276"/>
      <c r="V62" s="276"/>
      <c r="W62" s="276"/>
      <c r="X62" s="276"/>
      <c r="Y62" s="276"/>
      <c r="Z62" s="276"/>
      <c r="AA62" s="276"/>
      <c r="AB62" s="276"/>
      <c r="AC62" s="276"/>
      <c r="AD62" s="276"/>
      <c r="AE62" s="276"/>
      <c r="AF62" s="276"/>
      <c r="AG62" s="276"/>
      <c r="AH62" s="276"/>
      <c r="AI62" s="276"/>
      <c r="AJ62" s="276"/>
      <c r="AK62" s="276"/>
      <c r="AL62" s="276"/>
      <c r="AM62" s="276"/>
      <c r="AN62" s="276"/>
      <c r="AO62" s="276"/>
      <c r="AP62" s="276"/>
      <c r="AQ62" s="276"/>
      <c r="AR62" s="276"/>
      <c r="AS62" s="276"/>
      <c r="AT62" s="276"/>
      <c r="AU62" s="276"/>
      <c r="AV62" s="276"/>
      <c r="AW62" s="276"/>
      <c r="AX62" s="276"/>
      <c r="AY62" s="276"/>
      <c r="AZ62" s="276"/>
      <c r="BA62" s="276"/>
      <c r="BB62" s="276"/>
      <c r="BC62" s="276"/>
      <c r="BD62" s="276"/>
      <c r="BE62" s="276"/>
      <c r="BF62" s="276"/>
      <c r="BG62" s="276"/>
      <c r="BH62" s="276"/>
      <c r="BI62" s="276"/>
      <c r="BJ62" s="276"/>
      <c r="BK62" s="276"/>
      <c r="BL62" s="276"/>
      <c r="BM62" s="276"/>
      <c r="BN62" s="276"/>
      <c r="BO62" s="276"/>
      <c r="BP62" s="276"/>
      <c r="BQ62" s="276"/>
      <c r="BR62" s="277"/>
    </row>
    <row r="63" spans="1:70" s="93" customFormat="1" ht="17.25" thickBot="1">
      <c r="A63" s="9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63" s="278" t="s">
        <v>52</v>
      </c>
      <c r="C63" s="278"/>
      <c r="D63" s="278"/>
      <c r="E63" s="278"/>
      <c r="F63" s="278"/>
      <c r="G63" s="278"/>
      <c r="H63" s="278"/>
      <c r="I63" s="278"/>
      <c r="J63" s="278"/>
      <c r="K63" s="278"/>
      <c r="L63" s="278"/>
      <c r="M63" s="278"/>
      <c r="N63" s="278"/>
      <c r="O63" s="278"/>
      <c r="P63" s="278"/>
      <c r="Q63" s="278"/>
      <c r="R63" s="278"/>
      <c r="S63" s="278"/>
      <c r="T63" s="278"/>
      <c r="U63" s="278"/>
      <c r="V63" s="278"/>
      <c r="W63" s="278"/>
      <c r="X63" s="278"/>
      <c r="Y63" s="278"/>
      <c r="Z63" s="278"/>
      <c r="AA63" s="278"/>
      <c r="AB63" s="278"/>
      <c r="AC63" s="278"/>
      <c r="AD63" s="278"/>
      <c r="AE63" s="278"/>
      <c r="AF63" s="278"/>
      <c r="AG63" s="278"/>
      <c r="AH63" s="278"/>
      <c r="AI63" s="278"/>
      <c r="AJ63" s="278"/>
      <c r="AK63" s="278"/>
      <c r="AL63" s="278"/>
      <c r="AM63" s="278"/>
      <c r="AN63" s="278"/>
      <c r="AO63" s="278"/>
      <c r="AP63" s="278"/>
      <c r="AQ63" s="278"/>
      <c r="AR63" s="278"/>
      <c r="AS63" s="278"/>
      <c r="AT63" s="278"/>
      <c r="AU63" s="278"/>
      <c r="AV63" s="278"/>
      <c r="AW63" s="278"/>
      <c r="AX63" s="278"/>
      <c r="AY63" s="278"/>
      <c r="AZ63" s="278"/>
      <c r="BA63" s="278"/>
      <c r="BB63" s="278"/>
      <c r="BC63" s="278"/>
      <c r="BD63" s="278"/>
      <c r="BE63" s="278"/>
      <c r="BF63" s="278"/>
      <c r="BG63" s="278"/>
      <c r="BH63" s="278"/>
      <c r="BI63" s="278"/>
      <c r="BJ63" s="278"/>
      <c r="BK63" s="278"/>
      <c r="BL63" s="278"/>
      <c r="BM63" s="278"/>
      <c r="BN63" s="278"/>
      <c r="BO63" s="278"/>
      <c r="BP63" s="278"/>
      <c r="BQ63" s="278"/>
      <c r="BR63" s="279"/>
    </row>
    <row r="64" spans="1:70" ht="17.25" thickBot="1">
      <c r="A64" s="94" t="str">
        <f>IF(ISERROR(VALUE(SUBSTITUTE(prevWBS,".",""))),"1",IF(ISERROR(FIND("`",SUBSTITUTE(prevWBS,".","`",1))),TEXT(VALUE(prevWBS)+1,"#"),TEXT(VALUE(LEFT(prevWBS,FIND("`",SUBSTITUTE(prevWBS,".","`",1))-1))+1,"#")))</f>
        <v>3</v>
      </c>
      <c r="B64" s="272" t="s">
        <v>53</v>
      </c>
      <c r="C64" s="272"/>
      <c r="D64" s="272"/>
      <c r="E64" s="272"/>
      <c r="F64" s="272"/>
      <c r="G64" s="272"/>
      <c r="H64" s="272"/>
      <c r="I64" s="272"/>
      <c r="J64" s="272"/>
      <c r="K64" s="272"/>
      <c r="L64" s="272"/>
      <c r="M64" s="272"/>
      <c r="N64" s="272"/>
      <c r="O64" s="272"/>
      <c r="P64" s="272"/>
      <c r="Q64" s="272"/>
      <c r="R64" s="272"/>
      <c r="S64" s="272"/>
      <c r="T64" s="272"/>
      <c r="U64" s="272"/>
      <c r="V64" s="272"/>
      <c r="W64" s="272"/>
      <c r="X64" s="272"/>
      <c r="Y64" s="272"/>
      <c r="Z64" s="272"/>
      <c r="AA64" s="272"/>
      <c r="AB64" s="272"/>
      <c r="AC64" s="272"/>
      <c r="AD64" s="272"/>
      <c r="AE64" s="272"/>
      <c r="AF64" s="272"/>
      <c r="AG64" s="272"/>
      <c r="AH64" s="272"/>
      <c r="AI64" s="272"/>
      <c r="AJ64" s="272"/>
      <c r="AK64" s="272"/>
      <c r="AL64" s="272"/>
      <c r="AM64" s="272"/>
      <c r="AN64" s="272"/>
      <c r="AO64" s="272"/>
      <c r="AP64" s="272"/>
      <c r="AQ64" s="272"/>
      <c r="AR64" s="272"/>
      <c r="AS64" s="272"/>
      <c r="AT64" s="272"/>
      <c r="AU64" s="272"/>
      <c r="AV64" s="272"/>
      <c r="AW64" s="272"/>
      <c r="AX64" s="272"/>
      <c r="AY64" s="272"/>
      <c r="AZ64" s="272"/>
      <c r="BA64" s="272"/>
      <c r="BB64" s="272"/>
      <c r="BC64" s="272"/>
      <c r="BD64" s="272"/>
      <c r="BE64" s="272"/>
      <c r="BF64" s="272"/>
      <c r="BG64" s="272"/>
      <c r="BH64" s="272"/>
      <c r="BI64" s="272"/>
      <c r="BJ64" s="272"/>
      <c r="BK64" s="272"/>
      <c r="BL64" s="272"/>
      <c r="BM64" s="272"/>
      <c r="BN64" s="272"/>
      <c r="BO64" s="272"/>
      <c r="BP64" s="272"/>
      <c r="BQ64" s="272"/>
      <c r="BR64" s="273"/>
    </row>
    <row r="65" spans="1:70" s="93" customFormat="1">
      <c r="A65" s="95" t="str">
        <f t="shared" ref="A65:A70" si="7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65" s="274" t="s">
        <v>56</v>
      </c>
      <c r="C65" s="274"/>
      <c r="D65" s="274"/>
      <c r="E65" s="274"/>
      <c r="F65" s="274"/>
      <c r="G65" s="274"/>
      <c r="H65" s="274"/>
      <c r="I65" s="274"/>
      <c r="J65" s="274"/>
      <c r="K65" s="274"/>
      <c r="L65" s="274"/>
      <c r="M65" s="274"/>
      <c r="N65" s="274"/>
      <c r="O65" s="274"/>
      <c r="P65" s="274"/>
      <c r="Q65" s="274"/>
      <c r="R65" s="274"/>
      <c r="S65" s="274"/>
      <c r="T65" s="274"/>
      <c r="U65" s="274"/>
      <c r="V65" s="274"/>
      <c r="W65" s="274"/>
      <c r="X65" s="274"/>
      <c r="Y65" s="274"/>
      <c r="Z65" s="274"/>
      <c r="AA65" s="274"/>
      <c r="AB65" s="274"/>
      <c r="AC65" s="274"/>
      <c r="AD65" s="274"/>
      <c r="AE65" s="274"/>
      <c r="AF65" s="274"/>
      <c r="AG65" s="274"/>
      <c r="AH65" s="274"/>
      <c r="AI65" s="274"/>
      <c r="AJ65" s="274"/>
      <c r="AK65" s="274"/>
      <c r="AL65" s="274"/>
      <c r="AM65" s="274"/>
      <c r="AN65" s="274"/>
      <c r="AO65" s="274"/>
      <c r="AP65" s="274"/>
      <c r="AQ65" s="274"/>
      <c r="AR65" s="274"/>
      <c r="AS65" s="274"/>
      <c r="AT65" s="274"/>
      <c r="AU65" s="274"/>
      <c r="AV65" s="274"/>
      <c r="AW65" s="274"/>
      <c r="AX65" s="274"/>
      <c r="AY65" s="274"/>
      <c r="AZ65" s="274"/>
      <c r="BA65" s="274"/>
      <c r="BB65" s="274"/>
      <c r="BC65" s="274"/>
      <c r="BD65" s="274"/>
      <c r="BE65" s="274"/>
      <c r="BF65" s="274"/>
      <c r="BG65" s="274"/>
      <c r="BH65" s="274"/>
      <c r="BI65" s="274"/>
      <c r="BJ65" s="274"/>
      <c r="BK65" s="274"/>
      <c r="BL65" s="274"/>
      <c r="BM65" s="274"/>
      <c r="BN65" s="274"/>
      <c r="BO65" s="274"/>
      <c r="BP65" s="274"/>
      <c r="BQ65" s="274"/>
      <c r="BR65" s="275"/>
    </row>
    <row r="66" spans="1:70" s="93" customFormat="1">
      <c r="A66" s="96" t="str">
        <f t="shared" si="71"/>
        <v>3.2</v>
      </c>
      <c r="B66" s="276" t="s">
        <v>57</v>
      </c>
      <c r="C66" s="276"/>
      <c r="D66" s="276"/>
      <c r="E66" s="276"/>
      <c r="F66" s="276"/>
      <c r="G66" s="276"/>
      <c r="H66" s="276"/>
      <c r="I66" s="276"/>
      <c r="J66" s="276"/>
      <c r="K66" s="276"/>
      <c r="L66" s="276"/>
      <c r="M66" s="276"/>
      <c r="N66" s="276"/>
      <c r="O66" s="276"/>
      <c r="P66" s="276"/>
      <c r="Q66" s="276"/>
      <c r="R66" s="276"/>
      <c r="S66" s="276"/>
      <c r="T66" s="276"/>
      <c r="U66" s="276"/>
      <c r="V66" s="276"/>
      <c r="W66" s="276"/>
      <c r="X66" s="276"/>
      <c r="Y66" s="276"/>
      <c r="Z66" s="276"/>
      <c r="AA66" s="276"/>
      <c r="AB66" s="276"/>
      <c r="AC66" s="276"/>
      <c r="AD66" s="276"/>
      <c r="AE66" s="276"/>
      <c r="AF66" s="276"/>
      <c r="AG66" s="276"/>
      <c r="AH66" s="276"/>
      <c r="AI66" s="276"/>
      <c r="AJ66" s="276"/>
      <c r="AK66" s="276"/>
      <c r="AL66" s="276"/>
      <c r="AM66" s="276"/>
      <c r="AN66" s="276"/>
      <c r="AO66" s="276"/>
      <c r="AP66" s="276"/>
      <c r="AQ66" s="276"/>
      <c r="AR66" s="276"/>
      <c r="AS66" s="276"/>
      <c r="AT66" s="276"/>
      <c r="AU66" s="276"/>
      <c r="AV66" s="276"/>
      <c r="AW66" s="276"/>
      <c r="AX66" s="276"/>
      <c r="AY66" s="276"/>
      <c r="AZ66" s="276"/>
      <c r="BA66" s="276"/>
      <c r="BB66" s="276"/>
      <c r="BC66" s="276"/>
      <c r="BD66" s="276"/>
      <c r="BE66" s="276"/>
      <c r="BF66" s="276"/>
      <c r="BG66" s="276"/>
      <c r="BH66" s="276"/>
      <c r="BI66" s="276"/>
      <c r="BJ66" s="276"/>
      <c r="BK66" s="276"/>
      <c r="BL66" s="276"/>
      <c r="BM66" s="276"/>
      <c r="BN66" s="276"/>
      <c r="BO66" s="276"/>
      <c r="BP66" s="276"/>
      <c r="BQ66" s="276"/>
      <c r="BR66" s="277"/>
    </row>
    <row r="67" spans="1:70" s="93" customFormat="1">
      <c r="A67" s="96" t="str">
        <f t="shared" si="71"/>
        <v>3.3</v>
      </c>
      <c r="B67" s="276" t="s">
        <v>58</v>
      </c>
      <c r="C67" s="276"/>
      <c r="D67" s="276"/>
      <c r="E67" s="276"/>
      <c r="F67" s="276"/>
      <c r="G67" s="276"/>
      <c r="H67" s="276"/>
      <c r="I67" s="276"/>
      <c r="J67" s="276"/>
      <c r="K67" s="276"/>
      <c r="L67" s="276"/>
      <c r="M67" s="276"/>
      <c r="N67" s="276"/>
      <c r="O67" s="276"/>
      <c r="P67" s="276"/>
      <c r="Q67" s="276"/>
      <c r="R67" s="276"/>
      <c r="S67" s="276"/>
      <c r="T67" s="276"/>
      <c r="U67" s="276"/>
      <c r="V67" s="276"/>
      <c r="W67" s="276"/>
      <c r="X67" s="276"/>
      <c r="Y67" s="276"/>
      <c r="Z67" s="276"/>
      <c r="AA67" s="276"/>
      <c r="AB67" s="276"/>
      <c r="AC67" s="276"/>
      <c r="AD67" s="276"/>
      <c r="AE67" s="276"/>
      <c r="AF67" s="276"/>
      <c r="AG67" s="276"/>
      <c r="AH67" s="276"/>
      <c r="AI67" s="276"/>
      <c r="AJ67" s="276"/>
      <c r="AK67" s="276"/>
      <c r="AL67" s="276"/>
      <c r="AM67" s="276"/>
      <c r="AN67" s="276"/>
      <c r="AO67" s="276"/>
      <c r="AP67" s="276"/>
      <c r="AQ67" s="276"/>
      <c r="AR67" s="276"/>
      <c r="AS67" s="276"/>
      <c r="AT67" s="276"/>
      <c r="AU67" s="276"/>
      <c r="AV67" s="276"/>
      <c r="AW67" s="276"/>
      <c r="AX67" s="276"/>
      <c r="AY67" s="276"/>
      <c r="AZ67" s="276"/>
      <c r="BA67" s="276"/>
      <c r="BB67" s="276"/>
      <c r="BC67" s="276"/>
      <c r="BD67" s="276"/>
      <c r="BE67" s="276"/>
      <c r="BF67" s="276"/>
      <c r="BG67" s="276"/>
      <c r="BH67" s="276"/>
      <c r="BI67" s="276"/>
      <c r="BJ67" s="276"/>
      <c r="BK67" s="276"/>
      <c r="BL67" s="276"/>
      <c r="BM67" s="276"/>
      <c r="BN67" s="276"/>
      <c r="BO67" s="276"/>
      <c r="BP67" s="276"/>
      <c r="BQ67" s="276"/>
      <c r="BR67" s="277"/>
    </row>
    <row r="68" spans="1:70" s="93" customFormat="1">
      <c r="A68" s="96" t="str">
        <f t="shared" si="71"/>
        <v>3.4</v>
      </c>
      <c r="B68" s="276" t="s">
        <v>59</v>
      </c>
      <c r="C68" s="276"/>
      <c r="D68" s="276"/>
      <c r="E68" s="276"/>
      <c r="F68" s="276"/>
      <c r="G68" s="276"/>
      <c r="H68" s="276"/>
      <c r="I68" s="276"/>
      <c r="J68" s="276"/>
      <c r="K68" s="276"/>
      <c r="L68" s="276"/>
      <c r="M68" s="276"/>
      <c r="N68" s="276"/>
      <c r="O68" s="276"/>
      <c r="P68" s="276"/>
      <c r="Q68" s="276"/>
      <c r="R68" s="276"/>
      <c r="S68" s="276"/>
      <c r="T68" s="276"/>
      <c r="U68" s="276"/>
      <c r="V68" s="276"/>
      <c r="W68" s="276"/>
      <c r="X68" s="276"/>
      <c r="Y68" s="276"/>
      <c r="Z68" s="276"/>
      <c r="AA68" s="276"/>
      <c r="AB68" s="276"/>
      <c r="AC68" s="276"/>
      <c r="AD68" s="276"/>
      <c r="AE68" s="276"/>
      <c r="AF68" s="276"/>
      <c r="AG68" s="276"/>
      <c r="AH68" s="276"/>
      <c r="AI68" s="276"/>
      <c r="AJ68" s="276"/>
      <c r="AK68" s="276"/>
      <c r="AL68" s="276"/>
      <c r="AM68" s="276"/>
      <c r="AN68" s="276"/>
      <c r="AO68" s="276"/>
      <c r="AP68" s="276"/>
      <c r="AQ68" s="276"/>
      <c r="AR68" s="276"/>
      <c r="AS68" s="276"/>
      <c r="AT68" s="276"/>
      <c r="AU68" s="276"/>
      <c r="AV68" s="276"/>
      <c r="AW68" s="276"/>
      <c r="AX68" s="276"/>
      <c r="AY68" s="276"/>
      <c r="AZ68" s="276"/>
      <c r="BA68" s="276"/>
      <c r="BB68" s="276"/>
      <c r="BC68" s="276"/>
      <c r="BD68" s="276"/>
      <c r="BE68" s="276"/>
      <c r="BF68" s="276"/>
      <c r="BG68" s="276"/>
      <c r="BH68" s="276"/>
      <c r="BI68" s="276"/>
      <c r="BJ68" s="276"/>
      <c r="BK68" s="276"/>
      <c r="BL68" s="276"/>
      <c r="BM68" s="276"/>
      <c r="BN68" s="276"/>
      <c r="BO68" s="276"/>
      <c r="BP68" s="276"/>
      <c r="BQ68" s="276"/>
      <c r="BR68" s="277"/>
    </row>
    <row r="69" spans="1:70" s="93" customFormat="1">
      <c r="A69" s="96" t="str">
        <f t="shared" si="71"/>
        <v>3.5</v>
      </c>
      <c r="B69" s="276" t="s">
        <v>60</v>
      </c>
      <c r="C69" s="276"/>
      <c r="D69" s="276"/>
      <c r="E69" s="276"/>
      <c r="F69" s="276"/>
      <c r="G69" s="276"/>
      <c r="H69" s="276"/>
      <c r="I69" s="276"/>
      <c r="J69" s="276"/>
      <c r="K69" s="276"/>
      <c r="L69" s="276"/>
      <c r="M69" s="276"/>
      <c r="N69" s="276"/>
      <c r="O69" s="276"/>
      <c r="P69" s="276"/>
      <c r="Q69" s="276"/>
      <c r="R69" s="276"/>
      <c r="S69" s="276"/>
      <c r="T69" s="276"/>
      <c r="U69" s="276"/>
      <c r="V69" s="276"/>
      <c r="W69" s="276"/>
      <c r="X69" s="276"/>
      <c r="Y69" s="276"/>
      <c r="Z69" s="276"/>
      <c r="AA69" s="276"/>
      <c r="AB69" s="276"/>
      <c r="AC69" s="276"/>
      <c r="AD69" s="276"/>
      <c r="AE69" s="276"/>
      <c r="AF69" s="276"/>
      <c r="AG69" s="276"/>
      <c r="AH69" s="276"/>
      <c r="AI69" s="276"/>
      <c r="AJ69" s="276"/>
      <c r="AK69" s="276"/>
      <c r="AL69" s="276"/>
      <c r="AM69" s="276"/>
      <c r="AN69" s="276"/>
      <c r="AO69" s="276"/>
      <c r="AP69" s="276"/>
      <c r="AQ69" s="276"/>
      <c r="AR69" s="276"/>
      <c r="AS69" s="276"/>
      <c r="AT69" s="276"/>
      <c r="AU69" s="276"/>
      <c r="AV69" s="276"/>
      <c r="AW69" s="276"/>
      <c r="AX69" s="276"/>
      <c r="AY69" s="276"/>
      <c r="AZ69" s="276"/>
      <c r="BA69" s="276"/>
      <c r="BB69" s="276"/>
      <c r="BC69" s="276"/>
      <c r="BD69" s="276"/>
      <c r="BE69" s="276"/>
      <c r="BF69" s="276"/>
      <c r="BG69" s="276"/>
      <c r="BH69" s="276"/>
      <c r="BI69" s="276"/>
      <c r="BJ69" s="276"/>
      <c r="BK69" s="276"/>
      <c r="BL69" s="276"/>
      <c r="BM69" s="276"/>
      <c r="BN69" s="276"/>
      <c r="BO69" s="276"/>
      <c r="BP69" s="276"/>
      <c r="BQ69" s="276"/>
      <c r="BR69" s="277"/>
    </row>
    <row r="70" spans="1:70" s="93" customFormat="1" ht="17.25" thickBot="1">
      <c r="A70" s="97" t="str">
        <f t="shared" si="71"/>
        <v>3.6</v>
      </c>
      <c r="B70" s="278" t="s">
        <v>61</v>
      </c>
      <c r="C70" s="278"/>
      <c r="D70" s="278"/>
      <c r="E70" s="278"/>
      <c r="F70" s="278"/>
      <c r="G70" s="278"/>
      <c r="H70" s="278"/>
      <c r="I70" s="278"/>
      <c r="J70" s="278"/>
      <c r="K70" s="278"/>
      <c r="L70" s="278"/>
      <c r="M70" s="278"/>
      <c r="N70" s="278"/>
      <c r="O70" s="278"/>
      <c r="P70" s="278"/>
      <c r="Q70" s="278"/>
      <c r="R70" s="278"/>
      <c r="S70" s="278"/>
      <c r="T70" s="278"/>
      <c r="U70" s="278"/>
      <c r="V70" s="278"/>
      <c r="W70" s="278"/>
      <c r="X70" s="278"/>
      <c r="Y70" s="278"/>
      <c r="Z70" s="278"/>
      <c r="AA70" s="278"/>
      <c r="AB70" s="278"/>
      <c r="AC70" s="278"/>
      <c r="AD70" s="278"/>
      <c r="AE70" s="278"/>
      <c r="AF70" s="278"/>
      <c r="AG70" s="278"/>
      <c r="AH70" s="278"/>
      <c r="AI70" s="278"/>
      <c r="AJ70" s="278"/>
      <c r="AK70" s="278"/>
      <c r="AL70" s="278"/>
      <c r="AM70" s="278"/>
      <c r="AN70" s="278"/>
      <c r="AO70" s="278"/>
      <c r="AP70" s="278"/>
      <c r="AQ70" s="278"/>
      <c r="AR70" s="278"/>
      <c r="AS70" s="278"/>
      <c r="AT70" s="278"/>
      <c r="AU70" s="278"/>
      <c r="AV70" s="278"/>
      <c r="AW70" s="278"/>
      <c r="AX70" s="278"/>
      <c r="AY70" s="278"/>
      <c r="AZ70" s="278"/>
      <c r="BA70" s="278"/>
      <c r="BB70" s="278"/>
      <c r="BC70" s="278"/>
      <c r="BD70" s="278"/>
      <c r="BE70" s="278"/>
      <c r="BF70" s="278"/>
      <c r="BG70" s="278"/>
      <c r="BH70" s="278"/>
      <c r="BI70" s="278"/>
      <c r="BJ70" s="278"/>
      <c r="BK70" s="278"/>
      <c r="BL70" s="278"/>
      <c r="BM70" s="278"/>
      <c r="BN70" s="278"/>
      <c r="BO70" s="278"/>
      <c r="BP70" s="278"/>
      <c r="BQ70" s="278"/>
      <c r="BR70" s="279"/>
    </row>
    <row r="71" spans="1:70" ht="17.25" thickBot="1">
      <c r="A71" s="94" t="str">
        <f>IF(ISERROR(VALUE(SUBSTITUTE(prevWBS,".",""))),"1",IF(ISERROR(FIND("`",SUBSTITUTE(prevWBS,".","`",1))),TEXT(VALUE(prevWBS)+1,"#"),TEXT(VALUE(LEFT(prevWBS,FIND("`",SUBSTITUTE(prevWBS,".","`",1))-1))+1,"#")))</f>
        <v>4</v>
      </c>
      <c r="B71" s="272" t="s">
        <v>69</v>
      </c>
      <c r="C71" s="272"/>
      <c r="D71" s="272"/>
      <c r="E71" s="272"/>
      <c r="F71" s="272"/>
      <c r="G71" s="272"/>
      <c r="H71" s="272"/>
      <c r="I71" s="272"/>
      <c r="J71" s="272"/>
      <c r="K71" s="272"/>
      <c r="L71" s="272"/>
      <c r="M71" s="272"/>
      <c r="N71" s="272"/>
      <c r="O71" s="272"/>
      <c r="P71" s="272"/>
      <c r="Q71" s="272"/>
      <c r="R71" s="272"/>
      <c r="S71" s="272"/>
      <c r="T71" s="272"/>
      <c r="U71" s="272"/>
      <c r="V71" s="272"/>
      <c r="W71" s="272"/>
      <c r="X71" s="272"/>
      <c r="Y71" s="272"/>
      <c r="Z71" s="272"/>
      <c r="AA71" s="272"/>
      <c r="AB71" s="272"/>
      <c r="AC71" s="272"/>
      <c r="AD71" s="272"/>
      <c r="AE71" s="272"/>
      <c r="AF71" s="272"/>
      <c r="AG71" s="272"/>
      <c r="AH71" s="272"/>
      <c r="AI71" s="272"/>
      <c r="AJ71" s="272"/>
      <c r="AK71" s="272"/>
      <c r="AL71" s="272"/>
      <c r="AM71" s="272"/>
      <c r="AN71" s="272"/>
      <c r="AO71" s="272"/>
      <c r="AP71" s="272"/>
      <c r="AQ71" s="272"/>
      <c r="AR71" s="272"/>
      <c r="AS71" s="272"/>
      <c r="AT71" s="272"/>
      <c r="AU71" s="272"/>
      <c r="AV71" s="272"/>
      <c r="AW71" s="272"/>
      <c r="AX71" s="272"/>
      <c r="AY71" s="272"/>
      <c r="AZ71" s="272"/>
      <c r="BA71" s="272"/>
      <c r="BB71" s="272"/>
      <c r="BC71" s="272"/>
      <c r="BD71" s="272"/>
      <c r="BE71" s="272"/>
      <c r="BF71" s="272"/>
      <c r="BG71" s="272"/>
      <c r="BH71" s="272"/>
      <c r="BI71" s="272"/>
      <c r="BJ71" s="272"/>
      <c r="BK71" s="272"/>
      <c r="BL71" s="272"/>
      <c r="BM71" s="272"/>
      <c r="BN71" s="272"/>
      <c r="BO71" s="272"/>
      <c r="BP71" s="272"/>
      <c r="BQ71" s="272"/>
      <c r="BR71" s="273"/>
    </row>
    <row r="72" spans="1:70" s="93" customFormat="1">
      <c r="A72" s="95" t="str">
        <f t="shared" ref="A72:A78" si="72">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72" s="274" t="s">
        <v>62</v>
      </c>
      <c r="C72" s="274"/>
      <c r="D72" s="274"/>
      <c r="E72" s="274"/>
      <c r="F72" s="274"/>
      <c r="G72" s="274"/>
      <c r="H72" s="274"/>
      <c r="I72" s="274"/>
      <c r="J72" s="274"/>
      <c r="K72" s="274"/>
      <c r="L72" s="274"/>
      <c r="M72" s="274"/>
      <c r="N72" s="274"/>
      <c r="O72" s="274"/>
      <c r="P72" s="274"/>
      <c r="Q72" s="274"/>
      <c r="R72" s="274"/>
      <c r="S72" s="274"/>
      <c r="T72" s="274"/>
      <c r="U72" s="274"/>
      <c r="V72" s="274"/>
      <c r="W72" s="274"/>
      <c r="X72" s="274"/>
      <c r="Y72" s="274"/>
      <c r="Z72" s="274"/>
      <c r="AA72" s="274"/>
      <c r="AB72" s="274"/>
      <c r="AC72" s="274"/>
      <c r="AD72" s="274"/>
      <c r="AE72" s="274"/>
      <c r="AF72" s="274"/>
      <c r="AG72" s="274"/>
      <c r="AH72" s="274"/>
      <c r="AI72" s="274"/>
      <c r="AJ72" s="274"/>
      <c r="AK72" s="274"/>
      <c r="AL72" s="274"/>
      <c r="AM72" s="274"/>
      <c r="AN72" s="274"/>
      <c r="AO72" s="274"/>
      <c r="AP72" s="274"/>
      <c r="AQ72" s="274"/>
      <c r="AR72" s="274"/>
      <c r="AS72" s="274"/>
      <c r="AT72" s="274"/>
      <c r="AU72" s="274"/>
      <c r="AV72" s="274"/>
      <c r="AW72" s="274"/>
      <c r="AX72" s="274"/>
      <c r="AY72" s="274"/>
      <c r="AZ72" s="274"/>
      <c r="BA72" s="274"/>
      <c r="BB72" s="274"/>
      <c r="BC72" s="274"/>
      <c r="BD72" s="274"/>
      <c r="BE72" s="274"/>
      <c r="BF72" s="274"/>
      <c r="BG72" s="274"/>
      <c r="BH72" s="274"/>
      <c r="BI72" s="274"/>
      <c r="BJ72" s="274"/>
      <c r="BK72" s="274"/>
      <c r="BL72" s="274"/>
      <c r="BM72" s="274"/>
      <c r="BN72" s="274"/>
      <c r="BO72" s="274"/>
      <c r="BP72" s="274"/>
      <c r="BQ72" s="274"/>
      <c r="BR72" s="275"/>
    </row>
    <row r="73" spans="1:70" s="93" customFormat="1">
      <c r="A73" s="96" t="str">
        <f t="shared" si="72"/>
        <v>4.2</v>
      </c>
      <c r="B73" s="276" t="s">
        <v>63</v>
      </c>
      <c r="C73" s="276"/>
      <c r="D73" s="276"/>
      <c r="E73" s="276"/>
      <c r="F73" s="276"/>
      <c r="G73" s="276"/>
      <c r="H73" s="276"/>
      <c r="I73" s="276"/>
      <c r="J73" s="276"/>
      <c r="K73" s="276"/>
      <c r="L73" s="276"/>
      <c r="M73" s="276"/>
      <c r="N73" s="276"/>
      <c r="O73" s="276"/>
      <c r="P73" s="276"/>
      <c r="Q73" s="276"/>
      <c r="R73" s="276"/>
      <c r="S73" s="276"/>
      <c r="T73" s="276"/>
      <c r="U73" s="276"/>
      <c r="V73" s="276"/>
      <c r="W73" s="276"/>
      <c r="X73" s="276"/>
      <c r="Y73" s="276"/>
      <c r="Z73" s="276"/>
      <c r="AA73" s="276"/>
      <c r="AB73" s="276"/>
      <c r="AC73" s="276"/>
      <c r="AD73" s="276"/>
      <c r="AE73" s="276"/>
      <c r="AF73" s="276"/>
      <c r="AG73" s="276"/>
      <c r="AH73" s="276"/>
      <c r="AI73" s="276"/>
      <c r="AJ73" s="276"/>
      <c r="AK73" s="276"/>
      <c r="AL73" s="276"/>
      <c r="AM73" s="276"/>
      <c r="AN73" s="276"/>
      <c r="AO73" s="276"/>
      <c r="AP73" s="276"/>
      <c r="AQ73" s="276"/>
      <c r="AR73" s="276"/>
      <c r="AS73" s="276"/>
      <c r="AT73" s="276"/>
      <c r="AU73" s="276"/>
      <c r="AV73" s="276"/>
      <c r="AW73" s="276"/>
      <c r="AX73" s="276"/>
      <c r="AY73" s="276"/>
      <c r="AZ73" s="276"/>
      <c r="BA73" s="276"/>
      <c r="BB73" s="276"/>
      <c r="BC73" s="276"/>
      <c r="BD73" s="276"/>
      <c r="BE73" s="276"/>
      <c r="BF73" s="276"/>
      <c r="BG73" s="276"/>
      <c r="BH73" s="276"/>
      <c r="BI73" s="276"/>
      <c r="BJ73" s="276"/>
      <c r="BK73" s="276"/>
      <c r="BL73" s="276"/>
      <c r="BM73" s="276"/>
      <c r="BN73" s="276"/>
      <c r="BO73" s="276"/>
      <c r="BP73" s="276"/>
      <c r="BQ73" s="276"/>
      <c r="BR73" s="277"/>
    </row>
    <row r="74" spans="1:70" s="93" customFormat="1">
      <c r="A74" s="96" t="str">
        <f t="shared" si="72"/>
        <v>4.3</v>
      </c>
      <c r="B74" s="276" t="s">
        <v>64</v>
      </c>
      <c r="C74" s="276"/>
      <c r="D74" s="276"/>
      <c r="E74" s="276"/>
      <c r="F74" s="276"/>
      <c r="G74" s="276"/>
      <c r="H74" s="276"/>
      <c r="I74" s="276"/>
      <c r="J74" s="276"/>
      <c r="K74" s="276"/>
      <c r="L74" s="276"/>
      <c r="M74" s="276"/>
      <c r="N74" s="276"/>
      <c r="O74" s="276"/>
      <c r="P74" s="276"/>
      <c r="Q74" s="276"/>
      <c r="R74" s="276"/>
      <c r="S74" s="276"/>
      <c r="T74" s="276"/>
      <c r="U74" s="276"/>
      <c r="V74" s="276"/>
      <c r="W74" s="276"/>
      <c r="X74" s="276"/>
      <c r="Y74" s="276"/>
      <c r="Z74" s="276"/>
      <c r="AA74" s="276"/>
      <c r="AB74" s="276"/>
      <c r="AC74" s="276"/>
      <c r="AD74" s="276"/>
      <c r="AE74" s="276"/>
      <c r="AF74" s="276"/>
      <c r="AG74" s="276"/>
      <c r="AH74" s="276"/>
      <c r="AI74" s="276"/>
      <c r="AJ74" s="276"/>
      <c r="AK74" s="276"/>
      <c r="AL74" s="276"/>
      <c r="AM74" s="276"/>
      <c r="AN74" s="276"/>
      <c r="AO74" s="276"/>
      <c r="AP74" s="276"/>
      <c r="AQ74" s="276"/>
      <c r="AR74" s="276"/>
      <c r="AS74" s="276"/>
      <c r="AT74" s="276"/>
      <c r="AU74" s="276"/>
      <c r="AV74" s="276"/>
      <c r="AW74" s="276"/>
      <c r="AX74" s="276"/>
      <c r="AY74" s="276"/>
      <c r="AZ74" s="276"/>
      <c r="BA74" s="276"/>
      <c r="BB74" s="276"/>
      <c r="BC74" s="276"/>
      <c r="BD74" s="276"/>
      <c r="BE74" s="276"/>
      <c r="BF74" s="276"/>
      <c r="BG74" s="276"/>
      <c r="BH74" s="276"/>
      <c r="BI74" s="276"/>
      <c r="BJ74" s="276"/>
      <c r="BK74" s="276"/>
      <c r="BL74" s="276"/>
      <c r="BM74" s="276"/>
      <c r="BN74" s="276"/>
      <c r="BO74" s="276"/>
      <c r="BP74" s="276"/>
      <c r="BQ74" s="276"/>
      <c r="BR74" s="277"/>
    </row>
    <row r="75" spans="1:70" s="93" customFormat="1">
      <c r="A75" s="96" t="str">
        <f t="shared" si="72"/>
        <v>4.4</v>
      </c>
      <c r="B75" s="276" t="s">
        <v>65</v>
      </c>
      <c r="C75" s="276"/>
      <c r="D75" s="276"/>
      <c r="E75" s="276"/>
      <c r="F75" s="276"/>
      <c r="G75" s="276"/>
      <c r="H75" s="276"/>
      <c r="I75" s="276"/>
      <c r="J75" s="276"/>
      <c r="K75" s="276"/>
      <c r="L75" s="276"/>
      <c r="M75" s="276"/>
      <c r="N75" s="276"/>
      <c r="O75" s="276"/>
      <c r="P75" s="276"/>
      <c r="Q75" s="276"/>
      <c r="R75" s="276"/>
      <c r="S75" s="276"/>
      <c r="T75" s="276"/>
      <c r="U75" s="276"/>
      <c r="V75" s="276"/>
      <c r="W75" s="276"/>
      <c r="X75" s="276"/>
      <c r="Y75" s="276"/>
      <c r="Z75" s="276"/>
      <c r="AA75" s="276"/>
      <c r="AB75" s="276"/>
      <c r="AC75" s="276"/>
      <c r="AD75" s="276"/>
      <c r="AE75" s="276"/>
      <c r="AF75" s="276"/>
      <c r="AG75" s="276"/>
      <c r="AH75" s="276"/>
      <c r="AI75" s="276"/>
      <c r="AJ75" s="276"/>
      <c r="AK75" s="276"/>
      <c r="AL75" s="276"/>
      <c r="AM75" s="276"/>
      <c r="AN75" s="276"/>
      <c r="AO75" s="276"/>
      <c r="AP75" s="276"/>
      <c r="AQ75" s="276"/>
      <c r="AR75" s="276"/>
      <c r="AS75" s="276"/>
      <c r="AT75" s="276"/>
      <c r="AU75" s="276"/>
      <c r="AV75" s="276"/>
      <c r="AW75" s="276"/>
      <c r="AX75" s="276"/>
      <c r="AY75" s="276"/>
      <c r="AZ75" s="276"/>
      <c r="BA75" s="276"/>
      <c r="BB75" s="276"/>
      <c r="BC75" s="276"/>
      <c r="BD75" s="276"/>
      <c r="BE75" s="276"/>
      <c r="BF75" s="276"/>
      <c r="BG75" s="276"/>
      <c r="BH75" s="276"/>
      <c r="BI75" s="276"/>
      <c r="BJ75" s="276"/>
      <c r="BK75" s="276"/>
      <c r="BL75" s="276"/>
      <c r="BM75" s="276"/>
      <c r="BN75" s="276"/>
      <c r="BO75" s="276"/>
      <c r="BP75" s="276"/>
      <c r="BQ75" s="276"/>
      <c r="BR75" s="277"/>
    </row>
    <row r="76" spans="1:70" s="93" customFormat="1">
      <c r="A76" s="96" t="str">
        <f t="shared" si="72"/>
        <v>4.5</v>
      </c>
      <c r="B76" s="276" t="s">
        <v>66</v>
      </c>
      <c r="C76" s="276"/>
      <c r="D76" s="276"/>
      <c r="E76" s="276"/>
      <c r="F76" s="276"/>
      <c r="G76" s="276"/>
      <c r="H76" s="276"/>
      <c r="I76" s="276"/>
      <c r="J76" s="276"/>
      <c r="K76" s="276"/>
      <c r="L76" s="276"/>
      <c r="M76" s="276"/>
      <c r="N76" s="276"/>
      <c r="O76" s="276"/>
      <c r="P76" s="276"/>
      <c r="Q76" s="276"/>
      <c r="R76" s="276"/>
      <c r="S76" s="276"/>
      <c r="T76" s="276"/>
      <c r="U76" s="276"/>
      <c r="V76" s="276"/>
      <c r="W76" s="276"/>
      <c r="X76" s="276"/>
      <c r="Y76" s="276"/>
      <c r="Z76" s="276"/>
      <c r="AA76" s="276"/>
      <c r="AB76" s="276"/>
      <c r="AC76" s="276"/>
      <c r="AD76" s="276"/>
      <c r="AE76" s="276"/>
      <c r="AF76" s="276"/>
      <c r="AG76" s="276"/>
      <c r="AH76" s="276"/>
      <c r="AI76" s="276"/>
      <c r="AJ76" s="276"/>
      <c r="AK76" s="276"/>
      <c r="AL76" s="276"/>
      <c r="AM76" s="276"/>
      <c r="AN76" s="276"/>
      <c r="AO76" s="276"/>
      <c r="AP76" s="276"/>
      <c r="AQ76" s="276"/>
      <c r="AR76" s="276"/>
      <c r="AS76" s="276"/>
      <c r="AT76" s="276"/>
      <c r="AU76" s="276"/>
      <c r="AV76" s="276"/>
      <c r="AW76" s="276"/>
      <c r="AX76" s="276"/>
      <c r="AY76" s="276"/>
      <c r="AZ76" s="276"/>
      <c r="BA76" s="276"/>
      <c r="BB76" s="276"/>
      <c r="BC76" s="276"/>
      <c r="BD76" s="276"/>
      <c r="BE76" s="276"/>
      <c r="BF76" s="276"/>
      <c r="BG76" s="276"/>
      <c r="BH76" s="276"/>
      <c r="BI76" s="276"/>
      <c r="BJ76" s="276"/>
      <c r="BK76" s="276"/>
      <c r="BL76" s="276"/>
      <c r="BM76" s="276"/>
      <c r="BN76" s="276"/>
      <c r="BO76" s="276"/>
      <c r="BP76" s="276"/>
      <c r="BQ76" s="276"/>
      <c r="BR76" s="277"/>
    </row>
    <row r="77" spans="1:70" s="93" customFormat="1">
      <c r="A77" s="96" t="str">
        <f t="shared" si="72"/>
        <v>4.6</v>
      </c>
      <c r="B77" s="276" t="s">
        <v>67</v>
      </c>
      <c r="C77" s="276"/>
      <c r="D77" s="276"/>
      <c r="E77" s="276"/>
      <c r="F77" s="276"/>
      <c r="G77" s="276"/>
      <c r="H77" s="276"/>
      <c r="I77" s="276"/>
      <c r="J77" s="276"/>
      <c r="K77" s="276"/>
      <c r="L77" s="276"/>
      <c r="M77" s="276"/>
      <c r="N77" s="276"/>
      <c r="O77" s="276"/>
      <c r="P77" s="276"/>
      <c r="Q77" s="276"/>
      <c r="R77" s="276"/>
      <c r="S77" s="276"/>
      <c r="T77" s="276"/>
      <c r="U77" s="276"/>
      <c r="V77" s="276"/>
      <c r="W77" s="276"/>
      <c r="X77" s="276"/>
      <c r="Y77" s="276"/>
      <c r="Z77" s="276"/>
      <c r="AA77" s="276"/>
      <c r="AB77" s="276"/>
      <c r="AC77" s="276"/>
      <c r="AD77" s="276"/>
      <c r="AE77" s="276"/>
      <c r="AF77" s="276"/>
      <c r="AG77" s="276"/>
      <c r="AH77" s="276"/>
      <c r="AI77" s="276"/>
      <c r="AJ77" s="276"/>
      <c r="AK77" s="276"/>
      <c r="AL77" s="276"/>
      <c r="AM77" s="276"/>
      <c r="AN77" s="276"/>
      <c r="AO77" s="276"/>
      <c r="AP77" s="276"/>
      <c r="AQ77" s="276"/>
      <c r="AR77" s="276"/>
      <c r="AS77" s="276"/>
      <c r="AT77" s="276"/>
      <c r="AU77" s="276"/>
      <c r="AV77" s="276"/>
      <c r="AW77" s="276"/>
      <c r="AX77" s="276"/>
      <c r="AY77" s="276"/>
      <c r="AZ77" s="276"/>
      <c r="BA77" s="276"/>
      <c r="BB77" s="276"/>
      <c r="BC77" s="276"/>
      <c r="BD77" s="276"/>
      <c r="BE77" s="276"/>
      <c r="BF77" s="276"/>
      <c r="BG77" s="276"/>
      <c r="BH77" s="276"/>
      <c r="BI77" s="276"/>
      <c r="BJ77" s="276"/>
      <c r="BK77" s="276"/>
      <c r="BL77" s="276"/>
      <c r="BM77" s="276"/>
      <c r="BN77" s="276"/>
      <c r="BO77" s="276"/>
      <c r="BP77" s="276"/>
      <c r="BQ77" s="276"/>
      <c r="BR77" s="277"/>
    </row>
    <row r="78" spans="1:70" s="93" customFormat="1" ht="17.25" thickBot="1">
      <c r="A78" s="97" t="str">
        <f t="shared" si="72"/>
        <v>4.7</v>
      </c>
      <c r="B78" s="278" t="s">
        <v>68</v>
      </c>
      <c r="C78" s="278"/>
      <c r="D78" s="278"/>
      <c r="E78" s="278"/>
      <c r="F78" s="278"/>
      <c r="G78" s="278"/>
      <c r="H78" s="278"/>
      <c r="I78" s="278"/>
      <c r="J78" s="278"/>
      <c r="K78" s="278"/>
      <c r="L78" s="278"/>
      <c r="M78" s="278"/>
      <c r="N78" s="278"/>
      <c r="O78" s="278"/>
      <c r="P78" s="278"/>
      <c r="Q78" s="278"/>
      <c r="R78" s="278"/>
      <c r="S78" s="278"/>
      <c r="T78" s="278"/>
      <c r="U78" s="278"/>
      <c r="V78" s="278"/>
      <c r="W78" s="278"/>
      <c r="X78" s="278"/>
      <c r="Y78" s="278"/>
      <c r="Z78" s="278"/>
      <c r="AA78" s="278"/>
      <c r="AB78" s="278"/>
      <c r="AC78" s="278"/>
      <c r="AD78" s="278"/>
      <c r="AE78" s="278"/>
      <c r="AF78" s="278"/>
      <c r="AG78" s="278"/>
      <c r="AH78" s="278"/>
      <c r="AI78" s="278"/>
      <c r="AJ78" s="278"/>
      <c r="AK78" s="278"/>
      <c r="AL78" s="278"/>
      <c r="AM78" s="278"/>
      <c r="AN78" s="278"/>
      <c r="AO78" s="278"/>
      <c r="AP78" s="278"/>
      <c r="AQ78" s="278"/>
      <c r="AR78" s="278"/>
      <c r="AS78" s="278"/>
      <c r="AT78" s="278"/>
      <c r="AU78" s="278"/>
      <c r="AV78" s="278"/>
      <c r="AW78" s="278"/>
      <c r="AX78" s="278"/>
      <c r="AY78" s="278"/>
      <c r="AZ78" s="278"/>
      <c r="BA78" s="278"/>
      <c r="BB78" s="278"/>
      <c r="BC78" s="278"/>
      <c r="BD78" s="278"/>
      <c r="BE78" s="278"/>
      <c r="BF78" s="278"/>
      <c r="BG78" s="278"/>
      <c r="BH78" s="278"/>
      <c r="BI78" s="278"/>
      <c r="BJ78" s="278"/>
      <c r="BK78" s="278"/>
      <c r="BL78" s="278"/>
      <c r="BM78" s="278"/>
      <c r="BN78" s="278"/>
      <c r="BO78" s="278"/>
      <c r="BP78" s="278"/>
      <c r="BQ78" s="278"/>
      <c r="BR78" s="279"/>
    </row>
    <row r="79" spans="1:70" ht="17.25" thickBot="1">
      <c r="A79" s="94" t="str">
        <f>IF(ISERROR(VALUE(SUBSTITUTE(prevWBS,".",""))),"1",IF(ISERROR(FIND("`",SUBSTITUTE(prevWBS,".","`",1))),TEXT(VALUE(prevWBS)+1,"#"),TEXT(VALUE(LEFT(prevWBS,FIND("`",SUBSTITUTE(prevWBS,".","`",1))-1))+1,"#")))</f>
        <v>5</v>
      </c>
      <c r="B79" s="272" t="s">
        <v>70</v>
      </c>
      <c r="C79" s="272"/>
      <c r="D79" s="272"/>
      <c r="E79" s="272"/>
      <c r="F79" s="272"/>
      <c r="G79" s="272"/>
      <c r="H79" s="272"/>
      <c r="I79" s="272"/>
      <c r="J79" s="272"/>
      <c r="K79" s="272"/>
      <c r="L79" s="272"/>
      <c r="M79" s="272"/>
      <c r="N79" s="272"/>
      <c r="O79" s="272"/>
      <c r="P79" s="272"/>
      <c r="Q79" s="272"/>
      <c r="R79" s="272"/>
      <c r="S79" s="272"/>
      <c r="T79" s="272"/>
      <c r="U79" s="272"/>
      <c r="V79" s="272"/>
      <c r="W79" s="272"/>
      <c r="X79" s="272"/>
      <c r="Y79" s="272"/>
      <c r="Z79" s="272"/>
      <c r="AA79" s="272"/>
      <c r="AB79" s="272"/>
      <c r="AC79" s="272"/>
      <c r="AD79" s="272"/>
      <c r="AE79" s="272"/>
      <c r="AF79" s="272"/>
      <c r="AG79" s="272"/>
      <c r="AH79" s="272"/>
      <c r="AI79" s="272"/>
      <c r="AJ79" s="272"/>
      <c r="AK79" s="272"/>
      <c r="AL79" s="272"/>
      <c r="AM79" s="272"/>
      <c r="AN79" s="272"/>
      <c r="AO79" s="272"/>
      <c r="AP79" s="272"/>
      <c r="AQ79" s="272"/>
      <c r="AR79" s="272"/>
      <c r="AS79" s="272"/>
      <c r="AT79" s="272"/>
      <c r="AU79" s="272"/>
      <c r="AV79" s="272"/>
      <c r="AW79" s="272"/>
      <c r="AX79" s="272"/>
      <c r="AY79" s="272"/>
      <c r="AZ79" s="272"/>
      <c r="BA79" s="272"/>
      <c r="BB79" s="272"/>
      <c r="BC79" s="272"/>
      <c r="BD79" s="272"/>
      <c r="BE79" s="272"/>
      <c r="BF79" s="272"/>
      <c r="BG79" s="272"/>
      <c r="BH79" s="272"/>
      <c r="BI79" s="272"/>
      <c r="BJ79" s="272"/>
      <c r="BK79" s="272"/>
      <c r="BL79" s="272"/>
      <c r="BM79" s="272"/>
      <c r="BN79" s="272"/>
      <c r="BO79" s="272"/>
      <c r="BP79" s="272"/>
      <c r="BQ79" s="272"/>
      <c r="BR79" s="273"/>
    </row>
    <row r="80" spans="1:70" s="93" customFormat="1">
      <c r="A80" s="9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80" s="274" t="s">
        <v>71</v>
      </c>
      <c r="C80" s="274"/>
      <c r="D80" s="274"/>
      <c r="E80" s="274"/>
      <c r="F80" s="274"/>
      <c r="G80" s="274"/>
      <c r="H80" s="274"/>
      <c r="I80" s="274"/>
      <c r="J80" s="274"/>
      <c r="K80" s="274"/>
      <c r="L80" s="274"/>
      <c r="M80" s="274"/>
      <c r="N80" s="274"/>
      <c r="O80" s="274"/>
      <c r="P80" s="274"/>
      <c r="Q80" s="274"/>
      <c r="R80" s="274"/>
      <c r="S80" s="274"/>
      <c r="T80" s="274"/>
      <c r="U80" s="274"/>
      <c r="V80" s="274"/>
      <c r="W80" s="274"/>
      <c r="X80" s="274"/>
      <c r="Y80" s="274"/>
      <c r="Z80" s="274"/>
      <c r="AA80" s="274"/>
      <c r="AB80" s="274"/>
      <c r="AC80" s="274"/>
      <c r="AD80" s="274"/>
      <c r="AE80" s="274"/>
      <c r="AF80" s="274"/>
      <c r="AG80" s="274"/>
      <c r="AH80" s="274"/>
      <c r="AI80" s="274"/>
      <c r="AJ80" s="274"/>
      <c r="AK80" s="274"/>
      <c r="AL80" s="274"/>
      <c r="AM80" s="274"/>
      <c r="AN80" s="274"/>
      <c r="AO80" s="274"/>
      <c r="AP80" s="274"/>
      <c r="AQ80" s="274"/>
      <c r="AR80" s="274"/>
      <c r="AS80" s="274"/>
      <c r="AT80" s="274"/>
      <c r="AU80" s="274"/>
      <c r="AV80" s="274"/>
      <c r="AW80" s="274"/>
      <c r="AX80" s="274"/>
      <c r="AY80" s="274"/>
      <c r="AZ80" s="274"/>
      <c r="BA80" s="274"/>
      <c r="BB80" s="274"/>
      <c r="BC80" s="274"/>
      <c r="BD80" s="274"/>
      <c r="BE80" s="274"/>
      <c r="BF80" s="274"/>
      <c r="BG80" s="274"/>
      <c r="BH80" s="274"/>
      <c r="BI80" s="274"/>
      <c r="BJ80" s="274"/>
      <c r="BK80" s="274"/>
      <c r="BL80" s="274"/>
      <c r="BM80" s="274"/>
      <c r="BN80" s="274"/>
      <c r="BO80" s="274"/>
      <c r="BP80" s="274"/>
      <c r="BQ80" s="274"/>
      <c r="BR80" s="275"/>
    </row>
    <row r="81" spans="1:70" s="93" customFormat="1">
      <c r="A81" s="9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81" s="276" t="s">
        <v>72</v>
      </c>
      <c r="C81" s="276"/>
      <c r="D81" s="276"/>
      <c r="E81" s="276"/>
      <c r="F81" s="276"/>
      <c r="G81" s="276"/>
      <c r="H81" s="276"/>
      <c r="I81" s="276"/>
      <c r="J81" s="276"/>
      <c r="K81" s="276"/>
      <c r="L81" s="276"/>
      <c r="M81" s="276"/>
      <c r="N81" s="276"/>
      <c r="O81" s="276"/>
      <c r="P81" s="276"/>
      <c r="Q81" s="276"/>
      <c r="R81" s="276"/>
      <c r="S81" s="276"/>
      <c r="T81" s="276"/>
      <c r="U81" s="276"/>
      <c r="V81" s="276"/>
      <c r="W81" s="276"/>
      <c r="X81" s="276"/>
      <c r="Y81" s="276"/>
      <c r="Z81" s="276"/>
      <c r="AA81" s="276"/>
      <c r="AB81" s="276"/>
      <c r="AC81" s="276"/>
      <c r="AD81" s="276"/>
      <c r="AE81" s="276"/>
      <c r="AF81" s="276"/>
      <c r="AG81" s="276"/>
      <c r="AH81" s="276"/>
      <c r="AI81" s="276"/>
      <c r="AJ81" s="276"/>
      <c r="AK81" s="276"/>
      <c r="AL81" s="276"/>
      <c r="AM81" s="276"/>
      <c r="AN81" s="276"/>
      <c r="AO81" s="276"/>
      <c r="AP81" s="276"/>
      <c r="AQ81" s="276"/>
      <c r="AR81" s="276"/>
      <c r="AS81" s="276"/>
      <c r="AT81" s="276"/>
      <c r="AU81" s="276"/>
      <c r="AV81" s="276"/>
      <c r="AW81" s="276"/>
      <c r="AX81" s="276"/>
      <c r="AY81" s="276"/>
      <c r="AZ81" s="276"/>
      <c r="BA81" s="276"/>
      <c r="BB81" s="276"/>
      <c r="BC81" s="276"/>
      <c r="BD81" s="276"/>
      <c r="BE81" s="276"/>
      <c r="BF81" s="276"/>
      <c r="BG81" s="276"/>
      <c r="BH81" s="276"/>
      <c r="BI81" s="276"/>
      <c r="BJ81" s="276"/>
      <c r="BK81" s="276"/>
      <c r="BL81" s="276"/>
      <c r="BM81" s="276"/>
      <c r="BN81" s="276"/>
      <c r="BO81" s="276"/>
      <c r="BP81" s="276"/>
      <c r="BQ81" s="276"/>
      <c r="BR81" s="277"/>
    </row>
    <row r="82" spans="1:70" s="93" customFormat="1">
      <c r="A82" s="9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82" s="276" t="s">
        <v>73</v>
      </c>
      <c r="C82" s="276"/>
      <c r="D82" s="276"/>
      <c r="E82" s="276"/>
      <c r="F82" s="276"/>
      <c r="G82" s="276"/>
      <c r="H82" s="276"/>
      <c r="I82" s="276"/>
      <c r="J82" s="276"/>
      <c r="K82" s="276"/>
      <c r="L82" s="276"/>
      <c r="M82" s="276"/>
      <c r="N82" s="276"/>
      <c r="O82" s="276"/>
      <c r="P82" s="276"/>
      <c r="Q82" s="276"/>
      <c r="R82" s="276"/>
      <c r="S82" s="276"/>
      <c r="T82" s="276"/>
      <c r="U82" s="276"/>
      <c r="V82" s="276"/>
      <c r="W82" s="276"/>
      <c r="X82" s="276"/>
      <c r="Y82" s="276"/>
      <c r="Z82" s="276"/>
      <c r="AA82" s="276"/>
      <c r="AB82" s="276"/>
      <c r="AC82" s="276"/>
      <c r="AD82" s="276"/>
      <c r="AE82" s="276"/>
      <c r="AF82" s="276"/>
      <c r="AG82" s="276"/>
      <c r="AH82" s="276"/>
      <c r="AI82" s="276"/>
      <c r="AJ82" s="276"/>
      <c r="AK82" s="276"/>
      <c r="AL82" s="276"/>
      <c r="AM82" s="276"/>
      <c r="AN82" s="276"/>
      <c r="AO82" s="276"/>
      <c r="AP82" s="276"/>
      <c r="AQ82" s="276"/>
      <c r="AR82" s="276"/>
      <c r="AS82" s="276"/>
      <c r="AT82" s="276"/>
      <c r="AU82" s="276"/>
      <c r="AV82" s="276"/>
      <c r="AW82" s="276"/>
      <c r="AX82" s="276"/>
      <c r="AY82" s="276"/>
      <c r="AZ82" s="276"/>
      <c r="BA82" s="276"/>
      <c r="BB82" s="276"/>
      <c r="BC82" s="276"/>
      <c r="BD82" s="276"/>
      <c r="BE82" s="276"/>
      <c r="BF82" s="276"/>
      <c r="BG82" s="276"/>
      <c r="BH82" s="276"/>
      <c r="BI82" s="276"/>
      <c r="BJ82" s="276"/>
      <c r="BK82" s="276"/>
      <c r="BL82" s="276"/>
      <c r="BM82" s="276"/>
      <c r="BN82" s="276"/>
      <c r="BO82" s="276"/>
      <c r="BP82" s="276"/>
      <c r="BQ82" s="276"/>
      <c r="BR82" s="277"/>
    </row>
    <row r="83" spans="1:70" s="93" customFormat="1">
      <c r="A83" s="9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5.4</v>
      </c>
      <c r="B83" s="276" t="s">
        <v>74</v>
      </c>
      <c r="C83" s="276"/>
      <c r="D83" s="276"/>
      <c r="E83" s="276"/>
      <c r="F83" s="276"/>
      <c r="G83" s="276"/>
      <c r="H83" s="276"/>
      <c r="I83" s="276"/>
      <c r="J83" s="276"/>
      <c r="K83" s="276"/>
      <c r="L83" s="276"/>
      <c r="M83" s="276"/>
      <c r="N83" s="276"/>
      <c r="O83" s="276"/>
      <c r="P83" s="276"/>
      <c r="Q83" s="276"/>
      <c r="R83" s="276"/>
      <c r="S83" s="276"/>
      <c r="T83" s="276"/>
      <c r="U83" s="276"/>
      <c r="V83" s="276"/>
      <c r="W83" s="276"/>
      <c r="X83" s="276"/>
      <c r="Y83" s="276"/>
      <c r="Z83" s="276"/>
      <c r="AA83" s="276"/>
      <c r="AB83" s="276"/>
      <c r="AC83" s="276"/>
      <c r="AD83" s="276"/>
      <c r="AE83" s="276"/>
      <c r="AF83" s="276"/>
      <c r="AG83" s="276"/>
      <c r="AH83" s="276"/>
      <c r="AI83" s="276"/>
      <c r="AJ83" s="276"/>
      <c r="AK83" s="276"/>
      <c r="AL83" s="276"/>
      <c r="AM83" s="276"/>
      <c r="AN83" s="276"/>
      <c r="AO83" s="276"/>
      <c r="AP83" s="276"/>
      <c r="AQ83" s="276"/>
      <c r="AR83" s="276"/>
      <c r="AS83" s="276"/>
      <c r="AT83" s="276"/>
      <c r="AU83" s="276"/>
      <c r="AV83" s="276"/>
      <c r="AW83" s="276"/>
      <c r="AX83" s="276"/>
      <c r="AY83" s="276"/>
      <c r="AZ83" s="276"/>
      <c r="BA83" s="276"/>
      <c r="BB83" s="276"/>
      <c r="BC83" s="276"/>
      <c r="BD83" s="276"/>
      <c r="BE83" s="276"/>
      <c r="BF83" s="276"/>
      <c r="BG83" s="276"/>
      <c r="BH83" s="276"/>
      <c r="BI83" s="276"/>
      <c r="BJ83" s="276"/>
      <c r="BK83" s="276"/>
      <c r="BL83" s="276"/>
      <c r="BM83" s="276"/>
      <c r="BN83" s="276"/>
      <c r="BO83" s="276"/>
      <c r="BP83" s="276"/>
      <c r="BQ83" s="276"/>
      <c r="BR83" s="277"/>
    </row>
    <row r="84" spans="1:70" s="93" customFormat="1" ht="17.25" thickBot="1">
      <c r="A84" s="9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5.5</v>
      </c>
      <c r="B84" s="278" t="s">
        <v>75</v>
      </c>
      <c r="C84" s="278"/>
      <c r="D84" s="278"/>
      <c r="E84" s="278"/>
      <c r="F84" s="278"/>
      <c r="G84" s="278"/>
      <c r="H84" s="278"/>
      <c r="I84" s="278"/>
      <c r="J84" s="278"/>
      <c r="K84" s="278"/>
      <c r="L84" s="278"/>
      <c r="M84" s="278"/>
      <c r="N84" s="278"/>
      <c r="O84" s="278"/>
      <c r="P84" s="278"/>
      <c r="Q84" s="278"/>
      <c r="R84" s="278"/>
      <c r="S84" s="278"/>
      <c r="T84" s="278"/>
      <c r="U84" s="278"/>
      <c r="V84" s="278"/>
      <c r="W84" s="278"/>
      <c r="X84" s="278"/>
      <c r="Y84" s="278"/>
      <c r="Z84" s="278"/>
      <c r="AA84" s="278"/>
      <c r="AB84" s="278"/>
      <c r="AC84" s="278"/>
      <c r="AD84" s="278"/>
      <c r="AE84" s="278"/>
      <c r="AF84" s="278"/>
      <c r="AG84" s="278"/>
      <c r="AH84" s="278"/>
      <c r="AI84" s="278"/>
      <c r="AJ84" s="278"/>
      <c r="AK84" s="278"/>
      <c r="AL84" s="278"/>
      <c r="AM84" s="278"/>
      <c r="AN84" s="278"/>
      <c r="AO84" s="278"/>
      <c r="AP84" s="278"/>
      <c r="AQ84" s="278"/>
      <c r="AR84" s="278"/>
      <c r="AS84" s="278"/>
      <c r="AT84" s="278"/>
      <c r="AU84" s="278"/>
      <c r="AV84" s="278"/>
      <c r="AW84" s="278"/>
      <c r="AX84" s="278"/>
      <c r="AY84" s="278"/>
      <c r="AZ84" s="278"/>
      <c r="BA84" s="278"/>
      <c r="BB84" s="278"/>
      <c r="BC84" s="278"/>
      <c r="BD84" s="278"/>
      <c r="BE84" s="278"/>
      <c r="BF84" s="278"/>
      <c r="BG84" s="278"/>
      <c r="BH84" s="278"/>
      <c r="BI84" s="278"/>
      <c r="BJ84" s="278"/>
      <c r="BK84" s="278"/>
      <c r="BL84" s="278"/>
      <c r="BM84" s="278"/>
      <c r="BN84" s="278"/>
      <c r="BO84" s="278"/>
      <c r="BP84" s="278"/>
      <c r="BQ84" s="278"/>
      <c r="BR84" s="279"/>
    </row>
    <row r="85" spans="1:70" ht="17.25" thickBot="1">
      <c r="A85" s="94" t="str">
        <f>IF(ISERROR(VALUE(SUBSTITUTE(prevWBS,".",""))),"1",IF(ISERROR(FIND("`",SUBSTITUTE(prevWBS,".","`",1))),TEXT(VALUE(prevWBS)+1,"#"),TEXT(VALUE(LEFT(prevWBS,FIND("`",SUBSTITUTE(prevWBS,".","`",1))-1))+1,"#")))</f>
        <v>6</v>
      </c>
      <c r="B85" s="272" t="s">
        <v>76</v>
      </c>
      <c r="C85" s="272"/>
      <c r="D85" s="272"/>
      <c r="E85" s="272"/>
      <c r="F85" s="272"/>
      <c r="G85" s="272"/>
      <c r="H85" s="272"/>
      <c r="I85" s="272"/>
      <c r="J85" s="272"/>
      <c r="K85" s="272"/>
      <c r="L85" s="272"/>
      <c r="M85" s="272"/>
      <c r="N85" s="272"/>
      <c r="O85" s="272"/>
      <c r="P85" s="272"/>
      <c r="Q85" s="272"/>
      <c r="R85" s="272"/>
      <c r="S85" s="272"/>
      <c r="T85" s="272"/>
      <c r="U85" s="272"/>
      <c r="V85" s="272"/>
      <c r="W85" s="272"/>
      <c r="X85" s="272"/>
      <c r="Y85" s="272"/>
      <c r="Z85" s="272"/>
      <c r="AA85" s="272"/>
      <c r="AB85" s="272"/>
      <c r="AC85" s="272"/>
      <c r="AD85" s="272"/>
      <c r="AE85" s="272"/>
      <c r="AF85" s="272"/>
      <c r="AG85" s="272"/>
      <c r="AH85" s="272"/>
      <c r="AI85" s="272"/>
      <c r="AJ85" s="272"/>
      <c r="AK85" s="272"/>
      <c r="AL85" s="272"/>
      <c r="AM85" s="272"/>
      <c r="AN85" s="272"/>
      <c r="AO85" s="272"/>
      <c r="AP85" s="272"/>
      <c r="AQ85" s="272"/>
      <c r="AR85" s="272"/>
      <c r="AS85" s="272"/>
      <c r="AT85" s="272"/>
      <c r="AU85" s="272"/>
      <c r="AV85" s="272"/>
      <c r="AW85" s="272"/>
      <c r="AX85" s="272"/>
      <c r="AY85" s="272"/>
      <c r="AZ85" s="272"/>
      <c r="BA85" s="272"/>
      <c r="BB85" s="272"/>
      <c r="BC85" s="272"/>
      <c r="BD85" s="272"/>
      <c r="BE85" s="272"/>
      <c r="BF85" s="272"/>
      <c r="BG85" s="272"/>
      <c r="BH85" s="272"/>
      <c r="BI85" s="272"/>
      <c r="BJ85" s="272"/>
      <c r="BK85" s="272"/>
      <c r="BL85" s="272"/>
      <c r="BM85" s="272"/>
      <c r="BN85" s="272"/>
      <c r="BO85" s="272"/>
      <c r="BP85" s="272"/>
      <c r="BQ85" s="272"/>
      <c r="BR85" s="273"/>
    </row>
    <row r="86" spans="1:70" s="93" customFormat="1">
      <c r="A86" s="9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86" s="274" t="s">
        <v>77</v>
      </c>
      <c r="C86" s="274"/>
      <c r="D86" s="274"/>
      <c r="E86" s="274"/>
      <c r="F86" s="274"/>
      <c r="G86" s="274"/>
      <c r="H86" s="274"/>
      <c r="I86" s="274"/>
      <c r="J86" s="274"/>
      <c r="K86" s="274"/>
      <c r="L86" s="274"/>
      <c r="M86" s="274"/>
      <c r="N86" s="274"/>
      <c r="O86" s="274"/>
      <c r="P86" s="274"/>
      <c r="Q86" s="274"/>
      <c r="R86" s="274"/>
      <c r="S86" s="274"/>
      <c r="T86" s="274"/>
      <c r="U86" s="274"/>
      <c r="V86" s="274"/>
      <c r="W86" s="274"/>
      <c r="X86" s="274"/>
      <c r="Y86" s="274"/>
      <c r="Z86" s="274"/>
      <c r="AA86" s="274"/>
      <c r="AB86" s="274"/>
      <c r="AC86" s="274"/>
      <c r="AD86" s="274"/>
      <c r="AE86" s="274"/>
      <c r="AF86" s="274"/>
      <c r="AG86" s="274"/>
      <c r="AH86" s="274"/>
      <c r="AI86" s="274"/>
      <c r="AJ86" s="274"/>
      <c r="AK86" s="274"/>
      <c r="AL86" s="274"/>
      <c r="AM86" s="274"/>
      <c r="AN86" s="274"/>
      <c r="AO86" s="274"/>
      <c r="AP86" s="274"/>
      <c r="AQ86" s="274"/>
      <c r="AR86" s="274"/>
      <c r="AS86" s="274"/>
      <c r="AT86" s="274"/>
      <c r="AU86" s="274"/>
      <c r="AV86" s="274"/>
      <c r="AW86" s="274"/>
      <c r="AX86" s="274"/>
      <c r="AY86" s="274"/>
      <c r="AZ86" s="274"/>
      <c r="BA86" s="274"/>
      <c r="BB86" s="274"/>
      <c r="BC86" s="274"/>
      <c r="BD86" s="274"/>
      <c r="BE86" s="274"/>
      <c r="BF86" s="274"/>
      <c r="BG86" s="274"/>
      <c r="BH86" s="274"/>
      <c r="BI86" s="274"/>
      <c r="BJ86" s="274"/>
      <c r="BK86" s="274"/>
      <c r="BL86" s="274"/>
      <c r="BM86" s="274"/>
      <c r="BN86" s="274"/>
      <c r="BO86" s="274"/>
      <c r="BP86" s="274"/>
      <c r="BQ86" s="274"/>
      <c r="BR86" s="275"/>
    </row>
    <row r="87" spans="1:70" s="93" customFormat="1">
      <c r="A87" s="9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87" s="276" t="s">
        <v>78</v>
      </c>
      <c r="C87" s="276"/>
      <c r="D87" s="276"/>
      <c r="E87" s="276"/>
      <c r="F87" s="276"/>
      <c r="G87" s="276"/>
      <c r="H87" s="276"/>
      <c r="I87" s="276"/>
      <c r="J87" s="276"/>
      <c r="K87" s="276"/>
      <c r="L87" s="276"/>
      <c r="M87" s="276"/>
      <c r="N87" s="276"/>
      <c r="O87" s="276"/>
      <c r="P87" s="276"/>
      <c r="Q87" s="276"/>
      <c r="R87" s="276"/>
      <c r="S87" s="276"/>
      <c r="T87" s="276"/>
      <c r="U87" s="276"/>
      <c r="V87" s="276"/>
      <c r="W87" s="276"/>
      <c r="X87" s="276"/>
      <c r="Y87" s="276"/>
      <c r="Z87" s="276"/>
      <c r="AA87" s="276"/>
      <c r="AB87" s="276"/>
      <c r="AC87" s="276"/>
      <c r="AD87" s="276"/>
      <c r="AE87" s="276"/>
      <c r="AF87" s="276"/>
      <c r="AG87" s="276"/>
      <c r="AH87" s="276"/>
      <c r="AI87" s="276"/>
      <c r="AJ87" s="276"/>
      <c r="AK87" s="276"/>
      <c r="AL87" s="276"/>
      <c r="AM87" s="276"/>
      <c r="AN87" s="276"/>
      <c r="AO87" s="276"/>
      <c r="AP87" s="276"/>
      <c r="AQ87" s="276"/>
      <c r="AR87" s="276"/>
      <c r="AS87" s="276"/>
      <c r="AT87" s="276"/>
      <c r="AU87" s="276"/>
      <c r="AV87" s="276"/>
      <c r="AW87" s="276"/>
      <c r="AX87" s="276"/>
      <c r="AY87" s="276"/>
      <c r="AZ87" s="276"/>
      <c r="BA87" s="276"/>
      <c r="BB87" s="276"/>
      <c r="BC87" s="276"/>
      <c r="BD87" s="276"/>
      <c r="BE87" s="276"/>
      <c r="BF87" s="276"/>
      <c r="BG87" s="276"/>
      <c r="BH87" s="276"/>
      <c r="BI87" s="276"/>
      <c r="BJ87" s="276"/>
      <c r="BK87" s="276"/>
      <c r="BL87" s="276"/>
      <c r="BM87" s="276"/>
      <c r="BN87" s="276"/>
      <c r="BO87" s="276"/>
      <c r="BP87" s="276"/>
      <c r="BQ87" s="276"/>
      <c r="BR87" s="277"/>
    </row>
    <row r="88" spans="1:70" s="93" customFormat="1">
      <c r="A88" s="9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6.3</v>
      </c>
      <c r="B88" s="276" t="s">
        <v>79</v>
      </c>
      <c r="C88" s="276"/>
      <c r="D88" s="276"/>
      <c r="E88" s="276"/>
      <c r="F88" s="276"/>
      <c r="G88" s="276"/>
      <c r="H88" s="276"/>
      <c r="I88" s="276"/>
      <c r="J88" s="276"/>
      <c r="K88" s="276"/>
      <c r="L88" s="276"/>
      <c r="M88" s="276"/>
      <c r="N88" s="276"/>
      <c r="O88" s="276"/>
      <c r="P88" s="276"/>
      <c r="Q88" s="276"/>
      <c r="R88" s="276"/>
      <c r="S88" s="276"/>
      <c r="T88" s="276"/>
      <c r="U88" s="276"/>
      <c r="V88" s="276"/>
      <c r="W88" s="276"/>
      <c r="X88" s="276"/>
      <c r="Y88" s="276"/>
      <c r="Z88" s="276"/>
      <c r="AA88" s="276"/>
      <c r="AB88" s="276"/>
      <c r="AC88" s="276"/>
      <c r="AD88" s="276"/>
      <c r="AE88" s="276"/>
      <c r="AF88" s="276"/>
      <c r="AG88" s="276"/>
      <c r="AH88" s="276"/>
      <c r="AI88" s="276"/>
      <c r="AJ88" s="276"/>
      <c r="AK88" s="276"/>
      <c r="AL88" s="276"/>
      <c r="AM88" s="276"/>
      <c r="AN88" s="276"/>
      <c r="AO88" s="276"/>
      <c r="AP88" s="276"/>
      <c r="AQ88" s="276"/>
      <c r="AR88" s="276"/>
      <c r="AS88" s="276"/>
      <c r="AT88" s="276"/>
      <c r="AU88" s="276"/>
      <c r="AV88" s="276"/>
      <c r="AW88" s="276"/>
      <c r="AX88" s="276"/>
      <c r="AY88" s="276"/>
      <c r="AZ88" s="276"/>
      <c r="BA88" s="276"/>
      <c r="BB88" s="276"/>
      <c r="BC88" s="276"/>
      <c r="BD88" s="276"/>
      <c r="BE88" s="276"/>
      <c r="BF88" s="276"/>
      <c r="BG88" s="276"/>
      <c r="BH88" s="276"/>
      <c r="BI88" s="276"/>
      <c r="BJ88" s="276"/>
      <c r="BK88" s="276"/>
      <c r="BL88" s="276"/>
      <c r="BM88" s="276"/>
      <c r="BN88" s="276"/>
      <c r="BO88" s="276"/>
      <c r="BP88" s="276"/>
      <c r="BQ88" s="276"/>
      <c r="BR88" s="277"/>
    </row>
    <row r="89" spans="1:70" s="93" customFormat="1" ht="17.25" thickBot="1">
      <c r="A89" s="9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6.4</v>
      </c>
      <c r="B89" s="278" t="s">
        <v>80</v>
      </c>
      <c r="C89" s="278"/>
      <c r="D89" s="278"/>
      <c r="E89" s="278"/>
      <c r="F89" s="278"/>
      <c r="G89" s="278"/>
      <c r="H89" s="278"/>
      <c r="I89" s="278"/>
      <c r="J89" s="278"/>
      <c r="K89" s="278"/>
      <c r="L89" s="278"/>
      <c r="M89" s="278"/>
      <c r="N89" s="278"/>
      <c r="O89" s="278"/>
      <c r="P89" s="278"/>
      <c r="Q89" s="278"/>
      <c r="R89" s="278"/>
      <c r="S89" s="278"/>
      <c r="T89" s="278"/>
      <c r="U89" s="278"/>
      <c r="V89" s="278"/>
      <c r="W89" s="278"/>
      <c r="X89" s="278"/>
      <c r="Y89" s="278"/>
      <c r="Z89" s="278"/>
      <c r="AA89" s="278"/>
      <c r="AB89" s="278"/>
      <c r="AC89" s="278"/>
      <c r="AD89" s="278"/>
      <c r="AE89" s="278"/>
      <c r="AF89" s="278"/>
      <c r="AG89" s="278"/>
      <c r="AH89" s="278"/>
      <c r="AI89" s="278"/>
      <c r="AJ89" s="278"/>
      <c r="AK89" s="278"/>
      <c r="AL89" s="278"/>
      <c r="AM89" s="278"/>
      <c r="AN89" s="278"/>
      <c r="AO89" s="278"/>
      <c r="AP89" s="278"/>
      <c r="AQ89" s="278"/>
      <c r="AR89" s="278"/>
      <c r="AS89" s="278"/>
      <c r="AT89" s="278"/>
      <c r="AU89" s="278"/>
      <c r="AV89" s="278"/>
      <c r="AW89" s="278"/>
      <c r="AX89" s="278"/>
      <c r="AY89" s="278"/>
      <c r="AZ89" s="278"/>
      <c r="BA89" s="278"/>
      <c r="BB89" s="278"/>
      <c r="BC89" s="278"/>
      <c r="BD89" s="278"/>
      <c r="BE89" s="278"/>
      <c r="BF89" s="278"/>
      <c r="BG89" s="278"/>
      <c r="BH89" s="278"/>
      <c r="BI89" s="278"/>
      <c r="BJ89" s="278"/>
      <c r="BK89" s="278"/>
      <c r="BL89" s="278"/>
      <c r="BM89" s="278"/>
      <c r="BN89" s="278"/>
      <c r="BO89" s="278"/>
      <c r="BP89" s="278"/>
      <c r="BQ89" s="278"/>
      <c r="BR89" s="279"/>
    </row>
    <row r="90" spans="1:70" ht="17.25" thickBot="1">
      <c r="A90" s="94" t="str">
        <f>IF(ISERROR(VALUE(SUBSTITUTE(prevWBS,".",""))),"1",IF(ISERROR(FIND("`",SUBSTITUTE(prevWBS,".","`",1))),TEXT(VALUE(prevWBS)+1,"#"),TEXT(VALUE(LEFT(prevWBS,FIND("`",SUBSTITUTE(prevWBS,".","`",1))-1))+1,"#")))</f>
        <v>7</v>
      </c>
      <c r="B90" s="272" t="s">
        <v>81</v>
      </c>
      <c r="C90" s="272"/>
      <c r="D90" s="272"/>
      <c r="E90" s="272"/>
      <c r="F90" s="272"/>
      <c r="G90" s="272"/>
      <c r="H90" s="272"/>
      <c r="I90" s="272"/>
      <c r="J90" s="272"/>
      <c r="K90" s="272"/>
      <c r="L90" s="272"/>
      <c r="M90" s="272"/>
      <c r="N90" s="272"/>
      <c r="O90" s="272"/>
      <c r="P90" s="272"/>
      <c r="Q90" s="272"/>
      <c r="R90" s="272"/>
      <c r="S90" s="272"/>
      <c r="T90" s="272"/>
      <c r="U90" s="272"/>
      <c r="V90" s="272"/>
      <c r="W90" s="272"/>
      <c r="X90" s="272"/>
      <c r="Y90" s="272"/>
      <c r="Z90" s="272"/>
      <c r="AA90" s="272"/>
      <c r="AB90" s="272"/>
      <c r="AC90" s="272"/>
      <c r="AD90" s="272"/>
      <c r="AE90" s="272"/>
      <c r="AF90" s="272"/>
      <c r="AG90" s="272"/>
      <c r="AH90" s="272"/>
      <c r="AI90" s="272"/>
      <c r="AJ90" s="272"/>
      <c r="AK90" s="272"/>
      <c r="AL90" s="272"/>
      <c r="AM90" s="272"/>
      <c r="AN90" s="272"/>
      <c r="AO90" s="272"/>
      <c r="AP90" s="272"/>
      <c r="AQ90" s="272"/>
      <c r="AR90" s="272"/>
      <c r="AS90" s="272"/>
      <c r="AT90" s="272"/>
      <c r="AU90" s="272"/>
      <c r="AV90" s="272"/>
      <c r="AW90" s="272"/>
      <c r="AX90" s="272"/>
      <c r="AY90" s="272"/>
      <c r="AZ90" s="272"/>
      <c r="BA90" s="272"/>
      <c r="BB90" s="272"/>
      <c r="BC90" s="272"/>
      <c r="BD90" s="272"/>
      <c r="BE90" s="272"/>
      <c r="BF90" s="272"/>
      <c r="BG90" s="272"/>
      <c r="BH90" s="272"/>
      <c r="BI90" s="272"/>
      <c r="BJ90" s="272"/>
      <c r="BK90" s="272"/>
      <c r="BL90" s="272"/>
      <c r="BM90" s="272"/>
      <c r="BN90" s="272"/>
      <c r="BO90" s="272"/>
      <c r="BP90" s="272"/>
      <c r="BQ90" s="272"/>
      <c r="BR90" s="273"/>
    </row>
    <row r="91" spans="1:70" s="93" customFormat="1">
      <c r="A91" s="95" t="str">
        <f t="shared" ref="A91:A96" si="73">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7.1</v>
      </c>
      <c r="B91" s="274" t="s">
        <v>82</v>
      </c>
      <c r="C91" s="274"/>
      <c r="D91" s="274"/>
      <c r="E91" s="274"/>
      <c r="F91" s="274"/>
      <c r="G91" s="274"/>
      <c r="H91" s="274"/>
      <c r="I91" s="274"/>
      <c r="J91" s="274"/>
      <c r="K91" s="274"/>
      <c r="L91" s="274"/>
      <c r="M91" s="274"/>
      <c r="N91" s="274"/>
      <c r="O91" s="274"/>
      <c r="P91" s="274"/>
      <c r="Q91" s="274"/>
      <c r="R91" s="274"/>
      <c r="S91" s="274"/>
      <c r="T91" s="274"/>
      <c r="U91" s="274"/>
      <c r="V91" s="274"/>
      <c r="W91" s="274"/>
      <c r="X91" s="274"/>
      <c r="Y91" s="274"/>
      <c r="Z91" s="274"/>
      <c r="AA91" s="274"/>
      <c r="AB91" s="274"/>
      <c r="AC91" s="274"/>
      <c r="AD91" s="274"/>
      <c r="AE91" s="274"/>
      <c r="AF91" s="274"/>
      <c r="AG91" s="274"/>
      <c r="AH91" s="274"/>
      <c r="AI91" s="274"/>
      <c r="AJ91" s="274"/>
      <c r="AK91" s="274"/>
      <c r="AL91" s="274"/>
      <c r="AM91" s="274"/>
      <c r="AN91" s="274"/>
      <c r="AO91" s="274"/>
      <c r="AP91" s="274"/>
      <c r="AQ91" s="274"/>
      <c r="AR91" s="274"/>
      <c r="AS91" s="274"/>
      <c r="AT91" s="274"/>
      <c r="AU91" s="274"/>
      <c r="AV91" s="274"/>
      <c r="AW91" s="274"/>
      <c r="AX91" s="274"/>
      <c r="AY91" s="274"/>
      <c r="AZ91" s="274"/>
      <c r="BA91" s="274"/>
      <c r="BB91" s="274"/>
      <c r="BC91" s="274"/>
      <c r="BD91" s="274"/>
      <c r="BE91" s="274"/>
      <c r="BF91" s="274"/>
      <c r="BG91" s="274"/>
      <c r="BH91" s="274"/>
      <c r="BI91" s="274"/>
      <c r="BJ91" s="274"/>
      <c r="BK91" s="274"/>
      <c r="BL91" s="274"/>
      <c r="BM91" s="274"/>
      <c r="BN91" s="274"/>
      <c r="BO91" s="274"/>
      <c r="BP91" s="274"/>
      <c r="BQ91" s="274"/>
      <c r="BR91" s="275"/>
    </row>
    <row r="92" spans="1:70" s="93" customFormat="1">
      <c r="A92" s="96" t="str">
        <f t="shared" si="73"/>
        <v>7.2</v>
      </c>
      <c r="B92" s="276" t="s">
        <v>83</v>
      </c>
      <c r="C92" s="276"/>
      <c r="D92" s="276"/>
      <c r="E92" s="276"/>
      <c r="F92" s="276"/>
      <c r="G92" s="276"/>
      <c r="H92" s="276"/>
      <c r="I92" s="276"/>
      <c r="J92" s="276"/>
      <c r="K92" s="276"/>
      <c r="L92" s="276"/>
      <c r="M92" s="276"/>
      <c r="N92" s="276"/>
      <c r="O92" s="276"/>
      <c r="P92" s="276"/>
      <c r="Q92" s="276"/>
      <c r="R92" s="276"/>
      <c r="S92" s="276"/>
      <c r="T92" s="276"/>
      <c r="U92" s="276"/>
      <c r="V92" s="276"/>
      <c r="W92" s="276"/>
      <c r="X92" s="276"/>
      <c r="Y92" s="276"/>
      <c r="Z92" s="276"/>
      <c r="AA92" s="276"/>
      <c r="AB92" s="276"/>
      <c r="AC92" s="276"/>
      <c r="AD92" s="276"/>
      <c r="AE92" s="276"/>
      <c r="AF92" s="276"/>
      <c r="AG92" s="276"/>
      <c r="AH92" s="276"/>
      <c r="AI92" s="276"/>
      <c r="AJ92" s="276"/>
      <c r="AK92" s="276"/>
      <c r="AL92" s="276"/>
      <c r="AM92" s="276"/>
      <c r="AN92" s="276"/>
      <c r="AO92" s="276"/>
      <c r="AP92" s="276"/>
      <c r="AQ92" s="276"/>
      <c r="AR92" s="276"/>
      <c r="AS92" s="276"/>
      <c r="AT92" s="276"/>
      <c r="AU92" s="276"/>
      <c r="AV92" s="276"/>
      <c r="AW92" s="276"/>
      <c r="AX92" s="276"/>
      <c r="AY92" s="276"/>
      <c r="AZ92" s="276"/>
      <c r="BA92" s="276"/>
      <c r="BB92" s="276"/>
      <c r="BC92" s="276"/>
      <c r="BD92" s="276"/>
      <c r="BE92" s="276"/>
      <c r="BF92" s="276"/>
      <c r="BG92" s="276"/>
      <c r="BH92" s="276"/>
      <c r="BI92" s="276"/>
      <c r="BJ92" s="276"/>
      <c r="BK92" s="276"/>
      <c r="BL92" s="276"/>
      <c r="BM92" s="276"/>
      <c r="BN92" s="276"/>
      <c r="BO92" s="276"/>
      <c r="BP92" s="276"/>
      <c r="BQ92" s="276"/>
      <c r="BR92" s="277"/>
    </row>
    <row r="93" spans="1:70" s="93" customFormat="1">
      <c r="A93" s="96" t="str">
        <f t="shared" si="73"/>
        <v>7.3</v>
      </c>
      <c r="B93" s="276" t="s">
        <v>84</v>
      </c>
      <c r="C93" s="276"/>
      <c r="D93" s="276"/>
      <c r="E93" s="276"/>
      <c r="F93" s="276"/>
      <c r="G93" s="276"/>
      <c r="H93" s="276"/>
      <c r="I93" s="276"/>
      <c r="J93" s="276"/>
      <c r="K93" s="276"/>
      <c r="L93" s="276"/>
      <c r="M93" s="276"/>
      <c r="N93" s="276"/>
      <c r="O93" s="276"/>
      <c r="P93" s="276"/>
      <c r="Q93" s="276"/>
      <c r="R93" s="276"/>
      <c r="S93" s="276"/>
      <c r="T93" s="276"/>
      <c r="U93" s="276"/>
      <c r="V93" s="276"/>
      <c r="W93" s="276"/>
      <c r="X93" s="276"/>
      <c r="Y93" s="276"/>
      <c r="Z93" s="276"/>
      <c r="AA93" s="276"/>
      <c r="AB93" s="276"/>
      <c r="AC93" s="276"/>
      <c r="AD93" s="276"/>
      <c r="AE93" s="276"/>
      <c r="AF93" s="276"/>
      <c r="AG93" s="276"/>
      <c r="AH93" s="276"/>
      <c r="AI93" s="276"/>
      <c r="AJ93" s="276"/>
      <c r="AK93" s="276"/>
      <c r="AL93" s="276"/>
      <c r="AM93" s="276"/>
      <c r="AN93" s="276"/>
      <c r="AO93" s="276"/>
      <c r="AP93" s="276"/>
      <c r="AQ93" s="276"/>
      <c r="AR93" s="276"/>
      <c r="AS93" s="276"/>
      <c r="AT93" s="276"/>
      <c r="AU93" s="276"/>
      <c r="AV93" s="276"/>
      <c r="AW93" s="276"/>
      <c r="AX93" s="276"/>
      <c r="AY93" s="276"/>
      <c r="AZ93" s="276"/>
      <c r="BA93" s="276"/>
      <c r="BB93" s="276"/>
      <c r="BC93" s="276"/>
      <c r="BD93" s="276"/>
      <c r="BE93" s="276"/>
      <c r="BF93" s="276"/>
      <c r="BG93" s="276"/>
      <c r="BH93" s="276"/>
      <c r="BI93" s="276"/>
      <c r="BJ93" s="276"/>
      <c r="BK93" s="276"/>
      <c r="BL93" s="276"/>
      <c r="BM93" s="276"/>
      <c r="BN93" s="276"/>
      <c r="BO93" s="276"/>
      <c r="BP93" s="276"/>
      <c r="BQ93" s="276"/>
      <c r="BR93" s="277"/>
    </row>
    <row r="94" spans="1:70" s="93" customFormat="1">
      <c r="A94" s="96" t="str">
        <f t="shared" si="73"/>
        <v>7.4</v>
      </c>
      <c r="B94" s="276" t="s">
        <v>85</v>
      </c>
      <c r="C94" s="276"/>
      <c r="D94" s="276"/>
      <c r="E94" s="276"/>
      <c r="F94" s="276"/>
      <c r="G94" s="276"/>
      <c r="H94" s="276"/>
      <c r="I94" s="276"/>
      <c r="J94" s="276"/>
      <c r="K94" s="276"/>
      <c r="L94" s="276"/>
      <c r="M94" s="276"/>
      <c r="N94" s="276"/>
      <c r="O94" s="276"/>
      <c r="P94" s="276"/>
      <c r="Q94" s="276"/>
      <c r="R94" s="276"/>
      <c r="S94" s="276"/>
      <c r="T94" s="276"/>
      <c r="U94" s="276"/>
      <c r="V94" s="276"/>
      <c r="W94" s="276"/>
      <c r="X94" s="276"/>
      <c r="Y94" s="276"/>
      <c r="Z94" s="276"/>
      <c r="AA94" s="276"/>
      <c r="AB94" s="276"/>
      <c r="AC94" s="276"/>
      <c r="AD94" s="276"/>
      <c r="AE94" s="276"/>
      <c r="AF94" s="276"/>
      <c r="AG94" s="276"/>
      <c r="AH94" s="276"/>
      <c r="AI94" s="276"/>
      <c r="AJ94" s="276"/>
      <c r="AK94" s="276"/>
      <c r="AL94" s="276"/>
      <c r="AM94" s="276"/>
      <c r="AN94" s="276"/>
      <c r="AO94" s="276"/>
      <c r="AP94" s="276"/>
      <c r="AQ94" s="276"/>
      <c r="AR94" s="276"/>
      <c r="AS94" s="276"/>
      <c r="AT94" s="276"/>
      <c r="AU94" s="276"/>
      <c r="AV94" s="276"/>
      <c r="AW94" s="276"/>
      <c r="AX94" s="276"/>
      <c r="AY94" s="276"/>
      <c r="AZ94" s="276"/>
      <c r="BA94" s="276"/>
      <c r="BB94" s="276"/>
      <c r="BC94" s="276"/>
      <c r="BD94" s="276"/>
      <c r="BE94" s="276"/>
      <c r="BF94" s="276"/>
      <c r="BG94" s="276"/>
      <c r="BH94" s="276"/>
      <c r="BI94" s="276"/>
      <c r="BJ94" s="276"/>
      <c r="BK94" s="276"/>
      <c r="BL94" s="276"/>
      <c r="BM94" s="276"/>
      <c r="BN94" s="276"/>
      <c r="BO94" s="276"/>
      <c r="BP94" s="276"/>
      <c r="BQ94" s="276"/>
      <c r="BR94" s="277"/>
    </row>
    <row r="95" spans="1:70" s="93" customFormat="1">
      <c r="A95" s="96" t="str">
        <f t="shared" si="73"/>
        <v>7.5</v>
      </c>
      <c r="B95" s="276" t="s">
        <v>86</v>
      </c>
      <c r="C95" s="276"/>
      <c r="D95" s="276"/>
      <c r="E95" s="276"/>
      <c r="F95" s="276"/>
      <c r="G95" s="276"/>
      <c r="H95" s="276"/>
      <c r="I95" s="276"/>
      <c r="J95" s="276"/>
      <c r="K95" s="276"/>
      <c r="L95" s="276"/>
      <c r="M95" s="276"/>
      <c r="N95" s="276"/>
      <c r="O95" s="276"/>
      <c r="P95" s="276"/>
      <c r="Q95" s="276"/>
      <c r="R95" s="276"/>
      <c r="S95" s="276"/>
      <c r="T95" s="276"/>
      <c r="U95" s="276"/>
      <c r="V95" s="276"/>
      <c r="W95" s="276"/>
      <c r="X95" s="276"/>
      <c r="Y95" s="276"/>
      <c r="Z95" s="276"/>
      <c r="AA95" s="276"/>
      <c r="AB95" s="276"/>
      <c r="AC95" s="276"/>
      <c r="AD95" s="276"/>
      <c r="AE95" s="276"/>
      <c r="AF95" s="276"/>
      <c r="AG95" s="276"/>
      <c r="AH95" s="276"/>
      <c r="AI95" s="276"/>
      <c r="AJ95" s="276"/>
      <c r="AK95" s="276"/>
      <c r="AL95" s="276"/>
      <c r="AM95" s="276"/>
      <c r="AN95" s="276"/>
      <c r="AO95" s="276"/>
      <c r="AP95" s="276"/>
      <c r="AQ95" s="276"/>
      <c r="AR95" s="276"/>
      <c r="AS95" s="276"/>
      <c r="AT95" s="276"/>
      <c r="AU95" s="276"/>
      <c r="AV95" s="276"/>
      <c r="AW95" s="276"/>
      <c r="AX95" s="276"/>
      <c r="AY95" s="276"/>
      <c r="AZ95" s="276"/>
      <c r="BA95" s="276"/>
      <c r="BB95" s="276"/>
      <c r="BC95" s="276"/>
      <c r="BD95" s="276"/>
      <c r="BE95" s="276"/>
      <c r="BF95" s="276"/>
      <c r="BG95" s="276"/>
      <c r="BH95" s="276"/>
      <c r="BI95" s="276"/>
      <c r="BJ95" s="276"/>
      <c r="BK95" s="276"/>
      <c r="BL95" s="276"/>
      <c r="BM95" s="276"/>
      <c r="BN95" s="276"/>
      <c r="BO95" s="276"/>
      <c r="BP95" s="276"/>
      <c r="BQ95" s="276"/>
      <c r="BR95" s="277"/>
    </row>
    <row r="96" spans="1:70" s="93" customFormat="1" ht="17.25" thickBot="1">
      <c r="A96" s="97" t="str">
        <f t="shared" si="73"/>
        <v>7.6</v>
      </c>
      <c r="B96" s="278" t="s">
        <v>87</v>
      </c>
      <c r="C96" s="278"/>
      <c r="D96" s="278"/>
      <c r="E96" s="278"/>
      <c r="F96" s="278"/>
      <c r="G96" s="278"/>
      <c r="H96" s="278"/>
      <c r="I96" s="278"/>
      <c r="J96" s="278"/>
      <c r="K96" s="278"/>
      <c r="L96" s="278"/>
      <c r="M96" s="278"/>
      <c r="N96" s="278"/>
      <c r="O96" s="278"/>
      <c r="P96" s="278"/>
      <c r="Q96" s="278"/>
      <c r="R96" s="278"/>
      <c r="S96" s="278"/>
      <c r="T96" s="278"/>
      <c r="U96" s="278"/>
      <c r="V96" s="278"/>
      <c r="W96" s="278"/>
      <c r="X96" s="278"/>
      <c r="Y96" s="278"/>
      <c r="Z96" s="278"/>
      <c r="AA96" s="278"/>
      <c r="AB96" s="278"/>
      <c r="AC96" s="278"/>
      <c r="AD96" s="278"/>
      <c r="AE96" s="278"/>
      <c r="AF96" s="278"/>
      <c r="AG96" s="278"/>
      <c r="AH96" s="278"/>
      <c r="AI96" s="278"/>
      <c r="AJ96" s="278"/>
      <c r="AK96" s="278"/>
      <c r="AL96" s="278"/>
      <c r="AM96" s="278"/>
      <c r="AN96" s="278"/>
      <c r="AO96" s="278"/>
      <c r="AP96" s="278"/>
      <c r="AQ96" s="278"/>
      <c r="AR96" s="278"/>
      <c r="AS96" s="278"/>
      <c r="AT96" s="278"/>
      <c r="AU96" s="278"/>
      <c r="AV96" s="278"/>
      <c r="AW96" s="278"/>
      <c r="AX96" s="278"/>
      <c r="AY96" s="278"/>
      <c r="AZ96" s="278"/>
      <c r="BA96" s="278"/>
      <c r="BB96" s="278"/>
      <c r="BC96" s="278"/>
      <c r="BD96" s="278"/>
      <c r="BE96" s="278"/>
      <c r="BF96" s="278"/>
      <c r="BG96" s="278"/>
      <c r="BH96" s="278"/>
      <c r="BI96" s="278"/>
      <c r="BJ96" s="278"/>
      <c r="BK96" s="278"/>
      <c r="BL96" s="278"/>
      <c r="BM96" s="278"/>
      <c r="BN96" s="278"/>
      <c r="BO96" s="278"/>
      <c r="BP96" s="278"/>
      <c r="BQ96" s="278"/>
      <c r="BR96" s="279"/>
    </row>
  </sheetData>
  <sheetProtection formatCells="0" formatColumns="0" formatRows="0" insertRows="0" deleteRows="0"/>
  <autoFilter ref="A11:M52"/>
  <mergeCells count="65">
    <mergeCell ref="D9:F9"/>
    <mergeCell ref="O8:U8"/>
    <mergeCell ref="V8:AB8"/>
    <mergeCell ref="AC8:AI8"/>
    <mergeCell ref="AJ8:AP8"/>
    <mergeCell ref="D8:F8"/>
    <mergeCell ref="A1:BR1"/>
    <mergeCell ref="A2:BR2"/>
    <mergeCell ref="A3:BR3"/>
    <mergeCell ref="A4:BR4"/>
    <mergeCell ref="AX9:BD9"/>
    <mergeCell ref="BE9:BK9"/>
    <mergeCell ref="BL9:BR9"/>
    <mergeCell ref="AQ8:AW8"/>
    <mergeCell ref="AX8:BD8"/>
    <mergeCell ref="BE8:BK8"/>
    <mergeCell ref="BL8:BR8"/>
    <mergeCell ref="O9:U9"/>
    <mergeCell ref="V9:AB9"/>
    <mergeCell ref="AC9:AI9"/>
    <mergeCell ref="AJ9:AP9"/>
    <mergeCell ref="AQ9:AW9"/>
    <mergeCell ref="B65:BR65"/>
    <mergeCell ref="B61:BR61"/>
    <mergeCell ref="B60:BR60"/>
    <mergeCell ref="B54:BR54"/>
    <mergeCell ref="B55:BR55"/>
    <mergeCell ref="B56:BR56"/>
    <mergeCell ref="B57:BR57"/>
    <mergeCell ref="B58:BR58"/>
    <mergeCell ref="B59:BR59"/>
    <mergeCell ref="B62:BR62"/>
    <mergeCell ref="B63:BR63"/>
    <mergeCell ref="B64:BR64"/>
    <mergeCell ref="B95:BR95"/>
    <mergeCell ref="B96:BR96"/>
    <mergeCell ref="B79:BR79"/>
    <mergeCell ref="B80:BR80"/>
    <mergeCell ref="B83:BR83"/>
    <mergeCell ref="B84:BR84"/>
    <mergeCell ref="B85:BR85"/>
    <mergeCell ref="B86:BR86"/>
    <mergeCell ref="B82:BR82"/>
    <mergeCell ref="B81:BR81"/>
    <mergeCell ref="B87:BR87"/>
    <mergeCell ref="B94:BR94"/>
    <mergeCell ref="B93:BR93"/>
    <mergeCell ref="B92:BR92"/>
    <mergeCell ref="B88:BR88"/>
    <mergeCell ref="B89:BR89"/>
    <mergeCell ref="B66:BR66"/>
    <mergeCell ref="B76:BR76"/>
    <mergeCell ref="B75:BR75"/>
    <mergeCell ref="B74:BR74"/>
    <mergeCell ref="B73:BR73"/>
    <mergeCell ref="B69:BR69"/>
    <mergeCell ref="B70:BR70"/>
    <mergeCell ref="B71:BR71"/>
    <mergeCell ref="B72:BR72"/>
    <mergeCell ref="B68:BR68"/>
    <mergeCell ref="B90:BR90"/>
    <mergeCell ref="B91:BR91"/>
    <mergeCell ref="B77:BR77"/>
    <mergeCell ref="B78:BR78"/>
    <mergeCell ref="B67:BR67"/>
  </mergeCells>
  <conditionalFormatting sqref="L12:L13 L49 L45 L52 L18 L15:L16 L20:L22 L26:L29 L31:L33 L37 L39:L42">
    <cfRule type="dataBar" priority="118">
      <dataBar>
        <cfvo type="num" val="0"/>
        <cfvo type="num" val="1"/>
        <color theme="0" tint="-0.34998626667073579"/>
      </dataBar>
      <extLst>
        <ext xmlns:x14="http://schemas.microsoft.com/office/spreadsheetml/2009/9/main" uri="{B025F937-C7B1-47D3-B67F-A62EFF666E3E}">
          <x14:id>{F264AE96-8454-41AF-9A05-81A0D8ED84A6}</x14:id>
        </ext>
      </extLst>
    </cfRule>
  </conditionalFormatting>
  <conditionalFormatting sqref="O10:BR11">
    <cfRule type="expression" dxfId="25" priority="120">
      <formula>O$10=TODAY()</formula>
    </cfRule>
  </conditionalFormatting>
  <conditionalFormatting sqref="O36:BR52 O12:BR34">
    <cfRule type="expression" dxfId="24" priority="121">
      <formula>AND($I12&lt;=O$10,ROUNDDOWN(($J12-$I12+1)*$L12,0)+$I12-1&gt;=O$10)</formula>
    </cfRule>
    <cfRule type="expression" dxfId="23" priority="122">
      <formula>AND(NOT(ISBLANK($I12)),$I12&lt;=O$10,$J12&gt;=O$10)</formula>
    </cfRule>
  </conditionalFormatting>
  <conditionalFormatting sqref="O49:BR49 O45:BR45 O52:BR52 O18:BR18 O20:BR22 O26:BR29 O31:BR33 O37:BR37 O39:BR42 O10:BR16">
    <cfRule type="expression" dxfId="22" priority="119">
      <formula>O$10=TODAY()</formula>
    </cfRule>
  </conditionalFormatting>
  <conditionalFormatting sqref="L25">
    <cfRule type="dataBar" priority="112">
      <dataBar>
        <cfvo type="num" val="0"/>
        <cfvo type="num" val="1"/>
        <color theme="0" tint="-0.34998626667073579"/>
      </dataBar>
      <extLst>
        <ext xmlns:x14="http://schemas.microsoft.com/office/spreadsheetml/2009/9/main" uri="{B025F937-C7B1-47D3-B67F-A62EFF666E3E}">
          <x14:id>{374BAD8A-2849-44EC-9AD3-AB0F844297D1}</x14:id>
        </ext>
      </extLst>
    </cfRule>
  </conditionalFormatting>
  <conditionalFormatting sqref="O25:BR25">
    <cfRule type="expression" dxfId="21" priority="113">
      <formula>O$10=TODAY()</formula>
    </cfRule>
  </conditionalFormatting>
  <conditionalFormatting sqref="L19">
    <cfRule type="dataBar" priority="108">
      <dataBar>
        <cfvo type="num" val="0"/>
        <cfvo type="num" val="1"/>
        <color theme="0" tint="-0.34998626667073579"/>
      </dataBar>
      <extLst>
        <ext xmlns:x14="http://schemas.microsoft.com/office/spreadsheetml/2009/9/main" uri="{B025F937-C7B1-47D3-B67F-A62EFF666E3E}">
          <x14:id>{C41E3F7E-BB43-4694-AAEE-FB1867B261BD}</x14:id>
        </ext>
      </extLst>
    </cfRule>
  </conditionalFormatting>
  <conditionalFormatting sqref="O19:BR19">
    <cfRule type="expression" dxfId="20" priority="109">
      <formula>O$10=TODAY()</formula>
    </cfRule>
  </conditionalFormatting>
  <conditionalFormatting sqref="L30">
    <cfRule type="dataBar" priority="86">
      <dataBar>
        <cfvo type="num" val="0"/>
        <cfvo type="num" val="1"/>
        <color theme="0" tint="-0.34998626667073579"/>
      </dataBar>
      <extLst>
        <ext xmlns:x14="http://schemas.microsoft.com/office/spreadsheetml/2009/9/main" uri="{B025F937-C7B1-47D3-B67F-A62EFF666E3E}">
          <x14:id>{EEC7363A-1CA7-4223-826E-6DF06B2E39F5}</x14:id>
        </ext>
      </extLst>
    </cfRule>
  </conditionalFormatting>
  <conditionalFormatting sqref="O30:BR30">
    <cfRule type="expression" dxfId="19" priority="87">
      <formula>O$10=TODAY()</formula>
    </cfRule>
  </conditionalFormatting>
  <conditionalFormatting sqref="L48">
    <cfRule type="dataBar" priority="79">
      <dataBar>
        <cfvo type="num" val="0"/>
        <cfvo type="num" val="1"/>
        <color theme="0" tint="-0.34998626667073579"/>
      </dataBar>
      <extLst>
        <ext xmlns:x14="http://schemas.microsoft.com/office/spreadsheetml/2009/9/main" uri="{B025F937-C7B1-47D3-B67F-A62EFF666E3E}">
          <x14:id>{DBDC1185-648A-45D0-8D3E-763D54A3FD9F}</x14:id>
        </ext>
      </extLst>
    </cfRule>
  </conditionalFormatting>
  <conditionalFormatting sqref="O48:BR48">
    <cfRule type="expression" dxfId="18" priority="80">
      <formula>O$10=TODAY()</formula>
    </cfRule>
  </conditionalFormatting>
  <conditionalFormatting sqref="L47">
    <cfRule type="dataBar" priority="75">
      <dataBar>
        <cfvo type="num" val="0"/>
        <cfvo type="num" val="1"/>
        <color theme="0" tint="-0.34998626667073579"/>
      </dataBar>
      <extLst>
        <ext xmlns:x14="http://schemas.microsoft.com/office/spreadsheetml/2009/9/main" uri="{B025F937-C7B1-47D3-B67F-A62EFF666E3E}">
          <x14:id>{0A8D2813-A8A0-4674-869D-8CBC83E13FDA}</x14:id>
        </ext>
      </extLst>
    </cfRule>
  </conditionalFormatting>
  <conditionalFormatting sqref="O47:BR47">
    <cfRule type="expression" dxfId="17" priority="76">
      <formula>O$10=TODAY()</formula>
    </cfRule>
  </conditionalFormatting>
  <conditionalFormatting sqref="L46">
    <cfRule type="dataBar" priority="71">
      <dataBar>
        <cfvo type="num" val="0"/>
        <cfvo type="num" val="1"/>
        <color theme="0" tint="-0.34998626667073579"/>
      </dataBar>
      <extLst>
        <ext xmlns:x14="http://schemas.microsoft.com/office/spreadsheetml/2009/9/main" uri="{B025F937-C7B1-47D3-B67F-A62EFF666E3E}">
          <x14:id>{C43DEC33-184A-4CC7-89B3-4AF91E51EA80}</x14:id>
        </ext>
      </extLst>
    </cfRule>
  </conditionalFormatting>
  <conditionalFormatting sqref="O46:BR46">
    <cfRule type="expression" dxfId="16" priority="72">
      <formula>O$10=TODAY()</formula>
    </cfRule>
  </conditionalFormatting>
  <conditionalFormatting sqref="L50">
    <cfRule type="dataBar" priority="67">
      <dataBar>
        <cfvo type="num" val="0"/>
        <cfvo type="num" val="1"/>
        <color theme="0" tint="-0.34998626667073579"/>
      </dataBar>
      <extLst>
        <ext xmlns:x14="http://schemas.microsoft.com/office/spreadsheetml/2009/9/main" uri="{B025F937-C7B1-47D3-B67F-A62EFF666E3E}">
          <x14:id>{98E118C1-186F-453A-9E2F-CACBBA9AB7A3}</x14:id>
        </ext>
      </extLst>
    </cfRule>
  </conditionalFormatting>
  <conditionalFormatting sqref="O50:BR50">
    <cfRule type="expression" dxfId="15" priority="68">
      <formula>O$10=TODAY()</formula>
    </cfRule>
  </conditionalFormatting>
  <conditionalFormatting sqref="L51">
    <cfRule type="dataBar" priority="63">
      <dataBar>
        <cfvo type="num" val="0"/>
        <cfvo type="num" val="1"/>
        <color theme="0" tint="-0.34998626667073579"/>
      </dataBar>
      <extLst>
        <ext xmlns:x14="http://schemas.microsoft.com/office/spreadsheetml/2009/9/main" uri="{B025F937-C7B1-47D3-B67F-A62EFF666E3E}">
          <x14:id>{9543407D-2814-4E4D-999B-91D4431B605E}</x14:id>
        </ext>
      </extLst>
    </cfRule>
  </conditionalFormatting>
  <conditionalFormatting sqref="O51:BR51">
    <cfRule type="expression" dxfId="14" priority="64">
      <formula>O$10=TODAY()</formula>
    </cfRule>
  </conditionalFormatting>
  <conditionalFormatting sqref="L43">
    <cfRule type="dataBar" priority="59">
      <dataBar>
        <cfvo type="num" val="0"/>
        <cfvo type="num" val="1"/>
        <color theme="0" tint="-0.34998626667073579"/>
      </dataBar>
      <extLst>
        <ext xmlns:x14="http://schemas.microsoft.com/office/spreadsheetml/2009/9/main" uri="{B025F937-C7B1-47D3-B67F-A62EFF666E3E}">
          <x14:id>{0AE183AD-F8EC-44CC-96A1-B54B2923CE17}</x14:id>
        </ext>
      </extLst>
    </cfRule>
  </conditionalFormatting>
  <conditionalFormatting sqref="O43:BR43">
    <cfRule type="expression" dxfId="13" priority="60">
      <formula>O$10=TODAY()</formula>
    </cfRule>
  </conditionalFormatting>
  <conditionalFormatting sqref="L17">
    <cfRule type="dataBar" priority="51">
      <dataBar>
        <cfvo type="num" val="0"/>
        <cfvo type="num" val="1"/>
        <color theme="0" tint="-0.34998626667073579"/>
      </dataBar>
      <extLst>
        <ext xmlns:x14="http://schemas.microsoft.com/office/spreadsheetml/2009/9/main" uri="{B025F937-C7B1-47D3-B67F-A62EFF666E3E}">
          <x14:id>{382C2022-0546-48E8-9C0C-2E61D3C7DA1C}</x14:id>
        </ext>
      </extLst>
    </cfRule>
  </conditionalFormatting>
  <conditionalFormatting sqref="O17:BR17">
    <cfRule type="expression" dxfId="12" priority="52">
      <formula>O$10=TODAY()</formula>
    </cfRule>
  </conditionalFormatting>
  <conditionalFormatting sqref="L23">
    <cfRule type="dataBar" priority="43">
      <dataBar>
        <cfvo type="num" val="0"/>
        <cfvo type="num" val="1"/>
        <color theme="0" tint="-0.34998626667073579"/>
      </dataBar>
      <extLst>
        <ext xmlns:x14="http://schemas.microsoft.com/office/spreadsheetml/2009/9/main" uri="{B025F937-C7B1-47D3-B67F-A62EFF666E3E}">
          <x14:id>{6CE2495A-B533-43CD-8AFD-E3326C2AEFCD}</x14:id>
        </ext>
      </extLst>
    </cfRule>
  </conditionalFormatting>
  <conditionalFormatting sqref="O23:BR23">
    <cfRule type="expression" dxfId="11" priority="44">
      <formula>O$10=TODAY()</formula>
    </cfRule>
  </conditionalFormatting>
  <conditionalFormatting sqref="L24">
    <cfRule type="dataBar" priority="41">
      <dataBar>
        <cfvo type="num" val="0"/>
        <cfvo type="num" val="1"/>
        <color theme="0" tint="-0.34998626667073579"/>
      </dataBar>
      <extLst>
        <ext xmlns:x14="http://schemas.microsoft.com/office/spreadsheetml/2009/9/main" uri="{B025F937-C7B1-47D3-B67F-A62EFF666E3E}">
          <x14:id>{B7B4BADA-A2C0-4C45-8D5B-90ABA84ADE11}</x14:id>
        </ext>
      </extLst>
    </cfRule>
  </conditionalFormatting>
  <conditionalFormatting sqref="O24:BR24">
    <cfRule type="expression" dxfId="10" priority="42">
      <formula>O$10=TODAY()</formula>
    </cfRule>
  </conditionalFormatting>
  <conditionalFormatting sqref="L36">
    <cfRule type="dataBar" priority="21">
      <dataBar>
        <cfvo type="num" val="0"/>
        <cfvo type="num" val="1"/>
        <color theme="0" tint="-0.34998626667073579"/>
      </dataBar>
      <extLst>
        <ext xmlns:x14="http://schemas.microsoft.com/office/spreadsheetml/2009/9/main" uri="{B025F937-C7B1-47D3-B67F-A62EFF666E3E}">
          <x14:id>{1A63A692-3855-4EF1-B7B1-21AB76E46AFD}</x14:id>
        </ext>
      </extLst>
    </cfRule>
  </conditionalFormatting>
  <conditionalFormatting sqref="O36:BR36">
    <cfRule type="expression" dxfId="9" priority="22">
      <formula>O$10=TODAY()</formula>
    </cfRule>
  </conditionalFormatting>
  <conditionalFormatting sqref="L38">
    <cfRule type="dataBar" priority="17">
      <dataBar>
        <cfvo type="num" val="0"/>
        <cfvo type="num" val="1"/>
        <color theme="0" tint="-0.34998626667073579"/>
      </dataBar>
      <extLst>
        <ext xmlns:x14="http://schemas.microsoft.com/office/spreadsheetml/2009/9/main" uri="{B025F937-C7B1-47D3-B67F-A62EFF666E3E}">
          <x14:id>{9B56FD8F-6BC4-4E33-BC1C-D4CB1FCDE300}</x14:id>
        </ext>
      </extLst>
    </cfRule>
  </conditionalFormatting>
  <conditionalFormatting sqref="O38:BR38">
    <cfRule type="expression" dxfId="8" priority="18">
      <formula>O$10=TODAY()</formula>
    </cfRule>
  </conditionalFormatting>
  <conditionalFormatting sqref="L34">
    <cfRule type="dataBar" priority="13">
      <dataBar>
        <cfvo type="num" val="0"/>
        <cfvo type="num" val="1"/>
        <color theme="0" tint="-0.34998626667073579"/>
      </dataBar>
      <extLst>
        <ext xmlns:x14="http://schemas.microsoft.com/office/spreadsheetml/2009/9/main" uri="{B025F937-C7B1-47D3-B67F-A62EFF666E3E}">
          <x14:id>{02FF5495-A313-41E1-92BD-22851699605C}</x14:id>
        </ext>
      </extLst>
    </cfRule>
  </conditionalFormatting>
  <conditionalFormatting sqref="O34:BR34">
    <cfRule type="expression" dxfId="7" priority="14">
      <formula>O$10=TODAY()</formula>
    </cfRule>
  </conditionalFormatting>
  <conditionalFormatting sqref="O14:BR14">
    <cfRule type="expression" dxfId="6" priority="11">
      <formula>AND($I14&lt;=O$10,ROUNDDOWN(($J14-$I14+1)*$L14,0)+$I14-1&gt;=O$10)</formula>
    </cfRule>
    <cfRule type="expression" dxfId="5" priority="12">
      <formula>AND(NOT(ISBLANK($I14)),$I14&lt;=O$10,$J14&gt;=O$10)</formula>
    </cfRule>
  </conditionalFormatting>
  <conditionalFormatting sqref="L14">
    <cfRule type="dataBar" priority="9">
      <dataBar>
        <cfvo type="num" val="0"/>
        <cfvo type="num" val="1"/>
        <color theme="0" tint="-0.34998626667073579"/>
      </dataBar>
      <extLst>
        <ext xmlns:x14="http://schemas.microsoft.com/office/spreadsheetml/2009/9/main" uri="{B025F937-C7B1-47D3-B67F-A62EFF666E3E}">
          <x14:id>{8397C49B-3E12-4EAE-AB95-CE990F73FAFA}</x14:id>
        </ext>
      </extLst>
    </cfRule>
  </conditionalFormatting>
  <conditionalFormatting sqref="O14:BR14">
    <cfRule type="expression" dxfId="4" priority="10">
      <formula>O$10=TODAY()</formula>
    </cfRule>
  </conditionalFormatting>
  <conditionalFormatting sqref="O35:BR35">
    <cfRule type="expression" dxfId="3" priority="7">
      <formula>AND($I35&lt;=O$10,ROUNDDOWN(($J35-$I35+1)*$L35,0)+$I35-1&gt;=O$10)</formula>
    </cfRule>
    <cfRule type="expression" dxfId="2" priority="8">
      <formula>AND(NOT(ISBLANK($I35)),$I35&lt;=O$10,$J35&gt;=O$10)</formula>
    </cfRule>
  </conditionalFormatting>
  <conditionalFormatting sqref="L35">
    <cfRule type="dataBar" priority="5">
      <dataBar>
        <cfvo type="num" val="0"/>
        <cfvo type="num" val="1"/>
        <color theme="0" tint="-0.34998626667073579"/>
      </dataBar>
      <extLst>
        <ext xmlns:x14="http://schemas.microsoft.com/office/spreadsheetml/2009/9/main" uri="{B025F937-C7B1-47D3-B67F-A62EFF666E3E}">
          <x14:id>{F21F4415-DB51-4AFF-91B9-818E82FEFA59}</x14:id>
        </ext>
      </extLst>
    </cfRule>
  </conditionalFormatting>
  <conditionalFormatting sqref="O35:BR35">
    <cfRule type="expression" dxfId="1" priority="6">
      <formula>O$10=TODAY()</formula>
    </cfRule>
  </conditionalFormatting>
  <conditionalFormatting sqref="L44">
    <cfRule type="dataBar" priority="1">
      <dataBar>
        <cfvo type="num" val="0"/>
        <cfvo type="num" val="1"/>
        <color theme="0" tint="-0.34998626667073579"/>
      </dataBar>
      <extLst>
        <ext xmlns:x14="http://schemas.microsoft.com/office/spreadsheetml/2009/9/main" uri="{B025F937-C7B1-47D3-B67F-A62EFF666E3E}">
          <x14:id>{001E7456-8BE1-4EE5-AC2E-EB575AE8D827}</x14:id>
        </ext>
      </extLst>
    </cfRule>
  </conditionalFormatting>
  <conditionalFormatting sqref="O44:BR44">
    <cfRule type="expression" dxfId="0" priority="2">
      <formula>O$10=TODAY()</formula>
    </cfRule>
  </conditionalFormatting>
  <dataValidations xWindow="1128" yWindow="374" count="1">
    <dataValidation allowBlank="1" showInputMessage="1" promptTitle="Display Week" prompt="Enter the week number to display first in the Gantt Chart. The weeks are numbered starting from the week containing the Project Start Date." sqref="L8"/>
  </dataValidations>
  <printOptions horizontalCentered="1"/>
  <pageMargins left="0.39370078740157483" right="0.39370078740157483" top="0.39370078740157483" bottom="0.39370078740157483" header="0.51181102362204722" footer="0.23622047244094491"/>
  <pageSetup paperSize="172" scale="38" fitToHeight="0" orientation="landscape" r:id="rId1"/>
  <headerFooter alignWithMargins="0"/>
  <ignoredErrors>
    <ignoredError sqref="A14 A21 A33 A37 A58 A64 A71 A79 A85 A90"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7169" r:id="rId4" name="Scroll Bar 1">
              <controlPr defaultSize="0" print="0" autoPict="0">
                <anchor moveWithCells="1">
                  <from>
                    <xdr:col>13</xdr:col>
                    <xdr:colOff>95250</xdr:colOff>
                    <xdr:row>5</xdr:row>
                    <xdr:rowOff>66675</xdr:rowOff>
                  </from>
                  <to>
                    <xdr:col>31</xdr:col>
                    <xdr:colOff>104775</xdr:colOff>
                    <xdr:row>6</xdr:row>
                    <xdr:rowOff>57150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F264AE96-8454-41AF-9A05-81A0D8ED84A6}">
            <x14:dataBar minLength="0" maxLength="100" gradient="0">
              <x14:cfvo type="num">
                <xm:f>0</xm:f>
              </x14:cfvo>
              <x14:cfvo type="num">
                <xm:f>1</xm:f>
              </x14:cfvo>
              <x14:negativeFillColor rgb="FFFF0000"/>
              <x14:axisColor rgb="FF000000"/>
            </x14:dataBar>
          </x14:cfRule>
          <xm:sqref>L12:L13 L49 L45 L52 L18 L15:L16 L20:L22 L26:L29 L31:L33 L37 L39:L42</xm:sqref>
        </x14:conditionalFormatting>
        <x14:conditionalFormatting xmlns:xm="http://schemas.microsoft.com/office/excel/2006/main">
          <x14:cfRule type="dataBar" id="{374BAD8A-2849-44EC-9AD3-AB0F844297D1}">
            <x14:dataBar minLength="0" maxLength="100" gradient="0">
              <x14:cfvo type="num">
                <xm:f>0</xm:f>
              </x14:cfvo>
              <x14:cfvo type="num">
                <xm:f>1</xm:f>
              </x14:cfvo>
              <x14:negativeFillColor rgb="FFFF0000"/>
              <x14:axisColor rgb="FF000000"/>
            </x14:dataBar>
          </x14:cfRule>
          <xm:sqref>L25</xm:sqref>
        </x14:conditionalFormatting>
        <x14:conditionalFormatting xmlns:xm="http://schemas.microsoft.com/office/excel/2006/main">
          <x14:cfRule type="dataBar" id="{C41E3F7E-BB43-4694-AAEE-FB1867B261BD}">
            <x14:dataBar minLength="0" maxLength="100" gradient="0">
              <x14:cfvo type="num">
                <xm:f>0</xm:f>
              </x14:cfvo>
              <x14:cfvo type="num">
                <xm:f>1</xm:f>
              </x14:cfvo>
              <x14:negativeFillColor rgb="FFFF0000"/>
              <x14:axisColor rgb="FF000000"/>
            </x14:dataBar>
          </x14:cfRule>
          <xm:sqref>L19</xm:sqref>
        </x14:conditionalFormatting>
        <x14:conditionalFormatting xmlns:xm="http://schemas.microsoft.com/office/excel/2006/main">
          <x14:cfRule type="dataBar" id="{EEC7363A-1CA7-4223-826E-6DF06B2E39F5}">
            <x14:dataBar minLength="0" maxLength="100" gradient="0">
              <x14:cfvo type="num">
                <xm:f>0</xm:f>
              </x14:cfvo>
              <x14:cfvo type="num">
                <xm:f>1</xm:f>
              </x14:cfvo>
              <x14:negativeFillColor rgb="FFFF0000"/>
              <x14:axisColor rgb="FF000000"/>
            </x14:dataBar>
          </x14:cfRule>
          <xm:sqref>L30</xm:sqref>
        </x14:conditionalFormatting>
        <x14:conditionalFormatting xmlns:xm="http://schemas.microsoft.com/office/excel/2006/main">
          <x14:cfRule type="dataBar" id="{DBDC1185-648A-45D0-8D3E-763D54A3FD9F}">
            <x14:dataBar minLength="0" maxLength="100" gradient="0">
              <x14:cfvo type="num">
                <xm:f>0</xm:f>
              </x14:cfvo>
              <x14:cfvo type="num">
                <xm:f>1</xm:f>
              </x14:cfvo>
              <x14:negativeFillColor rgb="FFFF0000"/>
              <x14:axisColor rgb="FF000000"/>
            </x14:dataBar>
          </x14:cfRule>
          <xm:sqref>L48</xm:sqref>
        </x14:conditionalFormatting>
        <x14:conditionalFormatting xmlns:xm="http://schemas.microsoft.com/office/excel/2006/main">
          <x14:cfRule type="dataBar" id="{0A8D2813-A8A0-4674-869D-8CBC83E13FDA}">
            <x14:dataBar minLength="0" maxLength="100" gradient="0">
              <x14:cfvo type="num">
                <xm:f>0</xm:f>
              </x14:cfvo>
              <x14:cfvo type="num">
                <xm:f>1</xm:f>
              </x14:cfvo>
              <x14:negativeFillColor rgb="FFFF0000"/>
              <x14:axisColor rgb="FF000000"/>
            </x14:dataBar>
          </x14:cfRule>
          <xm:sqref>L47</xm:sqref>
        </x14:conditionalFormatting>
        <x14:conditionalFormatting xmlns:xm="http://schemas.microsoft.com/office/excel/2006/main">
          <x14:cfRule type="dataBar" id="{C43DEC33-184A-4CC7-89B3-4AF91E51EA80}">
            <x14:dataBar minLength="0" maxLength="100" gradient="0">
              <x14:cfvo type="num">
                <xm:f>0</xm:f>
              </x14:cfvo>
              <x14:cfvo type="num">
                <xm:f>1</xm:f>
              </x14:cfvo>
              <x14:negativeFillColor rgb="FFFF0000"/>
              <x14:axisColor rgb="FF000000"/>
            </x14:dataBar>
          </x14:cfRule>
          <xm:sqref>L46</xm:sqref>
        </x14:conditionalFormatting>
        <x14:conditionalFormatting xmlns:xm="http://schemas.microsoft.com/office/excel/2006/main">
          <x14:cfRule type="dataBar" id="{98E118C1-186F-453A-9E2F-CACBBA9AB7A3}">
            <x14:dataBar minLength="0" maxLength="100" gradient="0">
              <x14:cfvo type="num">
                <xm:f>0</xm:f>
              </x14:cfvo>
              <x14:cfvo type="num">
                <xm:f>1</xm:f>
              </x14:cfvo>
              <x14:negativeFillColor rgb="FFFF0000"/>
              <x14:axisColor rgb="FF000000"/>
            </x14:dataBar>
          </x14:cfRule>
          <xm:sqref>L50</xm:sqref>
        </x14:conditionalFormatting>
        <x14:conditionalFormatting xmlns:xm="http://schemas.microsoft.com/office/excel/2006/main">
          <x14:cfRule type="dataBar" id="{9543407D-2814-4E4D-999B-91D4431B605E}">
            <x14:dataBar minLength="0" maxLength="100" gradient="0">
              <x14:cfvo type="num">
                <xm:f>0</xm:f>
              </x14:cfvo>
              <x14:cfvo type="num">
                <xm:f>1</xm:f>
              </x14:cfvo>
              <x14:negativeFillColor rgb="FFFF0000"/>
              <x14:axisColor rgb="FF000000"/>
            </x14:dataBar>
          </x14:cfRule>
          <xm:sqref>L51</xm:sqref>
        </x14:conditionalFormatting>
        <x14:conditionalFormatting xmlns:xm="http://schemas.microsoft.com/office/excel/2006/main">
          <x14:cfRule type="dataBar" id="{0AE183AD-F8EC-44CC-96A1-B54B2923CE17}">
            <x14:dataBar minLength="0" maxLength="100" gradient="0">
              <x14:cfvo type="num">
                <xm:f>0</xm:f>
              </x14:cfvo>
              <x14:cfvo type="num">
                <xm:f>1</xm:f>
              </x14:cfvo>
              <x14:negativeFillColor rgb="FFFF0000"/>
              <x14:axisColor rgb="FF000000"/>
            </x14:dataBar>
          </x14:cfRule>
          <xm:sqref>L43</xm:sqref>
        </x14:conditionalFormatting>
        <x14:conditionalFormatting xmlns:xm="http://schemas.microsoft.com/office/excel/2006/main">
          <x14:cfRule type="dataBar" id="{382C2022-0546-48E8-9C0C-2E61D3C7DA1C}">
            <x14:dataBar minLength="0" maxLength="100" gradient="0">
              <x14:cfvo type="num">
                <xm:f>0</xm:f>
              </x14:cfvo>
              <x14:cfvo type="num">
                <xm:f>1</xm:f>
              </x14:cfvo>
              <x14:negativeFillColor rgb="FFFF0000"/>
              <x14:axisColor rgb="FF000000"/>
            </x14:dataBar>
          </x14:cfRule>
          <xm:sqref>L17</xm:sqref>
        </x14:conditionalFormatting>
        <x14:conditionalFormatting xmlns:xm="http://schemas.microsoft.com/office/excel/2006/main">
          <x14:cfRule type="dataBar" id="{6CE2495A-B533-43CD-8AFD-E3326C2AEFCD}">
            <x14:dataBar minLength="0" maxLength="100" gradient="0">
              <x14:cfvo type="num">
                <xm:f>0</xm:f>
              </x14:cfvo>
              <x14:cfvo type="num">
                <xm:f>1</xm:f>
              </x14:cfvo>
              <x14:negativeFillColor rgb="FFFF0000"/>
              <x14:axisColor rgb="FF000000"/>
            </x14:dataBar>
          </x14:cfRule>
          <xm:sqref>L23</xm:sqref>
        </x14:conditionalFormatting>
        <x14:conditionalFormatting xmlns:xm="http://schemas.microsoft.com/office/excel/2006/main">
          <x14:cfRule type="dataBar" id="{B7B4BADA-A2C0-4C45-8D5B-90ABA84ADE11}">
            <x14:dataBar minLength="0" maxLength="100" gradient="0">
              <x14:cfvo type="num">
                <xm:f>0</xm:f>
              </x14:cfvo>
              <x14:cfvo type="num">
                <xm:f>1</xm:f>
              </x14:cfvo>
              <x14:negativeFillColor rgb="FFFF0000"/>
              <x14:axisColor rgb="FF000000"/>
            </x14:dataBar>
          </x14:cfRule>
          <xm:sqref>L24</xm:sqref>
        </x14:conditionalFormatting>
        <x14:conditionalFormatting xmlns:xm="http://schemas.microsoft.com/office/excel/2006/main">
          <x14:cfRule type="dataBar" id="{1A63A692-3855-4EF1-B7B1-21AB76E46AFD}">
            <x14:dataBar minLength="0" maxLength="100" gradient="0">
              <x14:cfvo type="num">
                <xm:f>0</xm:f>
              </x14:cfvo>
              <x14:cfvo type="num">
                <xm:f>1</xm:f>
              </x14:cfvo>
              <x14:negativeFillColor rgb="FFFF0000"/>
              <x14:axisColor rgb="FF000000"/>
            </x14:dataBar>
          </x14:cfRule>
          <xm:sqref>L36</xm:sqref>
        </x14:conditionalFormatting>
        <x14:conditionalFormatting xmlns:xm="http://schemas.microsoft.com/office/excel/2006/main">
          <x14:cfRule type="dataBar" id="{9B56FD8F-6BC4-4E33-BC1C-D4CB1FCDE300}">
            <x14:dataBar minLength="0" maxLength="100" gradient="0">
              <x14:cfvo type="num">
                <xm:f>0</xm:f>
              </x14:cfvo>
              <x14:cfvo type="num">
                <xm:f>1</xm:f>
              </x14:cfvo>
              <x14:negativeFillColor rgb="FFFF0000"/>
              <x14:axisColor rgb="FF000000"/>
            </x14:dataBar>
          </x14:cfRule>
          <xm:sqref>L38</xm:sqref>
        </x14:conditionalFormatting>
        <x14:conditionalFormatting xmlns:xm="http://schemas.microsoft.com/office/excel/2006/main">
          <x14:cfRule type="dataBar" id="{02FF5495-A313-41E1-92BD-22851699605C}">
            <x14:dataBar minLength="0" maxLength="100" gradient="0">
              <x14:cfvo type="num">
                <xm:f>0</xm:f>
              </x14:cfvo>
              <x14:cfvo type="num">
                <xm:f>1</xm:f>
              </x14:cfvo>
              <x14:negativeFillColor rgb="FFFF0000"/>
              <x14:axisColor rgb="FF000000"/>
            </x14:dataBar>
          </x14:cfRule>
          <xm:sqref>L34</xm:sqref>
        </x14:conditionalFormatting>
        <x14:conditionalFormatting xmlns:xm="http://schemas.microsoft.com/office/excel/2006/main">
          <x14:cfRule type="dataBar" id="{8397C49B-3E12-4EAE-AB95-CE990F73FAFA}">
            <x14:dataBar minLength="0" maxLength="100" gradient="0">
              <x14:cfvo type="num">
                <xm:f>0</xm:f>
              </x14:cfvo>
              <x14:cfvo type="num">
                <xm:f>1</xm:f>
              </x14:cfvo>
              <x14:negativeFillColor rgb="FFFF0000"/>
              <x14:axisColor rgb="FF000000"/>
            </x14:dataBar>
          </x14:cfRule>
          <xm:sqref>L14</xm:sqref>
        </x14:conditionalFormatting>
        <x14:conditionalFormatting xmlns:xm="http://schemas.microsoft.com/office/excel/2006/main">
          <x14:cfRule type="dataBar" id="{F21F4415-DB51-4AFF-91B9-818E82FEFA59}">
            <x14:dataBar minLength="0" maxLength="100" gradient="0">
              <x14:cfvo type="num">
                <xm:f>0</xm:f>
              </x14:cfvo>
              <x14:cfvo type="num">
                <xm:f>1</xm:f>
              </x14:cfvo>
              <x14:negativeFillColor rgb="FFFF0000"/>
              <x14:axisColor rgb="FF000000"/>
            </x14:dataBar>
          </x14:cfRule>
          <xm:sqref>L35</xm:sqref>
        </x14:conditionalFormatting>
        <x14:conditionalFormatting xmlns:xm="http://schemas.microsoft.com/office/excel/2006/main">
          <x14:cfRule type="dataBar" id="{001E7456-8BE1-4EE5-AC2E-EB575AE8D827}">
            <x14:dataBar minLength="0" maxLength="100" gradient="0">
              <x14:cfvo type="num">
                <xm:f>0</xm:f>
              </x14:cfvo>
              <x14:cfvo type="num">
                <xm:f>1</xm:f>
              </x14:cfvo>
              <x14:negativeFillColor rgb="FFFF0000"/>
              <x14:axisColor rgb="FF000000"/>
            </x14:dataBar>
          </x14:cfRule>
          <xm:sqref>L44</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selection activeCell="A4" sqref="A4:M4"/>
    </sheetView>
  </sheetViews>
  <sheetFormatPr baseColWidth="10" defaultColWidth="9.140625" defaultRowHeight="16.5"/>
  <cols>
    <col min="1" max="16384" width="9.140625" style="1"/>
  </cols>
  <sheetData>
    <row r="1" spans="1:13" ht="5.0999999999999996" customHeight="1">
      <c r="A1" s="280"/>
      <c r="B1" s="280"/>
      <c r="C1" s="280"/>
      <c r="D1" s="280"/>
      <c r="E1" s="280"/>
      <c r="F1" s="280"/>
      <c r="G1" s="280"/>
      <c r="H1" s="280"/>
      <c r="I1" s="280"/>
      <c r="J1" s="280"/>
      <c r="K1" s="280"/>
      <c r="L1" s="280"/>
      <c r="M1" s="280"/>
    </row>
    <row r="2" spans="1:13">
      <c r="A2" s="280" t="s">
        <v>28</v>
      </c>
      <c r="B2" s="280"/>
      <c r="C2" s="280"/>
      <c r="D2" s="280"/>
      <c r="E2" s="280"/>
      <c r="F2" s="280"/>
      <c r="G2" s="280"/>
      <c r="H2" s="280"/>
      <c r="I2" s="280"/>
      <c r="J2" s="280"/>
      <c r="K2" s="280"/>
      <c r="L2" s="280"/>
      <c r="M2" s="280"/>
    </row>
    <row r="3" spans="1:13">
      <c r="A3" s="280" t="s">
        <v>29</v>
      </c>
      <c r="B3" s="280"/>
      <c r="C3" s="280"/>
      <c r="D3" s="280"/>
      <c r="E3" s="280"/>
      <c r="F3" s="280"/>
      <c r="G3" s="280"/>
      <c r="H3" s="280"/>
      <c r="I3" s="280"/>
      <c r="J3" s="280"/>
      <c r="K3" s="280"/>
      <c r="L3" s="280"/>
      <c r="M3" s="280"/>
    </row>
    <row r="4" spans="1:13" ht="5.0999999999999996" customHeight="1" thickBot="1">
      <c r="A4" s="290"/>
      <c r="B4" s="290"/>
      <c r="C4" s="290"/>
      <c r="D4" s="290"/>
      <c r="E4" s="290"/>
      <c r="F4" s="290"/>
      <c r="G4" s="290"/>
      <c r="H4" s="290"/>
      <c r="I4" s="290"/>
      <c r="J4" s="290"/>
      <c r="K4" s="290"/>
      <c r="L4" s="290"/>
      <c r="M4" s="290"/>
    </row>
    <row r="5" spans="1:13" ht="17.25" thickTop="1"/>
  </sheetData>
  <mergeCells count="4">
    <mergeCell ref="A1:M1"/>
    <mergeCell ref="A2:M2"/>
    <mergeCell ref="A3:M3"/>
    <mergeCell ref="A4:M4"/>
  </mergeCells>
  <printOptions horizontalCentered="1"/>
  <pageMargins left="0.39370078740157483" right="0.39370078740157483" top="0.39370078740157483" bottom="0.39370078740157483" header="0.31496062992125984" footer="0.31496062992125984"/>
  <pageSetup paperSize="172" orientation="landscape"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selection activeCell="A4" sqref="A4:M4"/>
    </sheetView>
  </sheetViews>
  <sheetFormatPr baseColWidth="10" defaultColWidth="9.140625" defaultRowHeight="16.5"/>
  <cols>
    <col min="1" max="16384" width="9.140625" style="1"/>
  </cols>
  <sheetData>
    <row r="1" spans="1:13" ht="5.0999999999999996" customHeight="1">
      <c r="A1" s="280"/>
      <c r="B1" s="280"/>
      <c r="C1" s="280"/>
      <c r="D1" s="280"/>
      <c r="E1" s="280"/>
      <c r="F1" s="280"/>
      <c r="G1" s="280"/>
      <c r="H1" s="280"/>
      <c r="I1" s="280"/>
      <c r="J1" s="280"/>
      <c r="K1" s="280"/>
      <c r="L1" s="280"/>
      <c r="M1" s="280"/>
    </row>
    <row r="2" spans="1:13">
      <c r="A2" s="280" t="s">
        <v>28</v>
      </c>
      <c r="B2" s="280"/>
      <c r="C2" s="280"/>
      <c r="D2" s="280"/>
      <c r="E2" s="280"/>
      <c r="F2" s="280"/>
      <c r="G2" s="280"/>
      <c r="H2" s="280"/>
      <c r="I2" s="280"/>
      <c r="J2" s="280"/>
      <c r="K2" s="280"/>
      <c r="L2" s="280"/>
      <c r="M2" s="280"/>
    </row>
    <row r="3" spans="1:13">
      <c r="A3" s="280" t="s">
        <v>29</v>
      </c>
      <c r="B3" s="280"/>
      <c r="C3" s="280"/>
      <c r="D3" s="280"/>
      <c r="E3" s="280"/>
      <c r="F3" s="280"/>
      <c r="G3" s="280"/>
      <c r="H3" s="280"/>
      <c r="I3" s="280"/>
      <c r="J3" s="280"/>
      <c r="K3" s="280"/>
      <c r="L3" s="280"/>
      <c r="M3" s="280"/>
    </row>
    <row r="4" spans="1:13" ht="5.0999999999999996" customHeight="1" thickBot="1">
      <c r="A4" s="290"/>
      <c r="B4" s="290"/>
      <c r="C4" s="290"/>
      <c r="D4" s="290"/>
      <c r="E4" s="290"/>
      <c r="F4" s="290"/>
      <c r="G4" s="290"/>
      <c r="H4" s="290"/>
      <c r="I4" s="290"/>
      <c r="J4" s="290"/>
      <c r="K4" s="290"/>
      <c r="L4" s="290"/>
      <c r="M4" s="290"/>
    </row>
    <row r="5" spans="1:13" ht="17.25" thickTop="1"/>
  </sheetData>
  <mergeCells count="4">
    <mergeCell ref="A1:M1"/>
    <mergeCell ref="A2:M2"/>
    <mergeCell ref="A3:M3"/>
    <mergeCell ref="A4:M4"/>
  </mergeCells>
  <printOptions horizontalCentered="1"/>
  <pageMargins left="0.39370078740157483" right="0.39370078740157483" top="0.39370078740157483" bottom="0.39370078740157483" header="0.31496062992125984" footer="0.31496062992125984"/>
  <pageSetup paperSize="172" orientation="landscape" horizontalDpi="200" verticalDpi="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selection activeCell="A4" sqref="A4:M4"/>
    </sheetView>
  </sheetViews>
  <sheetFormatPr baseColWidth="10" defaultColWidth="9.140625" defaultRowHeight="16.5"/>
  <cols>
    <col min="1" max="16384" width="9.140625" style="1"/>
  </cols>
  <sheetData>
    <row r="1" spans="1:13" ht="5.0999999999999996" customHeight="1">
      <c r="A1" s="280"/>
      <c r="B1" s="280"/>
      <c r="C1" s="280"/>
      <c r="D1" s="280"/>
      <c r="E1" s="280"/>
      <c r="F1" s="280"/>
      <c r="G1" s="280"/>
      <c r="H1" s="280"/>
      <c r="I1" s="280"/>
      <c r="J1" s="280"/>
      <c r="K1" s="280"/>
      <c r="L1" s="280"/>
      <c r="M1" s="280"/>
    </row>
    <row r="2" spans="1:13">
      <c r="A2" s="280" t="s">
        <v>28</v>
      </c>
      <c r="B2" s="280"/>
      <c r="C2" s="280"/>
      <c r="D2" s="280"/>
      <c r="E2" s="280"/>
      <c r="F2" s="280"/>
      <c r="G2" s="280"/>
      <c r="H2" s="280"/>
      <c r="I2" s="280"/>
      <c r="J2" s="280"/>
      <c r="K2" s="280"/>
      <c r="L2" s="280"/>
      <c r="M2" s="280"/>
    </row>
    <row r="3" spans="1:13">
      <c r="A3" s="280" t="s">
        <v>29</v>
      </c>
      <c r="B3" s="280"/>
      <c r="C3" s="280"/>
      <c r="D3" s="280"/>
      <c r="E3" s="280"/>
      <c r="F3" s="280"/>
      <c r="G3" s="280"/>
      <c r="H3" s="280"/>
      <c r="I3" s="280"/>
      <c r="J3" s="280"/>
      <c r="K3" s="280"/>
      <c r="L3" s="280"/>
      <c r="M3" s="280"/>
    </row>
    <row r="4" spans="1:13" ht="5.0999999999999996" customHeight="1" thickBot="1">
      <c r="A4" s="290"/>
      <c r="B4" s="290"/>
      <c r="C4" s="290"/>
      <c r="D4" s="290"/>
      <c r="E4" s="290"/>
      <c r="F4" s="290"/>
      <c r="G4" s="290"/>
      <c r="H4" s="290"/>
      <c r="I4" s="290"/>
      <c r="J4" s="290"/>
      <c r="K4" s="290"/>
      <c r="L4" s="290"/>
      <c r="M4" s="290"/>
    </row>
    <row r="5" spans="1:13" ht="17.25" thickTop="1"/>
  </sheetData>
  <mergeCells count="4">
    <mergeCell ref="A1:M1"/>
    <mergeCell ref="A2:M2"/>
    <mergeCell ref="A3:M3"/>
    <mergeCell ref="A4:M4"/>
  </mergeCells>
  <printOptions horizontalCentered="1"/>
  <pageMargins left="0.39370078740157483" right="0.39370078740157483" top="0.39370078740157483" bottom="0.39370078740157483" header="0.31496062992125984" footer="0.31496062992125984"/>
  <pageSetup paperSize="172" orientation="landscape" horizontalDpi="200" verticalDpi="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selection activeCell="A4" sqref="A4:M4"/>
    </sheetView>
  </sheetViews>
  <sheetFormatPr baseColWidth="10" defaultColWidth="9.140625" defaultRowHeight="16.5"/>
  <cols>
    <col min="1" max="16384" width="9.140625" style="1"/>
  </cols>
  <sheetData>
    <row r="1" spans="1:13" ht="5.0999999999999996" customHeight="1">
      <c r="A1" s="280"/>
      <c r="B1" s="280"/>
      <c r="C1" s="280"/>
      <c r="D1" s="280"/>
      <c r="E1" s="280"/>
      <c r="F1" s="280"/>
      <c r="G1" s="280"/>
      <c r="H1" s="280"/>
      <c r="I1" s="280"/>
      <c r="J1" s="280"/>
      <c r="K1" s="280"/>
      <c r="L1" s="280"/>
      <c r="M1" s="280"/>
    </row>
    <row r="2" spans="1:13">
      <c r="A2" s="280" t="s">
        <v>28</v>
      </c>
      <c r="B2" s="280"/>
      <c r="C2" s="280"/>
      <c r="D2" s="280"/>
      <c r="E2" s="280"/>
      <c r="F2" s="280"/>
      <c r="G2" s="280"/>
      <c r="H2" s="280"/>
      <c r="I2" s="280"/>
      <c r="J2" s="280"/>
      <c r="K2" s="280"/>
      <c r="L2" s="280"/>
      <c r="M2" s="280"/>
    </row>
    <row r="3" spans="1:13">
      <c r="A3" s="280" t="s">
        <v>29</v>
      </c>
      <c r="B3" s="280"/>
      <c r="C3" s="280"/>
      <c r="D3" s="280"/>
      <c r="E3" s="280"/>
      <c r="F3" s="280"/>
      <c r="G3" s="280"/>
      <c r="H3" s="280"/>
      <c r="I3" s="280"/>
      <c r="J3" s="280"/>
      <c r="K3" s="280"/>
      <c r="L3" s="280"/>
      <c r="M3" s="280"/>
    </row>
    <row r="4" spans="1:13" ht="5.0999999999999996" customHeight="1" thickBot="1">
      <c r="A4" s="290"/>
      <c r="B4" s="290"/>
      <c r="C4" s="290"/>
      <c r="D4" s="290"/>
      <c r="E4" s="290"/>
      <c r="F4" s="290"/>
      <c r="G4" s="290"/>
      <c r="H4" s="290"/>
      <c r="I4" s="290"/>
      <c r="J4" s="290"/>
      <c r="K4" s="290"/>
      <c r="L4" s="290"/>
      <c r="M4" s="290"/>
    </row>
    <row r="5" spans="1:13" ht="17.25" thickTop="1"/>
  </sheetData>
  <mergeCells count="4">
    <mergeCell ref="A1:M1"/>
    <mergeCell ref="A2:M2"/>
    <mergeCell ref="A3:M3"/>
    <mergeCell ref="A4:M4"/>
  </mergeCells>
  <printOptions horizontalCentered="1"/>
  <pageMargins left="0.39370078740157483" right="0.39370078740157483" top="0.39370078740157483" bottom="0.39370078740157483" header="0.31496062992125984" footer="0.31496062992125984"/>
  <pageSetup paperSize="172" orientation="landscape" horizontalDpi="200" verticalDpi="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4</vt:i4>
      </vt:variant>
    </vt:vector>
  </HeadingPairs>
  <TitlesOfParts>
    <vt:vector size="10" baseType="lpstr">
      <vt:lpstr>Hoja de Control</vt:lpstr>
      <vt:lpstr>Cronograma de Actividades</vt:lpstr>
      <vt:lpstr>Inventario</vt:lpstr>
      <vt:lpstr>Recursos</vt:lpstr>
      <vt:lpstr>Presupuesto</vt:lpstr>
      <vt:lpstr>Informe Costos</vt:lpstr>
      <vt:lpstr>'Cronograma de Actividades'!Área_de_impresión</vt:lpstr>
      <vt:lpstr>'Hoja de Control'!Área_de_impresión</vt:lpstr>
      <vt:lpstr>'Cronograma de Actividades'!prevWBS</vt:lpstr>
      <vt:lpstr>'Cronograma de Actividades'!Títulos_a_imprimir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2021-12-10T23:14:08Z</dcterms:modified>
</cp:coreProperties>
</file>