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6994B511-5C27-4513-80E5-335DE7724486}" xr6:coauthVersionLast="47" xr6:coauthVersionMax="47" xr10:uidLastSave="{00000000-0000-0000-0000-000000000000}"/>
  <bookViews>
    <workbookView xWindow="-120" yWindow="-120" windowWidth="21840" windowHeight="1314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M24" i="9" s="1"/>
  <c r="J25" i="9"/>
  <c r="J26" i="9"/>
  <c r="M26" i="9" s="1"/>
  <c r="J27" i="9"/>
  <c r="M27" i="9" s="1"/>
  <c r="J28" i="9"/>
  <c r="M28" i="9" s="1"/>
  <c r="J42" i="9"/>
  <c r="M42" i="9" s="1"/>
  <c r="M25" i="9"/>
  <c r="J13" i="9"/>
  <c r="M13" i="9" s="1"/>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<sst xmlns="http://schemas.openxmlformats.org/spreadsheetml/2006/main" count="1539" uniqueCount="1171">
  <si>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</si>
  <si>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</si>
  <si>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</si>
  <si>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</si>
  <si>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</si>
  <si>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</si>
  <si>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</si>
  <si>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</si>
  <si>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</si>
  <si>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</si>
  <si>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</si>
  <si>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</si>
  <si>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</si>
  <si>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</si>
  <si>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</si>
  <si>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</si>
  <si>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</si>
  <si>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</si>
  <si>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</si>
  <si>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</si>
  <si>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</si>
  <si>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</si>
  <si>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</si>
  <si>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</si>
  <si>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</si>
  <si>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</si>
  <si>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</si>
  <si>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</si>
  <si>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</si>
  <si>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</si>
  <si>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</si>
  <si>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</si>
  <si>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</si>
  <si>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</si>
  <si>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</si>
  <si>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</si>
  <si>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</si>
  <si>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</si>
  <si>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</si>
  <si>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</si>
  <si>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</si>
  <si>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</si>
  <si>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</si>
  <si>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</si>
  <si>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</si>
  <si>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</si>
  <si>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</si>
  <si>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</si>
  <si>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</si>
  <si>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</si>
  <si>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</si>
  <si>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</si>
  <si>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</si>
  <si>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</si>
  <si>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</si>
  <si>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</si>
  <si>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</si>
  <si>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</si>
  <si>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</si>
  <si>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</si>
  <si>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</si>
  <si>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</si>
  <si>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</si>
  <si>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</si>
  <si>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</si>
  <si>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</si>
  <si>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</si>
  <si>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</si>
  <si>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</si>
  <si>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</si>
  <si>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</si>
  <si>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</si>
  <si>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</si>
  <si>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</si>
  <si>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</si>
  <si>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</si>
  <si>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</si>
  <si>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</si>
  <si>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</si>
  <si>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</si>
  <si>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</si>
  <si>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</si>
  <si>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</si>
  <si>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</si>
  <si>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</si>
  <si>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</si>
  <si>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</si>
  <si>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</si>
  <si>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</si>
  <si>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</si>
  <si>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</si>
  <si>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</si>
  <si>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</si>
  <si>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</si>
  <si>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</si>
  <si>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</si>
  <si>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</si>
  <si>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</si>
  <si>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</si>
  <si>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</si>
  <si>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</si>
  <si>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</si>
  <si>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</si>
  <si>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</si>
  <si>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</si>
  <si>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</si>
  <si>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</si>
  <si>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</si>
  <si>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</si>
  <si>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</si>
  <si>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</si>
  <si>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</si>
  <si>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</si>
  <si>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</si>
  <si>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</si>
  <si>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</si>
  <si>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</si>
  <si>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</si>
  <si>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</si>
  <si>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</si>
  <si>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</si>
  <si>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</si>
  <si>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</si>
  <si>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</si>
  <si>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</si>
  <si>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</si>
  <si>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</si>
  <si>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</si>
  <si>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</si>
  <si>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</si>
  <si>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</si>
  <si>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</si>
  <si>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</si>
  <si>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</si>
  <si>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</si>
  <si>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</si>
  <si>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</si>
  <si>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</si>
  <si>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</si>
  <si>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</si>
  <si>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</si>
  <si>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</si>
  <si>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</si>
  <si>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</si>
  <si>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</si>
  <si>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</si>
  <si>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</si>
  <si>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</si>
  <si>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</si>
  <si>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</si>
  <si>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</si>
  <si>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</si>
  <si>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</si>
  <si>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</si>
  <si>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</si>
  <si>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</si>
  <si>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</si>
  <si>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</si>
  <si>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</si>
  <si>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</si>
  <si>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</si>
  <si>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</si>
  <si>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</si>
  <si>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</si>
  <si>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</si>
  <si>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</si>
  <si>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</si>
  <si>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</si>
  <si>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</si>
  <si>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</si>
  <si>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</si>
  <si>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</si>
  <si>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</si>
  <si>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</si>
  <si>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</si>
  <si>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</si>
  <si>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</si>
  <si>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</si>
  <si>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</si>
  <si>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</si>
  <si>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</si>
  <si>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</si>
  <si>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</si>
  <si>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</si>
  <si>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</si>
  <si>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</si>
  <si>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</si>
  <si>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</si>
  <si>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</si>
  <si>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</si>
  <si>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</si>
  <si>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</si>
  <si>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</si>
  <si>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</si>
  <si>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</si>
  <si>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</si>
  <si>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</si>
  <si>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</si>
  <si>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</si>
  <si>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</si>
  <si>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</si>
  <si>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</si>
  <si>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</si>
  <si>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</si>
  <si>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</si>
  <si>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</si>
  <si>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</si>
  <si>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</si>
  <si>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</si>
  <si>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</si>
  <si>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</si>
  <si>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</si>
  <si>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</si>
  <si>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</si>
  <si>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</si>
  <si>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</si>
  <si>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</si>
  <si>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</si>
  <si>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</si>
  <si>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</si>
  <si>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</si>
  <si>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</si>
  <si>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</si>
  <si>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</si>
  <si>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</si>
  <si>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</si>
  <si>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</si>
  <si>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</si>
  <si>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</si>
  <si>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</si>
  <si>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</si>
  <si>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</si>
  <si>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</si>
  <si>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</si>
  <si>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</si>
  <si>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</si>
  <si>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</si>
  <si>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</si>
  <si>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</si>
  <si>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</si>
  <si>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</si>
  <si>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</si>
  <si>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</si>
  <si>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</si>
  <si>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</si>
  <si>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</si>
  <si>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</si>
  <si>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</si>
  <si>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</si>
  <si>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</si>
  <si>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</si>
  <si>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</si>
  <si>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</si>
  <si>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</si>
  <si>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</si>
  <si>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</si>
  <si>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</si>
  <si>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</si>
  <si>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</si>
  <si>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</si>
  <si>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</si>
  <si>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</si>
  <si>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</si>
  <si>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</si>
  <si>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</si>
  <si>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</si>
  <si>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</si>
  <si>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</si>
  <si>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</si>
  <si>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</si>
  <si>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</si>
  <si>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</si>
  <si>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</si>
  <si>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</si>
  <si>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</si>
  <si>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</si>
  <si>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</si>
  <si>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</si>
  <si>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</si>
  <si>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</si>
  <si>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</si>
  <si>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</si>
  <si>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</si>
  <si>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</si>
  <si>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</si>
  <si>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</si>
  <si>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</si>
  <si>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</si>
  <si>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</si>
  <si>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</si>
  <si>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</si>
  <si>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</si>
  <si>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</si>
  <si>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</si>
  <si>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</si>
  <si>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</si>
  <si>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</si>
  <si>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</si>
  <si>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</si>
  <si>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</si>
  <si>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</si>
  <si>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</si>
  <si>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</si>
  <si>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</si>
  <si>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</si>
  <si>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</si>
  <si>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</si>
  <si>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</si>
  <si>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</si>
  <si>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</si>
  <si>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</si>
  <si>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</si>
  <si>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</si>
  <si>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</si>
  <si>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</si>
  <si>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</si>
  <si>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</si>
  <si>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</si>
  <si>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</si>
  <si>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</si>
  <si>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</si>
  <si>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</si>
  <si>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</si>
  <si>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</si>
  <si>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</si>
  <si>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</si>
  <si>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</si>
  <si>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</si>
  <si>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</si>
  <si>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</si>
  <si>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</si>
  <si>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</si>
  <si>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</si>
  <si>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</si>
  <si>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</si>
  <si>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</si>
  <si>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</si>
  <si>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</si>
  <si>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</si>
  <si>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</si>
  <si>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</si>
  <si>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</si>
  <si>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</si>
  <si>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</si>
  <si>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</si>
  <si>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</si>
  <si>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</si>
  <si>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</si>
  <si>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</si>
  <si>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</si>
  <si>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</si>
  <si>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</si>
  <si>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</si>
  <si>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</si>
  <si>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</si>
  <si>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</si>
  <si>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</si>
  <si>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</si>
  <si>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</si>
  <si>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</si>
  <si>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</si>
  <si>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</si>
  <si>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</si>
  <si>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</si>
  <si>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</si>
  <si>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</si>
  <si>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</si>
  <si>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</si>
  <si>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</si>
  <si>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</si>
  <si>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</si>
  <si>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</si>
  <si>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</si>
  <si>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</si>
  <si>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</si>
  <si>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</si>
  <si>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</si>
  <si>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</si>
  <si>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</si>
  <si>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</si>
  <si>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</si>
  <si>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</si>
  <si>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</si>
  <si>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</si>
  <si>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</si>
  <si>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</si>
  <si>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</si>
  <si>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</si>
  <si>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</si>
  <si>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</si>
  <si>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</si>
  <si>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</si>
  <si>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</si>
  <si>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</si>
  <si>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</si>
  <si>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</si>
  <si>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</si>
  <si>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</si>
  <si>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</si>
  <si>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</si>
  <si>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</si>
  <si>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</si>
  <si>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</si>
  <si>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</si>
  <si>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</si>
  <si>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</si>
  <si>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</si>
  <si>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</si>
  <si>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</si>
  <si>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</si>
  <si>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</si>
  <si>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</si>
  <si>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</si>
  <si>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</si>
  <si>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</si>
  <si>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</si>
  <si>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</si>
  <si>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</si>
  <si>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</si>
  <si>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</si>
  <si>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</si>
  <si>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</si>
  <si>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</si>
  <si>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</si>
  <si>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</si>
  <si>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</si>
  <si>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</si>
  <si>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</si>
  <si>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</si>
  <si>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</si>
  <si>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</si>
  <si>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</si>
  <si>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</si>
  <si>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</si>
  <si>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</si>
  <si>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</si>
  <si>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</si>
  <si>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</si>
  <si>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</si>
  <si>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</si>
  <si>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</si>
  <si>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</si>
  <si>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</si>
  <si>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</si>
  <si>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</si>
  <si>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</si>
  <si>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</si>
  <si>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</si>
  <si>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</si>
  <si>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</si>
  <si>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</si>
  <si>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</si>
  <si>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</si>
  <si>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</si>
  <si>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</si>
  <si>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</si>
  <si>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</si>
  <si>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</si>
  <si>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</si>
  <si>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</si>
  <si>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</si>
  <si>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</si>
  <si>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</si>
  <si>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</si>
  <si>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</si>
  <si>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</si>
  <si>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</si>
  <si>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</si>
  <si>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</si>
  <si>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</si>
  <si>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</si>
  <si>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</si>
  <si>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</si>
  <si>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</si>
  <si>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</si>
  <si>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</si>
  <si>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</si>
  <si>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</si>
  <si>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</si>
  <si>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</si>
  <si>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</si>
  <si>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</si>
  <si>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</si>
  <si>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</si>
  <si>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</si>
  <si>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</si>
  <si>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</si>
  <si>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</si>
  <si>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</si>
  <si>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</si>
  <si>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</si>
  <si>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</si>
  <si>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</si>
  <si>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</si>
  <si>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</si>
  <si>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</si>
  <si>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</si>
  <si>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</si>
  <si>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</si>
  <si>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</si>
  <si>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</si>
  <si>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</si>
  <si>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</si>
  <si>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</si>
  <si>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</si>
  <si>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</si>
  <si>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</si>
  <si>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</si>
  <si>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</si>
  <si>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</si>
  <si>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</si>
  <si>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</si>
  <si>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</si>
  <si>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</si>
  <si>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</si>
  <si>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</si>
  <si>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</si>
  <si>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</si>
  <si>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</si>
  <si>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</si>
  <si>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</si>
  <si>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</si>
  <si>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</si>
  <si>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</si>
  <si>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</si>
  <si>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</si>
  <si>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</si>
  <si>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</si>
  <si>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</si>
  <si>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</si>
  <si>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</si>
  <si>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</si>
  <si>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</si>
  <si>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</si>
  <si>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</si>
  <si>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</si>
  <si>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</si>
  <si>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</si>
  <si>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</si>
  <si>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</si>
  <si>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</si>
  <si>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</si>
  <si>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</si>
  <si>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</si>
  <si>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</si>
  <si>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</si>
  <si>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</si>
  <si>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</si>
  <si>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</si>
  <si>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</si>
  <si>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</si>
  <si>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</si>
  <si>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</si>
  <si>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</si>
  <si>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</si>
  <si>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</si>
  <si>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</si>
  <si>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</si>
  <si>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</si>
  <si>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</si>
  <si>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</si>
  <si>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</si>
  <si>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</si>
  <si>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</si>
  <si>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</si>
  <si>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</si>
  <si>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</si>
  <si>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</si>
  <si>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</si>
  <si>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</si>
  <si>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</si>
  <si>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</si>
  <si>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</si>
  <si>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</si>
  <si>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</si>
  <si>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</si>
  <si>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</si>
  <si>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</si>
  <si>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</si>
  <si>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</si>
  <si>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</si>
  <si>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</si>
  <si>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</si>
  <si>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</si>
  <si>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</si>
  <si>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</si>
  <si>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</si>
  <si>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</si>
  <si>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</si>
  <si>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</si>
  <si>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</si>
  <si>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</si>
  <si>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</si>
  <si>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</si>
  <si>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</si>
  <si>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</si>
  <si>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</si>
  <si>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</si>
  <si>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</si>
  <si>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</si>
  <si>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</si>
  <si>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</si>
  <si>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</si>
  <si>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</si>
  <si>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</si>
  <si>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</si>
  <si>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</si>
  <si>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</si>
  <si>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</si>
  <si>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</si>
  <si>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</si>
  <si>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</si>
  <si>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</si>
  <si>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</si>
  <si>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</si>
  <si>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</si>
  <si>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</si>
  <si>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</si>
  <si>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</si>
  <si>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</si>
  <si>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</si>
  <si>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</si>
  <si>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</si>
  <si>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</si>
  <si>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</si>
  <si>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</si>
  <si>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</si>
  <si>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</si>
  <si>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</si>
  <si>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</si>
  <si>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</si>
  <si>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</si>
  <si>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</si>
  <si>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</si>
  <si>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</si>
  <si>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</si>
  <si>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</si>
  <si>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</si>
  <si>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</si>
  <si>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</si>
  <si>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</si>
  <si>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</si>
  <si>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</si>
  <si>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</si>
  <si>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</si>
  <si>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</si>
  <si>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</si>
  <si>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</si>
  <si>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</si>
  <si>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</si>
  <si>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</si>
  <si>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</si>
  <si>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</si>
  <si>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</si>
  <si>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</si>
  <si>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</si>
  <si>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</si>
  <si>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</si>
  <si>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</si>
  <si>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</si>
  <si>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</si>
  <si>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</si>
  <si>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</si>
  <si>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</si>
  <si>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</si>
  <si>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</si>
  <si>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</si>
  <si>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</si>
  <si>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</si>
  <si>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</si>
  <si>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</si>
  <si>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</si>
  <si>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</si>
  <si>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</si>
  <si>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</si>
  <si>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</si>
  <si>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</si>
  <si>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</si>
  <si>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</si>
  <si>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</si>
  <si>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</si>
  <si>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</si>
  <si>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</si>
  <si>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</si>
  <si>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</si>
  <si>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</si>
  <si>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</si>
  <si>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</si>
  <si>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</si>
  <si>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</si>
  <si>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</si>
  <si>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</si>
  <si>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</si>
  <si>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</si>
  <si>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</si>
  <si>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</si>
  <si>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</si>
  <si>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</si>
  <si>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</si>
  <si>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</si>
  <si>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</si>
  <si>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</si>
  <si>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</si>
  <si>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</si>
  <si>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</si>
  <si>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</si>
  <si>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</si>
  <si>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</si>
  <si>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</si>
  <si>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</si>
  <si>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</si>
  <si>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</si>
  <si>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</si>
  <si>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</si>
  <si>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</si>
  <si>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</si>
  <si>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</si>
  <si>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</si>
  <si>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</si>
  <si>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</si>
  <si>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</si>
  <si>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</si>
  <si>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</si>
  <si>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</si>
  <si>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</si>
  <si>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</si>
  <si>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</si>
  <si>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</si>
  <si>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</si>
  <si>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</si>
  <si>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</si>
  <si>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</si>
  <si>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</si>
  <si>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</si>
  <si>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</si>
  <si>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</si>
  <si>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</si>
  <si>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</si>
  <si>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</si>
  <si>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</si>
  <si>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</si>
  <si>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</si>
  <si>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</si>
  <si>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</si>
  <si>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</si>
  <si>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</si>
  <si>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</si>
  <si>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</si>
  <si>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</si>
  <si>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</si>
  <si>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</si>
  <si>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</si>
  <si>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</si>
  <si>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</si>
  <si>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</si>
  <si>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</si>
  <si>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</si>
  <si>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</si>
  <si>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</si>
  <si>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</si>
  <si>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</si>
  <si>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</si>
  <si>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</si>
  <si>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</si>
  <si>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</si>
  <si>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</si>
  <si>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</si>
  <si>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</si>
  <si>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</si>
  <si>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</si>
  <si>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</si>
  <si>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</si>
  <si>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</si>
  <si>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</si>
  <si>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</si>
  <si>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</si>
  <si>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</si>
  <si>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</si>
  <si>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</si>
  <si>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</si>
  <si>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</si>
  <si>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</si>
  <si>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</si>
  <si>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</si>
  <si>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</si>
  <si>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</si>
  <si>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</si>
  <si>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</si>
  <si>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</si>
  <si>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</si>
  <si>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</si>
  <si>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</si>
  <si>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</si>
  <si>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</si>
  <si>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</si>
  <si>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</si>
  <si>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</si>
  <si>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</si>
  <si>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</si>
  <si>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</si>
  <si>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</si>
  <si>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</si>
  <si>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</si>
  <si>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</si>
  <si>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</si>
  <si>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</si>
  <si>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</si>
  <si>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</si>
  <si>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</si>
  <si>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</si>
  <si>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</si>
  <si>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</si>
  <si>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</si>
  <si>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</si>
  <si>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</si>
  <si>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</si>
  <si>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</si>
  <si>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</si>
  <si>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</si>
  <si>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</si>
  <si>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</si>
  <si>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</si>
  <si>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</si>
  <si>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</si>
  <si>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</si>
  <si>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</si>
  <si>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</si>
  <si>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</si>
  <si>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</si>
  <si>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</si>
  <si>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</si>
  <si>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</si>
  <si>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</si>
  <si>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</si>
  <si>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</si>
  <si>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</si>
  <si>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</si>
  <si>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</si>
  <si>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</si>
  <si>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</si>
  <si>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</si>
  <si>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</si>
  <si>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</si>
  <si>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</si>
  <si>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</si>
  <si>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</si>
  <si>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</si>
  <si>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</si>
  <si>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</si>
  <si>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</si>
  <si>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</si>
  <si>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</si>
  <si>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</si>
  <si>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</si>
  <si>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</si>
  <si>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</si>
  <si>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</si>
  <si>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</si>
  <si>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</si>
  <si>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</si>
  <si>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</si>
  <si>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</si>
  <si>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</si>
  <si>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</si>
  <si>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</si>
  <si>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</si>
  <si>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</si>
  <si>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</si>
  <si>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</si>
  <si>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</si>
  <si>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</si>
  <si>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</si>
  <si>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</si>
  <si>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</si>
  <si>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</si>
  <si>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</si>
  <si>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</si>
  <si>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</si>
  <si>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</si>
  <si>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</si>
  <si>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</si>
  <si>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</si>
  <si>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</si>
  <si>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</si>
  <si>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</si>
  <si>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</si>
  <si>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</si>
  <si>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</si>
  <si>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</si>
  <si>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</si>
  <si>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</si>
  <si>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</si>
  <si>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</si>
  <si>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</si>
  <si>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</si>
  <si>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</si>
  <si>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</si>
  <si>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</si>
  <si>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</si>
  <si>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</si>
  <si>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</si>
  <si>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</si>
  <si>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</si>
  <si>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</si>
  <si>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</si>
  <si>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</si>
  <si>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</si>
  <si>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</si>
  <si>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</si>
  <si>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</si>
  <si>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</si>
  <si>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</si>
  <si>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</si>
  <si>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</si>
  <si>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</si>
  <si>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</si>
  <si>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</si>
  <si>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</si>
  <si>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</si>
  <si>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</si>
  <si>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</si>
  <si>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</si>
  <si>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</si>
  <si>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</si>
  <si>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</si>
  <si>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</si>
  <si>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</si>
  <si>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</si>
  <si>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</si>
  <si>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</si>
  <si>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</si>
  <si>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</si>
  <si>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</si>
  <si>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</si>
  <si>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</si>
  <si>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</si>
  <si>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</si>
  <si>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</si>
  <si>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</si>
  <si>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</si>
  <si>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</si>
  <si>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</si>
  <si>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</si>
  <si>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</si>
  <si>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</si>
  <si>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</si>
  <si>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</si>
  <si>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</si>
  <si>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</si>
  <si>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</si>
  <si>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</si>
  <si>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</si>
  <si>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</si>
  <si>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</si>
  <si>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</si>
  <si>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</si>
  <si>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</si>
  <si>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</si>
  <si>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</si>
  <si>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</si>
  <si>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</si>
  <si>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</si>
  <si>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</si>
  <si>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</si>
  <si>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</si>
  <si>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</si>
  <si>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</si>
  <si>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</si>
  <si>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</si>
  <si>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</si>
  <si>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</si>
  <si>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</si>
  <si>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</si>
  <si>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</si>
  <si>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</si>
  <si>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</si>
  <si>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</si>
  <si>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</si>
  <si>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</si>
  <si>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</si>
  <si>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</si>
  <si>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</si>
  <si>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</si>
  <si>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</si>
  <si>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</si>
  <si>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</si>
  <si>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</si>
  <si>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</si>
  <si>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</si>
  <si>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</si>
  <si>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</si>
  <si>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</si>
  <si>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</si>
  <si>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</si>
  <si>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</si>
  <si>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</si>
  <si>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</si>
  <si>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</si>
  <si>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</si>
  <si>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</si>
  <si>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</si>
  <si>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</si>
  <si>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</si>
  <si>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</si>
  <si>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</si>
  <si>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</si>
  <si>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</si>
  <si>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</si>
  <si>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</si>
  <si>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</si>
  <si>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</si>
  <si>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</si>
  <si>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</si>
  <si>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</si>
  <si>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</si>
  <si>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</si>
  <si>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</si>
  <si>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</si>
  <si>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</si>
  <si>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</si>
  <si>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</si>
  <si>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</si>
  <si>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</si>
  <si>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</si>
  <si>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</si>
  <si>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</si>
  <si>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</si>
  <si>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</si>
  <si>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</si>
  <si>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</si>
  <si>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</si>
  <si>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</si>
  <si>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</si>
  <si>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</si>
  <si>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</si>
  <si>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</si>
  <si>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</si>
  <si>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</si>
  <si>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</si>
  <si>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</si>
  <si>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</si>
  <si>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</si>
  <si>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</si>
  <si>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</si>
  <si>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</si>
  <si>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</si>
  <si>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</si>
  <si>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</si>
  <si>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</si>
  <si>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</si>
  <si>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</si>
  <si>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</si>
  <si>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</si>
  <si>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</si>
  <si>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</si>
  <si>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</si>
  <si>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</si>
  <si>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</si>
  <si>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</si>
  <si>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</si>
  <si>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</si>
  <si>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</si>
  <si>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</si>
  <si>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</si>
  <si>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</si>
  <si>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</si>
  <si>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</si>
  <si>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</si>
  <si>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</si>
  <si>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</si>
  <si>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</si>
  <si>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</si>
  <si>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</si>
  <si>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</si>
  <si>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</si>
  <si>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</si>
  <si>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</si>
  <si>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</si>
  <si>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</si>
  <si>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</si>
  <si>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</si>
  <si>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</si>
  <si>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</si>
  <si>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</si>
  <si>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</si>
  <si>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</si>
  <si>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</si>
  <si>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</si>
  <si>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</si>
  <si>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</si>
  <si>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</si>
  <si>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</si>
  <si>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</si>
  <si>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</si>
  <si>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</si>
  <si>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</si>
  <si>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</si>
  <si>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</si>
  <si>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</si>
  <si>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</si>
  <si>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</si>
  <si>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</si>
  <si>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</si>
  <si>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</si>
  <si>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</si>
  <si>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</si>
  <si>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</si>
  <si>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</si>
  <si>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</si>
  <si>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</si>
  <si>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</si>
  <si>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</si>
  <si>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</si>
  <si>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</si>
  <si>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</si>
  <si>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</si>
  <si>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</si>
  <si>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</si>
  <si>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</si>
  <si>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</si>
  <si>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</si>
  <si>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</si>
  <si>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</si>
  <si>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</si>
  <si>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</si>
  <si>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</si>
  <si>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</si>
  <si>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</si>
  <si>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</si>
  <si>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</si>
  <si>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</si>
  <si>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</si>
  <si>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</si>
  <si>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</si>
  <si>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</si>
  <si>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</si>
  <si>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</si>
  <si>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</si>
  <si>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</si>
  <si>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</si>
  <si>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</si>
  <si>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</si>
  <si>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</si>
  <si>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</si>
  <si>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</si>
  <si>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</si>
  <si>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</si>
  <si>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</si>
  <si>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</si>
  <si>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</si>
  <si>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</si>
  <si>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</si>
  <si>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</si>
  <si>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</si>
  <si>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</si>
  <si>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</si>
  <si>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</si>
  <si>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</si>
  <si>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</si>
  <si>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</si>
  <si>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</si>
  <si>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</si>
  <si>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</si>
  <si>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</si>
  <si>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</si>
  <si>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</si>
  <si>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</si>
  <si>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</si>
  <si>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</si>
  <si>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</si>
  <si>
    <t>Modelo de dominio del Sistema
Diagrama de casos de uso
Diagrama de actividades
Casos de uso extendido
Modelo Entidad 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</si>
</sst>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83"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0"/>
      <c r="C2" s="200"/>
      <c r="D2" s="200"/>
      <c r="E2" s="200"/>
      <c r="F2" s="200"/>
    </row>
    <row r="3" spans="2:6" ht="30">
      <c r="B3" s="198" t="s">
        <v>1131</v>
      </c>
      <c r="C3" s="198"/>
      <c r="D3" s="198"/>
      <c r="E3" s="198"/>
      <c r="F3" s="198"/>
    </row>
    <row r="4" spans="2:6" ht="30">
      <c r="B4" s="198" t="s">
        <v>0</v>
      </c>
      <c r="C4" s="198"/>
      <c r="D4" s="198"/>
      <c r="E4" s="198"/>
      <c r="F4" s="198"/>
    </row>
    <row r="5" spans="2:6" ht="17.25" thickBot="1">
      <c r="B5" s="199"/>
      <c r="C5" s="199"/>
      <c r="D5" s="199"/>
      <c r="E5" s="199"/>
      <c r="F5" s="199"/>
    </row>
    <row r="6" spans="2:6" ht="17.25" thickTop="1">
      <c r="F6" s="3"/>
    </row>
    <row r="8" spans="2:6" ht="30">
      <c r="B8" s="227" t="s">
        <v>1</v>
      </c>
      <c r="C8" s="227"/>
      <c r="D8" s="227"/>
      <c r="E8" s="227"/>
      <c r="F8" s="227"/>
    </row>
    <row r="10" spans="2:6" ht="17.25" thickBot="1"/>
    <row r="11" spans="2:6" ht="18.75" thickTop="1">
      <c r="B11" s="12" t="s">
        <v>2</v>
      </c>
      <c r="C11" s="208" t="s">
        <v>1128</v>
      </c>
      <c r="D11" s="209"/>
      <c r="E11" s="209"/>
      <c r="F11" s="210"/>
    </row>
    <row r="12" spans="2:6" ht="18">
      <c r="B12" s="13" t="s">
        <v>3</v>
      </c>
      <c r="C12" s="211" t="s">
        <v>1132</v>
      </c>
      <c r="D12" s="212"/>
      <c r="E12" s="212"/>
      <c r="F12" s="213"/>
    </row>
    <row r="13" spans="2:6" ht="18.75" thickBot="1">
      <c r="B13" s="13" t="s">
        <v>4</v>
      </c>
      <c r="C13" s="211" t="s">
        <v>0</v>
      </c>
      <c r="D13" s="212"/>
      <c r="E13" s="214"/>
      <c r="F13" s="213"/>
    </row>
    <row r="14" spans="2:6" ht="19.899999999999999" customHeight="1" thickTop="1">
      <c r="B14" s="13" t="s">
        <v>5</v>
      </c>
      <c r="C14" s="211" t="s">
        <v>1133</v>
      </c>
      <c r="D14" s="226"/>
      <c r="E14" s="28" t="s">
        <v>7</v>
      </c>
      <c r="F14" s="27" t="s">
        <v>1130</v>
      </c>
    </row>
    <row r="15" spans="2:6" ht="19.899999999999999" customHeight="1">
      <c r="B15" s="13" t="s">
        <v>6</v>
      </c>
      <c r="C15" s="215" t="s">
        <v>1129</v>
      </c>
      <c r="D15" s="216"/>
      <c r="E15" s="29" t="s">
        <v>9</v>
      </c>
      <c r="F15" s="27" t="s">
        <v>1130</v>
      </c>
    </row>
    <row r="16" spans="2:6" ht="19.899999999999999" customHeight="1" thickBot="1">
      <c r="B16" s="14" t="s">
        <v>8</v>
      </c>
      <c r="C16" s="217" t="s">
        <v>1133</v>
      </c>
      <c r="D16" s="218"/>
      <c r="E16" s="30" t="s">
        <v>10</v>
      </c>
      <c r="F16" s="197">
        <v>6</v>
      </c>
    </row>
    <row r="17" spans="2:16" ht="17.25" thickTop="1">
      <c r="B17" s="4"/>
      <c r="C17" s="204"/>
      <c r="D17" s="204"/>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05" t="s">
        <v>15</v>
      </c>
      <c r="E21" s="205"/>
      <c r="F21" s="17" t="s">
        <v>16</v>
      </c>
    </row>
    <row r="22" spans="2:16" ht="19.899999999999999" customHeight="1" thickTop="1">
      <c r="B22" s="18" t="s">
        <v>1129</v>
      </c>
      <c r="C22" s="19" t="s">
        <v>17</v>
      </c>
      <c r="D22" s="206" t="s">
        <v>1133</v>
      </c>
      <c r="E22" s="206"/>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22"/>
      <c r="E30" s="222"/>
      <c r="F30" s="26"/>
    </row>
    <row r="31" spans="2:16" ht="19.899999999999999" customHeight="1" thickTop="1"/>
    <row r="32" spans="2:16" ht="19.899999999999999" customHeight="1">
      <c r="B32" s="5" t="s">
        <v>18</v>
      </c>
    </row>
    <row r="33" spans="1:13" ht="30" customHeight="1" thickBot="1"/>
    <row r="34" spans="1:13" ht="19.899999999999999" customHeight="1" thickTop="1" thickBot="1">
      <c r="B34" s="223" t="s">
        <v>19</v>
      </c>
      <c r="C34" s="224"/>
      <c r="D34" s="224"/>
      <c r="E34" s="224"/>
      <c r="F34" s="225"/>
    </row>
    <row r="35" spans="1:13" s="7" customFormat="1" ht="25.5" customHeight="1" thickTop="1">
      <c r="B35" s="201" t="s">
        <v>1133</v>
      </c>
      <c r="C35" s="202"/>
      <c r="D35" s="202"/>
      <c r="E35" s="202"/>
      <c r="F35" s="203"/>
    </row>
    <row r="36" spans="1:13" s="7" customFormat="1" ht="25.5" customHeight="1">
      <c r="B36" s="228"/>
      <c r="C36" s="229"/>
      <c r="D36" s="229"/>
      <c r="E36" s="229"/>
      <c r="F36" s="230"/>
      <c r="J36" s="7" t="s">
        <v>20</v>
      </c>
    </row>
    <row r="37" spans="1:13" s="7" customFormat="1" ht="25.5" customHeight="1">
      <c r="B37" s="228"/>
      <c r="C37" s="229"/>
      <c r="D37" s="229"/>
      <c r="E37" s="229"/>
      <c r="F37" s="230"/>
    </row>
    <row r="38" spans="1:13" s="7" customFormat="1" ht="25.5" customHeight="1">
      <c r="B38" s="228"/>
      <c r="C38" s="229"/>
      <c r="D38" s="229"/>
      <c r="E38" s="229"/>
      <c r="F38" s="230"/>
    </row>
    <row r="39" spans="1:13" s="7" customFormat="1" ht="25.5" customHeight="1" thickBot="1">
      <c r="B39" s="219"/>
      <c r="C39" s="220"/>
      <c r="D39" s="220"/>
      <c r="E39" s="220"/>
      <c r="F39" s="22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200" activePane="bottomRight" state="frozen"/>
      <selection pane="topRight" activeCell="D1" sqref="D1"/>
      <selection pane="bottomLeft" activeCell="A2" sqref="A2"/>
      <selection pane="bottomRight" activeCell="C212" sqref="C212"/>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38.25">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38.25">
      <c r="A12" s="96">
        <v>240201530</v>
      </c>
      <c r="B12" s="97">
        <v>1</v>
      </c>
      <c r="C12" s="95" t="s">
        <v>47</v>
      </c>
      <c r="D12" s="88" t="s">
        <v>462</v>
      </c>
      <c r="E12" s="95"/>
      <c r="F12" s="95"/>
    </row>
    <row r="13" spans="1:6" s="87" customFormat="1" ht="38.25">
      <c r="A13" s="96">
        <v>240201530</v>
      </c>
      <c r="B13" s="97">
        <v>1</v>
      </c>
      <c r="C13" s="95" t="s">
        <v>47</v>
      </c>
      <c r="D13" s="88" t="s">
        <v>463</v>
      </c>
      <c r="E13" s="95"/>
      <c r="F13" s="95"/>
    </row>
    <row r="14" spans="1:6" s="87" customFormat="1" ht="38.25">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1120</v>
      </c>
    </row>
    <row r="48" spans="1:6" s="87" customFormat="1" ht="30" customHeight="1">
      <c r="A48" s="108">
        <v>220501093</v>
      </c>
      <c r="B48" s="109">
        <v>1</v>
      </c>
      <c r="C48" s="110" t="s">
        <v>54</v>
      </c>
      <c r="D48" s="107" t="s">
        <v>1121</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1119</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1118</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1124</v>
      </c>
    </row>
    <row r="61" spans="1:6" s="87" customFormat="1" ht="51">
      <c r="A61" s="96">
        <v>220501093</v>
      </c>
      <c r="B61" s="97">
        <v>3</v>
      </c>
      <c r="C61" s="95" t="s">
        <v>56</v>
      </c>
      <c r="D61" s="88" t="s">
        <v>171</v>
      </c>
      <c r="E61" s="88" t="s">
        <v>174</v>
      </c>
      <c r="F61" s="88" t="s">
        <v>1125</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1126</v>
      </c>
    </row>
    <row r="64" spans="1:6" s="87" customFormat="1" ht="30" customHeight="1">
      <c r="A64" s="96">
        <v>220501093</v>
      </c>
      <c r="B64" s="97">
        <v>3</v>
      </c>
      <c r="C64" s="95" t="s">
        <v>56</v>
      </c>
      <c r="D64" s="95"/>
      <c r="E64" s="88" t="s">
        <v>177</v>
      </c>
      <c r="F64" s="88" t="s">
        <v>1127</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38.25">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1">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38.25">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38.25">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38.25">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1">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38.25">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38.25">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38.25">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38.25">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1">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38.25">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38.25">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63.75">
      <c r="A238" s="108">
        <v>220501046</v>
      </c>
      <c r="B238" s="109"/>
      <c r="C238" s="110"/>
      <c r="D238" s="107" t="s">
        <v>627</v>
      </c>
      <c r="E238" s="107" t="s">
        <v>646</v>
      </c>
      <c r="F238" s="107" t="s">
        <v>655</v>
      </c>
    </row>
    <row r="239" spans="1:6" ht="76.5">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38.25">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38.25">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89.25">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38.25">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38.25">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38.25">
      <c r="A308" s="105">
        <v>240201524</v>
      </c>
      <c r="B308" s="106">
        <v>4</v>
      </c>
      <c r="C308" s="107" t="s">
        <v>665</v>
      </c>
      <c r="D308" s="107" t="s">
        <v>669</v>
      </c>
      <c r="E308" s="107" t="s">
        <v>681</v>
      </c>
      <c r="F308" s="107" t="s">
        <v>697</v>
      </c>
    </row>
    <row r="309" spans="1:6" ht="38.25">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38.25">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38.25">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38.25">
      <c r="A331" s="105">
        <v>240202501</v>
      </c>
      <c r="B331" s="106">
        <v>3</v>
      </c>
      <c r="C331" s="107" t="s">
        <v>507</v>
      </c>
      <c r="D331" s="107" t="s">
        <v>513</v>
      </c>
      <c r="E331" s="107" t="s">
        <v>578</v>
      </c>
      <c r="F331" s="107" t="s">
        <v>605</v>
      </c>
    </row>
    <row r="332" spans="1:6" s="87" customFormat="1" ht="38.25">
      <c r="A332" s="105">
        <v>240202501</v>
      </c>
      <c r="B332" s="106">
        <v>4</v>
      </c>
      <c r="C332" s="107" t="s">
        <v>508</v>
      </c>
      <c r="D332" s="107" t="s">
        <v>514</v>
      </c>
      <c r="E332" s="107" t="s">
        <v>579</v>
      </c>
      <c r="F332" s="107" t="s">
        <v>606</v>
      </c>
    </row>
    <row r="333" spans="1:6" s="87" customFormat="1" ht="38.25">
      <c r="A333" s="105">
        <v>240202501</v>
      </c>
      <c r="B333" s="106">
        <v>5</v>
      </c>
      <c r="C333" s="107" t="s">
        <v>509</v>
      </c>
      <c r="D333" s="107" t="s">
        <v>515</v>
      </c>
      <c r="E333" s="107" t="s">
        <v>580</v>
      </c>
      <c r="F333" s="107" t="s">
        <v>607</v>
      </c>
    </row>
    <row r="334" spans="1:6" s="87" customFormat="1" ht="51">
      <c r="A334" s="105">
        <v>240202501</v>
      </c>
      <c r="B334" s="106">
        <v>6</v>
      </c>
      <c r="C334" s="107" t="s">
        <v>510</v>
      </c>
      <c r="D334" s="107" t="s">
        <v>516</v>
      </c>
      <c r="E334" s="107" t="s">
        <v>581</v>
      </c>
      <c r="F334" s="107" t="s">
        <v>608</v>
      </c>
    </row>
    <row r="335" spans="1:6" s="87" customFormat="1" ht="38.25">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38.25">
      <c r="A339" s="108">
        <v>240202501</v>
      </c>
      <c r="B339" s="109"/>
      <c r="C339" s="110"/>
      <c r="D339" s="107" t="s">
        <v>521</v>
      </c>
      <c r="E339" s="107" t="s">
        <v>586</v>
      </c>
      <c r="F339" s="107" t="s">
        <v>613</v>
      </c>
    </row>
    <row r="340" spans="1:6" s="87" customFormat="1" ht="51">
      <c r="A340" s="108">
        <v>240202501</v>
      </c>
      <c r="B340" s="109"/>
      <c r="C340" s="110"/>
      <c r="D340" s="107" t="s">
        <v>522</v>
      </c>
      <c r="E340" s="107" t="s">
        <v>587</v>
      </c>
      <c r="F340" s="107" t="s">
        <v>614</v>
      </c>
    </row>
    <row r="341" spans="1:6" s="87" customFormat="1" ht="38.25">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38.25">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38.25">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38.25">
      <c r="A418" s="105">
        <v>220601501</v>
      </c>
      <c r="B418" s="106">
        <v>1</v>
      </c>
      <c r="C418" s="107" t="s">
        <v>800</v>
      </c>
      <c r="D418" s="107" t="s">
        <v>804</v>
      </c>
      <c r="E418" s="107" t="s">
        <v>824</v>
      </c>
      <c r="F418" s="107" t="s">
        <v>838</v>
      </c>
    </row>
    <row r="419" spans="1:6" ht="51">
      <c r="A419" s="105">
        <v>220601501</v>
      </c>
      <c r="B419" s="106">
        <v>2</v>
      </c>
      <c r="C419" s="107" t="s">
        <v>801</v>
      </c>
      <c r="D419" s="107" t="s">
        <v>805</v>
      </c>
      <c r="E419" s="107" t="s">
        <v>825</v>
      </c>
      <c r="F419" s="107" t="s">
        <v>839</v>
      </c>
    </row>
    <row r="420" spans="1:6" ht="38.25">
      <c r="A420" s="105">
        <v>220601501</v>
      </c>
      <c r="B420" s="106">
        <v>3</v>
      </c>
      <c r="C420" s="107" t="s">
        <v>802</v>
      </c>
      <c r="D420" s="107" t="s">
        <v>806</v>
      </c>
      <c r="E420" s="107" t="s">
        <v>826</v>
      </c>
      <c r="F420" s="107" t="s">
        <v>840</v>
      </c>
    </row>
    <row r="421" spans="1:6" ht="51">
      <c r="A421" s="105">
        <v>220601501</v>
      </c>
      <c r="B421" s="106">
        <v>4</v>
      </c>
      <c r="C421" s="107" t="s">
        <v>803</v>
      </c>
      <c r="D421" s="107" t="s">
        <v>807</v>
      </c>
      <c r="E421" s="107" t="s">
        <v>827</v>
      </c>
      <c r="F421" s="107" t="s">
        <v>841</v>
      </c>
    </row>
    <row r="422" spans="1:6" ht="38.25">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38.25">
      <c r="A424" s="127">
        <v>220601501</v>
      </c>
      <c r="B424" s="128"/>
      <c r="C424" s="129"/>
      <c r="D424" s="107" t="s">
        <v>810</v>
      </c>
      <c r="E424" s="107" t="s">
        <v>830</v>
      </c>
      <c r="F424" s="107" t="s">
        <v>844</v>
      </c>
    </row>
    <row r="425" spans="1:6" ht="63.75">
      <c r="A425" s="127">
        <v>220601501</v>
      </c>
      <c r="B425" s="128"/>
      <c r="C425" s="129"/>
      <c r="D425" s="107" t="s">
        <v>811</v>
      </c>
      <c r="E425" s="107" t="s">
        <v>831</v>
      </c>
      <c r="F425" s="110"/>
    </row>
    <row r="426" spans="1:6" ht="38.25">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3.75">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5">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3.75">
      <c r="A493" s="127">
        <v>240201526</v>
      </c>
      <c r="B493" s="128"/>
      <c r="C493" s="129"/>
      <c r="D493" s="107" t="s">
        <v>954</v>
      </c>
      <c r="E493" s="110"/>
      <c r="F493" s="110"/>
    </row>
    <row r="494" spans="1:6" ht="51">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38.25">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38.25">
      <c r="A500" s="105">
        <v>210201501</v>
      </c>
      <c r="B500" s="106">
        <v>3</v>
      </c>
      <c r="C500" s="107" t="s">
        <v>1021</v>
      </c>
      <c r="D500" s="107" t="s">
        <v>1025</v>
      </c>
      <c r="E500" s="107" t="s">
        <v>1067</v>
      </c>
      <c r="F500" s="107" t="s">
        <v>1074</v>
      </c>
    </row>
    <row r="501" spans="1:6" ht="38.25">
      <c r="A501" s="105">
        <v>210201501</v>
      </c>
      <c r="B501" s="106">
        <v>4</v>
      </c>
      <c r="C501" s="107" t="s">
        <v>1022</v>
      </c>
      <c r="D501" s="107" t="s">
        <v>1026</v>
      </c>
      <c r="E501" s="107" t="s">
        <v>1068</v>
      </c>
      <c r="F501" s="107" t="s">
        <v>1075</v>
      </c>
    </row>
    <row r="502" spans="1:6" ht="38.25">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1">
      <c r="A506" s="127">
        <v>210201501</v>
      </c>
      <c r="B506" s="128"/>
      <c r="C506" s="129"/>
      <c r="D506" s="107" t="s">
        <v>1031</v>
      </c>
      <c r="E506" s="110"/>
      <c r="F506" s="107" t="s">
        <v>1080</v>
      </c>
    </row>
    <row r="507" spans="1:6" ht="51">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38.25">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tabSelected="1" zoomScale="90" zoomScaleNormal="90" workbookViewId="0">
      <pane ySplit="11" topLeftCell="A12" activePane="bottomLeft" state="frozen"/>
      <selection pane="bottomLeft" activeCell="A12" sqref="A12"/>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row>
    <row r="2" spans="1:70" s="46" customFormat="1" ht="20.25">
      <c r="A2" s="237" t="s">
        <v>21</v>
      </c>
      <c r="B2" s="237"/>
      <c r="C2" s="237"/>
      <c r="D2" s="237"/>
      <c r="E2" s="237"/>
      <c r="F2" s="237"/>
      <c r="G2" s="237"/>
      <c r="H2" s="236"/>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8"/>
    </row>
    <row r="3" spans="1:70" s="46" customFormat="1" ht="20.25">
      <c r="A3" s="237" t="s">
        <v>0</v>
      </c>
      <c r="B3" s="237"/>
      <c r="C3" s="237"/>
      <c r="D3" s="237"/>
      <c r="E3" s="237"/>
      <c r="F3" s="237"/>
      <c r="G3" s="237"/>
      <c r="H3" s="236"/>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8"/>
    </row>
    <row r="4" spans="1:70" s="1" customFormat="1" ht="5.0999999999999996" customHeight="1" thickBot="1">
      <c r="A4" s="239"/>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39"/>
      <c r="BG4" s="239"/>
      <c r="BH4" s="239"/>
      <c r="BI4" s="239"/>
      <c r="BJ4" s="239"/>
      <c r="BK4" s="239"/>
      <c r="BL4" s="239"/>
      <c r="BM4" s="239"/>
      <c r="BN4" s="239"/>
      <c r="BO4" s="239"/>
      <c r="BP4" s="239"/>
      <c r="BQ4" s="239"/>
      <c r="BR4" s="240"/>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35">
        <v>45040</v>
      </c>
      <c r="E8" s="235"/>
      <c r="F8" s="235"/>
      <c r="G8" s="42"/>
      <c r="H8" s="42"/>
      <c r="K8" s="196" t="s">
        <v>28</v>
      </c>
      <c r="L8" s="32">
        <v>1</v>
      </c>
      <c r="O8" s="232" t="str">
        <f>"Semana "&amp;(O10-($D$8-WEEKDAY($D$8,1)+2))/7+1</f>
        <v>Semana 1</v>
      </c>
      <c r="P8" s="233"/>
      <c r="Q8" s="233"/>
      <c r="R8" s="233"/>
      <c r="S8" s="233"/>
      <c r="T8" s="233"/>
      <c r="U8" s="234"/>
      <c r="V8" s="232" t="str">
        <f>"Semana "&amp;(V10-($D$8-WEEKDAY($D$8,1)+2))/7+1</f>
        <v>Semana 2</v>
      </c>
      <c r="W8" s="233"/>
      <c r="X8" s="233"/>
      <c r="Y8" s="233"/>
      <c r="Z8" s="233"/>
      <c r="AA8" s="233"/>
      <c r="AB8" s="234"/>
      <c r="AC8" s="232" t="str">
        <f>"Semana "&amp;(AC10-($D$8-WEEKDAY($D$8,1)+2))/7+1</f>
        <v>Semana 3</v>
      </c>
      <c r="AD8" s="233"/>
      <c r="AE8" s="233"/>
      <c r="AF8" s="233"/>
      <c r="AG8" s="233"/>
      <c r="AH8" s="233"/>
      <c r="AI8" s="234"/>
      <c r="AJ8" s="232" t="str">
        <f>"Semana "&amp;(AJ10-($D$8-WEEKDAY($D$8,1)+2))/7+1</f>
        <v>Semana 4</v>
      </c>
      <c r="AK8" s="233"/>
      <c r="AL8" s="233"/>
      <c r="AM8" s="233"/>
      <c r="AN8" s="233"/>
      <c r="AO8" s="233"/>
      <c r="AP8" s="234"/>
      <c r="AQ8" s="232" t="str">
        <f>"Semana "&amp;(AQ10-($D$8-WEEKDAY($D$8,1)+2))/7+1</f>
        <v>Semana 5</v>
      </c>
      <c r="AR8" s="233"/>
      <c r="AS8" s="233"/>
      <c r="AT8" s="233"/>
      <c r="AU8" s="233"/>
      <c r="AV8" s="233"/>
      <c r="AW8" s="234"/>
      <c r="AX8" s="232" t="str">
        <f>"Semana "&amp;(AX10-($D$8-WEEKDAY($D$8,1)+2))/7+1</f>
        <v>Semana 6</v>
      </c>
      <c r="AY8" s="233"/>
      <c r="AZ8" s="233"/>
      <c r="BA8" s="233"/>
      <c r="BB8" s="233"/>
      <c r="BC8" s="233"/>
      <c r="BD8" s="234"/>
      <c r="BE8" s="232" t="str">
        <f>"Semana "&amp;(BE10-($D$8-WEEKDAY($D$8,1)+2))/7+1</f>
        <v>Semana 7</v>
      </c>
      <c r="BF8" s="233"/>
      <c r="BG8" s="233"/>
      <c r="BH8" s="233"/>
      <c r="BI8" s="233"/>
      <c r="BJ8" s="233"/>
      <c r="BK8" s="234"/>
      <c r="BL8" s="232" t="str">
        <f>"Semana "&amp;(BL10-($D$8-WEEKDAY($D$8,1)+2))/7+1</f>
        <v>Semana 8</v>
      </c>
      <c r="BM8" s="233"/>
      <c r="BN8" s="233"/>
      <c r="BO8" s="233"/>
      <c r="BP8" s="233"/>
      <c r="BQ8" s="233"/>
      <c r="BR8" s="245"/>
    </row>
    <row r="9" spans="1:70" ht="17.25" customHeight="1">
      <c r="B9" s="181" t="s">
        <v>27</v>
      </c>
      <c r="C9" s="182"/>
      <c r="D9" s="231" t="s">
        <v>1113</v>
      </c>
      <c r="E9" s="231"/>
      <c r="F9" s="231"/>
      <c r="G9" s="43"/>
      <c r="H9" s="43"/>
      <c r="O9" s="241">
        <f>O10</f>
        <v>45040</v>
      </c>
      <c r="P9" s="242"/>
      <c r="Q9" s="242"/>
      <c r="R9" s="242"/>
      <c r="S9" s="242"/>
      <c r="T9" s="242"/>
      <c r="U9" s="243"/>
      <c r="V9" s="241">
        <f>V10</f>
        <v>45047</v>
      </c>
      <c r="W9" s="242"/>
      <c r="X9" s="242"/>
      <c r="Y9" s="242"/>
      <c r="Z9" s="242"/>
      <c r="AA9" s="242"/>
      <c r="AB9" s="243"/>
      <c r="AC9" s="241">
        <f>AC10</f>
        <v>45054</v>
      </c>
      <c r="AD9" s="242"/>
      <c r="AE9" s="242"/>
      <c r="AF9" s="242"/>
      <c r="AG9" s="242"/>
      <c r="AH9" s="242"/>
      <c r="AI9" s="243"/>
      <c r="AJ9" s="241">
        <f>AJ10</f>
        <v>45061</v>
      </c>
      <c r="AK9" s="242"/>
      <c r="AL9" s="242"/>
      <c r="AM9" s="242"/>
      <c r="AN9" s="242"/>
      <c r="AO9" s="242"/>
      <c r="AP9" s="243"/>
      <c r="AQ9" s="241">
        <f>AQ10</f>
        <v>45068</v>
      </c>
      <c r="AR9" s="242"/>
      <c r="AS9" s="242"/>
      <c r="AT9" s="242"/>
      <c r="AU9" s="242"/>
      <c r="AV9" s="242"/>
      <c r="AW9" s="243"/>
      <c r="AX9" s="241">
        <f>AX10</f>
        <v>45075</v>
      </c>
      <c r="AY9" s="242"/>
      <c r="AZ9" s="242"/>
      <c r="BA9" s="242"/>
      <c r="BB9" s="242"/>
      <c r="BC9" s="242"/>
      <c r="BD9" s="243"/>
      <c r="BE9" s="241">
        <f>BE10</f>
        <v>45082</v>
      </c>
      <c r="BF9" s="242"/>
      <c r="BG9" s="242"/>
      <c r="BH9" s="242"/>
      <c r="BI9" s="242"/>
      <c r="BJ9" s="242"/>
      <c r="BK9" s="243"/>
      <c r="BL9" s="241">
        <f>BL10</f>
        <v>45089</v>
      </c>
      <c r="BM9" s="242"/>
      <c r="BN9" s="242"/>
      <c r="BO9" s="242"/>
      <c r="BP9" s="242"/>
      <c r="BQ9" s="242"/>
      <c r="BR9" s="244"/>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1165</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1117</v>
      </c>
      <c r="D23" s="58">
        <v>220501093</v>
      </c>
      <c r="E23" s="142">
        <v>2</v>
      </c>
      <c r="F23" s="59" t="s">
        <v>1170</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1166</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1117</v>
      </c>
      <c r="D25" s="58">
        <v>220501093</v>
      </c>
      <c r="E25" s="142">
        <v>4</v>
      </c>
      <c r="F25" s="59" t="s">
        <v>1150</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1117</v>
      </c>
      <c r="D26" s="58">
        <v>220501094</v>
      </c>
      <c r="E26" s="142">
        <v>1</v>
      </c>
      <c r="F26" s="59" t="s">
        <v>1148</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1117</v>
      </c>
      <c r="D27" s="58">
        <v>220501094</v>
      </c>
      <c r="E27" s="142">
        <v>2</v>
      </c>
      <c r="F27" s="59" t="s">
        <v>1149</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1115</v>
      </c>
      <c r="C32" s="142" t="s">
        <v>1117</v>
      </c>
      <c r="D32" s="58">
        <v>240201064</v>
      </c>
      <c r="E32" s="142">
        <v>3</v>
      </c>
      <c r="F32" s="59" t="s">
        <v>1167</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1117</v>
      </c>
      <c r="D42" s="58">
        <v>220501095</v>
      </c>
      <c r="E42" s="142">
        <v>1</v>
      </c>
      <c r="F42" s="59" t="s">
        <v>1151</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1117</v>
      </c>
      <c r="D43" s="58">
        <v>220501095</v>
      </c>
      <c r="E43" s="142">
        <v>2</v>
      </c>
      <c r="F43" s="59" t="s">
        <v>1152</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8.25">
      <c r="A44" s="146" t="str">
        <f t="shared" si="45"/>
        <v>2.15</v>
      </c>
      <c r="B44" s="57" t="s">
        <v>65</v>
      </c>
      <c r="C44" s="142" t="s">
        <v>1117</v>
      </c>
      <c r="D44" s="58">
        <v>220501095</v>
      </c>
      <c r="E44" s="142">
        <v>3</v>
      </c>
      <c r="F44" s="59" t="s">
        <v>1153</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1154</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5.5">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1155</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1117</v>
      </c>
      <c r="D48" s="58">
        <v>220501096</v>
      </c>
      <c r="E48" s="142">
        <v>2</v>
      </c>
      <c r="F48" s="59" t="s">
        <v>1168</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1117</v>
      </c>
      <c r="D49" s="58">
        <v>220501096</v>
      </c>
      <c r="E49" s="142">
        <v>3</v>
      </c>
      <c r="F49" s="59" t="s">
        <v>1156</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1117</v>
      </c>
      <c r="D50" s="58">
        <v>220501096</v>
      </c>
      <c r="E50" s="142">
        <v>4</v>
      </c>
      <c r="F50" s="59" t="s">
        <v>1169</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thickBot="1">
      <c r="A51" s="146" t="str">
        <f t="shared" si="57"/>
        <v>3.5</v>
      </c>
      <c r="B51" s="57" t="s">
        <v>72</v>
      </c>
      <c r="C51" s="142" t="s">
        <v>1117</v>
      </c>
      <c r="D51" s="58">
        <v>220501096</v>
      </c>
      <c r="E51" s="142">
        <v>5</v>
      </c>
      <c r="F51" s="59" t="s">
        <v>1160</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8.25">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1157</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1117</v>
      </c>
      <c r="D54" s="58">
        <v>220501097</v>
      </c>
      <c r="E54" s="142">
        <v>2</v>
      </c>
      <c r="F54" s="59" t="s">
        <v>1158</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3"/>
        <v>4.3</v>
      </c>
      <c r="B55" s="57" t="s">
        <v>76</v>
      </c>
      <c r="C55" s="142" t="s">
        <v>1117</v>
      </c>
      <c r="D55" s="58">
        <v>220501097</v>
      </c>
      <c r="E55" s="142">
        <v>3</v>
      </c>
      <c r="F55" s="59" t="s">
        <v>1159</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8.25">
      <c r="A56" s="146" t="str">
        <f t="shared" si="63"/>
        <v>4.4</v>
      </c>
      <c r="B56" s="57" t="s">
        <v>77</v>
      </c>
      <c r="C56" s="142" t="s">
        <v>1117</v>
      </c>
      <c r="D56" s="58">
        <v>220501097</v>
      </c>
      <c r="E56" s="142">
        <v>4</v>
      </c>
      <c r="F56" s="59" t="s">
        <v>1161</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1117</v>
      </c>
      <c r="D57" s="58">
        <v>220501098</v>
      </c>
      <c r="E57" s="142">
        <v>1</v>
      </c>
      <c r="F57" s="59" t="s">
        <v>1163</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1117</v>
      </c>
      <c r="D58" s="58">
        <v>220501098</v>
      </c>
      <c r="E58" s="142">
        <v>2</v>
      </c>
      <c r="F58" s="59" t="s">
        <v>1162</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1117</v>
      </c>
      <c r="D59" s="58">
        <v>220501098</v>
      </c>
      <c r="E59" s="142">
        <v>3</v>
      </c>
      <c r="F59" s="59" t="s">
        <v>1164</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6">
      <formula>AND($I12&lt;=O$10,ROUNDDOWN(($J12-$I12+1)*$L12,0)+$I12-1&gt;=O$10)</formula>
    </cfRule>
    <cfRule type="expression" dxfId="0" priority="327">
      <formula>AND(NOT(ISBLANK($I12)),$I12&lt;=O$10,$J12&gt;=O$10)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22</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43</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44</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45</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2025-05-30T03:39:17Z</dcterms:modified>
</cp:coreProperties>
</file>