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it-my.sharepoint.com/personal/mntndr03c27f052w_studenti_unime_it/Documents/"/>
    </mc:Choice>
  </mc:AlternateContent>
  <xr:revisionPtr revIDLastSave="0" documentId="8_{0F6C2B01-2BF3-4D1C-BFFA-E5D180D9AEAA}" xr6:coauthVersionLast="47" xr6:coauthVersionMax="47" xr10:uidLastSave="{00000000-0000-0000-0000-000000000000}"/>
  <bookViews>
    <workbookView xWindow="-120" yWindow="-120" windowWidth="28260" windowHeight="14760" xr2:uid="{350CD00D-A6CB-48A2-BB11-F3972BD70E85}"/>
  </bookViews>
  <sheets>
    <sheet name="1ᵃ Query" sheetId="26" r:id="rId1"/>
    <sheet name="2ᵃ Query" sheetId="35" r:id="rId2"/>
    <sheet name="3ᵃ Query" sheetId="44" r:id="rId3"/>
    <sheet name="4ᵃ Query" sheetId="53" r:id="rId4"/>
  </sheets>
  <definedNames>
    <definedName name="DatiEsterni_1" localSheetId="0" hidden="1">'1ᵃ Query'!$D$32:$E$65</definedName>
    <definedName name="DatiEsterni_1" localSheetId="1" hidden="1">'2ᵃ Query'!$D$32:$E$65</definedName>
    <definedName name="DatiEsterni_1" localSheetId="2" hidden="1">'3ᵃ Query'!$D$32:$E$65</definedName>
    <definedName name="DatiEsterni_1" localSheetId="3" hidden="1">'4ᵃ Query'!$D$32:$E$65</definedName>
    <definedName name="DatiEsterni_2" localSheetId="0" hidden="1">'1ᵃ Query'!$J$32:$K$65</definedName>
    <definedName name="DatiEsterni_2" localSheetId="1" hidden="1">'2ᵃ Query'!$J$32:$K$65</definedName>
    <definedName name="DatiEsterni_2" localSheetId="2" hidden="1">'3ᵃ Query'!$J$32:$K$65</definedName>
    <definedName name="DatiEsterni_2" localSheetId="3" hidden="1">'4ᵃ Query'!$J$32:$K$65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4" i="53" l="1"/>
  <c r="N65" i="53" s="1"/>
  <c r="M64" i="53"/>
  <c r="M65" i="53" s="1"/>
  <c r="L64" i="53"/>
  <c r="L65" i="53" s="1"/>
  <c r="K64" i="53"/>
  <c r="K65" i="53" s="1"/>
  <c r="H64" i="53"/>
  <c r="H65" i="53" s="1"/>
  <c r="G64" i="53"/>
  <c r="G65" i="53" s="1"/>
  <c r="F64" i="53"/>
  <c r="F65" i="53" s="1"/>
  <c r="E64" i="53"/>
  <c r="E65" i="53" s="1"/>
  <c r="N64" i="44"/>
  <c r="N65" i="44" s="1"/>
  <c r="M64" i="44"/>
  <c r="M65" i="44" s="1"/>
  <c r="L64" i="44"/>
  <c r="L65" i="44" s="1"/>
  <c r="K64" i="44"/>
  <c r="K65" i="44" s="1"/>
  <c r="H64" i="44"/>
  <c r="H65" i="44" s="1"/>
  <c r="G64" i="44"/>
  <c r="G65" i="44" s="1"/>
  <c r="F64" i="44"/>
  <c r="F65" i="44" s="1"/>
  <c r="E64" i="44"/>
  <c r="E65" i="44" s="1"/>
  <c r="N64" i="35"/>
  <c r="N65" i="35" s="1"/>
  <c r="M64" i="35"/>
  <c r="M65" i="35" s="1"/>
  <c r="L64" i="35"/>
  <c r="L65" i="35" s="1"/>
  <c r="K64" i="35"/>
  <c r="K65" i="35" s="1"/>
  <c r="H64" i="35"/>
  <c r="H65" i="35" s="1"/>
  <c r="G64" i="35"/>
  <c r="G65" i="35" s="1"/>
  <c r="F64" i="35"/>
  <c r="F65" i="35" s="1"/>
  <c r="E64" i="35"/>
  <c r="H64" i="26"/>
  <c r="H65" i="26" s="1"/>
  <c r="G64" i="26"/>
  <c r="G65" i="26" s="1"/>
  <c r="F64" i="26"/>
  <c r="F65" i="26" s="1"/>
  <c r="E64" i="26"/>
  <c r="E65" i="26" s="1"/>
  <c r="K65" i="26"/>
  <c r="K64" i="26"/>
  <c r="L64" i="26"/>
  <c r="L65" i="26" s="1"/>
  <c r="M64" i="26"/>
  <c r="M65" i="26" s="1"/>
  <c r="N64" i="26"/>
  <c r="N65" i="26" s="1"/>
  <c r="E65" i="35"/>
  <c r="K63" i="26"/>
  <c r="E63" i="26"/>
  <c r="N63" i="53"/>
  <c r="M63" i="53"/>
  <c r="L63" i="53"/>
  <c r="K63" i="53"/>
  <c r="H63" i="53"/>
  <c r="G63" i="53"/>
  <c r="F63" i="53"/>
  <c r="E63" i="53"/>
  <c r="N63" i="44"/>
  <c r="M63" i="44"/>
  <c r="L63" i="44"/>
  <c r="K63" i="44"/>
  <c r="H63" i="44"/>
  <c r="G63" i="44"/>
  <c r="F63" i="44"/>
  <c r="E63" i="44"/>
  <c r="N63" i="35"/>
  <c r="M63" i="35"/>
  <c r="L63" i="35"/>
  <c r="K63" i="35"/>
  <c r="H63" i="35"/>
  <c r="G63" i="35"/>
  <c r="F63" i="35"/>
  <c r="E63" i="35"/>
  <c r="L63" i="26"/>
  <c r="M63" i="26"/>
  <c r="N63" i="26"/>
  <c r="F63" i="26"/>
  <c r="G63" i="26"/>
  <c r="H63" i="26"/>
  <c r="O4" i="53" l="1" a="1"/>
  <c r="O4" i="53" s="1"/>
  <c r="P4" i="53" a="1"/>
  <c r="P4" i="53" s="1"/>
  <c r="O4" i="44" a="1"/>
  <c r="O4" i="44" s="1"/>
  <c r="P4" i="44" a="1"/>
  <c r="P4" i="44" s="1"/>
  <c r="P4" i="35" a="1"/>
  <c r="P4" i="35" s="1"/>
  <c r="O4" i="35" a="1"/>
  <c r="O4" i="35" s="1"/>
  <c r="O4" i="26" a="1"/>
  <c r="O4" i="26" s="1"/>
  <c r="P4" i="26" a="1"/>
  <c r="P4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BD858-92B8-4B34-9622-AAF0C23F69A4}" keepAlive="1" name="Query - mongo_result_100_1" description="Connessione alla query 'mongo_result_100_1' nella cartella di lavoro." type="5" refreshedVersion="0" background="1">
    <dbPr connection="Provider=Microsoft.Mashup.OleDb.1;Data Source=$Workbook$;Location=mongo_result_100_1;Extended Properties=&quot;&quot;" command="SELECT * FROM [mongo_result_100_1]"/>
  </connection>
  <connection id="2" xr16:uid="{452271D2-338B-4500-A456-0341EEE4D565}" keepAlive="1" name="Query - mongo_result_100_1 (2)" description="Connessione alla query 'mongo_result_100_1 (2)' nella cartella di lavoro." type="5" refreshedVersion="0" background="1">
    <dbPr connection="Provider=Microsoft.Mashup.OleDb.1;Data Source=$Workbook$;Location=&quot;mongo_result_100_1 (2)&quot;;Extended Properties=&quot;&quot;" command="SELECT * FROM [mongo_result_100_1 (2)]"/>
  </connection>
  <connection id="3" xr16:uid="{A3ED31F4-8BB4-4379-9D5A-21FE02B14E39}" keepAlive="1" name="Query - mongo_result_100_2" description="Connessione alla query 'mongo_result_100_2' nella cartella di lavoro." type="5" refreshedVersion="0" background="1">
    <dbPr connection="Provider=Microsoft.Mashup.OleDb.1;Data Source=$Workbook$;Location=mongo_result_100_2;Extended Properties=&quot;&quot;" command="SELECT * FROM [mongo_result_100_2]"/>
  </connection>
  <connection id="4" xr16:uid="{086202F5-1247-4E1A-9788-101B2C5AA964}" keepAlive="1" name="Query - mongo_result_100_3" description="Connessione alla query 'mongo_result_100_3' nella cartella di lavoro." type="5" refreshedVersion="0" background="1">
    <dbPr connection="Provider=Microsoft.Mashup.OleDb.1;Data Source=$Workbook$;Location=mongo_result_100_3;Extended Properties=&quot;&quot;" command="SELECT * FROM [mongo_result_100_3]"/>
  </connection>
  <connection id="5" xr16:uid="{D9575D97-3204-4435-9519-B2AE68F5DB94}" keepAlive="1" name="Query - mongo_result_100_4" description="Connessione alla query 'mongo_result_100_4' nella cartella di lavoro." type="5" refreshedVersion="0" background="1">
    <dbPr connection="Provider=Microsoft.Mashup.OleDb.1;Data Source=$Workbook$;Location=mongo_result_100_4;Extended Properties=&quot;&quot;" command="SELECT * FROM [mongo_result_100_4]"/>
  </connection>
  <connection id="6" xr16:uid="{4F6EE5CA-2802-46AB-9E3C-F7A901FA59F8}" keepAlive="1" name="Query - mongo_result_100_5" description="Connessione alla query 'mongo_result_100_5' nella cartella di lavoro." type="5" refreshedVersion="0" background="1">
    <dbPr connection="Provider=Microsoft.Mashup.OleDb.1;Data Source=$Workbook$;Location=mongo_result_100_5;Extended Properties=&quot;&quot;" command="SELECT * FROM [mongo_result_100_5]"/>
  </connection>
  <connection id="7" xr16:uid="{0F606780-9C8C-464E-97B2-419991105A63}" keepAlive="1" name="Query - mongo_result_25_1" description="Connessione alla query 'mongo_result_25_1' nella cartella di lavoro." type="5" refreshedVersion="8" background="1" saveData="1">
    <dbPr connection="Provider=Microsoft.Mashup.OleDb.1;Data Source=$Workbook$;Location=mongo_result_25_1;Extended Properties=&quot;&quot;" command="SELECT * FROM [mongo_result_25_1]"/>
  </connection>
  <connection id="8" xr16:uid="{0EEA9777-EE4B-4C8D-BE7D-D502BC44A093}" keepAlive="1" name="Query - mongo_result_25_1 (10)" description="Connessione alla query 'mongo_result_25_1 (10)' nella cartella di lavoro." type="5" refreshedVersion="8" background="1" saveData="1">
    <dbPr connection="Provider=Microsoft.Mashup.OleDb.1;Data Source=$Workbook$;Location=&quot;mongo_result_25_1 (10)&quot;;Extended Properties=&quot;&quot;" command="SELECT * FROM [mongo_result_25_1 (10)]"/>
  </connection>
  <connection id="9" xr16:uid="{35A1CE3D-851A-45C5-B291-8FAFFFA9A91A}" keepAlive="1" name="Query - mongo_result_25_1 (11)" description="Connessione alla query 'mongo_result_25_1 (11)' nella cartella di lavoro." type="5" refreshedVersion="8" background="1" saveData="1">
    <dbPr connection="Provider=Microsoft.Mashup.OleDb.1;Data Source=$Workbook$;Location=&quot;mongo_result_25_1 (11)&quot;;Extended Properties=&quot;&quot;" command="SELECT * FROM [mongo_result_25_1 (11)]"/>
  </connection>
  <connection id="10" xr16:uid="{A4E8D33E-2428-47B4-A523-368668724692}" keepAlive="1" name="Query - mongo_result_25_1 (12)" description="Connessione alla query 'mongo_result_25_1 (12)' nella cartella di lavoro." type="5" refreshedVersion="8" background="1" saveData="1">
    <dbPr connection="Provider=Microsoft.Mashup.OleDb.1;Data Source=$Workbook$;Location=&quot;mongo_result_25_1 (12)&quot;;Extended Properties=&quot;&quot;" command="SELECT * FROM [mongo_result_25_1 (12)]"/>
  </connection>
  <connection id="11" xr16:uid="{F94E116C-E69E-4669-AB6F-249A0260925B}" keepAlive="1" name="Query - mongo_result_25_1 (13)" description="Connessione alla query 'mongo_result_25_1 (13)' nella cartella di lavoro." type="5" refreshedVersion="8" background="1" saveData="1">
    <dbPr connection="Provider=Microsoft.Mashup.OleDb.1;Data Source=$Workbook$;Location=&quot;mongo_result_25_1 (13)&quot;;Extended Properties=&quot;&quot;" command="SELECT * FROM [mongo_result_25_1 (13)]"/>
  </connection>
  <connection id="12" xr16:uid="{7094A936-0F89-486E-AF09-8BCAB01836E2}" keepAlive="1" name="Query - mongo_result_25_1 (14)" description="Connessione alla query 'mongo_result_25_1 (14)' nella cartella di lavoro." type="5" refreshedVersion="8" background="1" saveData="1">
    <dbPr connection="Provider=Microsoft.Mashup.OleDb.1;Data Source=$Workbook$;Location=&quot;mongo_result_25_1 (14)&quot;;Extended Properties=&quot;&quot;" command="SELECT * FROM [mongo_result_25_1 (14)]"/>
  </connection>
  <connection id="13" xr16:uid="{3EA52538-4075-4366-9456-6EF220A3C149}" keepAlive="1" name="Query - mongo_result_25_1 (15)" description="Connessione alla query 'mongo_result_25_1 (15)' nella cartella di lavoro." type="5" refreshedVersion="8" background="1" saveData="1">
    <dbPr connection="Provider=Microsoft.Mashup.OleDb.1;Data Source=$Workbook$;Location=&quot;mongo_result_25_1 (15)&quot;;Extended Properties=&quot;&quot;" command="SELECT * FROM [mongo_result_25_1 (15)]"/>
  </connection>
  <connection id="14" xr16:uid="{B923954B-B313-46CC-8938-4EB357032067}" keepAlive="1" name="Query - mongo_result_25_1 (16)" description="Connessione alla query 'mongo_result_25_1 (16)' nella cartella di lavoro." type="5" refreshedVersion="8" background="1" saveData="1">
    <dbPr connection="Provider=Microsoft.Mashup.OleDb.1;Data Source=$Workbook$;Location=&quot;mongo_result_25_1 (16)&quot;;Extended Properties=&quot;&quot;" command="SELECT * FROM [mongo_result_25_1 (16)]"/>
  </connection>
  <connection id="15" xr16:uid="{CB23C614-8CE9-4B5E-9508-99DDB1946885}" keepAlive="1" name="Query - mongo_result_25_1 (2)" description="Connessione alla query 'mongo_result_25_1 (2)' nella cartella di lavoro." type="5" refreshedVersion="0" background="1">
    <dbPr connection="Provider=Microsoft.Mashup.OleDb.1;Data Source=$Workbook$;Location=&quot;mongo_result_25_1 (2)&quot;;Extended Properties=&quot;&quot;" command="SELECT * FROM [mongo_result_25_1 (2)]"/>
  </connection>
  <connection id="16" xr16:uid="{166B9F60-FAE9-4FE1-8529-6F11F695C42C}" keepAlive="1" name="Query - mongo_result_25_1 (3)" description="Connessione alla query 'mongo_result_25_1 (3)' nella cartella di lavoro." type="5" refreshedVersion="8" background="1" saveData="1">
    <dbPr connection="Provider=Microsoft.Mashup.OleDb.1;Data Source=$Workbook$;Location=&quot;mongo_result_25_1 (3)&quot;;Extended Properties=&quot;&quot;" command="SELECT * FROM [mongo_result_25_1 (3)]"/>
  </connection>
  <connection id="17" xr16:uid="{6CCDF36E-D5A8-4922-8021-F063FEDAEDFF}" keepAlive="1" name="Query - mongo_result_25_1 (4)" description="Connessione alla query 'mongo_result_25_1 (4)' nella cartella di lavoro." type="5" refreshedVersion="8" background="1" saveData="1">
    <dbPr connection="Provider=Microsoft.Mashup.OleDb.1;Data Source=$Workbook$;Location=&quot;mongo_result_25_1 (4)&quot;;Extended Properties=&quot;&quot;" command="SELECT * FROM [mongo_result_25_1 (4)]"/>
  </connection>
  <connection id="18" xr16:uid="{C0C9B8B8-ADA3-469B-9BAB-B87D4772EE42}" keepAlive="1" name="Query - mongo_result_25_1 (5)" description="Connessione alla query 'mongo_result_25_1 (5)' nella cartella di lavoro." type="5" refreshedVersion="8" background="1" saveData="1">
    <dbPr connection="Provider=Microsoft.Mashup.OleDb.1;Data Source=$Workbook$;Location=&quot;mongo_result_25_1 (5)&quot;;Extended Properties=&quot;&quot;" command="SELECT * FROM [mongo_result_25_1 (5)]"/>
  </connection>
  <connection id="19" xr16:uid="{78ABE374-7D49-43BB-9C21-541677FCABE4}" keepAlive="1" name="Query - mongo_result_25_1 (6)" description="Connessione alla query 'mongo_result_25_1 (6)' nella cartella di lavoro." type="5" refreshedVersion="8" background="1" saveData="1">
    <dbPr connection="Provider=Microsoft.Mashup.OleDb.1;Data Source=$Workbook$;Location=&quot;mongo_result_25_1 (6)&quot;;Extended Properties=&quot;&quot;" command="SELECT * FROM [mongo_result_25_1 (6)]"/>
  </connection>
  <connection id="20" xr16:uid="{2C65AF98-3548-45A9-B695-909402FF70CD}" keepAlive="1" name="Query - mongo_result_25_1 (7)" description="Connessione alla query 'mongo_result_25_1 (7)' nella cartella di lavoro." type="5" refreshedVersion="8" background="1" saveData="1">
    <dbPr connection="Provider=Microsoft.Mashup.OleDb.1;Data Source=$Workbook$;Location=&quot;mongo_result_25_1 (7)&quot;;Extended Properties=&quot;&quot;" command="SELECT * FROM [mongo_result_25_1 (7)]"/>
  </connection>
  <connection id="21" xr16:uid="{7FFBC369-4C8B-450B-A360-BE45EFD5EC86}" keepAlive="1" name="Query - mongo_result_25_1 (8)" description="Connessione alla query 'mongo_result_25_1 (8)' nella cartella di lavoro." type="5" refreshedVersion="8" background="1" saveData="1">
    <dbPr connection="Provider=Microsoft.Mashup.OleDb.1;Data Source=$Workbook$;Location=&quot;mongo_result_25_1 (8)&quot;;Extended Properties=&quot;&quot;" command="SELECT * FROM [mongo_result_25_1 (8)]"/>
  </connection>
  <connection id="22" xr16:uid="{B822DA85-04EF-42B2-A558-17C91DEB5BE4}" keepAlive="1" name="Query - mongo_result_25_1 (9)" description="Connessione alla query 'mongo_result_25_1 (9)' nella cartella di lavoro." type="5" refreshedVersion="8" background="1" saveData="1">
    <dbPr connection="Provider=Microsoft.Mashup.OleDb.1;Data Source=$Workbook$;Location=&quot;mongo_result_25_1 (9)&quot;;Extended Properties=&quot;&quot;" command="SELECT * FROM [mongo_result_25_1 (9)]"/>
  </connection>
  <connection id="23" xr16:uid="{51FFE10F-0650-4D9E-A0BE-2C602931E6DC}" keepAlive="1" name="Query - mongo_result_25_2" description="Connessione alla query 'mongo_result_25_2' nella cartella di lavoro." type="5" refreshedVersion="8" background="1" saveData="1">
    <dbPr connection="Provider=Microsoft.Mashup.OleDb.1;Data Source=$Workbook$;Location=mongo_result_25_2;Extended Properties=&quot;&quot;" command="SELECT * FROM [mongo_result_25_2]"/>
  </connection>
  <connection id="24" xr16:uid="{2D3A5A93-DFA1-42F0-9159-30038B499B52}" keepAlive="1" name="Query - mongo_result_25_2 (2)" description="Connessione alla query 'mongo_result_25_2 (2)' nella cartella di lavoro." type="5" refreshedVersion="8" background="1" saveData="1">
    <dbPr connection="Provider=Microsoft.Mashup.OleDb.1;Data Source=$Workbook$;Location=&quot;mongo_result_25_2 (2)&quot;;Extended Properties=&quot;&quot;" command="SELECT * FROM [mongo_result_25_2 (2)]"/>
  </connection>
  <connection id="25" xr16:uid="{8C324563-16D5-4313-8707-AF2AE6807E11}" keepAlive="1" name="Query - mongo_result_25_2 (3)" description="Connessione alla query 'mongo_result_25_2 (3)' nella cartella di lavoro." type="5" refreshedVersion="0" background="1">
    <dbPr connection="Provider=Microsoft.Mashup.OleDb.1;Data Source=$Workbook$;Location=&quot;mongo_result_25_2 (3)&quot;;Extended Properties=&quot;&quot;" command="SELECT * FROM [mongo_result_25_2 (3)]"/>
  </connection>
  <connection id="26" xr16:uid="{15642850-D3E5-41C5-B914-9A118C2D1689}" keepAlive="1" name="Query - mongo_result_25_3" description="Connessione alla query 'mongo_result_25_3' nella cartella di lavoro." type="5" refreshedVersion="0" background="1">
    <dbPr connection="Provider=Microsoft.Mashup.OleDb.1;Data Source=$Workbook$;Location=mongo_result_25_3;Extended Properties=&quot;&quot;" command="SELECT * FROM [mongo_result_25_3]"/>
  </connection>
  <connection id="27" xr16:uid="{7BB60BE2-D439-419B-A8C3-57FF7AEDEEFB}" keepAlive="1" name="Query - mongo_result_25_3 (2)" description="Connessione alla query 'mongo_result_25_3 (2)' nella cartella di lavoro." type="5" refreshedVersion="0" background="1">
    <dbPr connection="Provider=Microsoft.Mashup.OleDb.1;Data Source=$Workbook$;Location=&quot;mongo_result_25_3 (2)&quot;;Extended Properties=&quot;&quot;" command="SELECT * FROM [mongo_result_25_3 (2)]"/>
  </connection>
  <connection id="28" xr16:uid="{87BFF634-1046-427D-A77C-96FE7A756F98}" keepAlive="1" name="Query - mongo_result_25_4" description="Connessione alla query 'mongo_result_25_4' nella cartella di lavoro." type="5" refreshedVersion="0" background="1">
    <dbPr connection="Provider=Microsoft.Mashup.OleDb.1;Data Source=$Workbook$;Location=mongo_result_25_4;Extended Properties=&quot;&quot;" command="SELECT * FROM [mongo_result_25_4]"/>
  </connection>
  <connection id="29" xr16:uid="{1FA33E07-9B2C-4F04-A170-C1FDB80790E5}" keepAlive="1" name="Query - mongo_result_25_4 (2)" description="Connessione alla query 'mongo_result_25_4 (2)' nella cartella di lavoro." type="5" refreshedVersion="0" background="1">
    <dbPr connection="Provider=Microsoft.Mashup.OleDb.1;Data Source=$Workbook$;Location=&quot;mongo_result_25_4 (2)&quot;;Extended Properties=&quot;&quot;" command="SELECT * FROM [mongo_result_25_4 (2)]"/>
  </connection>
  <connection id="30" xr16:uid="{95A2AA4F-C7B7-40C3-BFE7-6C96EED58A4A}" keepAlive="1" name="Query - mongo_result_25_5" description="Connessione alla query 'mongo_result_25_5' nella cartella di lavoro." type="5" refreshedVersion="0" background="1">
    <dbPr connection="Provider=Microsoft.Mashup.OleDb.1;Data Source=$Workbook$;Location=mongo_result_25_5;Extended Properties=&quot;&quot;" command="SELECT * FROM [mongo_result_25_5]"/>
  </connection>
  <connection id="31" xr16:uid="{CACCBF25-E5E2-40A9-B5A7-DFC2FA869154}" keepAlive="1" name="Query - mongo_result_25_5 (2)" description="Connessione alla query 'mongo_result_25_5 (2)' nella cartella di lavoro." type="5" refreshedVersion="0" background="1">
    <dbPr connection="Provider=Microsoft.Mashup.OleDb.1;Data Source=$Workbook$;Location=&quot;mongo_result_25_5 (2)&quot;;Extended Properties=&quot;&quot;" command="SELECT * FROM [mongo_result_25_5 (2)]"/>
  </connection>
  <connection id="32" xr16:uid="{E1FD8D15-4E93-4207-BCB5-DD532010BB99}" keepAlive="1" name="Query - mongo_result_50_1" description="Connessione alla query 'mongo_result_50_1' nella cartella di lavoro." type="5" refreshedVersion="0" background="1">
    <dbPr connection="Provider=Microsoft.Mashup.OleDb.1;Data Source=$Workbook$;Location=mongo_result_50_1;Extended Properties=&quot;&quot;" command="SELECT * FROM [mongo_result_50_1]"/>
  </connection>
  <connection id="33" xr16:uid="{1F366576-3B11-4C02-80B4-D1823D0CE6E0}" keepAlive="1" name="Query - mongo_result_50_1 (2)" description="Connessione alla query 'mongo_result_50_1 (2)' nella cartella di lavoro." type="5" refreshedVersion="0" background="1">
    <dbPr connection="Provider=Microsoft.Mashup.OleDb.1;Data Source=$Workbook$;Location=&quot;mongo_result_50_1 (2)&quot;;Extended Properties=&quot;&quot;" command="SELECT * FROM [mongo_result_50_1 (2)]"/>
  </connection>
  <connection id="34" xr16:uid="{B04FC98B-43BC-422E-A697-0A9064CBC333}" keepAlive="1" name="Query - mongo_result_50_2" description="Connessione alla query 'mongo_result_50_2' nella cartella di lavoro." type="5" refreshedVersion="0" background="1">
    <dbPr connection="Provider=Microsoft.Mashup.OleDb.1;Data Source=$Workbook$;Location=mongo_result_50_2;Extended Properties=&quot;&quot;" command="SELECT * FROM [mongo_result_50_2]"/>
  </connection>
  <connection id="35" xr16:uid="{AF3D58DB-EAC4-45BE-88B8-E3814987638F}" keepAlive="1" name="Query - mongo_result_50_3" description="Connessione alla query 'mongo_result_50_3' nella cartella di lavoro." type="5" refreshedVersion="0" background="1">
    <dbPr connection="Provider=Microsoft.Mashup.OleDb.1;Data Source=$Workbook$;Location=mongo_result_50_3;Extended Properties=&quot;&quot;" command="SELECT * FROM [mongo_result_50_3]"/>
  </connection>
  <connection id="36" xr16:uid="{1E86D0F6-0ACA-42B9-B9C8-BB5BF5C88E43}" keepAlive="1" name="Query - mongo_result_50_4" description="Connessione alla query 'mongo_result_50_4' nella cartella di lavoro." type="5" refreshedVersion="0" background="1">
    <dbPr connection="Provider=Microsoft.Mashup.OleDb.1;Data Source=$Workbook$;Location=mongo_result_50_4;Extended Properties=&quot;&quot;" command="SELECT * FROM [mongo_result_50_4]"/>
  </connection>
  <connection id="37" xr16:uid="{AFFE07F8-12C2-4D53-8F27-EC2E717841D8}" keepAlive="1" name="Query - mongo_result_50_5" description="Connessione alla query 'mongo_result_50_5' nella cartella di lavoro." type="5" refreshedVersion="0" background="1">
    <dbPr connection="Provider=Microsoft.Mashup.OleDb.1;Data Source=$Workbook$;Location=mongo_result_50_5;Extended Properties=&quot;&quot;" command="SELECT * FROM [mongo_result_50_5]"/>
  </connection>
  <connection id="38" xr16:uid="{254FAE8A-88E8-4A58-897B-776E2847DC39}" keepAlive="1" name="Query - mongo_result_75_1" description="Connessione alla query 'mongo_result_75_1' nella cartella di lavoro." type="5" refreshedVersion="0" background="1">
    <dbPr connection="Provider=Microsoft.Mashup.OleDb.1;Data Source=$Workbook$;Location=mongo_result_75_1;Extended Properties=&quot;&quot;" command="SELECT * FROM [mongo_result_75_1]"/>
  </connection>
  <connection id="39" xr16:uid="{85F4B677-D2A3-4676-A075-2FE1E1201E1C}" keepAlive="1" name="Query - mongo_result_75_1 (2)" description="Connessione alla query 'mongo_result_75_1 (2)' nella cartella di lavoro." type="5" refreshedVersion="0" background="1">
    <dbPr connection="Provider=Microsoft.Mashup.OleDb.1;Data Source=$Workbook$;Location=&quot;mongo_result_75_1 (2)&quot;;Extended Properties=&quot;&quot;" command="SELECT * FROM [mongo_result_75_1 (2)]"/>
  </connection>
  <connection id="40" xr16:uid="{CFA27E94-6EF6-453E-9597-FF86E13C7E10}" keepAlive="1" name="Query - mongo_result_75_2" description="Connessione alla query 'mongo_result_75_2' nella cartella di lavoro." type="5" refreshedVersion="0" background="1">
    <dbPr connection="Provider=Microsoft.Mashup.OleDb.1;Data Source=$Workbook$;Location=mongo_result_75_2;Extended Properties=&quot;&quot;" command="SELECT * FROM [mongo_result_75_2]"/>
  </connection>
  <connection id="41" xr16:uid="{CAA8B964-6336-4C67-91FC-8DD1A1FDE612}" keepAlive="1" name="Query - mongo_result_75_3" description="Connessione alla query 'mongo_result_75_3' nella cartella di lavoro." type="5" refreshedVersion="0" background="1">
    <dbPr connection="Provider=Microsoft.Mashup.OleDb.1;Data Source=$Workbook$;Location=mongo_result_75_3;Extended Properties=&quot;&quot;" command="SELECT * FROM [mongo_result_75_3]"/>
  </connection>
  <connection id="42" xr16:uid="{DF6E95D2-FBD6-47AF-866D-215494C0988A}" keepAlive="1" name="Query - mongo_result_75_4" description="Connessione alla query 'mongo_result_75_4' nella cartella di lavoro." type="5" refreshedVersion="0" background="1">
    <dbPr connection="Provider=Microsoft.Mashup.OleDb.1;Data Source=$Workbook$;Location=mongo_result_75_4;Extended Properties=&quot;&quot;" command="SELECT * FROM [mongo_result_75_4]"/>
  </connection>
  <connection id="43" xr16:uid="{EA34D627-B208-4D17-91BB-2A509E521CAC}" keepAlive="1" name="Query - mongo_result_75_5" description="Connessione alla query 'mongo_result_75_5' nella cartella di lavoro." type="5" refreshedVersion="0" background="1">
    <dbPr connection="Provider=Microsoft.Mashup.OleDb.1;Data Source=$Workbook$;Location=mongo_result_75_5;Extended Properties=&quot;&quot;" command="SELECT * FROM [mongo_result_75_5]"/>
  </connection>
  <connection id="44" xr16:uid="{09A88EB7-343F-4DD4-8247-61A4B5128000}" keepAlive="1" name="Query - neo_result_100_1" description="Connessione alla query 'neo_result_100_1' nella cartella di lavoro." type="5" refreshedVersion="0" background="1">
    <dbPr connection="Provider=Microsoft.Mashup.OleDb.1;Data Source=$Workbook$;Location=neo_result_100_1;Extended Properties=&quot;&quot;" command="SELECT * FROM [neo_result_100_1]"/>
  </connection>
  <connection id="45" xr16:uid="{7AB9EEFA-39CF-40A7-A9C4-491D380496F0}" keepAlive="1" name="Query - neo_result_100_2" description="Connessione alla query 'neo_result_100_2' nella cartella di lavoro." type="5" refreshedVersion="0" background="1">
    <dbPr connection="Provider=Microsoft.Mashup.OleDb.1;Data Source=$Workbook$;Location=neo_result_100_2;Extended Properties=&quot;&quot;" command="SELECT * FROM [neo_result_100_2]"/>
  </connection>
  <connection id="46" xr16:uid="{BF7154DF-3E66-4343-B173-E89059A03A20}" keepAlive="1" name="Query - neo_result_100_3" description="Connessione alla query 'neo_result_100_3' nella cartella di lavoro." type="5" refreshedVersion="0" background="1">
    <dbPr connection="Provider=Microsoft.Mashup.OleDb.1;Data Source=$Workbook$;Location=neo_result_100_3;Extended Properties=&quot;&quot;" command="SELECT * FROM [neo_result_100_3]"/>
  </connection>
  <connection id="47" xr16:uid="{09A361D3-FBF6-4F8A-B349-9ED94761FD8A}" keepAlive="1" name="Query - neo_result_100_4" description="Connessione alla query 'neo_result_100_4' nella cartella di lavoro." type="5" refreshedVersion="0" background="1">
    <dbPr connection="Provider=Microsoft.Mashup.OleDb.1;Data Source=$Workbook$;Location=neo_result_100_4;Extended Properties=&quot;&quot;" command="SELECT * FROM [neo_result_100_4]"/>
  </connection>
  <connection id="48" xr16:uid="{568344EC-AE6D-4D68-A5E5-29534B20E8E4}" keepAlive="1" name="Query - neo_result_100_5" description="Connessione alla query 'neo_result_100_5' nella cartella di lavoro." type="5" refreshedVersion="0" background="1">
    <dbPr connection="Provider=Microsoft.Mashup.OleDb.1;Data Source=$Workbook$;Location=neo_result_100_5;Extended Properties=&quot;&quot;" command="SELECT * FROM [neo_result_100_5]"/>
  </connection>
  <connection id="49" xr16:uid="{FC897F6F-1344-4A0F-A287-CD2B14BC9028}" keepAlive="1" name="Query - neo_result_25_1" description="Connessione alla query 'neo_result_25_1' nella cartella di lavoro." type="5" refreshedVersion="8" background="1" saveData="1">
    <dbPr connection="Provider=Microsoft.Mashup.OleDb.1;Data Source=$Workbook$;Location=neo_result_25_1;Extended Properties=&quot;&quot;" command="SELECT * FROM [neo_result_25_1]"/>
  </connection>
  <connection id="50" xr16:uid="{09240022-5FBF-4815-93CE-49C58C4D4100}" keepAlive="1" name="Query - neo_result_25_1 (2)" description="Connessione alla query 'neo_result_25_1 (2)' nella cartella di lavoro." type="5" refreshedVersion="8" background="1" saveData="1">
    <dbPr connection="Provider=Microsoft.Mashup.OleDb.1;Data Source=$Workbook$;Location=&quot;neo_result_25_1 (2)&quot;;Extended Properties=&quot;&quot;" command="SELECT * FROM [neo_result_25_1 (2)]"/>
  </connection>
  <connection id="51" xr16:uid="{5439608E-537B-4D0E-B015-063B23FDC754}" keepAlive="1" name="Query - neo_result_25_1 (3)" description="Connessione alla query 'neo_result_25_1 (3)' nella cartella di lavoro." type="5" refreshedVersion="0" background="1">
    <dbPr connection="Provider=Microsoft.Mashup.OleDb.1;Data Source=$Workbook$;Location=&quot;neo_result_25_1 (3)&quot;;Extended Properties=&quot;&quot;" command="SELECT * FROM [neo_result_25_1 (3)]"/>
  </connection>
  <connection id="52" xr16:uid="{18DFCFF4-D8D7-4320-BF07-BB390B067F12}" keepAlive="1" name="Query - neo_result_25_2" description="Connessione alla query 'neo_result_25_2' nella cartella di lavoro." type="5" refreshedVersion="0" background="1">
    <dbPr connection="Provider=Microsoft.Mashup.OleDb.1;Data Source=$Workbook$;Location=neo_result_25_2;Extended Properties=&quot;&quot;" command="SELECT * FROM [neo_result_25_2]"/>
  </connection>
  <connection id="53" xr16:uid="{F7977514-82FF-4355-AE90-9F8C07A5DD78}" keepAlive="1" name="Query - neo_result_25_2 (2)" description="Connessione alla query 'neo_result_25_2 (2)' nella cartella di lavoro." type="5" refreshedVersion="0" background="1">
    <dbPr connection="Provider=Microsoft.Mashup.OleDb.1;Data Source=$Workbook$;Location=&quot;neo_result_25_2 (2)&quot;;Extended Properties=&quot;&quot;" command="SELECT * FROM [neo_result_25_2 (2)]"/>
  </connection>
  <connection id="54" xr16:uid="{FC4B4518-1DAA-49F0-9EA4-5F47B455A14A}" keepAlive="1" name="Query - neo_result_25_3" description="Connessione alla query 'neo_result_25_3' nella cartella di lavoro." type="5" refreshedVersion="0" background="1">
    <dbPr connection="Provider=Microsoft.Mashup.OleDb.1;Data Source=$Workbook$;Location=neo_result_25_3;Extended Properties=&quot;&quot;" command="SELECT * FROM [neo_result_25_3]"/>
  </connection>
  <connection id="55" xr16:uid="{85B24F22-E5D8-4A6F-8610-6762AF3EE80C}" keepAlive="1" name="Query - neo_result_25_3 (2)" description="Connessione alla query 'neo_result_25_3 (2)' nella cartella di lavoro." type="5" refreshedVersion="0" background="1">
    <dbPr connection="Provider=Microsoft.Mashup.OleDb.1;Data Source=$Workbook$;Location=&quot;neo_result_25_3 (2)&quot;;Extended Properties=&quot;&quot;" command="SELECT * FROM [neo_result_25_3 (2)]"/>
  </connection>
  <connection id="56" xr16:uid="{4FAD69B4-60B9-4672-8A47-90685400B53A}" keepAlive="1" name="Query - neo_result_25_4" description="Connessione alla query 'neo_result_25_4' nella cartella di lavoro." type="5" refreshedVersion="0" background="1">
    <dbPr connection="Provider=Microsoft.Mashup.OleDb.1;Data Source=$Workbook$;Location=neo_result_25_4;Extended Properties=&quot;&quot;" command="SELECT * FROM [neo_result_25_4]"/>
  </connection>
  <connection id="57" xr16:uid="{F0EC4DC9-F0C7-4840-9A1A-D627263C6767}" keepAlive="1" name="Query - neo_result_25_4 (2)" description="Connessione alla query 'neo_result_25_4 (2)' nella cartella di lavoro." type="5" refreshedVersion="0" background="1">
    <dbPr connection="Provider=Microsoft.Mashup.OleDb.1;Data Source=$Workbook$;Location=&quot;neo_result_25_4 (2)&quot;;Extended Properties=&quot;&quot;" command="SELECT * FROM [neo_result_25_4 (2)]"/>
  </connection>
  <connection id="58" xr16:uid="{E8229731-2829-469F-8B85-FD1663E63C23}" keepAlive="1" name="Query - neo_result_25_5" description="Connessione alla query 'neo_result_25_5' nella cartella di lavoro." type="5" refreshedVersion="0" background="1">
    <dbPr connection="Provider=Microsoft.Mashup.OleDb.1;Data Source=$Workbook$;Location=neo_result_25_5;Extended Properties=&quot;&quot;" command="SELECT * FROM [neo_result_25_5]"/>
  </connection>
  <connection id="59" xr16:uid="{FBEFAF06-8ADB-4A30-997A-BF6BDA076299}" keepAlive="1" name="Query - neo_result_25_5 (2)" description="Connessione alla query 'neo_result_25_5 (2)' nella cartella di lavoro." type="5" refreshedVersion="0" background="1">
    <dbPr connection="Provider=Microsoft.Mashup.OleDb.1;Data Source=$Workbook$;Location=&quot;neo_result_25_5 (2)&quot;;Extended Properties=&quot;&quot;" command="SELECT * FROM [neo_result_25_5 (2)]"/>
  </connection>
  <connection id="60" xr16:uid="{FC9001B2-397E-4223-84A3-562E60704C2C}" keepAlive="1" name="Query - neo_result_50_1" description="Connessione alla query 'neo_result_50_1' nella cartella di lavoro." type="5" refreshedVersion="0" background="1">
    <dbPr connection="Provider=Microsoft.Mashup.OleDb.1;Data Source=$Workbook$;Location=neo_result_50_1;Extended Properties=&quot;&quot;" command="SELECT * FROM [neo_result_50_1]"/>
  </connection>
  <connection id="61" xr16:uid="{8B411C0B-C67B-49C7-95ED-418544F06667}" keepAlive="1" name="Query - neo_result_50_2" description="Connessione alla query 'neo_result_50_2' nella cartella di lavoro." type="5" refreshedVersion="0" background="1">
    <dbPr connection="Provider=Microsoft.Mashup.OleDb.1;Data Source=$Workbook$;Location=neo_result_50_2;Extended Properties=&quot;&quot;" command="SELECT * FROM [neo_result_50_2]"/>
  </connection>
  <connection id="62" xr16:uid="{0778416A-72C6-4984-A7F9-58D34FC1B492}" keepAlive="1" name="Query - neo_result_50_3" description="Connessione alla query 'neo_result_50_3' nella cartella di lavoro." type="5" refreshedVersion="0" background="1">
    <dbPr connection="Provider=Microsoft.Mashup.OleDb.1;Data Source=$Workbook$;Location=neo_result_50_3;Extended Properties=&quot;&quot;" command="SELECT * FROM [neo_result_50_3]"/>
  </connection>
  <connection id="63" xr16:uid="{1A04995F-DE14-4567-9940-B8DDC59AED52}" keepAlive="1" name="Query - neo_result_50_4" description="Connessione alla query 'neo_result_50_4' nella cartella di lavoro." type="5" refreshedVersion="0" background="1">
    <dbPr connection="Provider=Microsoft.Mashup.OleDb.1;Data Source=$Workbook$;Location=neo_result_50_4;Extended Properties=&quot;&quot;" command="SELECT * FROM [neo_result_50_4]"/>
  </connection>
  <connection id="64" xr16:uid="{21C0A12D-BFC2-4B13-80A7-B3673190EB81}" keepAlive="1" name="Query - neo_result_50_5" description="Connessione alla query 'neo_result_50_5' nella cartella di lavoro." type="5" refreshedVersion="0" background="1">
    <dbPr connection="Provider=Microsoft.Mashup.OleDb.1;Data Source=$Workbook$;Location=neo_result_50_5;Extended Properties=&quot;&quot;" command="SELECT * FROM [neo_result_50_5]"/>
  </connection>
  <connection id="65" xr16:uid="{02F8A21E-4560-43BF-A9C2-5C802B70832F}" keepAlive="1" name="Query - neo_result_75_1" description="Connessione alla query 'neo_result_75_1' nella cartella di lavoro." type="5" refreshedVersion="0" background="1">
    <dbPr connection="Provider=Microsoft.Mashup.OleDb.1;Data Source=$Workbook$;Location=neo_result_75_1;Extended Properties=&quot;&quot;" command="SELECT * FROM [neo_result_75_1]"/>
  </connection>
  <connection id="66" xr16:uid="{28A42753-E24D-468B-86C1-28394A2E97E5}" keepAlive="1" name="Query - neo_result_75_2" description="Connessione alla query 'neo_result_75_2' nella cartella di lavoro." type="5" refreshedVersion="0" background="1">
    <dbPr connection="Provider=Microsoft.Mashup.OleDb.1;Data Source=$Workbook$;Location=neo_result_75_2;Extended Properties=&quot;&quot;" command="SELECT * FROM [neo_result_75_2]"/>
  </connection>
  <connection id="67" xr16:uid="{35EB6763-E982-41E9-981D-5269301A0DAD}" keepAlive="1" name="Query - neo_result_75_3" description="Connessione alla query 'neo_result_75_3' nella cartella di lavoro." type="5" refreshedVersion="0" background="1">
    <dbPr connection="Provider=Microsoft.Mashup.OleDb.1;Data Source=$Workbook$;Location=neo_result_75_3;Extended Properties=&quot;&quot;" command="SELECT * FROM [neo_result_75_3]"/>
  </connection>
  <connection id="68" xr16:uid="{1036F9A6-734E-4B01-8397-79DD884D9939}" keepAlive="1" name="Query - neo_result_75_4" description="Connessione alla query 'neo_result_75_4' nella cartella di lavoro." type="5" refreshedVersion="0" background="1">
    <dbPr connection="Provider=Microsoft.Mashup.OleDb.1;Data Source=$Workbook$;Location=neo_result_75_4;Extended Properties=&quot;&quot;" command="SELECT * FROM [neo_result_75_4]"/>
  </connection>
  <connection id="69" xr16:uid="{99D3C2EB-4027-4F74-9D77-AFFA0E61FDCF}" keepAlive="1" name="Query - neo_result_75_5" description="Connessione alla query 'neo_result_75_5' nella cartella di lavoro." type="5" refreshedVersion="0" background="1">
    <dbPr connection="Provider=Microsoft.Mashup.OleDb.1;Data Source=$Workbook$;Location=neo_result_75_5;Extended Properties=&quot;&quot;" command="SELECT * FROM [neo_result_75_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<sst xmlns="http://schemas.openxmlformats.org/spreadsheetml/2006/main" count="88" uniqueCount="13">
  <si>
    <t>Primi Tempi</t>
  </si>
  <si>
    <t>Tempi Medi - 30 rip.</t>
  </si>
  <si>
    <t>Oracle</t>
  </si>
  <si>
    <t>Neo4j</t>
  </si>
  <si>
    <t xml:space="preserve">Oracle </t>
  </si>
  <si>
    <t>25%</t>
  </si>
  <si>
    <t>50%</t>
  </si>
  <si>
    <t>75%</t>
  </si>
  <si>
    <t>100%</t>
  </si>
  <si>
    <t>Media</t>
  </si>
  <si>
    <t>Dev. Std.</t>
  </si>
  <si>
    <t>I.d.C. 95%</t>
  </si>
  <si>
    <t xml:space="preserve">Neo4j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</si>
</sst>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7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165" fontId="6" fillId="6" borderId="0" xfId="0" applyNumberFormat="1" applyFont="1" applyFill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165" fontId="5" fillId="7" borderId="2" xfId="0" applyNumberFormat="1" applyFont="1" applyFill="1" applyBorder="1" applyAlignment="1">
      <alignment horizontal="center"/>
    </xf>
    <xf numFmtId="165" fontId="5" fillId="7" borderId="3" xfId="0" applyNumberFormat="1" applyFont="1" applyFill="1" applyBorder="1" applyAlignment="1">
      <alignment horizontal="center"/>
    </xf>
    <xf numFmtId="165" fontId="5" fillId="7" borderId="1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</cellXfs>
  <cellStyles count="1">
    <cellStyle name="Normale" xfId="0" builtinId="0"/>
  </cellStyles>
  <dxfs count="4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- 1ᵃ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'1ᵃ Query'!$E$3</c:f>
              <c:strCache>
                <c:ptCount val="1"/>
                <c:pt idx="0">
                  <c:v>Oracle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'1ᵃ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Query'!$E$4:$E$7</c:f>
              <c:numCache>
                <c:formatCode>0.000</c:formatCode>
                <c:ptCount val="4"/>
                <c:pt idx="0">
                  <c:v>5.7409999426454297</c:v>
                </c:pt>
                <c:pt idx="1">
                  <c:v>5.4389999713748596</c:v>
                </c:pt>
                <c:pt idx="2">
                  <c:v>6.2368999933823899</c:v>
                </c:pt>
                <c:pt idx="3">
                  <c:v>7.6426999876275596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6-4922-AA58-9E73E6E36A82}"/>
            </c:ext>
          </c:extLst>
        </c:ser>
        <c:ser>
          <c:idx val="1"/>
          <c:order val="1"/>
          <c:tx>
            <c:strRef>
              <c:f>'1ᵃ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Query'!$F$4:$F$7</c:f>
              <c:numCache>
                <c:formatCode>0.000</c:formatCode>
                <c:ptCount val="4"/>
                <c:pt idx="0">
                  <c:v>4151.4342000009401</c:v>
                </c:pt>
                <c:pt idx="1">
                  <c:v>4188.8286999892398</c:v>
                </c:pt>
                <c:pt idx="2">
                  <c:v>4184.0489000314801</c:v>
                </c:pt>
                <c:pt idx="3">
                  <c:v>4154.4772000051998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6-4922-AA58-9E73E6E36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- 1ᵃ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'1ᵃ Query'!$O$3</c:f>
              <c:strCache>
                <c:ptCount val="1"/>
                <c:pt idx="0">
                  <c:v>Oracle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'1ᵃ Query'!$E$65:$H$65</c:f>
                <c:numCache>
                  <c:formatCode>General</c:formatCode>
                  <c:ptCount val="4"/>
                  <c:pt idx="0" formatCode="0.000">
                    <c:v>1.3842200147536609E-2</c:v>
                  </c:pt>
                  <c:pt idx="1">
                    <c:v>5.0181280852334843E-2</c:v>
                  </c:pt>
                  <c:pt idx="2">
                    <c:v>2.8644098347264339E-2</c:v>
                  </c:pt>
                  <c:pt idx="3">
                    <c:v>3.8474989129622467E-2</c:v>
                  </c:pt>
                </c:numCache>
              </c:numRef>
            </c:plus>
            <c:minus>
              <c:numRef>
                <c:f>'1ᵃ Query'!$E$65:$H$65</c:f>
                <c:numCache>
                  <c:formatCode>General</c:formatCode>
                  <c:ptCount val="4"/>
                  <c:pt idx="0" formatCode="0.000">
                    <c:v>1.3842200147536609E-2</c:v>
                  </c:pt>
                  <c:pt idx="1">
                    <c:v>5.0181280852334843E-2</c:v>
                  </c:pt>
                  <c:pt idx="2">
                    <c:v>2.8644098347264339E-2</c:v>
                  </c:pt>
                  <c:pt idx="3">
                    <c:v>3.8474989129622467E-2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'1ᵃ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Query'!$O$4:$O$7</c:f>
              <c:numCache>
                <c:formatCode>0.000</c:formatCode>
                <c:ptCount val="4"/>
                <c:pt idx="0">
                  <c:v>0.8869699939774961</c:v>
                </c:pt>
                <c:pt idx="1">
                  <c:v>1.7459966591559304</c:v>
                </c:pt>
                <c:pt idx="2">
                  <c:v>2.1623133371273613</c:v>
                </c:pt>
                <c:pt idx="3">
                  <c:v>2.8036066719020343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7-4BA2-9A06-5A76384D3D24}"/>
            </c:ext>
          </c:extLst>
        </c:ser>
        <c:ser>
          <c:idx val="1"/>
          <c:order val="1"/>
          <c:tx>
            <c:strRef>
              <c:f>'1ᵃ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'1ᵃ Query'!$K$65:$N$65</c:f>
                <c:numCache>
                  <c:formatCode>General</c:formatCode>
                  <c:ptCount val="4"/>
                  <c:pt idx="0" formatCode="0.000">
                    <c:v>6.9402952833205675E-2</c:v>
                  </c:pt>
                  <c:pt idx="1">
                    <c:v>0.65396776184383609</c:v>
                  </c:pt>
                  <c:pt idx="2">
                    <c:v>0.77140963445687805</c:v>
                  </c:pt>
                  <c:pt idx="3">
                    <c:v>1.1762175058971931</c:v>
                  </c:pt>
                </c:numCache>
              </c:numRef>
            </c:plus>
            <c:minus>
              <c:numRef>
                <c:f>'1ᵃ Query'!$K$65:$N$65</c:f>
                <c:numCache>
                  <c:formatCode>General</c:formatCode>
                  <c:ptCount val="4"/>
                  <c:pt idx="0" formatCode="0.000">
                    <c:v>6.9402952833205675E-2</c:v>
                  </c:pt>
                  <c:pt idx="1">
                    <c:v>0.65396776184383609</c:v>
                  </c:pt>
                  <c:pt idx="2">
                    <c:v>0.77140963445687805</c:v>
                  </c:pt>
                  <c:pt idx="3">
                    <c:v>1.1762175058971931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'1ᵃ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Query'!$P$4:$P$7</c:f>
              <c:numCache>
                <c:formatCode>0.000</c:formatCode>
                <c:ptCount val="4"/>
                <c:pt idx="0">
                  <c:v>7.0566400031869581</c:v>
                </c:pt>
                <c:pt idx="1">
                  <c:v>14.837079988016383</c:v>
                </c:pt>
                <c:pt idx="2">
                  <c:v>18.599140003789174</c:v>
                </c:pt>
                <c:pt idx="3">
                  <c:v>25.360506664340637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97-4BA2-9A06-5A76384D3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- 2ᵃ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'2ᵃ Query'!$E$3</c:f>
              <c:strCache>
                <c:ptCount val="1"/>
                <c:pt idx="0">
                  <c:v>Oracle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'2ᵃ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Query'!$E$4:$E$7</c:f>
              <c:numCache>
                <c:formatCode>0.000</c:formatCode>
                <c:ptCount val="4"/>
                <c:pt idx="0">
                  <c:v>16.0849000094458</c:v>
                </c:pt>
                <c:pt idx="1">
                  <c:v>25.677899946458599</c:v>
                </c:pt>
                <c:pt idx="2">
                  <c:v>23.4890999272465</c:v>
                </c:pt>
                <c:pt idx="3">
                  <c:v>245.23230002354001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B-4BD6-BD0A-8B468AFA2092}"/>
            </c:ext>
          </c:extLst>
        </c:ser>
        <c:ser>
          <c:idx val="1"/>
          <c:order val="1"/>
          <c:tx>
            <c:strRef>
              <c:f>'2ᵃ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Query'!$F$4:$F$7</c:f>
              <c:numCache>
                <c:formatCode>0.000</c:formatCode>
                <c:ptCount val="4"/>
                <c:pt idx="0">
                  <c:v>2043.58169995248</c:v>
                </c:pt>
                <c:pt idx="1">
                  <c:v>2151.3077000854501</c:v>
                </c:pt>
                <c:pt idx="2">
                  <c:v>2145.19780001137</c:v>
                </c:pt>
                <c:pt idx="3">
                  <c:v>2167.3951999982801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B-4BD6-BD0A-8B468AFA2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- 2ᵃ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'2ᵃ Query'!$O$3</c:f>
              <c:strCache>
                <c:ptCount val="1"/>
                <c:pt idx="0">
                  <c:v>Oracle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'2ᵃ Query'!$E$65:$H$65</c:f>
                <c:numCache>
                  <c:formatCode>General</c:formatCode>
                  <c:ptCount val="4"/>
                  <c:pt idx="0" formatCode="0.000">
                    <c:v>4.7628190935487758E-2</c:v>
                  </c:pt>
                  <c:pt idx="1">
                    <c:v>7.6058365644948181E-2</c:v>
                  </c:pt>
                  <c:pt idx="2">
                    <c:v>0.1524170994291108</c:v>
                  </c:pt>
                  <c:pt idx="3">
                    <c:v>0.14067493028821715</c:v>
                  </c:pt>
                </c:numCache>
              </c:numRef>
            </c:plus>
            <c:minus>
              <c:numRef>
                <c:f>'2ᵃ Query'!$E$65:$H$65</c:f>
                <c:numCache>
                  <c:formatCode>General</c:formatCode>
                  <c:ptCount val="4"/>
                  <c:pt idx="0" formatCode="0.000">
                    <c:v>4.7628190935487758E-2</c:v>
                  </c:pt>
                  <c:pt idx="1">
                    <c:v>7.6058365644948181E-2</c:v>
                  </c:pt>
                  <c:pt idx="2">
                    <c:v>0.1524170994291108</c:v>
                  </c:pt>
                  <c:pt idx="3">
                    <c:v>0.14067493028821715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'2ᵃ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Query'!$O$4:$O$7</c:f>
              <c:numCache>
                <c:formatCode>0.000</c:formatCode>
                <c:ptCount val="4"/>
                <c:pt idx="0">
                  <c:v>3.3232899925981916</c:v>
                </c:pt>
                <c:pt idx="1">
                  <c:v>6.7239433526992789</c:v>
                </c:pt>
                <c:pt idx="2">
                  <c:v>11.643856678468437</c:v>
                </c:pt>
                <c:pt idx="3">
                  <c:v>17.675446687887067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2-4F96-8AE8-130993C46FAC}"/>
            </c:ext>
          </c:extLst>
        </c:ser>
        <c:ser>
          <c:idx val="1"/>
          <c:order val="1"/>
          <c:tx>
            <c:strRef>
              <c:f>'2ᵃ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'2ᵃ Query'!$K$65:$N$65</c:f>
                <c:numCache>
                  <c:formatCode>General</c:formatCode>
                  <c:ptCount val="4"/>
                  <c:pt idx="0" formatCode="0.000">
                    <c:v>6.1761806824007462E-2</c:v>
                  </c:pt>
                  <c:pt idx="1">
                    <c:v>1.3421280331277075</c:v>
                  </c:pt>
                  <c:pt idx="2">
                    <c:v>2.5492871354554167</c:v>
                  </c:pt>
                  <c:pt idx="3">
                    <c:v>4.383581517359767</c:v>
                  </c:pt>
                </c:numCache>
              </c:numRef>
            </c:plus>
            <c:minus>
              <c:numRef>
                <c:f>'2ᵃ Query'!$K$65:$N$65</c:f>
                <c:numCache>
                  <c:formatCode>General</c:formatCode>
                  <c:ptCount val="4"/>
                  <c:pt idx="0" formatCode="0.000">
                    <c:v>6.1761806824007462E-2</c:v>
                  </c:pt>
                  <c:pt idx="1">
                    <c:v>1.3421280331277075</c:v>
                  </c:pt>
                  <c:pt idx="2">
                    <c:v>2.5492871354554167</c:v>
                  </c:pt>
                  <c:pt idx="3">
                    <c:v>4.383581517359767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'2ᵃ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Query'!$P$4:$P$7</c:f>
              <c:numCache>
                <c:formatCode>0.000</c:formatCode>
                <c:ptCount val="4"/>
                <c:pt idx="0">
                  <c:v>6.2844699985968528</c:v>
                </c:pt>
                <c:pt idx="1">
                  <c:v>66.259939991869004</c:v>
                </c:pt>
                <c:pt idx="2">
                  <c:v>286.68852333600285</c:v>
                </c:pt>
                <c:pt idx="3">
                  <c:v>850.36615665691556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2-4F96-8AE8-130993C46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- 3ᵃ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'3ᵃ Query'!$E$3</c:f>
              <c:strCache>
                <c:ptCount val="1"/>
                <c:pt idx="0">
                  <c:v>Oracle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'3ᵃ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Query'!$E$4:$E$7</c:f>
              <c:numCache>
                <c:formatCode>0.000</c:formatCode>
                <c:ptCount val="4"/>
                <c:pt idx="0">
                  <c:v>25.559799978509499</c:v>
                </c:pt>
                <c:pt idx="1">
                  <c:v>30.0099999876692</c:v>
                </c:pt>
                <c:pt idx="2">
                  <c:v>36.845200113020802</c:v>
                </c:pt>
                <c:pt idx="3">
                  <c:v>83.649500040337401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0-4BB2-941C-32FD36AC27D6}"/>
            </c:ext>
          </c:extLst>
        </c:ser>
        <c:ser>
          <c:idx val="1"/>
          <c:order val="1"/>
          <c:tx>
            <c:strRef>
              <c:f>'3ᵃ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Query'!$F$4:$F$7</c:f>
              <c:numCache>
                <c:formatCode>0.000</c:formatCode>
                <c:ptCount val="4"/>
                <c:pt idx="0">
                  <c:v>2054.6616000356098</c:v>
                </c:pt>
                <c:pt idx="1">
                  <c:v>2144.5180999580698</c:v>
                </c:pt>
                <c:pt idx="2">
                  <c:v>2128.5115000791802</c:v>
                </c:pt>
                <c:pt idx="3">
                  <c:v>2129.0163999656202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80-4BB2-941C-32FD36AC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- 3ᵃ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'3ᵃ Query'!$O$3</c:f>
              <c:strCache>
                <c:ptCount val="1"/>
                <c:pt idx="0">
                  <c:v>Oracle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'3ᵃ Query'!$E$65:$H$65</c:f>
                <c:numCache>
                  <c:formatCode>General</c:formatCode>
                  <c:ptCount val="4"/>
                  <c:pt idx="0" formatCode="0.000">
                    <c:v>0.17909454981817416</c:v>
                  </c:pt>
                  <c:pt idx="1">
                    <c:v>0.21964590233171882</c:v>
                  </c:pt>
                  <c:pt idx="2">
                    <c:v>0.42704082496321399</c:v>
                  </c:pt>
                  <c:pt idx="3">
                    <c:v>0.28731494922445411</c:v>
                  </c:pt>
                </c:numCache>
              </c:numRef>
            </c:plus>
            <c:minus>
              <c:numRef>
                <c:f>'3ᵃ Query'!$E$65:$H$65</c:f>
                <c:numCache>
                  <c:formatCode>General</c:formatCode>
                  <c:ptCount val="4"/>
                  <c:pt idx="0" formatCode="0.000">
                    <c:v>0.17909454981817416</c:v>
                  </c:pt>
                  <c:pt idx="1">
                    <c:v>0.21964590233171882</c:v>
                  </c:pt>
                  <c:pt idx="2">
                    <c:v>0.42704082496321399</c:v>
                  </c:pt>
                  <c:pt idx="3">
                    <c:v>0.28731494922445411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Query'!$O$4:$O$7</c:f>
              <c:numCache>
                <c:formatCode>0.000</c:formatCode>
                <c:ptCount val="4"/>
                <c:pt idx="0">
                  <c:v>9.1178366681560714</c:v>
                </c:pt>
                <c:pt idx="1">
                  <c:v>17.364413322259939</c:v>
                </c:pt>
                <c:pt idx="2">
                  <c:v>27.883460000157317</c:v>
                </c:pt>
                <c:pt idx="3">
                  <c:v>36.106546669422286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D-4AC0-B2EC-50651571B59B}"/>
            </c:ext>
          </c:extLst>
        </c:ser>
        <c:ser>
          <c:idx val="1"/>
          <c:order val="1"/>
          <c:tx>
            <c:strRef>
              <c:f>'3ᵃ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'3ᵃ Query'!$K$65:$N$65</c:f>
                <c:numCache>
                  <c:formatCode>General</c:formatCode>
                  <c:ptCount val="4"/>
                  <c:pt idx="0" formatCode="0.000">
                    <c:v>5.2618626697350117E-2</c:v>
                  </c:pt>
                  <c:pt idx="1">
                    <c:v>1.1523630245696348</c:v>
                  </c:pt>
                  <c:pt idx="2">
                    <c:v>1.4269868611234531</c:v>
                  </c:pt>
                  <c:pt idx="3">
                    <c:v>2.2737099894981077</c:v>
                  </c:pt>
                </c:numCache>
              </c:numRef>
            </c:plus>
            <c:minus>
              <c:numRef>
                <c:f>'3ᵃ Query'!$K$65:$N$65</c:f>
                <c:numCache>
                  <c:formatCode>General</c:formatCode>
                  <c:ptCount val="4"/>
                  <c:pt idx="0" formatCode="0.000">
                    <c:v>5.2618626697350117E-2</c:v>
                  </c:pt>
                  <c:pt idx="1">
                    <c:v>1.1523630245696348</c:v>
                  </c:pt>
                  <c:pt idx="2">
                    <c:v>1.4269868611234531</c:v>
                  </c:pt>
                  <c:pt idx="3">
                    <c:v>2.2737099894981077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Query'!$P$4:$P$7</c:f>
              <c:numCache>
                <c:formatCode>0.000</c:formatCode>
                <c:ptCount val="4"/>
                <c:pt idx="0">
                  <c:v>3.8613566779531512</c:v>
                </c:pt>
                <c:pt idx="1">
                  <c:v>21.410449997832334</c:v>
                </c:pt>
                <c:pt idx="2">
                  <c:v>48.860173330952691</c:v>
                </c:pt>
                <c:pt idx="3">
                  <c:v>115.27284333327115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6D-4AC0-B2EC-50651571B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- 4ᵃ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'4ᵃ Query'!$E$3</c:f>
              <c:strCache>
                <c:ptCount val="1"/>
                <c:pt idx="0">
                  <c:v>Oracle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'4ᵃ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Query'!$E$4:$E$7</c:f>
              <c:numCache>
                <c:formatCode>0.000</c:formatCode>
                <c:ptCount val="4"/>
                <c:pt idx="0">
                  <c:v>26.2729000532999</c:v>
                </c:pt>
                <c:pt idx="1">
                  <c:v>42.9183000233024</c:v>
                </c:pt>
                <c:pt idx="2">
                  <c:v>52.810300025157602</c:v>
                </c:pt>
                <c:pt idx="3">
                  <c:v>5732.9858000157401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7-4856-BF4D-EA93B922E9C3}"/>
            </c:ext>
          </c:extLst>
        </c:ser>
        <c:ser>
          <c:idx val="1"/>
          <c:order val="1"/>
          <c:tx>
            <c:strRef>
              <c:f>'4ᵃ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Query'!$F$4:$F$7</c:f>
              <c:numCache>
                <c:formatCode>0.000</c:formatCode>
                <c:ptCount val="4"/>
                <c:pt idx="0">
                  <c:v>2054.2136000003602</c:v>
                </c:pt>
                <c:pt idx="1">
                  <c:v>2163.27020002063</c:v>
                </c:pt>
                <c:pt idx="2">
                  <c:v>2193.92640003934</c:v>
                </c:pt>
                <c:pt idx="3">
                  <c:v>2202.2074999986198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57-4856-BF4D-EA93B922E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- 4ᵃ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'4ᵃ Query'!$O$3</c:f>
              <c:strCache>
                <c:ptCount val="1"/>
                <c:pt idx="0">
                  <c:v>Oracle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'4ᵃ Query'!$E$65:$H$65</c:f>
                <c:numCache>
                  <c:formatCode>General</c:formatCode>
                  <c:ptCount val="4"/>
                  <c:pt idx="0" formatCode="0.000">
                    <c:v>9.0149680396233056E-2</c:v>
                  </c:pt>
                  <c:pt idx="1">
                    <c:v>0.23018733333037045</c:v>
                  </c:pt>
                  <c:pt idx="2">
                    <c:v>0.29832819002659366</c:v>
                  </c:pt>
                  <c:pt idx="3">
                    <c:v>0.82571604111566599</c:v>
                  </c:pt>
                </c:numCache>
              </c:numRef>
            </c:plus>
            <c:minus>
              <c:numRef>
                <c:f>'4ᵃ Query'!$E$65:$H$65</c:f>
                <c:numCache>
                  <c:formatCode>General</c:formatCode>
                  <c:ptCount val="4"/>
                  <c:pt idx="0" formatCode="0.000">
                    <c:v>9.0149680396233056E-2</c:v>
                  </c:pt>
                  <c:pt idx="1">
                    <c:v>0.23018733333037045</c:v>
                  </c:pt>
                  <c:pt idx="2">
                    <c:v>0.29832819002659366</c:v>
                  </c:pt>
                  <c:pt idx="3">
                    <c:v>0.82571604111566599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'4ᵃ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Query'!$O$4:$O$7</c:f>
              <c:numCache>
                <c:formatCode>0.000</c:formatCode>
                <c:ptCount val="4"/>
                <c:pt idx="0">
                  <c:v>6.469470010294267</c:v>
                </c:pt>
                <c:pt idx="1">
                  <c:v>15.069320006295998</c:v>
                </c:pt>
                <c:pt idx="2">
                  <c:v>28.206476673949464</c:v>
                </c:pt>
                <c:pt idx="3">
                  <c:v>53.506226670773046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3-4C0B-9088-54074DB96D70}"/>
            </c:ext>
          </c:extLst>
        </c:ser>
        <c:ser>
          <c:idx val="1"/>
          <c:order val="1"/>
          <c:tx>
            <c:strRef>
              <c:f>'4ᵃ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'4ᵃ Query'!$K$65:$N$65</c:f>
                <c:numCache>
                  <c:formatCode>General</c:formatCode>
                  <c:ptCount val="4"/>
                  <c:pt idx="0" formatCode="0.000">
                    <c:v>4.3389932054895997E-2</c:v>
                  </c:pt>
                  <c:pt idx="1">
                    <c:v>0.85653510718671677</c:v>
                  </c:pt>
                  <c:pt idx="2">
                    <c:v>1.2809030036862628</c:v>
                  </c:pt>
                  <c:pt idx="3">
                    <c:v>3.2443004845122694</c:v>
                  </c:pt>
                </c:numCache>
              </c:numRef>
            </c:plus>
            <c:minus>
              <c:numRef>
                <c:f>'4ᵃ Query'!$K$65:$N$65</c:f>
                <c:numCache>
                  <c:formatCode>General</c:formatCode>
                  <c:ptCount val="4"/>
                  <c:pt idx="0" formatCode="0.000">
                    <c:v>4.3389932054895997E-2</c:v>
                  </c:pt>
                  <c:pt idx="1">
                    <c:v>0.85653510718671677</c:v>
                  </c:pt>
                  <c:pt idx="2">
                    <c:v>1.2809030036862628</c:v>
                  </c:pt>
                  <c:pt idx="3">
                    <c:v>3.2443004845122694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'4ᵃ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Query'!$P$4:$P$7</c:f>
              <c:numCache>
                <c:formatCode>0.000</c:formatCode>
                <c:ptCount val="4"/>
                <c:pt idx="0">
                  <c:v>3.1523800105787765</c:v>
                </c:pt>
                <c:pt idx="1">
                  <c:v>13.943466668327606</c:v>
                </c:pt>
                <c:pt idx="2">
                  <c:v>82.799349996882086</c:v>
                </c:pt>
                <c:pt idx="3">
                  <c:v>395.45959668078729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A3-4C0B-9088-54074DB96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B3EEF5D-DC43-4204-B585-2B4320ABF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8187BEF-C869-4D94-BABC-D3CFC7CDB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39A9644-53F0-4C92-A5B8-E58062A2B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B118B05-876E-48D9-A015-B13D487BA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9B1814-5492-4953-BD7F-929CB9B92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B878F33-A284-40F3-B92B-B2B2E7207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86A57D-2E46-4500-BE12-3A28EA844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A308BF2-29A9-4E5D-9A15-AD996D339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20928045-006A-473D-88C8-1AEF7A580E37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2" xr16:uid="{4768EE71-024D-401F-96FF-E4FDD5FDCD50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E644C2D6-8666-469D-9640-4107E189EEE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0" xr16:uid="{A83060A8-0A17-4828-BE7A-781A252CEB80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2" xr16:uid="{E80CB7EF-2A19-4144-A8BB-3B03D5115A8D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1" xr16:uid="{4DB91CBA-4A9A-4940-A16F-625EF878E885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C4A97745-8466-48EE-BA3C-7F951562B21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4" xr16:uid="{AD94F88F-ADDE-4F01-97C5-A69951FD818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F830513-7ED2-417F-9DDF-2C3FE5884053}" name="mongo_result_25_1__332" displayName="mongo_result_25_1__33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60F0384-CFE6-4D80-BB9E-06A84179CEBF}" uniqueName="1" name="Oracle " queryTableFieldId="1" dataDxfId="39"/>
    <tableColumn id="2" xr3:uid="{46C3D559-AB61-48EC-8992-8F9B0C64EA99}" uniqueName="2" name="25%" queryTableFieldId="2" dataDxfId="38"/>
    <tableColumn id="3" xr3:uid="{B045C630-4156-4161-BB3F-654DA3F1F70B}" uniqueName="3" name="50%" queryTableFieldId="3" dataDxfId="37"/>
    <tableColumn id="4" xr3:uid="{711E6571-549F-46FC-B9E2-A6932FF59A88}" uniqueName="4" name="75%" queryTableFieldId="4" dataDxfId="36"/>
    <tableColumn id="5" xr3:uid="{88C8B9CE-4668-483E-B83E-C4062BB14BC8}" uniqueName="5" name="100%" queryTableFieldId="5" dataDxfId="35"/>
  </tableColumns>
  <tableStyleInfo name="TableStyleLight14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B1632A5-A0F8-4BAC-B464-6073DCD0A850}" name="mongo_result_25_1__32333" displayName="mongo_result_25_1__3233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87249F-56C2-4912-BC91-D1F5A8FA939E}" uniqueName="1" name="Neo4j" queryTableFieldId="1" dataDxfId="34"/>
    <tableColumn id="2" xr3:uid="{B4416B99-EFBE-4F91-8AE5-2D9027E2152D}" uniqueName="2" name="25%" queryTableFieldId="2" dataDxfId="33"/>
    <tableColumn id="3" xr3:uid="{722A4E40-6870-4C80-8B5B-CFC0B133CC2E}" uniqueName="3" name="50%" queryTableFieldId="3" dataDxfId="32"/>
    <tableColumn id="4" xr3:uid="{23A2356B-1A3A-4993-950D-A5D345AF067B}" uniqueName="4" name="75%" queryTableFieldId="4" dataDxfId="31"/>
    <tableColumn id="5" xr3:uid="{CFF1318D-F15E-4264-BDBC-4920C5B532F1}" uniqueName="5" name="100%" queryTableFieldId="5" dataDxfId="30"/>
  </tableColumns>
  <tableStyleInfo name="TableStyleLight9" showFirstColumn="1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9FCB3BE-1955-4EC3-8FE4-EBFEAB6E8C51}" name="mongo_result_25_1__33242" displayName="mongo_result_25_1__3324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60F6221-1C15-4855-A297-2BE01C5EFE34}" uniqueName="1" name="Oracle " queryTableFieldId="1" dataDxfId="29"/>
    <tableColumn id="2" xr3:uid="{80138972-B7C0-4AD8-B692-C0F5EAFE8FFC}" uniqueName="2" name="25%" queryTableFieldId="2" dataDxfId="28"/>
    <tableColumn id="3" xr3:uid="{8F921681-5C9B-47DE-A140-8B9AD73000CC}" uniqueName="3" name="50%" queryTableFieldId="3" dataDxfId="27"/>
    <tableColumn id="4" xr3:uid="{9B02C950-5196-467B-8962-22A9577A55A4}" uniqueName="4" name="75%" queryTableFieldId="4" dataDxfId="26"/>
    <tableColumn id="5" xr3:uid="{A2618DC7-88DB-4A04-8198-57DD2517C51B}" uniqueName="5" name="100%" queryTableFieldId="5" dataDxfId="25"/>
  </tableColumns>
  <tableStyleInfo name="TableStyleLight14" showFirstColumn="1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2E3157A-62B1-4EFB-B456-1EB313846AED}" name="mongo_result_25_1__3233343" displayName="mongo_result_25_1__323334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EEF774B-B3CB-4754-A2D2-FE8F6C3660C0}" uniqueName="1" name="Neo4j " queryTableFieldId="1" dataDxfId="24"/>
    <tableColumn id="2" xr3:uid="{935C12FB-8E34-4B4E-9888-243DE6E52FF2}" uniqueName="2" name="25%" queryTableFieldId="2" dataDxfId="23"/>
    <tableColumn id="3" xr3:uid="{9391C107-A64A-4BAB-91B2-7F646205F8A6}" uniqueName="3" name="50%" queryTableFieldId="3" dataDxfId="22"/>
    <tableColumn id="4" xr3:uid="{EF021D85-3988-42C7-A60D-B969541545E4}" uniqueName="4" name="75%" queryTableFieldId="4" dataDxfId="21"/>
    <tableColumn id="5" xr3:uid="{1F3C703D-7338-4CFF-8936-4142557157F3}" uniqueName="5" name="100%" queryTableFieldId="5" dataDxfId="20"/>
  </tableColumns>
  <tableStyleInfo name="TableStyleLight9" showFirstColumn="1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65088B-31AC-4ED0-B815-D8559AEC2EAC}" name="mongo_result_25_1__3324252" displayName="mongo_result_25_1__332425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E8E0C61-1476-43F3-87AA-B87DE84BF4FE}" uniqueName="1" name="Oracle " queryTableFieldId="1" dataDxfId="19"/>
    <tableColumn id="2" xr3:uid="{B5E8B050-F90F-4F0D-9C8B-675672A4F4CF}" uniqueName="2" name="25%" queryTableFieldId="2" dataDxfId="18"/>
    <tableColumn id="3" xr3:uid="{6CF940AC-2ADE-46C4-8884-8E90652D3331}" uniqueName="3" name="50%" queryTableFieldId="3" dataDxfId="17"/>
    <tableColumn id="4" xr3:uid="{1A8707D3-6290-4CC3-8297-A5A7A1F44AF9}" uniqueName="4" name="75%" queryTableFieldId="4" dataDxfId="16"/>
    <tableColumn id="5" xr3:uid="{64B73D95-37B0-43EA-9033-CDB10FFB643C}" uniqueName="5" name="100%" queryTableFieldId="5" dataDxfId="15"/>
  </tableColumns>
  <tableStyleInfo name="TableStyleLight14" showFirstColumn="1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EBD3EE9-358C-4E36-95BD-6F971810A57B}" name="mongo_result_25_1__323334353" displayName="mongo_result_25_1__32333435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C349CDD-8023-47CF-80B1-AC31DB4F2C9E}" uniqueName="1" name="Neo4j " queryTableFieldId="1" dataDxfId="14"/>
    <tableColumn id="2" xr3:uid="{FD44819C-F9C2-4641-9425-56E6A298D4D4}" uniqueName="2" name="25%" queryTableFieldId="2" dataDxfId="13"/>
    <tableColumn id="3" xr3:uid="{ED4EFDE0-8176-4E0F-8469-588854390CCA}" uniqueName="3" name="50%" queryTableFieldId="3" dataDxfId="12"/>
    <tableColumn id="4" xr3:uid="{A7237C45-4FB3-4573-AB45-DCD4A6EB5B69}" uniqueName="4" name="75%" queryTableFieldId="4" dataDxfId="11"/>
    <tableColumn id="5" xr3:uid="{D678BA55-C6E4-475A-9665-3B5043111E5F}" uniqueName="5" name="100%" queryTableFieldId="5" dataDxfId="10"/>
  </tableColumns>
  <tableStyleInfo name="TableStyleLight9" showFirstColumn="1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4EDAB0B-C119-45DE-BADE-928CED27F0C7}" name="mongo_result_25_1__332425262" displayName="mongo_result_25_1__33242526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B0AE6CE-42AE-4653-A969-04DAD9759114}" uniqueName="1" name="Oracle " queryTableFieldId="1" dataDxfId="9"/>
    <tableColumn id="2" xr3:uid="{398D4097-2CD8-4EF9-818F-A1B3741523F6}" uniqueName="2" name="25%" queryTableFieldId="2" dataDxfId="8"/>
    <tableColumn id="3" xr3:uid="{308F830B-0DD2-4CD2-8BF7-FE758452DEB5}" uniqueName="3" name="50%" queryTableFieldId="3" dataDxfId="7"/>
    <tableColumn id="4" xr3:uid="{463ACAF3-1EC4-4C89-9202-CFEE86068715}" uniqueName="4" name="75%" queryTableFieldId="4" dataDxfId="6"/>
    <tableColumn id="5" xr3:uid="{29B47648-B57B-420C-9BFC-64026A57058E}" uniqueName="5" name="100%" queryTableFieldId="5" dataDxfId="5"/>
  </tableColumns>
  <tableStyleInfo name="TableStyleLight14" showFirstColumn="1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81D81246-3118-4BDD-9986-8CAABF05E8CD}" name="mongo_result_25_1__32333435363" displayName="mongo_result_25_1__3233343536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06451BE-0D89-4C21-85DF-EE9AD4011B68}" uniqueName="1" name="Neo4j" queryTableFieldId="1" dataDxfId="4"/>
    <tableColumn id="2" xr3:uid="{6FC0CD0B-93CC-4BFA-981E-692B10CC726F}" uniqueName="2" name="25%" queryTableFieldId="2" dataDxfId="3"/>
    <tableColumn id="3" xr3:uid="{E35843FC-0E34-40DF-8AF0-347F60E56EC9}" uniqueName="3" name="50%" queryTableFieldId="3" dataDxfId="2"/>
    <tableColumn id="4" xr3:uid="{1F27D75B-5C02-4ABE-BE38-1B39261A626D}" uniqueName="4" name="75%" queryTableFieldId="4" dataDxfId="1"/>
    <tableColumn id="5" xr3:uid="{A1D2EE1D-ACA8-4944-849D-225E065BD8C5}" uniqueName="5" name="100%" queryTableFieldId="5" dataDxfId="0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EA0C-555A-4CA2-93CF-82FFC39A47EE}">
  <dimension ref="D1:P65"/>
  <sheetViews>
    <sheetView tabSelected="1" zoomScaleNormal="100" workbookViewId="0"/>
  </sheetViews>
  <sheetFormatPr defaultRowHeight="1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/>
    <row r="2" spans="4:16" s="1" customFormat="1">
      <c r="D2" s="17"/>
      <c r="E2" s="20" t="s">
        <v>0</v>
      </c>
      <c r="F2" s="21"/>
      <c r="G2"/>
      <c r="H2"/>
      <c r="I2"/>
      <c r="N2" s="17"/>
      <c r="O2" s="22" t="s">
        <v>1</v>
      </c>
      <c r="P2" s="22"/>
    </row>
    <row r="3" spans="4:16">
      <c r="D3" s="17"/>
      <c r="E3" s="18" t="s">
        <v>2</v>
      </c>
      <c r="F3" s="19" t="s">
        <v>3</v>
      </c>
      <c r="N3" s="17"/>
      <c r="O3" s="18" t="s">
        <v>2</v>
      </c>
      <c r="P3" s="19" t="s">
        <v>3</v>
      </c>
    </row>
    <row r="4" spans="4:16">
      <c r="D4" s="5">
        <v>0.25</v>
      </c>
      <c r="E4" s="16">
        <v>5.7409999426454297</v>
      </c>
      <c r="F4" s="11">
        <v>4151.4342000009401</v>
      </c>
      <c r="N4" s="5">
        <v>0.25</v>
      </c>
      <c r="O4" s="10" cm="1">
        <f t="array" ref="O4:O7">TRANSPOSE(E63:H63)</f>
        <v>0.8869699939774961</v>
      </c>
      <c r="P4" s="11" cm="1">
        <f t="array" ref="P4:P7">TRANSPOSE(K63:N63)</f>
        <v>7.0566400031869581</v>
      </c>
    </row>
    <row r="5" spans="4:16">
      <c r="D5" s="5">
        <v>0.5</v>
      </c>
      <c r="E5" s="16">
        <v>5.4389999713748596</v>
      </c>
      <c r="F5" s="11">
        <v>4188.8286999892398</v>
      </c>
      <c r="N5" s="5">
        <v>0.5</v>
      </c>
      <c r="O5" s="10">
        <v>1.7459966591559304</v>
      </c>
      <c r="P5" s="11">
        <v>14.837079988016383</v>
      </c>
    </row>
    <row r="6" spans="4:16">
      <c r="D6" s="5">
        <v>0.75</v>
      </c>
      <c r="E6" s="16">
        <v>6.2368999933823899</v>
      </c>
      <c r="F6" s="11">
        <v>4184.0489000314801</v>
      </c>
      <c r="N6" s="5">
        <v>0.75</v>
      </c>
      <c r="O6" s="10">
        <v>2.1623133371273613</v>
      </c>
      <c r="P6" s="11">
        <v>18.599140003789174</v>
      </c>
    </row>
    <row r="7" spans="4:16">
      <c r="D7" s="5">
        <v>1</v>
      </c>
      <c r="E7" s="16">
        <v>7.6426999876275596</v>
      </c>
      <c r="F7" s="11">
        <v>4154.4772000051998</v>
      </c>
      <c r="N7" s="5">
        <v>1</v>
      </c>
      <c r="O7" s="10">
        <v>2.8036066719020343</v>
      </c>
      <c r="P7" s="11">
        <v>25.360506664340637</v>
      </c>
    </row>
    <row r="32" spans="4:14">
      <c r="D32" s="2" t="s">
        <v>4</v>
      </c>
      <c r="E32" s="6" t="s">
        <v>5</v>
      </c>
      <c r="F32" s="6" t="s">
        <v>6</v>
      </c>
      <c r="G32" s="6" t="s">
        <v>7</v>
      </c>
      <c r="H32" s="6" t="s">
        <v>8</v>
      </c>
      <c r="J32" s="2" t="s">
        <v>3</v>
      </c>
      <c r="K32" s="6" t="s">
        <v>5</v>
      </c>
      <c r="L32" s="6" t="s">
        <v>6</v>
      </c>
      <c r="M32" s="6" t="s">
        <v>7</v>
      </c>
      <c r="N32" s="6" t="s">
        <v>8</v>
      </c>
    </row>
    <row r="33" spans="4:15">
      <c r="D33" s="9">
        <v>1</v>
      </c>
      <c r="E33" s="12">
        <v>0.85060007404535998</v>
      </c>
      <c r="F33" s="12">
        <v>1.3879999751225101</v>
      </c>
      <c r="G33" s="12">
        <v>1.9738998962566201</v>
      </c>
      <c r="H33" s="12">
        <v>2.5345999747514698</v>
      </c>
      <c r="I33" s="1"/>
      <c r="J33" s="8">
        <v>1</v>
      </c>
      <c r="K33" s="14">
        <v>6.9928000448271597</v>
      </c>
      <c r="L33" s="14">
        <v>36.6307999938726</v>
      </c>
      <c r="M33" s="14">
        <v>44.301500078290701</v>
      </c>
      <c r="N33" s="14">
        <v>70.708899991586804</v>
      </c>
      <c r="O33" s="1"/>
    </row>
    <row r="34" spans="4:15">
      <c r="D34" s="9">
        <v>2</v>
      </c>
      <c r="E34" s="12">
        <v>0.76680001802742404</v>
      </c>
      <c r="F34" s="12">
        <v>1.3497999170795001</v>
      </c>
      <c r="G34" s="12">
        <v>2.06129997968673</v>
      </c>
      <c r="H34" s="12">
        <v>2.74539995007216</v>
      </c>
      <c r="J34" s="8">
        <v>2</v>
      </c>
      <c r="K34" s="14">
        <v>7.0401000557467297</v>
      </c>
      <c r="L34" s="14">
        <v>21.0191999794915</v>
      </c>
      <c r="M34" s="14">
        <v>31.246899976394999</v>
      </c>
      <c r="N34" s="14">
        <v>31.1507999431341</v>
      </c>
    </row>
    <row r="35" spans="4:15">
      <c r="D35" s="9">
        <v>3</v>
      </c>
      <c r="E35" s="12">
        <v>0.82660000771284103</v>
      </c>
      <c r="F35" s="12">
        <v>1.3285999884828901</v>
      </c>
      <c r="G35" s="12">
        <v>1.93079991731792</v>
      </c>
      <c r="H35" s="12">
        <v>3.4960000775754398</v>
      </c>
      <c r="J35" s="8">
        <v>3</v>
      </c>
      <c r="K35" s="14">
        <v>7.2163000004365996</v>
      </c>
      <c r="L35" s="14">
        <v>18.9073000801727</v>
      </c>
      <c r="M35" s="14">
        <v>19.5682999910786</v>
      </c>
      <c r="N35" s="14">
        <v>34.598800004459903</v>
      </c>
    </row>
    <row r="36" spans="4:15">
      <c r="D36" s="9">
        <v>4</v>
      </c>
      <c r="E36" s="12">
        <v>0.80809998326003496</v>
      </c>
      <c r="F36" s="12">
        <v>1.33960007224231</v>
      </c>
      <c r="G36" s="12">
        <v>1.9453000277280801</v>
      </c>
      <c r="H36" s="12">
        <v>3.11849999707192</v>
      </c>
      <c r="J36" s="8">
        <v>4</v>
      </c>
      <c r="K36" s="14">
        <v>7.7846000203862697</v>
      </c>
      <c r="L36" s="14">
        <v>18.249399960041</v>
      </c>
      <c r="M36" s="14">
        <v>22.838500095531298</v>
      </c>
      <c r="N36" s="14">
        <v>25.638299994170598</v>
      </c>
    </row>
    <row r="37" spans="4:15">
      <c r="D37" s="9">
        <v>5</v>
      </c>
      <c r="E37" s="12">
        <v>0.72490004822611798</v>
      </c>
      <c r="F37" s="12">
        <v>1.39130000025033</v>
      </c>
      <c r="G37" s="12">
        <v>1.9494000589475</v>
      </c>
      <c r="H37" s="12">
        <v>2.8326999163254998</v>
      </c>
      <c r="J37" s="8">
        <v>5</v>
      </c>
      <c r="K37" s="14">
        <v>7.2795000160112897</v>
      </c>
      <c r="L37" s="14">
        <v>14.630099991336399</v>
      </c>
      <c r="M37" s="14">
        <v>19.069100031629201</v>
      </c>
      <c r="N37" s="14">
        <v>24.1308000404387</v>
      </c>
    </row>
    <row r="38" spans="4:15">
      <c r="D38" s="9">
        <v>6</v>
      </c>
      <c r="E38" s="12">
        <v>0.73119997978210405</v>
      </c>
      <c r="F38" s="12">
        <v>1.4871000312268701</v>
      </c>
      <c r="G38" s="12">
        <v>1.9599000224843599</v>
      </c>
      <c r="H38" s="12">
        <v>2.8464000206440598</v>
      </c>
      <c r="J38" s="8">
        <v>6</v>
      </c>
      <c r="K38" s="14">
        <v>6.5646000439301098</v>
      </c>
      <c r="L38" s="14">
        <v>16.073099919594799</v>
      </c>
      <c r="M38" s="14">
        <v>20.299199968576399</v>
      </c>
      <c r="N38" s="14">
        <v>24.242000072263099</v>
      </c>
    </row>
    <row r="39" spans="4:15">
      <c r="D39" s="9">
        <v>7</v>
      </c>
      <c r="E39" s="12">
        <v>0.921400031074881</v>
      </c>
      <c r="F39" s="12">
        <v>1.3628000160679199</v>
      </c>
      <c r="G39" s="12">
        <v>1.95750000420957</v>
      </c>
      <c r="H39" s="12">
        <v>2.85060005262494</v>
      </c>
      <c r="J39" s="8">
        <v>7</v>
      </c>
      <c r="K39" s="14">
        <v>8.8914999505504895</v>
      </c>
      <c r="L39" s="14">
        <v>16.8361000251024</v>
      </c>
      <c r="M39" s="14">
        <v>17.746300087310299</v>
      </c>
      <c r="N39" s="14">
        <v>25.659700040705498</v>
      </c>
    </row>
    <row r="40" spans="4:15">
      <c r="D40" s="9">
        <v>8</v>
      </c>
      <c r="E40" s="12">
        <v>0.80240005627274502</v>
      </c>
      <c r="F40" s="12">
        <v>1.34099996648728</v>
      </c>
      <c r="G40" s="12">
        <v>1.9517000764608301</v>
      </c>
      <c r="H40" s="12">
        <v>2.6261999737471302</v>
      </c>
      <c r="J40" s="8">
        <v>8</v>
      </c>
      <c r="K40" s="14">
        <v>8.3857000572606903</v>
      </c>
      <c r="L40" s="14">
        <v>16.863600001670399</v>
      </c>
      <c r="M40" s="14">
        <v>16.723199980333401</v>
      </c>
      <c r="N40" s="14">
        <v>27.229200000874599</v>
      </c>
    </row>
    <row r="41" spans="4:15">
      <c r="D41" s="9">
        <v>9</v>
      </c>
      <c r="E41" s="12">
        <v>0.76890003401786</v>
      </c>
      <c r="F41" s="12">
        <v>1.3291999930515801</v>
      </c>
      <c r="G41" s="12">
        <v>1.9728000042960001</v>
      </c>
      <c r="H41" s="12">
        <v>2.4693999439477898</v>
      </c>
      <c r="J41" s="8">
        <v>9</v>
      </c>
      <c r="K41" s="14">
        <v>7.0815000217407897</v>
      </c>
      <c r="L41" s="14">
        <v>14.1431000083684</v>
      </c>
      <c r="M41" s="14">
        <v>16.3568999851122</v>
      </c>
      <c r="N41" s="14">
        <v>28.274499927647401</v>
      </c>
    </row>
    <row r="42" spans="4:15">
      <c r="D42" s="9">
        <v>10</v>
      </c>
      <c r="E42" s="12">
        <v>0.74819999281316996</v>
      </c>
      <c r="F42" s="12">
        <v>1.3355000410228901</v>
      </c>
      <c r="G42" s="12">
        <v>2.3753000423312098</v>
      </c>
      <c r="H42" s="12">
        <v>2.46829993557184</v>
      </c>
      <c r="J42" s="8">
        <v>10</v>
      </c>
      <c r="K42" s="14">
        <v>6.1303999973460996</v>
      </c>
      <c r="L42" s="14">
        <v>24.701299960724999</v>
      </c>
      <c r="M42" s="14">
        <v>26.093399967066901</v>
      </c>
      <c r="N42" s="14">
        <v>32.212099991738697</v>
      </c>
    </row>
    <row r="43" spans="4:15">
      <c r="D43" s="9">
        <v>11</v>
      </c>
      <c r="E43" s="12">
        <v>0.77469996176660005</v>
      </c>
      <c r="F43" s="12">
        <v>1.4078000094741501</v>
      </c>
      <c r="G43" s="12">
        <v>2.10050004534423</v>
      </c>
      <c r="H43" s="12">
        <v>2.6330000255256798</v>
      </c>
      <c r="J43" s="8">
        <v>11</v>
      </c>
      <c r="K43" s="14">
        <v>6.9130000192671996</v>
      </c>
      <c r="L43" s="14">
        <v>15.8577000256627</v>
      </c>
      <c r="M43" s="14">
        <v>22.729599964804901</v>
      </c>
      <c r="N43" s="14">
        <v>30.561999999918001</v>
      </c>
    </row>
    <row r="44" spans="4:15">
      <c r="D44" s="9">
        <v>12</v>
      </c>
      <c r="E44" s="12">
        <v>0.87709992658346803</v>
      </c>
      <c r="F44" s="12">
        <v>1.5005000168457601</v>
      </c>
      <c r="G44" s="12">
        <v>2.0112000638618999</v>
      </c>
      <c r="H44" s="12">
        <v>2.4765999987721399</v>
      </c>
      <c r="J44" s="8">
        <v>12</v>
      </c>
      <c r="K44" s="14">
        <v>6.8603999679908103</v>
      </c>
      <c r="L44" s="14">
        <v>16.988600022159499</v>
      </c>
      <c r="M44" s="14">
        <v>19.952800008468301</v>
      </c>
      <c r="N44" s="14">
        <v>25.4399999976158</v>
      </c>
    </row>
    <row r="45" spans="4:15">
      <c r="D45" s="9">
        <v>13</v>
      </c>
      <c r="E45" s="12">
        <v>0.79960003495216303</v>
      </c>
      <c r="F45" s="12">
        <v>1.58619997091591</v>
      </c>
      <c r="G45" s="12">
        <v>1.96929997764527</v>
      </c>
      <c r="H45" s="12">
        <v>2.5830999948084301</v>
      </c>
      <c r="J45" s="8">
        <v>13</v>
      </c>
      <c r="K45" s="14">
        <v>7.5371999992057601</v>
      </c>
      <c r="L45" s="14">
        <v>13.014699914492599</v>
      </c>
      <c r="M45" s="14">
        <v>15.423399978317301</v>
      </c>
      <c r="N45" s="14">
        <v>27.649799943901598</v>
      </c>
    </row>
    <row r="46" spans="4:15">
      <c r="D46" s="9">
        <v>14</v>
      </c>
      <c r="E46" s="12">
        <v>1.0717998957261401</v>
      </c>
      <c r="F46" s="12">
        <v>1.5142000047490001</v>
      </c>
      <c r="G46" s="12">
        <v>2.0452999742701601</v>
      </c>
      <c r="H46" s="12">
        <v>3.39650001842528</v>
      </c>
      <c r="J46" s="8">
        <v>14</v>
      </c>
      <c r="K46" s="14">
        <v>7.0465999888256103</v>
      </c>
      <c r="L46" s="14">
        <v>12.636399944312799</v>
      </c>
      <c r="M46" s="14">
        <v>15.8642000751569</v>
      </c>
      <c r="N46" s="14">
        <v>22.105499985627802</v>
      </c>
    </row>
    <row r="47" spans="4:15">
      <c r="D47" s="9">
        <v>15</v>
      </c>
      <c r="E47" s="12">
        <v>0.89240004308521703</v>
      </c>
      <c r="F47" s="12">
        <v>1.4287000522017399</v>
      </c>
      <c r="G47" s="12">
        <v>2.16869998257607</v>
      </c>
      <c r="H47" s="12">
        <v>2.59999989066272</v>
      </c>
      <c r="J47" s="8">
        <v>15</v>
      </c>
      <c r="K47" s="14">
        <v>6.8658000091090798</v>
      </c>
      <c r="L47" s="14">
        <v>11.773900012485599</v>
      </c>
      <c r="M47" s="14">
        <v>18.3614999987185</v>
      </c>
      <c r="N47" s="14">
        <v>21.553799975663399</v>
      </c>
    </row>
    <row r="48" spans="4:15">
      <c r="D48" s="9">
        <v>16</v>
      </c>
      <c r="E48" s="12">
        <v>0.878000049851834</v>
      </c>
      <c r="F48" s="12">
        <v>1.52509997133165</v>
      </c>
      <c r="G48" s="12">
        <v>2.18790001235902</v>
      </c>
      <c r="H48" s="12">
        <v>2.4656000314280302</v>
      </c>
      <c r="J48" s="8">
        <v>16</v>
      </c>
      <c r="K48" s="14">
        <v>6.49890000931918</v>
      </c>
      <c r="L48" s="14">
        <v>11.1022000201046</v>
      </c>
      <c r="M48" s="14">
        <v>15.4522999655455</v>
      </c>
      <c r="N48" s="14">
        <v>23.181500029750101</v>
      </c>
    </row>
    <row r="49" spans="4:14">
      <c r="D49" s="9">
        <v>17</v>
      </c>
      <c r="E49" s="12">
        <v>0.86799997370690096</v>
      </c>
      <c r="F49" s="12">
        <v>1.40710000414401</v>
      </c>
      <c r="G49" s="12">
        <v>2.4981999304145499</v>
      </c>
      <c r="H49" s="12">
        <v>2.5819001020863599</v>
      </c>
      <c r="J49" s="8">
        <v>17</v>
      </c>
      <c r="K49" s="14">
        <v>6.9682999746873904</v>
      </c>
      <c r="L49" s="14">
        <v>12.2977999271824</v>
      </c>
      <c r="M49" s="14">
        <v>13.964100042358</v>
      </c>
      <c r="N49" s="14">
        <v>21.991199930198398</v>
      </c>
    </row>
    <row r="50" spans="4:14">
      <c r="D50" s="9">
        <v>18</v>
      </c>
      <c r="E50" s="12">
        <v>0.86710008326917798</v>
      </c>
      <c r="F50" s="12">
        <v>1.91749993246048</v>
      </c>
      <c r="G50" s="12">
        <v>2.1179000614210901</v>
      </c>
      <c r="H50" s="12">
        <v>2.6247000787407102</v>
      </c>
      <c r="J50" s="8">
        <v>18</v>
      </c>
      <c r="K50" s="14">
        <v>6.7807999439537499</v>
      </c>
      <c r="L50" s="14">
        <v>12.9572000587359</v>
      </c>
      <c r="M50" s="14">
        <v>16.784699982963499</v>
      </c>
      <c r="N50" s="14">
        <v>21.597300074063199</v>
      </c>
    </row>
    <row r="51" spans="4:14">
      <c r="D51" s="9">
        <v>19</v>
      </c>
      <c r="E51" s="12">
        <v>0.87749992962926604</v>
      </c>
      <c r="F51" s="12">
        <v>1.92449998576194</v>
      </c>
      <c r="G51" s="12">
        <v>2.6904999976977702</v>
      </c>
      <c r="H51" s="12">
        <v>2.5550998980179398</v>
      </c>
      <c r="J51" s="8">
        <v>19</v>
      </c>
      <c r="K51" s="14">
        <v>7.2443999815732196</v>
      </c>
      <c r="L51" s="14">
        <v>11.732899933122001</v>
      </c>
      <c r="M51" s="14">
        <v>15.7445999793708</v>
      </c>
      <c r="N51" s="14">
        <v>22.1175999613478</v>
      </c>
    </row>
    <row r="52" spans="4:14">
      <c r="D52" s="9">
        <v>20</v>
      </c>
      <c r="E52" s="12">
        <v>1.0977999772876501</v>
      </c>
      <c r="F52" s="12">
        <v>2.3616999387741</v>
      </c>
      <c r="G52" s="12">
        <v>2.4510000366717501</v>
      </c>
      <c r="H52" s="12">
        <v>3.0524000758305099</v>
      </c>
      <c r="J52" s="8">
        <v>20</v>
      </c>
      <c r="K52" s="14">
        <v>6.5312000224366704</v>
      </c>
      <c r="L52" s="14">
        <v>12.2639000182971</v>
      </c>
      <c r="M52" s="14">
        <v>14.9983000010252</v>
      </c>
      <c r="N52" s="14">
        <v>23.932299925945699</v>
      </c>
    </row>
    <row r="53" spans="4:14">
      <c r="D53" s="9">
        <v>21</v>
      </c>
      <c r="E53" s="12">
        <v>1.04929995723068</v>
      </c>
      <c r="F53" s="12">
        <v>2.07559997215867</v>
      </c>
      <c r="G53" s="12">
        <v>2.2541000507771898</v>
      </c>
      <c r="H53" s="12">
        <v>2.5841000024229199</v>
      </c>
      <c r="J53" s="8">
        <v>21</v>
      </c>
      <c r="K53" s="14">
        <v>7.5035999761894301</v>
      </c>
      <c r="L53" s="14">
        <v>10.4198000626638</v>
      </c>
      <c r="M53" s="14">
        <v>14.8997999494895</v>
      </c>
      <c r="N53" s="14">
        <v>21.319300052709799</v>
      </c>
    </row>
    <row r="54" spans="4:14">
      <c r="D54" s="9">
        <v>22</v>
      </c>
      <c r="E54" s="12">
        <v>1.14199996460229</v>
      </c>
      <c r="F54" s="12">
        <v>2.1526999771595001</v>
      </c>
      <c r="G54" s="12">
        <v>2.2906999802216799</v>
      </c>
      <c r="H54" s="12">
        <v>2.8097999747842501</v>
      </c>
      <c r="J54" s="8">
        <v>22</v>
      </c>
      <c r="K54" s="14">
        <v>6.6020999802276403</v>
      </c>
      <c r="L54" s="14">
        <v>13.6209999909624</v>
      </c>
      <c r="M54" s="14">
        <v>14.0668000094592</v>
      </c>
      <c r="N54" s="14">
        <v>21.225400036200799</v>
      </c>
    </row>
    <row r="55" spans="4:14">
      <c r="D55" s="9">
        <v>23</v>
      </c>
      <c r="E55" s="12">
        <v>0.88070007041096598</v>
      </c>
      <c r="F55" s="12">
        <v>2.5844000047072702</v>
      </c>
      <c r="G55" s="12">
        <v>2.64700001571327</v>
      </c>
      <c r="H55" s="12">
        <v>2.9260000446811301</v>
      </c>
      <c r="J55" s="8">
        <v>23</v>
      </c>
      <c r="K55" s="14">
        <v>7.3452000506222204</v>
      </c>
      <c r="L55" s="14">
        <v>11.6970998933538</v>
      </c>
      <c r="M55" s="14">
        <v>13.9016999164596</v>
      </c>
      <c r="N55" s="14">
        <v>18.9372999593615</v>
      </c>
    </row>
    <row r="56" spans="4:14">
      <c r="D56" s="9">
        <v>24</v>
      </c>
      <c r="E56" s="12">
        <v>0.86000002920627505</v>
      </c>
      <c r="F56" s="12">
        <v>2.1473999368026799</v>
      </c>
      <c r="G56" s="12">
        <v>2.20079999417066</v>
      </c>
      <c r="H56" s="12">
        <v>2.7750000590458499</v>
      </c>
      <c r="J56" s="8">
        <v>24</v>
      </c>
      <c r="K56" s="14">
        <v>6.6210000077262503</v>
      </c>
      <c r="L56" s="14">
        <v>11.4215000066906</v>
      </c>
      <c r="M56" s="14">
        <v>13.8642999809235</v>
      </c>
      <c r="N56" s="14">
        <v>19.295600010082101</v>
      </c>
    </row>
    <row r="57" spans="4:14">
      <c r="D57" s="9">
        <v>25</v>
      </c>
      <c r="E57" s="12">
        <v>0.99739991128444605</v>
      </c>
      <c r="F57" s="12">
        <v>2.0696000428870298</v>
      </c>
      <c r="G57" s="12">
        <v>2.12339998688548</v>
      </c>
      <c r="H57" s="12">
        <v>3.2499999506399</v>
      </c>
      <c r="J57" s="8">
        <v>25</v>
      </c>
      <c r="K57" s="14">
        <v>6.9129000185057503</v>
      </c>
      <c r="L57" s="14">
        <v>12.297699926421</v>
      </c>
      <c r="M57" s="14">
        <v>14.8188000312075</v>
      </c>
      <c r="N57" s="14">
        <v>20.495200064033199</v>
      </c>
    </row>
    <row r="58" spans="4:14">
      <c r="D58" s="9">
        <v>26</v>
      </c>
      <c r="E58" s="12">
        <v>1.06030004099011</v>
      </c>
      <c r="F58" s="12">
        <v>2.16660008300095</v>
      </c>
      <c r="G58" s="12">
        <v>2.0036000059917498</v>
      </c>
      <c r="H58" s="12">
        <v>3.3443000866100099</v>
      </c>
      <c r="J58" s="8">
        <v>26</v>
      </c>
      <c r="K58" s="14">
        <v>7.2006999980658204</v>
      </c>
      <c r="L58" s="14">
        <v>11.674700072035099</v>
      </c>
      <c r="M58" s="14">
        <v>21.469000028446299</v>
      </c>
      <c r="N58" s="14">
        <v>18.470500013791</v>
      </c>
    </row>
    <row r="59" spans="4:14">
      <c r="D59" s="9">
        <v>27</v>
      </c>
      <c r="E59" s="12">
        <v>0.93589990865439099</v>
      </c>
      <c r="F59" s="12">
        <v>2.2984999231994099</v>
      </c>
      <c r="G59" s="12">
        <v>1.9792999373748801</v>
      </c>
      <c r="H59" s="12">
        <v>3.26270004734396</v>
      </c>
      <c r="J59" s="8">
        <v>27</v>
      </c>
      <c r="K59" s="14">
        <v>6.9159999256953597</v>
      </c>
      <c r="L59" s="14">
        <v>11.806100024841699</v>
      </c>
      <c r="M59" s="14">
        <v>15.587100060656599</v>
      </c>
      <c r="N59" s="14">
        <v>19.092599977739098</v>
      </c>
    </row>
    <row r="60" spans="4:14">
      <c r="D60" s="9">
        <v>28</v>
      </c>
      <c r="E60" s="12">
        <v>0.87449990678578604</v>
      </c>
      <c r="F60" s="12">
        <v>2.1212999708950502</v>
      </c>
      <c r="G60" s="12">
        <v>2.0317999878898201</v>
      </c>
      <c r="H60" s="12">
        <v>3.1468999804928899</v>
      </c>
      <c r="J60" s="8">
        <v>28</v>
      </c>
      <c r="K60" s="14">
        <v>6.3597999978810504</v>
      </c>
      <c r="L60" s="14">
        <v>12.752700014971101</v>
      </c>
      <c r="M60" s="14">
        <v>16.7710999958217</v>
      </c>
      <c r="N60" s="14">
        <v>19.819300039671301</v>
      </c>
    </row>
    <row r="61" spans="4:14">
      <c r="D61" s="9">
        <v>29</v>
      </c>
      <c r="E61" s="12">
        <v>0.85139996372163296</v>
      </c>
      <c r="F61" s="12">
        <v>2.1788999438285801</v>
      </c>
      <c r="G61" s="12">
        <v>2.3576000239699999</v>
      </c>
      <c r="H61" s="12">
        <v>2.5807999772950998</v>
      </c>
      <c r="J61" s="8">
        <v>29</v>
      </c>
      <c r="K61" s="14">
        <v>6.6251000389456696</v>
      </c>
      <c r="L61" s="14">
        <v>10.7974999118596</v>
      </c>
      <c r="M61" s="14">
        <v>13.848299975506899</v>
      </c>
      <c r="N61" s="14">
        <v>19.421599921770301</v>
      </c>
    </row>
    <row r="62" spans="4:14">
      <c r="D62" s="9">
        <v>30</v>
      </c>
      <c r="E62" s="12">
        <v>1.0044999653473401</v>
      </c>
      <c r="F62" s="12">
        <v>2.3587000323459502</v>
      </c>
      <c r="G62" s="12">
        <v>2.6627000188454901</v>
      </c>
      <c r="H62" s="12">
        <v>2.47160007711499</v>
      </c>
      <c r="J62" s="8">
        <v>30</v>
      </c>
      <c r="K62" s="14">
        <v>6.9991999771445901</v>
      </c>
      <c r="L62" s="14">
        <v>9.9449999397620505</v>
      </c>
      <c r="M62" s="14">
        <v>15.2285000076517</v>
      </c>
      <c r="N62" s="14">
        <v>18.762300023809001</v>
      </c>
    </row>
    <row r="63" spans="4:14">
      <c r="D63" s="9" t="s">
        <v>9</v>
      </c>
      <c r="E63" s="13">
        <f>AVERAGE(E33:E62)</f>
        <v>0.8869699939774961</v>
      </c>
      <c r="F63" s="13">
        <f t="shared" ref="F63:H63" si="0">AVERAGE(F33:F62)</f>
        <v>1.7459966591559304</v>
      </c>
      <c r="G63" s="13">
        <f t="shared" si="0"/>
        <v>2.1623133371273613</v>
      </c>
      <c r="H63" s="13">
        <f t="shared" si="0"/>
        <v>2.8036066719020343</v>
      </c>
      <c r="J63" s="8" t="s">
        <v>9</v>
      </c>
      <c r="K63" s="15">
        <f>AVERAGE(K33:K62)</f>
        <v>7.0566400031869581</v>
      </c>
      <c r="L63" s="15">
        <f t="shared" ref="L63:N63" si="1">AVERAGE(L33:L62)</f>
        <v>14.837079988016383</v>
      </c>
      <c r="M63" s="15">
        <f t="shared" si="1"/>
        <v>18.599140003789174</v>
      </c>
      <c r="N63" s="15">
        <f t="shared" si="1"/>
        <v>25.360506664340637</v>
      </c>
    </row>
    <row r="64" spans="4:14">
      <c r="D64" s="9" t="s">
        <v>10</v>
      </c>
      <c r="E64" s="13">
        <f>_xlfn.STDEV.P(E33:E62)</f>
        <v>0.11099851270440159</v>
      </c>
      <c r="F64" s="13">
        <f>_xlfn.STDEV.P(F33:F62)</f>
        <v>0.40239611339547732</v>
      </c>
      <c r="G64" s="13">
        <f>_xlfn.STDEV.P(G33:G62)</f>
        <v>0.22969269916753604</v>
      </c>
      <c r="H64" s="13">
        <f>_xlfn.STDEV.P(H33:H62)</f>
        <v>0.30852512781113994</v>
      </c>
      <c r="J64" s="8" t="s">
        <v>10</v>
      </c>
      <c r="K64" s="15">
        <f>_xlfn.STDEV.P(K33:K62)</f>
        <v>0.55653179838976097</v>
      </c>
      <c r="L64" s="15">
        <f>_xlfn.STDEV.P(L33:L62)</f>
        <v>5.2440687280634579</v>
      </c>
      <c r="M64" s="15">
        <f>_xlfn.STDEV.P(M33:M62)</f>
        <v>6.185817369921331</v>
      </c>
      <c r="N64" s="15">
        <f>_xlfn.STDEV.P(N33:N62)</f>
        <v>9.4319105618989063</v>
      </c>
    </row>
    <row r="65" spans="4:14">
      <c r="D65" s="9" t="s">
        <v>11</v>
      </c>
      <c r="E65" s="13">
        <f>_xlfn.CONFIDENCE.T(0.5,E64,COUNT(E33:E62))</f>
        <v>1.3842200147536609E-2</v>
      </c>
      <c r="F65" s="13">
        <f t="shared" ref="F65:H65" si="2">_xlfn.CONFIDENCE.T(0.5,F64,COUNT(F33:F62))</f>
        <v>5.0181280852334843E-2</v>
      </c>
      <c r="G65" s="13">
        <f t="shared" si="2"/>
        <v>2.8644098347264339E-2</v>
      </c>
      <c r="H65" s="13">
        <f t="shared" si="2"/>
        <v>3.8474989129622467E-2</v>
      </c>
      <c r="J65" s="8" t="s">
        <v>11</v>
      </c>
      <c r="K65" s="15">
        <f>_xlfn.CONFIDENCE.T(0.5,K64,COUNT(K33:K62))</f>
        <v>6.9402952833205675E-2</v>
      </c>
      <c r="L65" s="15">
        <f t="shared" ref="L65:N65" si="3">_xlfn.CONFIDENCE.T(0.5,L64,COUNT(L33:L62))</f>
        <v>0.65396776184383609</v>
      </c>
      <c r="M65" s="15">
        <f t="shared" si="3"/>
        <v>0.77140963445687805</v>
      </c>
      <c r="N65" s="15">
        <f t="shared" si="3"/>
        <v>1.1762175058971931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05C0-2A41-4B6C-920E-8C37675BABBB}">
  <dimension ref="D1:P65"/>
  <sheetViews>
    <sheetView zoomScaleNormal="100" workbookViewId="0"/>
  </sheetViews>
  <sheetFormatPr defaultRowHeight="1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/>
    <row r="2" spans="4:16" s="1" customFormat="1">
      <c r="D2" s="7"/>
      <c r="E2" s="23" t="s">
        <v>0</v>
      </c>
      <c r="F2" s="24"/>
      <c r="G2"/>
      <c r="H2"/>
      <c r="I2"/>
      <c r="N2" s="2"/>
      <c r="O2" s="25" t="s">
        <v>1</v>
      </c>
      <c r="P2" s="25"/>
    </row>
    <row r="3" spans="4:16">
      <c r="E3" s="3" t="s">
        <v>2</v>
      </c>
      <c r="F3" s="4" t="s">
        <v>3</v>
      </c>
      <c r="N3" s="2"/>
      <c r="O3" s="3" t="s">
        <v>2</v>
      </c>
      <c r="P3" s="4" t="s">
        <v>3</v>
      </c>
    </row>
    <row r="4" spans="4:16">
      <c r="D4" s="5">
        <v>0.25</v>
      </c>
      <c r="E4" s="16">
        <v>16.0849000094458</v>
      </c>
      <c r="F4" s="11">
        <v>2043.58169995248</v>
      </c>
      <c r="N4" s="5">
        <v>0.25</v>
      </c>
      <c r="O4" s="10" cm="1">
        <f t="array" ref="O4:O7">TRANSPOSE(E63:H63)</f>
        <v>3.3232899925981916</v>
      </c>
      <c r="P4" s="11" cm="1">
        <f t="array" ref="P4:P7">TRANSPOSE(K63:N63)</f>
        <v>6.2844699985968528</v>
      </c>
    </row>
    <row r="5" spans="4:16">
      <c r="D5" s="5">
        <v>0.5</v>
      </c>
      <c r="E5" s="16">
        <v>25.677899946458599</v>
      </c>
      <c r="F5" s="11">
        <v>2151.3077000854501</v>
      </c>
      <c r="N5" s="5">
        <v>0.5</v>
      </c>
      <c r="O5" s="10">
        <v>6.7239433526992789</v>
      </c>
      <c r="P5" s="11">
        <v>66.259939991869004</v>
      </c>
    </row>
    <row r="6" spans="4:16">
      <c r="D6" s="5">
        <v>0.75</v>
      </c>
      <c r="E6" s="16">
        <v>23.4890999272465</v>
      </c>
      <c r="F6" s="11">
        <v>2145.19780001137</v>
      </c>
      <c r="N6" s="5">
        <v>0.75</v>
      </c>
      <c r="O6" s="10">
        <v>11.643856678468437</v>
      </c>
      <c r="P6" s="11">
        <v>286.68852333600285</v>
      </c>
    </row>
    <row r="7" spans="4:16">
      <c r="D7" s="5">
        <v>1</v>
      </c>
      <c r="E7" s="16">
        <v>245.23230002354001</v>
      </c>
      <c r="F7" s="11">
        <v>2167.3951999982801</v>
      </c>
      <c r="N7" s="5">
        <v>1</v>
      </c>
      <c r="O7" s="10">
        <v>17.675446687887067</v>
      </c>
      <c r="P7" s="11">
        <v>850.36615665691556</v>
      </c>
    </row>
    <row r="32" spans="4:14">
      <c r="D32" s="2" t="s">
        <v>4</v>
      </c>
      <c r="E32" s="6" t="s">
        <v>5</v>
      </c>
      <c r="F32" s="6" t="s">
        <v>6</v>
      </c>
      <c r="G32" s="6" t="s">
        <v>7</v>
      </c>
      <c r="H32" s="6" t="s">
        <v>8</v>
      </c>
      <c r="J32" s="2" t="s">
        <v>12</v>
      </c>
      <c r="K32" s="6" t="s">
        <v>5</v>
      </c>
      <c r="L32" s="6" t="s">
        <v>6</v>
      </c>
      <c r="M32" s="6" t="s">
        <v>7</v>
      </c>
      <c r="N32" s="6" t="s">
        <v>8</v>
      </c>
    </row>
    <row r="33" spans="4:15">
      <c r="D33" s="9">
        <v>1</v>
      </c>
      <c r="E33" s="12">
        <v>3.46169993281364</v>
      </c>
      <c r="F33" s="12">
        <v>7.2743999771773797</v>
      </c>
      <c r="G33" s="12">
        <v>11.413100059144099</v>
      </c>
      <c r="H33" s="12">
        <v>17.362099955789699</v>
      </c>
      <c r="I33" s="1"/>
      <c r="J33" s="8">
        <v>1</v>
      </c>
      <c r="K33" s="14">
        <v>5.8721000095829297</v>
      </c>
      <c r="L33" s="14">
        <v>108.916700002737</v>
      </c>
      <c r="M33" s="14">
        <v>328.78780004102703</v>
      </c>
      <c r="N33" s="14">
        <v>1002.53009994048</v>
      </c>
      <c r="O33" s="1"/>
    </row>
    <row r="34" spans="4:15">
      <c r="D34" s="9">
        <v>2</v>
      </c>
      <c r="E34" s="12">
        <v>4.0500999893993104</v>
      </c>
      <c r="F34" s="12">
        <v>6.1897000996395901</v>
      </c>
      <c r="G34" s="12">
        <v>11.638500029221101</v>
      </c>
      <c r="H34" s="12">
        <v>18.6283000512048</v>
      </c>
      <c r="J34" s="8">
        <v>2</v>
      </c>
      <c r="K34" s="14">
        <v>6.2381000025197801</v>
      </c>
      <c r="L34" s="14">
        <v>70.994899957440794</v>
      </c>
      <c r="M34" s="14">
        <v>286.24789998866601</v>
      </c>
      <c r="N34" s="14">
        <v>901.162200025282</v>
      </c>
    </row>
    <row r="35" spans="4:15">
      <c r="D35" s="9">
        <v>3</v>
      </c>
      <c r="E35" s="12">
        <v>3.6267999093979499</v>
      </c>
      <c r="F35" s="12">
        <v>7.0651000132784203</v>
      </c>
      <c r="G35" s="12">
        <v>10.4259999934583</v>
      </c>
      <c r="H35" s="12">
        <v>17.221199930645501</v>
      </c>
      <c r="J35" s="8">
        <v>3</v>
      </c>
      <c r="K35" s="14">
        <v>5.95689995680004</v>
      </c>
      <c r="L35" s="14">
        <v>73.6885999795049</v>
      </c>
      <c r="M35" s="14">
        <v>313.72450001072099</v>
      </c>
      <c r="N35" s="14">
        <v>859.53119990881498</v>
      </c>
    </row>
    <row r="36" spans="4:15">
      <c r="D36" s="9">
        <v>4</v>
      </c>
      <c r="E36" s="12">
        <v>3.00830008927732</v>
      </c>
      <c r="F36" s="12">
        <v>6.8165999837219697</v>
      </c>
      <c r="G36" s="12">
        <v>11.3217000616714</v>
      </c>
      <c r="H36" s="12">
        <v>18.892499967478201</v>
      </c>
      <c r="J36" s="8">
        <v>4</v>
      </c>
      <c r="K36" s="14">
        <v>6.1940000159665898</v>
      </c>
      <c r="L36" s="14">
        <v>68.654199945740402</v>
      </c>
      <c r="M36" s="14">
        <v>286.56200005207199</v>
      </c>
      <c r="N36" s="14">
        <v>838.516699965111</v>
      </c>
    </row>
    <row r="37" spans="4:15">
      <c r="D37" s="9">
        <v>5</v>
      </c>
      <c r="E37" s="12">
        <v>3.0352999456226799</v>
      </c>
      <c r="F37" s="12">
        <v>6.6715000430122</v>
      </c>
      <c r="G37" s="12">
        <v>11.5201999433338</v>
      </c>
      <c r="H37" s="12">
        <v>17.579500097781398</v>
      </c>
      <c r="J37" s="8">
        <v>5</v>
      </c>
      <c r="K37" s="14">
        <v>5.3542000241577599</v>
      </c>
      <c r="L37" s="14">
        <v>73.332600062712999</v>
      </c>
      <c r="M37" s="14">
        <v>290.88320001028399</v>
      </c>
      <c r="N37" s="14">
        <v>815.93339995015401</v>
      </c>
    </row>
    <row r="38" spans="4:15">
      <c r="D38" s="9">
        <v>6</v>
      </c>
      <c r="E38" s="12">
        <v>3.4872998949140301</v>
      </c>
      <c r="F38" s="12">
        <v>6.1457999981939704</v>
      </c>
      <c r="G38" s="12">
        <v>10.7974000275135</v>
      </c>
      <c r="H38" s="12">
        <v>16.689699958078499</v>
      </c>
      <c r="J38" s="8">
        <v>6</v>
      </c>
      <c r="K38" s="14">
        <v>6.0393000021576801</v>
      </c>
      <c r="L38" s="14">
        <v>72.082699974998803</v>
      </c>
      <c r="M38" s="14">
        <v>308.36720007937402</v>
      </c>
      <c r="N38" s="14">
        <v>863.99089999031196</v>
      </c>
    </row>
    <row r="39" spans="4:15">
      <c r="D39" s="9">
        <v>7</v>
      </c>
      <c r="E39" s="12">
        <v>2.9182999860495298</v>
      </c>
      <c r="F39" s="12">
        <v>6.1954000266268796</v>
      </c>
      <c r="G39" s="12">
        <v>11.043599923141301</v>
      </c>
      <c r="H39" s="12">
        <v>19.051300012506498</v>
      </c>
      <c r="J39" s="8">
        <v>7</v>
      </c>
      <c r="K39" s="14">
        <v>6.2628000741824499</v>
      </c>
      <c r="L39" s="14">
        <v>67.923299968242603</v>
      </c>
      <c r="M39" s="14">
        <v>274.04179994482502</v>
      </c>
      <c r="N39" s="14">
        <v>842.94900007080196</v>
      </c>
    </row>
    <row r="40" spans="4:15">
      <c r="D40" s="9">
        <v>8</v>
      </c>
      <c r="E40" s="12">
        <v>2.94479995500296</v>
      </c>
      <c r="F40" s="12">
        <v>6.8362000165507197</v>
      </c>
      <c r="G40" s="12">
        <v>15.102299978025201</v>
      </c>
      <c r="H40" s="12">
        <v>16.321900067850901</v>
      </c>
      <c r="J40" s="8">
        <v>8</v>
      </c>
      <c r="K40" s="14">
        <v>6.5916000166907898</v>
      </c>
      <c r="L40" s="14">
        <v>59.741499950177896</v>
      </c>
      <c r="M40" s="14">
        <v>282.48950000852301</v>
      </c>
      <c r="N40" s="14">
        <v>837.41229993756804</v>
      </c>
    </row>
    <row r="41" spans="4:15">
      <c r="D41" s="9">
        <v>9</v>
      </c>
      <c r="E41" s="12">
        <v>3.6295000463724101</v>
      </c>
      <c r="F41" s="12">
        <v>7.7013000845909101</v>
      </c>
      <c r="G41" s="12">
        <v>10.778900003060601</v>
      </c>
      <c r="H41" s="12">
        <v>19.1304999170824</v>
      </c>
      <c r="J41" s="8">
        <v>9</v>
      </c>
      <c r="K41" s="14">
        <v>6.9450999144464696</v>
      </c>
      <c r="L41" s="14">
        <v>60.812500072643097</v>
      </c>
      <c r="M41" s="14">
        <v>302.26599995512498</v>
      </c>
      <c r="N41" s="14">
        <v>837.29519997723401</v>
      </c>
    </row>
    <row r="42" spans="4:15">
      <c r="D42" s="9">
        <v>10</v>
      </c>
      <c r="E42" s="12">
        <v>3.0281000072136499</v>
      </c>
      <c r="F42" s="12">
        <v>6.9437000202014998</v>
      </c>
      <c r="G42" s="12">
        <v>12.194100068882101</v>
      </c>
      <c r="H42" s="12">
        <v>17.1387000009417</v>
      </c>
      <c r="J42" s="8">
        <v>10</v>
      </c>
      <c r="K42" s="14">
        <v>6.0550000052899096</v>
      </c>
      <c r="L42" s="14">
        <v>80.810900079086394</v>
      </c>
      <c r="M42" s="14">
        <v>280.39950004313101</v>
      </c>
      <c r="N42" s="14">
        <v>878.19069996476105</v>
      </c>
    </row>
    <row r="43" spans="4:15">
      <c r="D43" s="9">
        <v>11</v>
      </c>
      <c r="E43" s="12">
        <v>3.6173999542370399</v>
      </c>
      <c r="F43" s="12">
        <v>6.0640999581664801</v>
      </c>
      <c r="G43" s="12">
        <v>10.563399991951799</v>
      </c>
      <c r="H43" s="12">
        <v>19.576500053517499</v>
      </c>
      <c r="J43" s="8">
        <v>11</v>
      </c>
      <c r="K43" s="14">
        <v>5.8377999812364498</v>
      </c>
      <c r="L43" s="14">
        <v>65.285100019536898</v>
      </c>
      <c r="M43" s="14">
        <v>297.45870002079698</v>
      </c>
      <c r="N43" s="14">
        <v>877.51620006747498</v>
      </c>
    </row>
    <row r="44" spans="4:15">
      <c r="D44" s="9">
        <v>12</v>
      </c>
      <c r="E44" s="12">
        <v>2.97249993309378</v>
      </c>
      <c r="F44" s="12">
        <v>6.9961000699549896</v>
      </c>
      <c r="G44" s="12">
        <v>10.588100063614499</v>
      </c>
      <c r="H44" s="12">
        <v>17.6313000265508</v>
      </c>
      <c r="J44" s="8">
        <v>12</v>
      </c>
      <c r="K44" s="14">
        <v>6.4569999231025497</v>
      </c>
      <c r="L44" s="14">
        <v>75.060199946165</v>
      </c>
      <c r="M44" s="14">
        <v>280.00619995873399</v>
      </c>
      <c r="N44" s="14">
        <v>847.60600002482499</v>
      </c>
    </row>
    <row r="45" spans="4:15">
      <c r="D45" s="9">
        <v>13</v>
      </c>
      <c r="E45" s="12">
        <v>2.92910006828606</v>
      </c>
      <c r="F45" s="12">
        <v>7.0198000175878397</v>
      </c>
      <c r="G45" s="12">
        <v>12.369500007480299</v>
      </c>
      <c r="H45" s="12">
        <v>16.507299966178799</v>
      </c>
      <c r="J45" s="8">
        <v>13</v>
      </c>
      <c r="K45" s="14">
        <v>6.3065999420359704</v>
      </c>
      <c r="L45" s="14">
        <v>85.828399984165998</v>
      </c>
      <c r="M45" s="14">
        <v>334.521900047548</v>
      </c>
      <c r="N45" s="14">
        <v>857.11809992790199</v>
      </c>
    </row>
    <row r="46" spans="4:15">
      <c r="D46" s="9">
        <v>14</v>
      </c>
      <c r="E46" s="12">
        <v>2.8878999873995701</v>
      </c>
      <c r="F46" s="12">
        <v>8.1307000946253503</v>
      </c>
      <c r="G46" s="12">
        <v>10.7144999783486</v>
      </c>
      <c r="H46" s="12">
        <v>16.9738999102264</v>
      </c>
      <c r="J46" s="8">
        <v>14</v>
      </c>
      <c r="K46" s="14">
        <v>6.7905000178143302</v>
      </c>
      <c r="L46" s="14">
        <v>62.175499973818603</v>
      </c>
      <c r="M46" s="14">
        <v>273.78619997762098</v>
      </c>
      <c r="N46" s="14">
        <v>833.98860006127495</v>
      </c>
    </row>
    <row r="47" spans="4:15">
      <c r="D47" s="9">
        <v>15</v>
      </c>
      <c r="E47" s="12">
        <v>3.87740007136017</v>
      </c>
      <c r="F47" s="12">
        <v>5.9094999451190198</v>
      </c>
      <c r="G47" s="12">
        <v>10.637500090524499</v>
      </c>
      <c r="H47" s="12">
        <v>16.8243000516667</v>
      </c>
      <c r="J47" s="8">
        <v>15</v>
      </c>
      <c r="K47" s="14">
        <v>6.8067000247538001</v>
      </c>
      <c r="L47" s="14">
        <v>62.902100034989402</v>
      </c>
      <c r="M47" s="14">
        <v>273.31560000311498</v>
      </c>
      <c r="N47" s="14">
        <v>803.26260009314797</v>
      </c>
    </row>
    <row r="48" spans="4:15">
      <c r="D48" s="9">
        <v>16</v>
      </c>
      <c r="E48" s="12">
        <v>3.0739000067114799</v>
      </c>
      <c r="F48" s="12">
        <v>6.6151999635621896</v>
      </c>
      <c r="G48" s="12">
        <v>11.594000039622101</v>
      </c>
      <c r="H48" s="12">
        <v>21.302200038917299</v>
      </c>
      <c r="J48" s="8">
        <v>16</v>
      </c>
      <c r="K48" s="14">
        <v>5.81799994688481</v>
      </c>
      <c r="L48" s="14">
        <v>59.042199980467501</v>
      </c>
      <c r="M48" s="14">
        <v>305.35070004407299</v>
      </c>
      <c r="N48" s="14">
        <v>846.80709999520298</v>
      </c>
    </row>
    <row r="49" spans="4:14">
      <c r="D49" s="9">
        <v>17</v>
      </c>
      <c r="E49" s="12">
        <v>3.1537000322714399</v>
      </c>
      <c r="F49" s="12">
        <v>5.9087000554427496</v>
      </c>
      <c r="G49" s="12">
        <v>10.3355000028386</v>
      </c>
      <c r="H49" s="12">
        <v>16.750600072555201</v>
      </c>
      <c r="J49" s="8">
        <v>17</v>
      </c>
      <c r="K49" s="14">
        <v>5.9352000243961802</v>
      </c>
      <c r="L49" s="14">
        <v>59.179599978961001</v>
      </c>
      <c r="M49" s="14">
        <v>276.94429992698099</v>
      </c>
      <c r="N49" s="14">
        <v>844.69930001068803</v>
      </c>
    </row>
    <row r="50" spans="4:14">
      <c r="D50" s="9">
        <v>18</v>
      </c>
      <c r="E50" s="12">
        <v>3.3052000217139699</v>
      </c>
      <c r="F50" s="12">
        <v>7.4258000822737804</v>
      </c>
      <c r="G50" s="12">
        <v>11.223999899812</v>
      </c>
      <c r="H50" s="12">
        <v>17.391800065524802</v>
      </c>
      <c r="J50" s="8">
        <v>18</v>
      </c>
      <c r="K50" s="14">
        <v>7.4180000228807303</v>
      </c>
      <c r="L50" s="14">
        <v>57.828900055028498</v>
      </c>
      <c r="M50" s="14">
        <v>261.43880002200598</v>
      </c>
      <c r="N50" s="14">
        <v>859.56769995391301</v>
      </c>
    </row>
    <row r="51" spans="4:14">
      <c r="D51" s="9">
        <v>19</v>
      </c>
      <c r="E51" s="12">
        <v>3.44140001107007</v>
      </c>
      <c r="F51" s="12">
        <v>8.0762000288814306</v>
      </c>
      <c r="G51" s="12">
        <v>12.136099976487399</v>
      </c>
      <c r="H51" s="12">
        <v>16.901300055906098</v>
      </c>
      <c r="J51" s="8">
        <v>19</v>
      </c>
      <c r="K51" s="14">
        <v>6.8505000090226504</v>
      </c>
      <c r="L51" s="14">
        <v>57.652999996207598</v>
      </c>
      <c r="M51" s="14">
        <v>278.77219999209001</v>
      </c>
      <c r="N51" s="14">
        <v>881.73400005325595</v>
      </c>
    </row>
    <row r="52" spans="4:14">
      <c r="D52" s="9">
        <v>20</v>
      </c>
      <c r="E52" s="12">
        <v>4.0596999460831196</v>
      </c>
      <c r="F52" s="12">
        <v>6.1320000095292899</v>
      </c>
      <c r="G52" s="12">
        <v>11.2155000679194</v>
      </c>
      <c r="H52" s="12">
        <v>17.050100024789501</v>
      </c>
      <c r="J52" s="8">
        <v>20</v>
      </c>
      <c r="K52" s="14">
        <v>6.1385000590234897</v>
      </c>
      <c r="L52" s="14">
        <v>68.544199923053299</v>
      </c>
      <c r="M52" s="14">
        <v>302.06210003234401</v>
      </c>
      <c r="N52" s="14">
        <v>843.38269999716397</v>
      </c>
    </row>
    <row r="53" spans="4:14">
      <c r="D53" s="9">
        <v>21</v>
      </c>
      <c r="E53" s="12">
        <v>2.71309993695467</v>
      </c>
      <c r="F53" s="12">
        <v>6.3279999885707996</v>
      </c>
      <c r="G53" s="12">
        <v>11.5144000155851</v>
      </c>
      <c r="H53" s="12">
        <v>17.449200036935501</v>
      </c>
      <c r="J53" s="8">
        <v>21</v>
      </c>
      <c r="K53" s="14">
        <v>7.4101999634876803</v>
      </c>
      <c r="L53" s="14">
        <v>63.767099985852802</v>
      </c>
      <c r="M53" s="14">
        <v>263.94699991214998</v>
      </c>
      <c r="N53" s="14">
        <v>844.40409997478105</v>
      </c>
    </row>
    <row r="54" spans="4:14">
      <c r="D54" s="9">
        <v>22</v>
      </c>
      <c r="E54" s="12">
        <v>3.92620009370148</v>
      </c>
      <c r="F54" s="12">
        <v>6.61979999858886</v>
      </c>
      <c r="G54" s="12">
        <v>12.092299992218599</v>
      </c>
      <c r="H54" s="12">
        <v>16.662600100971702</v>
      </c>
      <c r="J54" s="8">
        <v>22</v>
      </c>
      <c r="K54" s="14">
        <v>6.7083999747410399</v>
      </c>
      <c r="L54" s="14">
        <v>58.157400111667798</v>
      </c>
      <c r="M54" s="14">
        <v>265.50750003661898</v>
      </c>
      <c r="N54" s="14">
        <v>844.33750004973194</v>
      </c>
    </row>
    <row r="55" spans="4:14">
      <c r="D55" s="9">
        <v>23</v>
      </c>
      <c r="E55" s="12">
        <v>2.9348999960348001</v>
      </c>
      <c r="F55" s="12">
        <v>7.53160007297992</v>
      </c>
      <c r="G55" s="12">
        <v>10.0091999629512</v>
      </c>
      <c r="H55" s="12">
        <v>18.857300048694</v>
      </c>
      <c r="J55" s="8">
        <v>23</v>
      </c>
      <c r="K55" s="14">
        <v>6.6036999924108297</v>
      </c>
      <c r="L55" s="14">
        <v>58.116399915888898</v>
      </c>
      <c r="M55" s="14">
        <v>298.85139991529201</v>
      </c>
      <c r="N55" s="14">
        <v>832.75250007863997</v>
      </c>
    </row>
    <row r="56" spans="4:14">
      <c r="D56" s="9">
        <v>24</v>
      </c>
      <c r="E56" s="12">
        <v>3.8296999409794799</v>
      </c>
      <c r="F56" s="12">
        <v>6.8504000082612002</v>
      </c>
      <c r="G56" s="12">
        <v>12.0332000078633</v>
      </c>
      <c r="H56" s="12">
        <v>17.597600002773099</v>
      </c>
      <c r="J56" s="8">
        <v>24</v>
      </c>
      <c r="K56" s="14">
        <v>6.4058999996632302</v>
      </c>
      <c r="L56" s="14">
        <v>60.501200030557797</v>
      </c>
      <c r="M56" s="14">
        <v>264.83630004804502</v>
      </c>
      <c r="N56" s="14">
        <v>838.54119991883601</v>
      </c>
    </row>
    <row r="57" spans="4:14">
      <c r="D57" s="9">
        <v>25</v>
      </c>
      <c r="E57" s="12">
        <v>3.0878999968990599</v>
      </c>
      <c r="F57" s="12">
        <v>6.2106999102979898</v>
      </c>
      <c r="G57" s="12">
        <v>12.96820002608</v>
      </c>
      <c r="H57" s="12">
        <v>16.654900042340099</v>
      </c>
      <c r="J57" s="8">
        <v>25</v>
      </c>
      <c r="K57" s="14">
        <v>5.7864000555127797</v>
      </c>
      <c r="L57" s="14">
        <v>61.392999952658997</v>
      </c>
      <c r="M57" s="14">
        <v>262.91839999612398</v>
      </c>
      <c r="N57" s="14">
        <v>803.05159999988905</v>
      </c>
    </row>
    <row r="58" spans="4:14">
      <c r="D58" s="9">
        <v>26</v>
      </c>
      <c r="E58" s="12">
        <v>3.34860000293701</v>
      </c>
      <c r="F58" s="12">
        <v>6.1422000871971196</v>
      </c>
      <c r="G58" s="12">
        <v>10.296200052834999</v>
      </c>
      <c r="H58" s="12">
        <v>19.087500055320501</v>
      </c>
      <c r="J58" s="8">
        <v>26</v>
      </c>
      <c r="K58" s="14">
        <v>5.9836999280378196</v>
      </c>
      <c r="L58" s="14">
        <v>60.475600068457403</v>
      </c>
      <c r="M58" s="14">
        <v>264.02530004270301</v>
      </c>
      <c r="N58" s="14">
        <v>844.02829990722205</v>
      </c>
    </row>
    <row r="59" spans="4:14">
      <c r="D59" s="9">
        <v>27</v>
      </c>
      <c r="E59" s="12">
        <v>3.0653000576421601</v>
      </c>
      <c r="F59" s="12">
        <v>6.4905999461188904</v>
      </c>
      <c r="G59" s="12">
        <v>14.8733000969514</v>
      </c>
      <c r="H59" s="12">
        <v>16.8548000510782</v>
      </c>
      <c r="J59" s="8">
        <v>27</v>
      </c>
      <c r="K59" s="14">
        <v>5.8877000119537097</v>
      </c>
      <c r="L59" s="14">
        <v>59.159099939279201</v>
      </c>
      <c r="M59" s="14">
        <v>301.49779992643698</v>
      </c>
      <c r="N59" s="14">
        <v>838.01469998434095</v>
      </c>
    </row>
    <row r="60" spans="4:14">
      <c r="D60" s="9">
        <v>28</v>
      </c>
      <c r="E60" s="12">
        <v>3.2595000229775901</v>
      </c>
      <c r="F60" s="12">
        <v>7.0807000156491897</v>
      </c>
      <c r="G60" s="12">
        <v>13.7948000337928</v>
      </c>
      <c r="H60" s="12">
        <v>17.036500037647698</v>
      </c>
      <c r="J60" s="8">
        <v>28</v>
      </c>
      <c r="K60" s="14">
        <v>6.4423000440001399</v>
      </c>
      <c r="L60" s="14">
        <v>57.127399952150803</v>
      </c>
      <c r="M60" s="14">
        <v>261.23730000108401</v>
      </c>
      <c r="N60" s="14">
        <v>834.95259995106596</v>
      </c>
    </row>
    <row r="61" spans="4:14">
      <c r="D61" s="9">
        <v>29</v>
      </c>
      <c r="E61" s="12">
        <v>3.2053999602794598</v>
      </c>
      <c r="F61" s="12">
        <v>6.1644000234082297</v>
      </c>
      <c r="G61" s="12">
        <v>12.225099955685399</v>
      </c>
      <c r="H61" s="12">
        <v>17.0823000371456</v>
      </c>
      <c r="J61" s="8">
        <v>29</v>
      </c>
      <c r="K61" s="14">
        <v>5.9561000671237698</v>
      </c>
      <c r="L61" s="14">
        <v>58.677799999713898</v>
      </c>
      <c r="M61" s="14">
        <v>264.22010001260702</v>
      </c>
      <c r="N61" s="14">
        <v>831.57519996166195</v>
      </c>
    </row>
    <row r="62" spans="4:14">
      <c r="D62" s="9">
        <v>30</v>
      </c>
      <c r="E62" s="12">
        <v>3.81969998124986</v>
      </c>
      <c r="F62" s="12">
        <v>6.1821000417694396</v>
      </c>
      <c r="G62" s="12">
        <v>11.895100004039699</v>
      </c>
      <c r="H62" s="12">
        <v>18.0556999985128</v>
      </c>
      <c r="J62" s="8">
        <v>30</v>
      </c>
      <c r="K62" s="14">
        <v>5.4817999480292201</v>
      </c>
      <c r="L62" s="14">
        <v>59.966099914163301</v>
      </c>
      <c r="M62" s="14">
        <v>316.18850002996601</v>
      </c>
      <c r="N62" s="14">
        <v>826.13299996592104</v>
      </c>
    </row>
    <row r="63" spans="4:14">
      <c r="D63" s="9" t="s">
        <v>9</v>
      </c>
      <c r="E63" s="13">
        <f>AVERAGE(E33:E62)</f>
        <v>3.3232899925981916</v>
      </c>
      <c r="F63" s="13">
        <f t="shared" ref="F63:H63" si="0">AVERAGE(F33:F62)</f>
        <v>6.7239433526992789</v>
      </c>
      <c r="G63" s="13">
        <f t="shared" si="0"/>
        <v>11.643856678468437</v>
      </c>
      <c r="H63" s="13">
        <f t="shared" si="0"/>
        <v>17.675446687887067</v>
      </c>
      <c r="J63" s="8" t="s">
        <v>9</v>
      </c>
      <c r="K63" s="15">
        <f>AVERAGE(K33:K62)</f>
        <v>6.2844699985968528</v>
      </c>
      <c r="L63" s="15">
        <f t="shared" ref="L63:N63" si="1">AVERAGE(L33:L62)</f>
        <v>66.259939991869004</v>
      </c>
      <c r="M63" s="15">
        <f t="shared" si="1"/>
        <v>286.68852333600285</v>
      </c>
      <c r="N63" s="15">
        <f t="shared" si="1"/>
        <v>850.36615665691556</v>
      </c>
    </row>
    <row r="64" spans="4:14">
      <c r="D64" s="9" t="s">
        <v>10</v>
      </c>
      <c r="E64" s="13">
        <f>_xlfn.STDEV.P(E33:E62)</f>
        <v>0.38192327088849592</v>
      </c>
      <c r="F64" s="13">
        <f>_xlfn.STDEV.P(F33:F62)</f>
        <v>0.60990054870859722</v>
      </c>
      <c r="G64" s="13">
        <f>_xlfn.STDEV.P(G33:G62)</f>
        <v>1.2222097041676556</v>
      </c>
      <c r="H64" s="13">
        <f>_xlfn.STDEV.P(H33:H62)</f>
        <v>1.1280510229846887</v>
      </c>
      <c r="J64" s="8" t="s">
        <v>10</v>
      </c>
      <c r="K64" s="15">
        <f>_xlfn.STDEV.P(K33:K62)</f>
        <v>0.49525860241382252</v>
      </c>
      <c r="L64" s="15">
        <f>_xlfn.STDEV.P(L33:L62)</f>
        <v>10.76232202599463</v>
      </c>
      <c r="M64" s="15">
        <f>_xlfn.STDEV.P(M33:M62)</f>
        <v>20.442348577250787</v>
      </c>
      <c r="N64" s="15">
        <f>_xlfn.STDEV.P(N33:N62)</f>
        <v>35.151278233180975</v>
      </c>
    </row>
    <row r="65" spans="4:14">
      <c r="D65" s="9" t="s">
        <v>11</v>
      </c>
      <c r="E65" s="13">
        <f>_xlfn.CONFIDENCE.T(0.5,E64,COUNT(E33:E62))</f>
        <v>4.7628190935487758E-2</v>
      </c>
      <c r="F65" s="13">
        <f t="shared" ref="F65:H65" si="2">_xlfn.CONFIDENCE.T(0.5,F64,COUNT(F33:F62))</f>
        <v>7.6058365644948181E-2</v>
      </c>
      <c r="G65" s="13">
        <f t="shared" si="2"/>
        <v>0.1524170994291108</v>
      </c>
      <c r="H65" s="13">
        <f t="shared" si="2"/>
        <v>0.14067493028821715</v>
      </c>
      <c r="J65" s="8" t="s">
        <v>11</v>
      </c>
      <c r="K65" s="15">
        <f>_xlfn.CONFIDENCE.T(0.5,K64,COUNT(K33:K62))</f>
        <v>6.1761806824007462E-2</v>
      </c>
      <c r="L65" s="15">
        <f t="shared" ref="L65:N65" si="3">_xlfn.CONFIDENCE.T(0.5,L64,COUNT(L33:L62))</f>
        <v>1.3421280331277075</v>
      </c>
      <c r="M65" s="15">
        <f t="shared" si="3"/>
        <v>2.5492871354554167</v>
      </c>
      <c r="N65" s="15">
        <f t="shared" si="3"/>
        <v>4.383581517359767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7BA6-1CD9-4460-8DB1-4904DA0D9F8E}">
  <dimension ref="D1:P65"/>
  <sheetViews>
    <sheetView zoomScaleNormal="100" workbookViewId="0"/>
  </sheetViews>
  <sheetFormatPr defaultRowHeight="1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/>
    <row r="2" spans="4:16" s="1" customFormat="1">
      <c r="D2" s="7"/>
      <c r="E2" s="23" t="s">
        <v>0</v>
      </c>
      <c r="F2" s="24"/>
      <c r="G2"/>
      <c r="H2"/>
      <c r="I2"/>
      <c r="N2" s="2"/>
      <c r="O2" s="25" t="s">
        <v>1</v>
      </c>
      <c r="P2" s="25"/>
    </row>
    <row r="3" spans="4:16">
      <c r="E3" s="3" t="s">
        <v>2</v>
      </c>
      <c r="F3" s="4" t="s">
        <v>3</v>
      </c>
      <c r="N3" s="2"/>
      <c r="O3" s="3" t="s">
        <v>2</v>
      </c>
      <c r="P3" s="4" t="s">
        <v>3</v>
      </c>
    </row>
    <row r="4" spans="4:16">
      <c r="D4" s="5">
        <v>0.25</v>
      </c>
      <c r="E4" s="16">
        <v>25.559799978509499</v>
      </c>
      <c r="F4" s="11">
        <v>2054.6616000356098</v>
      </c>
      <c r="N4" s="5">
        <v>0.25</v>
      </c>
      <c r="O4" s="10" cm="1">
        <f t="array" ref="O4:O7">TRANSPOSE(E63:H63)</f>
        <v>9.1178366681560714</v>
      </c>
      <c r="P4" s="11" cm="1">
        <f t="array" ref="P4:P7">TRANSPOSE(K63:N63)</f>
        <v>3.8613566779531512</v>
      </c>
    </row>
    <row r="5" spans="4:16">
      <c r="D5" s="5">
        <v>0.5</v>
      </c>
      <c r="E5" s="16">
        <v>30.0099999876692</v>
      </c>
      <c r="F5" s="11">
        <v>2144.5180999580698</v>
      </c>
      <c r="N5" s="5">
        <v>0.5</v>
      </c>
      <c r="O5" s="10">
        <v>17.364413322259939</v>
      </c>
      <c r="P5" s="11">
        <v>21.410449997832334</v>
      </c>
    </row>
    <row r="6" spans="4:16">
      <c r="D6" s="5">
        <v>0.75</v>
      </c>
      <c r="E6" s="16">
        <v>36.845200113020802</v>
      </c>
      <c r="F6" s="11">
        <v>2128.5115000791802</v>
      </c>
      <c r="N6" s="5">
        <v>0.75</v>
      </c>
      <c r="O6" s="10">
        <v>27.883460000157317</v>
      </c>
      <c r="P6" s="11">
        <v>48.860173330952691</v>
      </c>
    </row>
    <row r="7" spans="4:16">
      <c r="D7" s="5">
        <v>1</v>
      </c>
      <c r="E7" s="16">
        <v>83.649500040337401</v>
      </c>
      <c r="F7" s="11">
        <v>2129.0163999656202</v>
      </c>
      <c r="N7" s="5">
        <v>1</v>
      </c>
      <c r="O7" s="10">
        <v>36.106546669422286</v>
      </c>
      <c r="P7" s="11">
        <v>115.27284333327115</v>
      </c>
    </row>
    <row r="32" spans="4:14">
      <c r="D32" s="2" t="s">
        <v>4</v>
      </c>
      <c r="E32" s="6" t="s">
        <v>5</v>
      </c>
      <c r="F32" s="6" t="s">
        <v>6</v>
      </c>
      <c r="G32" s="6" t="s">
        <v>7</v>
      </c>
      <c r="H32" s="6" t="s">
        <v>8</v>
      </c>
      <c r="J32" s="2" t="s">
        <v>12</v>
      </c>
      <c r="K32" s="6" t="s">
        <v>5</v>
      </c>
      <c r="L32" s="6" t="s">
        <v>6</v>
      </c>
      <c r="M32" s="6" t="s">
        <v>7</v>
      </c>
      <c r="N32" s="6" t="s">
        <v>8</v>
      </c>
    </row>
    <row r="33" spans="4:15">
      <c r="D33" s="9">
        <v>1</v>
      </c>
      <c r="E33" s="12">
        <v>8.2416000077500904</v>
      </c>
      <c r="F33" s="12">
        <v>17.6725999917835</v>
      </c>
      <c r="G33" s="12">
        <v>25.731200003065101</v>
      </c>
      <c r="H33" s="12">
        <v>34.283200046047497</v>
      </c>
      <c r="I33" s="1"/>
      <c r="J33" s="8">
        <v>1</v>
      </c>
      <c r="K33" s="14">
        <v>3.5982000408694099</v>
      </c>
      <c r="L33" s="14">
        <v>61.705800006166101</v>
      </c>
      <c r="M33" s="14">
        <v>95.169899985194206</v>
      </c>
      <c r="N33" s="14">
        <v>188.61080007627601</v>
      </c>
      <c r="O33" s="1"/>
    </row>
    <row r="34" spans="4:15">
      <c r="D34" s="9">
        <v>2</v>
      </c>
      <c r="E34" s="12">
        <v>8.8975999969989008</v>
      </c>
      <c r="F34" s="12">
        <v>17.491100006736801</v>
      </c>
      <c r="G34" s="12">
        <v>25.989799993112602</v>
      </c>
      <c r="H34" s="12">
        <v>33.080400084145303</v>
      </c>
      <c r="J34" s="8">
        <v>2</v>
      </c>
      <c r="K34" s="14">
        <v>3.1220000237226402</v>
      </c>
      <c r="L34" s="14">
        <v>31.425899942405501</v>
      </c>
      <c r="M34" s="14">
        <v>44.208600069396198</v>
      </c>
      <c r="N34" s="14">
        <v>122.340300003997</v>
      </c>
    </row>
    <row r="35" spans="4:15">
      <c r="D35" s="9">
        <v>3</v>
      </c>
      <c r="E35" s="12">
        <v>7.3968000942841101</v>
      </c>
      <c r="F35" s="12">
        <v>20.512999966740601</v>
      </c>
      <c r="G35" s="12">
        <v>24.4635000126436</v>
      </c>
      <c r="H35" s="12">
        <v>34.980099997483102</v>
      </c>
      <c r="J35" s="8">
        <v>3</v>
      </c>
      <c r="K35" s="14">
        <v>3.3451999770477401</v>
      </c>
      <c r="L35" s="14">
        <v>24.935800000093799</v>
      </c>
      <c r="M35" s="14">
        <v>43.394000036641899</v>
      </c>
      <c r="N35" s="14">
        <v>124.037800007499</v>
      </c>
    </row>
    <row r="36" spans="4:15">
      <c r="D36" s="9">
        <v>4</v>
      </c>
      <c r="E36" s="12">
        <v>8.2860999973490799</v>
      </c>
      <c r="F36" s="12">
        <v>15.422099968418401</v>
      </c>
      <c r="G36" s="12">
        <v>25.2966999541968</v>
      </c>
      <c r="H36" s="12">
        <v>36.108599975705097</v>
      </c>
      <c r="J36" s="8">
        <v>4</v>
      </c>
      <c r="K36" s="14">
        <v>3.3989999210461899</v>
      </c>
      <c r="L36" s="14">
        <v>21.8744999729096</v>
      </c>
      <c r="M36" s="14">
        <v>48.626600066199899</v>
      </c>
      <c r="N36" s="14">
        <v>124.40060009248501</v>
      </c>
    </row>
    <row r="37" spans="4:15">
      <c r="D37" s="9">
        <v>5</v>
      </c>
      <c r="E37" s="12">
        <v>11.290699942037399</v>
      </c>
      <c r="F37" s="12">
        <v>16.428999952040598</v>
      </c>
      <c r="G37" s="12">
        <v>27.457299991510801</v>
      </c>
      <c r="H37" s="12">
        <v>37.2640000423416</v>
      </c>
      <c r="J37" s="8">
        <v>5</v>
      </c>
      <c r="K37" s="14">
        <v>4.8761001089587799</v>
      </c>
      <c r="L37" s="14">
        <v>21.172299981117199</v>
      </c>
      <c r="M37" s="14">
        <v>46.481399913318398</v>
      </c>
      <c r="N37" s="14">
        <v>125.056199962273</v>
      </c>
    </row>
    <row r="38" spans="4:15">
      <c r="D38" s="9">
        <v>6</v>
      </c>
      <c r="E38" s="12">
        <v>11.8873000610619</v>
      </c>
      <c r="F38" s="12">
        <v>18.612199928611499</v>
      </c>
      <c r="G38" s="12">
        <v>27.277700020931601</v>
      </c>
      <c r="H38" s="12">
        <v>34.363699960522297</v>
      </c>
      <c r="J38" s="8">
        <v>6</v>
      </c>
      <c r="K38" s="14">
        <v>4.3049000669270701</v>
      </c>
      <c r="L38" s="14">
        <v>18.828300060704301</v>
      </c>
      <c r="M38" s="14">
        <v>47.879699966870199</v>
      </c>
      <c r="N38" s="14">
        <v>107.841199962422</v>
      </c>
    </row>
    <row r="39" spans="4:15">
      <c r="D39" s="9">
        <v>7</v>
      </c>
      <c r="E39" s="12">
        <v>12.9878000589087</v>
      </c>
      <c r="F39" s="12">
        <v>16.369399963877999</v>
      </c>
      <c r="G39" s="12">
        <v>28.011000016704202</v>
      </c>
      <c r="H39" s="12">
        <v>34.213899984024401</v>
      </c>
      <c r="J39" s="8">
        <v>7</v>
      </c>
      <c r="K39" s="14">
        <v>3.8470000727102098</v>
      </c>
      <c r="L39" s="14">
        <v>17.837199964560501</v>
      </c>
      <c r="M39" s="14">
        <v>47.582900035195003</v>
      </c>
      <c r="N39" s="14">
        <v>110.17449991777499</v>
      </c>
    </row>
    <row r="40" spans="4:15">
      <c r="D40" s="9">
        <v>8</v>
      </c>
      <c r="E40" s="12">
        <v>12.281000032089599</v>
      </c>
      <c r="F40" s="12">
        <v>17.0845000538975</v>
      </c>
      <c r="G40" s="12">
        <v>34.764199983328503</v>
      </c>
      <c r="H40" s="12">
        <v>38.190799998119402</v>
      </c>
      <c r="J40" s="8">
        <v>8</v>
      </c>
      <c r="K40" s="14">
        <v>3.2206999603658901</v>
      </c>
      <c r="L40" s="14">
        <v>15.5835999175906</v>
      </c>
      <c r="M40" s="14">
        <v>67.501800018362701</v>
      </c>
      <c r="N40" s="14">
        <v>106.238999986089</v>
      </c>
    </row>
    <row r="41" spans="4:15">
      <c r="D41" s="9">
        <v>9</v>
      </c>
      <c r="E41" s="12">
        <v>9.1197999427095002</v>
      </c>
      <c r="F41" s="12">
        <v>17.268799943849402</v>
      </c>
      <c r="G41" s="12">
        <v>32.943899976089597</v>
      </c>
      <c r="H41" s="12">
        <v>40.411900030448997</v>
      </c>
      <c r="J41" s="8">
        <v>9</v>
      </c>
      <c r="K41" s="14">
        <v>3.4573000157251901</v>
      </c>
      <c r="L41" s="14">
        <v>16.113499994389699</v>
      </c>
      <c r="M41" s="14">
        <v>46.533699962310401</v>
      </c>
      <c r="N41" s="14">
        <v>103.496200055815</v>
      </c>
    </row>
    <row r="42" spans="4:15">
      <c r="D42" s="9">
        <v>10</v>
      </c>
      <c r="E42" s="12">
        <v>8.0870999954640794</v>
      </c>
      <c r="F42" s="12">
        <v>15.7554999459534</v>
      </c>
      <c r="G42" s="12">
        <v>24.894100031815402</v>
      </c>
      <c r="H42" s="12">
        <v>35.039999987930003</v>
      </c>
      <c r="J42" s="8">
        <v>10</v>
      </c>
      <c r="K42" s="14">
        <v>3.6917999386787401</v>
      </c>
      <c r="L42" s="14">
        <v>34.116200054995701</v>
      </c>
      <c r="M42" s="14">
        <v>64.971799962222505</v>
      </c>
      <c r="N42" s="14">
        <v>117.77350003831</v>
      </c>
    </row>
    <row r="43" spans="4:15">
      <c r="D43" s="9">
        <v>11</v>
      </c>
      <c r="E43" s="12">
        <v>9.2392000369727594</v>
      </c>
      <c r="F43" s="12">
        <v>19.309199997223899</v>
      </c>
      <c r="G43" s="12">
        <v>25.296700070612101</v>
      </c>
      <c r="H43" s="12">
        <v>38.679999997839303</v>
      </c>
      <c r="J43" s="8">
        <v>11</v>
      </c>
      <c r="K43" s="14">
        <v>3.9375999476760599</v>
      </c>
      <c r="L43" s="14">
        <v>36.9409000268206</v>
      </c>
      <c r="M43" s="14">
        <v>67.306800046935606</v>
      </c>
      <c r="N43" s="14">
        <v>158.56180002447201</v>
      </c>
    </row>
    <row r="44" spans="4:15">
      <c r="D44" s="9">
        <v>12</v>
      </c>
      <c r="E44" s="12">
        <v>9.9836000008508492</v>
      </c>
      <c r="F44" s="12">
        <v>15.7135999761521</v>
      </c>
      <c r="G44" s="12">
        <v>25.347299990244199</v>
      </c>
      <c r="H44" s="12">
        <v>38.507300079800103</v>
      </c>
      <c r="J44" s="8">
        <v>12</v>
      </c>
      <c r="K44" s="14">
        <v>4.0237000212073299</v>
      </c>
      <c r="L44" s="14">
        <v>23.232900071889102</v>
      </c>
      <c r="M44" s="14">
        <v>51.7718000337481</v>
      </c>
      <c r="N44" s="14">
        <v>119.21629996504601</v>
      </c>
    </row>
    <row r="45" spans="4:15">
      <c r="D45" s="9">
        <v>13</v>
      </c>
      <c r="E45" s="12">
        <v>8.1443999661132693</v>
      </c>
      <c r="F45" s="12">
        <v>16.693099983967802</v>
      </c>
      <c r="G45" s="12">
        <v>26.515599922277001</v>
      </c>
      <c r="H45" s="12">
        <v>35.032199928536997</v>
      </c>
      <c r="J45" s="8">
        <v>13</v>
      </c>
      <c r="K45" s="14">
        <v>4.4362000189721504</v>
      </c>
      <c r="L45" s="14">
        <v>22.5576000520959</v>
      </c>
      <c r="M45" s="14">
        <v>49.9979000305756</v>
      </c>
      <c r="N45" s="14">
        <v>117.42760008201</v>
      </c>
    </row>
    <row r="46" spans="4:15">
      <c r="D46" s="9">
        <v>14</v>
      </c>
      <c r="E46" s="12">
        <v>9.1667999513447196</v>
      </c>
      <c r="F46" s="12">
        <v>18.045099917799199</v>
      </c>
      <c r="G46" s="12">
        <v>28.626100043766201</v>
      </c>
      <c r="H46" s="12">
        <v>35.317000001668902</v>
      </c>
      <c r="J46" s="8">
        <v>14</v>
      </c>
      <c r="K46" s="14">
        <v>4.3833000818267402</v>
      </c>
      <c r="L46" s="14">
        <v>21.0723000345751</v>
      </c>
      <c r="M46" s="14">
        <v>48.814399982802499</v>
      </c>
      <c r="N46" s="14">
        <v>128.69349995162301</v>
      </c>
    </row>
    <row r="47" spans="4:15">
      <c r="D47" s="9">
        <v>15</v>
      </c>
      <c r="E47" s="12">
        <v>8.1549000460654497</v>
      </c>
      <c r="F47" s="12">
        <v>15.855700010433701</v>
      </c>
      <c r="G47" s="12">
        <v>26.071200030855799</v>
      </c>
      <c r="H47" s="12">
        <v>37.095000036060803</v>
      </c>
      <c r="J47" s="8">
        <v>15</v>
      </c>
      <c r="K47" s="14">
        <v>4.1225000750273404</v>
      </c>
      <c r="L47" s="14">
        <v>21.1544999619945</v>
      </c>
      <c r="M47" s="14">
        <v>44.864699942991102</v>
      </c>
      <c r="N47" s="14">
        <v>126.589699997566</v>
      </c>
    </row>
    <row r="48" spans="4:15">
      <c r="D48" s="9">
        <v>16</v>
      </c>
      <c r="E48" s="12">
        <v>8.6282000411301798</v>
      </c>
      <c r="F48" s="12">
        <v>16.1981000564992</v>
      </c>
      <c r="G48" s="12">
        <v>26.4235999202355</v>
      </c>
      <c r="H48" s="12">
        <v>37.707099923864</v>
      </c>
      <c r="J48" s="8">
        <v>16</v>
      </c>
      <c r="K48" s="14">
        <v>3.7245000712573502</v>
      </c>
      <c r="L48" s="14">
        <v>20.082799950614501</v>
      </c>
      <c r="M48" s="14">
        <v>44.055699952878001</v>
      </c>
      <c r="N48" s="14">
        <v>108.873500023037</v>
      </c>
    </row>
    <row r="49" spans="4:14">
      <c r="D49" s="9">
        <v>17</v>
      </c>
      <c r="E49" s="12">
        <v>8.0624999245628697</v>
      </c>
      <c r="F49" s="12">
        <v>21.728400024585401</v>
      </c>
      <c r="G49" s="12">
        <v>26.919599971733899</v>
      </c>
      <c r="H49" s="12">
        <v>36.852599936537402</v>
      </c>
      <c r="J49" s="8">
        <v>17</v>
      </c>
      <c r="K49" s="14">
        <v>3.7234000628814101</v>
      </c>
      <c r="L49" s="14">
        <v>15.851399977691401</v>
      </c>
      <c r="M49" s="14">
        <v>45.365799916908102</v>
      </c>
      <c r="N49" s="14">
        <v>113.123400020413</v>
      </c>
    </row>
    <row r="50" spans="4:14">
      <c r="D50" s="9">
        <v>18</v>
      </c>
      <c r="E50" s="12">
        <v>9.7525999881327099</v>
      </c>
      <c r="F50" s="12">
        <v>16.325999982654999</v>
      </c>
      <c r="G50" s="12">
        <v>30.275199911557099</v>
      </c>
      <c r="H50" s="12">
        <v>33.046400058083201</v>
      </c>
      <c r="J50" s="8">
        <v>18</v>
      </c>
      <c r="K50" s="14">
        <v>3.5647000186145301</v>
      </c>
      <c r="L50" s="14">
        <v>16.163600026629801</v>
      </c>
      <c r="M50" s="14">
        <v>43.6385000357404</v>
      </c>
      <c r="N50" s="14">
        <v>109.24309992697</v>
      </c>
    </row>
    <row r="51" spans="4:14">
      <c r="D51" s="9">
        <v>19</v>
      </c>
      <c r="E51" s="12">
        <v>7.9900000710040304</v>
      </c>
      <c r="F51" s="12">
        <v>18.873099936172299</v>
      </c>
      <c r="G51" s="12">
        <v>30.418200069107101</v>
      </c>
      <c r="H51" s="12">
        <v>35.635199979878898</v>
      </c>
      <c r="J51" s="8">
        <v>19</v>
      </c>
      <c r="K51" s="14">
        <v>3.46210005227476</v>
      </c>
      <c r="L51" s="14">
        <v>16.925000003539001</v>
      </c>
      <c r="M51" s="14">
        <v>46.746799955144503</v>
      </c>
      <c r="N51" s="14">
        <v>113.76460001338199</v>
      </c>
    </row>
    <row r="52" spans="4:14">
      <c r="D52" s="9">
        <v>20</v>
      </c>
      <c r="E52" s="12">
        <v>7.4402999598532897</v>
      </c>
      <c r="F52" s="12">
        <v>20.649200072511999</v>
      </c>
      <c r="G52" s="12">
        <v>29.9321999773383</v>
      </c>
      <c r="H52" s="12">
        <v>35.036300076171699</v>
      </c>
      <c r="J52" s="8">
        <v>20</v>
      </c>
      <c r="K52" s="14">
        <v>3.8692000089213199</v>
      </c>
      <c r="L52" s="14">
        <v>16.175800003111299</v>
      </c>
      <c r="M52" s="14">
        <v>44.062700006179497</v>
      </c>
      <c r="N52" s="14">
        <v>106.526499963365</v>
      </c>
    </row>
    <row r="53" spans="4:14">
      <c r="D53" s="9">
        <v>21</v>
      </c>
      <c r="E53" s="12">
        <v>8.3468999946489895</v>
      </c>
      <c r="F53" s="12">
        <v>15.8850000007078</v>
      </c>
      <c r="G53" s="12">
        <v>26.176500017754702</v>
      </c>
      <c r="H53" s="12">
        <v>34.279799903742898</v>
      </c>
      <c r="J53" s="8">
        <v>21</v>
      </c>
      <c r="K53" s="14">
        <v>4.1544999694451601</v>
      </c>
      <c r="L53" s="14">
        <v>16.791799920610998</v>
      </c>
      <c r="M53" s="14">
        <v>43.953799991868401</v>
      </c>
      <c r="N53" s="14">
        <v>103.899599984288</v>
      </c>
    </row>
    <row r="54" spans="4:14">
      <c r="D54" s="9">
        <v>22</v>
      </c>
      <c r="E54" s="12">
        <v>10.2361000608652</v>
      </c>
      <c r="F54" s="12">
        <v>17.478000023402199</v>
      </c>
      <c r="G54" s="12">
        <v>29.265100019983901</v>
      </c>
      <c r="H54" s="12">
        <v>33.434099983423899</v>
      </c>
      <c r="J54" s="8">
        <v>22</v>
      </c>
      <c r="K54" s="14">
        <v>3.6308999406173799</v>
      </c>
      <c r="L54" s="14">
        <v>19.407200044952301</v>
      </c>
      <c r="M54" s="14">
        <v>53.756200009956899</v>
      </c>
      <c r="N54" s="14">
        <v>102.069100015796</v>
      </c>
    </row>
    <row r="55" spans="4:14">
      <c r="D55" s="9">
        <v>23</v>
      </c>
      <c r="E55" s="12">
        <v>8.3693999331444502</v>
      </c>
      <c r="F55" s="12">
        <v>15.264599933288901</v>
      </c>
      <c r="G55" s="12">
        <v>26.2855999171733</v>
      </c>
      <c r="H55" s="12">
        <v>35.693000070750699</v>
      </c>
      <c r="J55" s="8">
        <v>23</v>
      </c>
      <c r="K55" s="14">
        <v>4.2930999770760501</v>
      </c>
      <c r="L55" s="14">
        <v>17.5958999898284</v>
      </c>
      <c r="M55" s="14">
        <v>44.779599993489597</v>
      </c>
      <c r="N55" s="14">
        <v>104.08219997771</v>
      </c>
    </row>
    <row r="56" spans="4:14">
      <c r="D56" s="9">
        <v>24</v>
      </c>
      <c r="E56" s="12">
        <v>7.4510999256744901</v>
      </c>
      <c r="F56" s="12">
        <v>19.763999967835801</v>
      </c>
      <c r="G56" s="12">
        <v>23.873000056482802</v>
      </c>
      <c r="H56" s="12">
        <v>39.320199983194399</v>
      </c>
      <c r="J56" s="8">
        <v>24</v>
      </c>
      <c r="K56" s="14">
        <v>4.2136999545618803</v>
      </c>
      <c r="L56" s="14">
        <v>18.438099999912001</v>
      </c>
      <c r="M56" s="14">
        <v>40.100499987602198</v>
      </c>
      <c r="N56" s="14">
        <v>100.549699971452</v>
      </c>
    </row>
    <row r="57" spans="4:14">
      <c r="D57" s="9">
        <v>25</v>
      </c>
      <c r="E57" s="12">
        <v>10.450999950989999</v>
      </c>
      <c r="F57" s="12">
        <v>15.632800059393</v>
      </c>
      <c r="G57" s="12">
        <v>30.165000003762501</v>
      </c>
      <c r="H57" s="12">
        <v>42.965199914760802</v>
      </c>
      <c r="J57" s="8">
        <v>25</v>
      </c>
      <c r="K57" s="14">
        <v>4.2951001087203604</v>
      </c>
      <c r="L57" s="14">
        <v>17.417400027625199</v>
      </c>
      <c r="M57" s="14">
        <v>44.277600012719603</v>
      </c>
      <c r="N57" s="14">
        <v>103.470399975776</v>
      </c>
    </row>
    <row r="58" spans="4:14">
      <c r="D58" s="9">
        <v>26</v>
      </c>
      <c r="E58" s="12">
        <v>8.1469001015648193</v>
      </c>
      <c r="F58" s="12">
        <v>16.9749999186024</v>
      </c>
      <c r="G58" s="12">
        <v>26.605499908327999</v>
      </c>
      <c r="H58" s="12">
        <v>38.406700012274001</v>
      </c>
      <c r="J58" s="8">
        <v>26</v>
      </c>
      <c r="K58" s="14">
        <v>3.62099998164922</v>
      </c>
      <c r="L58" s="14">
        <v>16.399399959482199</v>
      </c>
      <c r="M58" s="14">
        <v>39.115499937906797</v>
      </c>
      <c r="N58" s="14">
        <v>104.15709996595901</v>
      </c>
    </row>
    <row r="59" spans="4:14">
      <c r="D59" s="9">
        <v>27</v>
      </c>
      <c r="E59" s="12">
        <v>9.68979997560381</v>
      </c>
      <c r="F59" s="12">
        <v>19.3621999351307</v>
      </c>
      <c r="G59" s="12">
        <v>24.9759000726044</v>
      </c>
      <c r="H59" s="12">
        <v>33.899699919856999</v>
      </c>
      <c r="J59" s="8">
        <v>27</v>
      </c>
      <c r="K59" s="14">
        <v>3.5223999293520998</v>
      </c>
      <c r="L59" s="14">
        <v>15.9952000249177</v>
      </c>
      <c r="M59" s="14">
        <v>47.656100010499301</v>
      </c>
      <c r="N59" s="14">
        <v>103.404200053773</v>
      </c>
    </row>
    <row r="60" spans="4:14">
      <c r="D60" s="9">
        <v>28</v>
      </c>
      <c r="E60" s="12">
        <v>8.8409000309184194</v>
      </c>
      <c r="F60" s="12">
        <v>15.0379000697284</v>
      </c>
      <c r="G60" s="12">
        <v>40.096900076605301</v>
      </c>
      <c r="H60" s="12">
        <v>35.406300099566501</v>
      </c>
      <c r="J60" s="8">
        <v>28</v>
      </c>
      <c r="K60" s="14">
        <v>4.3119000038132</v>
      </c>
      <c r="L60" s="14">
        <v>14.8331000236794</v>
      </c>
      <c r="M60" s="14">
        <v>41.767799993976901</v>
      </c>
      <c r="N60" s="14">
        <v>101.02380008902399</v>
      </c>
    </row>
    <row r="61" spans="4:14">
      <c r="D61" s="9">
        <v>29</v>
      </c>
      <c r="E61" s="12">
        <v>9.3098999932408297</v>
      </c>
      <c r="F61" s="12">
        <v>15.482000075280601</v>
      </c>
      <c r="G61" s="12">
        <v>31.0638999799266</v>
      </c>
      <c r="H61" s="12">
        <v>34.980900003574703</v>
      </c>
      <c r="J61" s="8">
        <v>29</v>
      </c>
      <c r="K61" s="14">
        <v>3.38969996664673</v>
      </c>
      <c r="L61" s="14">
        <v>14.433899894356699</v>
      </c>
      <c r="M61" s="14">
        <v>35.376099986024201</v>
      </c>
      <c r="N61" s="14">
        <v>102.310699992813</v>
      </c>
    </row>
    <row r="62" spans="4:14">
      <c r="D62" s="9">
        <v>30</v>
      </c>
      <c r="E62" s="12">
        <v>7.6547999633476103</v>
      </c>
      <c r="F62" s="12">
        <v>18.041200004518</v>
      </c>
      <c r="G62" s="12">
        <v>25.3413000609725</v>
      </c>
      <c r="H62" s="12">
        <v>33.964800066314602</v>
      </c>
      <c r="J62" s="8">
        <v>30</v>
      </c>
      <c r="K62" s="14">
        <v>4.2990000220015601</v>
      </c>
      <c r="L62" s="14">
        <v>17.251600045710799</v>
      </c>
      <c r="M62" s="14">
        <v>36.046500084921703</v>
      </c>
      <c r="N62" s="14">
        <v>101.228399900719</v>
      </c>
    </row>
    <row r="63" spans="4:14">
      <c r="D63" s="9" t="s">
        <v>9</v>
      </c>
      <c r="E63" s="13">
        <f>AVERAGE(E33:E62)</f>
        <v>9.1178366681560714</v>
      </c>
      <c r="F63" s="13">
        <f t="shared" ref="F63:H63" si="0">AVERAGE(F33:F62)</f>
        <v>17.364413322259939</v>
      </c>
      <c r="G63" s="13">
        <f t="shared" si="0"/>
        <v>27.883460000157317</v>
      </c>
      <c r="H63" s="13">
        <f t="shared" si="0"/>
        <v>36.106546669422286</v>
      </c>
      <c r="J63" s="8" t="s">
        <v>9</v>
      </c>
      <c r="K63" s="15">
        <f>AVERAGE(K33:K62)</f>
        <v>3.8613566779531512</v>
      </c>
      <c r="L63" s="15">
        <f t="shared" ref="L63:N63" si="1">AVERAGE(L33:L62)</f>
        <v>21.410449997832334</v>
      </c>
      <c r="M63" s="15">
        <f t="shared" si="1"/>
        <v>48.860173330952691</v>
      </c>
      <c r="N63" s="15">
        <f t="shared" si="1"/>
        <v>115.27284333327115</v>
      </c>
    </row>
    <row r="64" spans="4:14">
      <c r="D64" s="9" t="s">
        <v>10</v>
      </c>
      <c r="E64" s="13">
        <f>_xlfn.STDEV.P(E33:E62)</f>
        <v>1.4361321503373468</v>
      </c>
      <c r="F64" s="13">
        <f>_xlfn.STDEV.P(F33:F62)</f>
        <v>1.7613073225773168</v>
      </c>
      <c r="G64" s="13">
        <f>_xlfn.STDEV.P(G33:G62)</f>
        <v>3.4243758889307077</v>
      </c>
      <c r="H64" s="13">
        <f>_xlfn.STDEV.P(H33:H62)</f>
        <v>2.3039351910635797</v>
      </c>
      <c r="J64" s="8" t="s">
        <v>10</v>
      </c>
      <c r="K64" s="15">
        <f>_xlfn.STDEV.P(K33:K62)</f>
        <v>0.42194082166868446</v>
      </c>
      <c r="L64" s="15">
        <f>_xlfn.STDEV.P(L33:L62)</f>
        <v>9.2406250783433812</v>
      </c>
      <c r="M64" s="15">
        <f>_xlfn.STDEV.P(M33:M62)</f>
        <v>11.442792153356764</v>
      </c>
      <c r="N64" s="15">
        <f>_xlfn.STDEV.P(N33:N62)</f>
        <v>18.232537058087864</v>
      </c>
    </row>
    <row r="65" spans="4:14">
      <c r="D65" s="9" t="s">
        <v>11</v>
      </c>
      <c r="E65" s="13">
        <f>_xlfn.CONFIDENCE.T(0.5,E64,COUNT(E33:E62))</f>
        <v>0.17909454981817416</v>
      </c>
      <c r="F65" s="13">
        <f t="shared" ref="F65:H65" si="2">_xlfn.CONFIDENCE.T(0.5,F64,COUNT(F33:F62))</f>
        <v>0.21964590233171882</v>
      </c>
      <c r="G65" s="13">
        <f t="shared" si="2"/>
        <v>0.42704082496321399</v>
      </c>
      <c r="H65" s="13">
        <f t="shared" si="2"/>
        <v>0.28731494922445411</v>
      </c>
      <c r="J65" s="8" t="s">
        <v>11</v>
      </c>
      <c r="K65" s="15">
        <f>_xlfn.CONFIDENCE.T(0.5,K64,COUNT(K33:K62))</f>
        <v>5.2618626697350117E-2</v>
      </c>
      <c r="L65" s="15">
        <f t="shared" ref="L65:M65" si="3">_xlfn.CONFIDENCE.T(0.5,L64,COUNT(L33:L62))</f>
        <v>1.1523630245696348</v>
      </c>
      <c r="M65" s="15">
        <f t="shared" si="3"/>
        <v>1.4269868611234531</v>
      </c>
      <c r="N65" s="15">
        <f>_xlfn.CONFIDENCE.T(0.5,N64,COUNT(N33:N62))</f>
        <v>2.2737099894981077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A63A-92AD-4171-8F2D-101E432D0EBE}">
  <dimension ref="D1:P65"/>
  <sheetViews>
    <sheetView zoomScaleNormal="100" workbookViewId="0"/>
  </sheetViews>
  <sheetFormatPr defaultRowHeight="1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/>
    <row r="2" spans="4:16" s="1" customFormat="1">
      <c r="D2" s="7"/>
      <c r="E2" s="23" t="s">
        <v>0</v>
      </c>
      <c r="F2" s="24"/>
      <c r="G2"/>
      <c r="H2"/>
      <c r="I2"/>
      <c r="N2" s="2"/>
      <c r="O2" s="25" t="s">
        <v>1</v>
      </c>
      <c r="P2" s="25"/>
    </row>
    <row r="3" spans="4:16">
      <c r="E3" s="3" t="s">
        <v>2</v>
      </c>
      <c r="F3" s="4" t="s">
        <v>3</v>
      </c>
      <c r="N3" s="2"/>
      <c r="O3" s="3" t="s">
        <v>2</v>
      </c>
      <c r="P3" s="4" t="s">
        <v>3</v>
      </c>
    </row>
    <row r="4" spans="4:16">
      <c r="D4" s="5">
        <v>0.25</v>
      </c>
      <c r="E4" s="16">
        <v>26.2729000532999</v>
      </c>
      <c r="F4" s="11">
        <v>2054.2136000003602</v>
      </c>
      <c r="N4" s="5">
        <v>0.25</v>
      </c>
      <c r="O4" s="10" cm="1">
        <f t="array" ref="O4:O7">TRANSPOSE(E63:H63)</f>
        <v>6.469470010294267</v>
      </c>
      <c r="P4" s="11" cm="1">
        <f t="array" ref="P4:P7">TRANSPOSE(K63:N63)</f>
        <v>3.1523800105787765</v>
      </c>
    </row>
    <row r="5" spans="4:16">
      <c r="D5" s="5">
        <v>0.5</v>
      </c>
      <c r="E5" s="16">
        <v>42.9183000233024</v>
      </c>
      <c r="F5" s="11">
        <v>2163.27020002063</v>
      </c>
      <c r="N5" s="5">
        <v>0.5</v>
      </c>
      <c r="O5" s="10">
        <v>15.069320006295998</v>
      </c>
      <c r="P5" s="11">
        <v>13.943466668327606</v>
      </c>
    </row>
    <row r="6" spans="4:16">
      <c r="D6" s="5">
        <v>0.75</v>
      </c>
      <c r="E6" s="16">
        <v>52.810300025157602</v>
      </c>
      <c r="F6" s="11">
        <v>2193.92640003934</v>
      </c>
      <c r="N6" s="5">
        <v>0.75</v>
      </c>
      <c r="O6" s="10">
        <v>28.206476673949464</v>
      </c>
      <c r="P6" s="11">
        <v>82.799349996882086</v>
      </c>
    </row>
    <row r="7" spans="4:16">
      <c r="D7" s="5">
        <v>1</v>
      </c>
      <c r="E7" s="16">
        <v>5732.9858000157401</v>
      </c>
      <c r="F7" s="11">
        <v>2202.2074999986198</v>
      </c>
      <c r="N7" s="5">
        <v>1</v>
      </c>
      <c r="O7" s="10">
        <v>53.506226670773046</v>
      </c>
      <c r="P7" s="11">
        <v>395.45959668078729</v>
      </c>
    </row>
    <row r="32" spans="4:14">
      <c r="D32" s="2" t="s">
        <v>4</v>
      </c>
      <c r="E32" s="6" t="s">
        <v>5</v>
      </c>
      <c r="F32" s="6" t="s">
        <v>6</v>
      </c>
      <c r="G32" s="6" t="s">
        <v>7</v>
      </c>
      <c r="H32" s="6" t="s">
        <v>8</v>
      </c>
      <c r="J32" s="2" t="s">
        <v>3</v>
      </c>
      <c r="K32" s="6" t="s">
        <v>5</v>
      </c>
      <c r="L32" s="6" t="s">
        <v>6</v>
      </c>
      <c r="M32" s="6" t="s">
        <v>7</v>
      </c>
      <c r="N32" s="6" t="s">
        <v>8</v>
      </c>
    </row>
    <row r="33" spans="4:15">
      <c r="D33" s="9">
        <v>1</v>
      </c>
      <c r="E33" s="12">
        <v>5.9074000455439002</v>
      </c>
      <c r="F33" s="12">
        <v>13.217900064773801</v>
      </c>
      <c r="G33" s="12">
        <v>25.7446999894455</v>
      </c>
      <c r="H33" s="12">
        <v>54.259900003671603</v>
      </c>
      <c r="I33" s="1"/>
      <c r="J33" s="8">
        <v>1</v>
      </c>
      <c r="K33" s="14">
        <v>2.6180999120697299</v>
      </c>
      <c r="L33" s="14">
        <v>16.1660000449046</v>
      </c>
      <c r="M33" s="14">
        <v>96.836099983192895</v>
      </c>
      <c r="N33" s="14">
        <v>460.80529992468598</v>
      </c>
      <c r="O33" s="1"/>
    </row>
    <row r="34" spans="4:15">
      <c r="D34" s="9">
        <v>2</v>
      </c>
      <c r="E34" s="12">
        <v>7.4990999419242099</v>
      </c>
      <c r="F34" s="12">
        <v>13.7914000079035</v>
      </c>
      <c r="G34" s="12">
        <v>27.945200097747101</v>
      </c>
      <c r="H34" s="12">
        <v>53.633200004696803</v>
      </c>
      <c r="J34" s="8">
        <v>2</v>
      </c>
      <c r="K34" s="14">
        <v>2.1433000219985798</v>
      </c>
      <c r="L34" s="14">
        <v>13.64190003369</v>
      </c>
      <c r="M34" s="14">
        <v>92.104399926029103</v>
      </c>
      <c r="N34" s="14">
        <v>438.24829999357399</v>
      </c>
    </row>
    <row r="35" spans="4:15">
      <c r="D35" s="9">
        <v>3</v>
      </c>
      <c r="E35" s="12">
        <v>6.2053999863564897</v>
      </c>
      <c r="F35" s="12">
        <v>13.6618000688031</v>
      </c>
      <c r="G35" s="12">
        <v>29.0474999928846</v>
      </c>
      <c r="H35" s="12">
        <v>54.997400031425002</v>
      </c>
      <c r="J35" s="8">
        <v>3</v>
      </c>
      <c r="K35" s="14">
        <v>3.2678999705240099</v>
      </c>
      <c r="L35" s="14">
        <v>12.194599956274001</v>
      </c>
      <c r="M35" s="14">
        <v>86.060500005260096</v>
      </c>
      <c r="N35" s="14">
        <v>392.48710009269399</v>
      </c>
    </row>
    <row r="36" spans="4:15">
      <c r="D36" s="9">
        <v>4</v>
      </c>
      <c r="E36" s="12">
        <v>5.6996999774128199</v>
      </c>
      <c r="F36" s="12">
        <v>14.024800038896499</v>
      </c>
      <c r="G36" s="12">
        <v>27.983199921436601</v>
      </c>
      <c r="H36" s="12">
        <v>54.445700021460603</v>
      </c>
      <c r="J36" s="8">
        <v>4</v>
      </c>
      <c r="K36" s="14">
        <v>3.3134000841528102</v>
      </c>
      <c r="L36" s="14">
        <v>13.897700002416901</v>
      </c>
      <c r="M36" s="14">
        <v>76.181099982932196</v>
      </c>
      <c r="N36" s="14">
        <v>421.36140004731698</v>
      </c>
    </row>
    <row r="37" spans="4:15">
      <c r="D37" s="9">
        <v>5</v>
      </c>
      <c r="E37" s="12">
        <v>6.7778000375255898</v>
      </c>
      <c r="F37" s="12">
        <v>20.074500003829598</v>
      </c>
      <c r="G37" s="12">
        <v>27.131899958476399</v>
      </c>
      <c r="H37" s="12">
        <v>50.765699939802197</v>
      </c>
      <c r="J37" s="8">
        <v>5</v>
      </c>
      <c r="K37" s="14">
        <v>2.5007999502122402</v>
      </c>
      <c r="L37" s="14">
        <v>12.672899989411199</v>
      </c>
      <c r="M37" s="14">
        <v>79.036899958737195</v>
      </c>
      <c r="N37" s="14">
        <v>371.43609998747701</v>
      </c>
    </row>
    <row r="38" spans="4:15">
      <c r="D38" s="9">
        <v>6</v>
      </c>
      <c r="E38" s="12">
        <v>7.2637000121176198</v>
      </c>
      <c r="F38" s="12">
        <v>16.0644999705255</v>
      </c>
      <c r="G38" s="12">
        <v>25.768700055778002</v>
      </c>
      <c r="H38" s="12">
        <v>58.687699958682003</v>
      </c>
      <c r="J38" s="8">
        <v>6</v>
      </c>
      <c r="K38" s="14">
        <v>2.9486999846994801</v>
      </c>
      <c r="L38" s="14">
        <v>13.5383000597357</v>
      </c>
      <c r="M38" s="14">
        <v>73.451600037515107</v>
      </c>
      <c r="N38" s="14">
        <v>375.47610001638498</v>
      </c>
    </row>
    <row r="39" spans="4:15">
      <c r="D39" s="9">
        <v>7</v>
      </c>
      <c r="E39" s="12">
        <v>6.9749000249430502</v>
      </c>
      <c r="F39" s="12">
        <v>17.418599920347301</v>
      </c>
      <c r="G39" s="12">
        <v>31.183299957774501</v>
      </c>
      <c r="H39" s="12">
        <v>48.893800005316699</v>
      </c>
      <c r="J39" s="8">
        <v>7</v>
      </c>
      <c r="K39" s="14">
        <v>2.8585999971255598</v>
      </c>
      <c r="L39" s="14">
        <v>12.5263000372797</v>
      </c>
      <c r="M39" s="14">
        <v>75.078499969094906</v>
      </c>
      <c r="N39" s="14">
        <v>421.60630004946103</v>
      </c>
    </row>
    <row r="40" spans="4:15">
      <c r="D40" s="9">
        <v>8</v>
      </c>
      <c r="E40" s="12">
        <v>6.8938999902456999</v>
      </c>
      <c r="F40" s="12">
        <v>20.224299980327402</v>
      </c>
      <c r="G40" s="12">
        <v>24.860100005753299</v>
      </c>
      <c r="H40" s="12">
        <v>51.869700080715099</v>
      </c>
      <c r="J40" s="8">
        <v>8</v>
      </c>
      <c r="K40" s="14">
        <v>2.7945999754592701</v>
      </c>
      <c r="L40" s="14">
        <v>12.001199997030101</v>
      </c>
      <c r="M40" s="14">
        <v>76.568000018596607</v>
      </c>
      <c r="N40" s="14">
        <v>377.90830002631901</v>
      </c>
    </row>
    <row r="41" spans="4:15">
      <c r="D41" s="9">
        <v>9</v>
      </c>
      <c r="E41" s="12">
        <v>7.5884999241679898</v>
      </c>
      <c r="F41" s="12">
        <v>15.2919000247493</v>
      </c>
      <c r="G41" s="12">
        <v>27.151399990543698</v>
      </c>
      <c r="H41" s="12">
        <v>55.284600006416397</v>
      </c>
      <c r="J41" s="8">
        <v>9</v>
      </c>
      <c r="K41" s="14">
        <v>3.2799000618979299</v>
      </c>
      <c r="L41" s="14">
        <v>11.4829000085592</v>
      </c>
      <c r="M41" s="14">
        <v>72.479599970392798</v>
      </c>
      <c r="N41" s="14">
        <v>373.66390007082299</v>
      </c>
    </row>
    <row r="42" spans="4:15">
      <c r="D42" s="9">
        <v>10</v>
      </c>
      <c r="E42" s="12">
        <v>6.60650001373142</v>
      </c>
      <c r="F42" s="12">
        <v>18.675200059078598</v>
      </c>
      <c r="G42" s="12">
        <v>27.697900077328001</v>
      </c>
      <c r="H42" s="12">
        <v>54.410899989306898</v>
      </c>
      <c r="J42" s="8">
        <v>10</v>
      </c>
      <c r="K42" s="14">
        <v>2.9886000556871202</v>
      </c>
      <c r="L42" s="14">
        <v>37.155700032599199</v>
      </c>
      <c r="M42" s="14">
        <v>102.619600016623</v>
      </c>
      <c r="N42" s="14">
        <v>431.30009993910699</v>
      </c>
    </row>
    <row r="43" spans="4:15">
      <c r="D43" s="9">
        <v>11</v>
      </c>
      <c r="E43" s="12">
        <v>5.4011000320315299</v>
      </c>
      <c r="F43" s="12">
        <v>14.478199998848099</v>
      </c>
      <c r="G43" s="12">
        <v>26.707099983468598</v>
      </c>
      <c r="H43" s="12">
        <v>86.596500012092207</v>
      </c>
      <c r="J43" s="8">
        <v>11</v>
      </c>
      <c r="K43" s="14">
        <v>3.0090999789535999</v>
      </c>
      <c r="L43" s="14">
        <v>14.680800028145301</v>
      </c>
      <c r="M43" s="14">
        <v>89.727699989452901</v>
      </c>
      <c r="N43" s="14">
        <v>423.90769999474202</v>
      </c>
    </row>
    <row r="44" spans="4:15">
      <c r="D44" s="9">
        <v>12</v>
      </c>
      <c r="E44" s="12">
        <v>6.4615000737830997</v>
      </c>
      <c r="F44" s="12">
        <v>13.6479999637231</v>
      </c>
      <c r="G44" s="12">
        <v>32.082399935461503</v>
      </c>
      <c r="H44" s="12">
        <v>54.4653999386355</v>
      </c>
      <c r="J44" s="8">
        <v>12</v>
      </c>
      <c r="K44" s="14">
        <v>2.9964999994263</v>
      </c>
      <c r="L44" s="14">
        <v>13.615899952128499</v>
      </c>
      <c r="M44" s="14">
        <v>85.660199983976696</v>
      </c>
      <c r="N44" s="14">
        <v>431.44170008599701</v>
      </c>
    </row>
    <row r="45" spans="4:15">
      <c r="D45" s="9">
        <v>13</v>
      </c>
      <c r="E45" s="12">
        <v>5.9391999384388301</v>
      </c>
      <c r="F45" s="12">
        <v>15.4748000204563</v>
      </c>
      <c r="G45" s="12">
        <v>37.241699988953698</v>
      </c>
      <c r="H45" s="12">
        <v>53.713000030256801</v>
      </c>
      <c r="J45" s="8">
        <v>13</v>
      </c>
      <c r="K45" s="14">
        <v>3.3727000700309802</v>
      </c>
      <c r="L45" s="14">
        <v>11.686800047755201</v>
      </c>
      <c r="M45" s="14">
        <v>88.372899917885604</v>
      </c>
      <c r="N45" s="14">
        <v>392.94180006254402</v>
      </c>
    </row>
    <row r="46" spans="4:15">
      <c r="D46" s="9">
        <v>14</v>
      </c>
      <c r="E46" s="12">
        <v>7.1007000515237397</v>
      </c>
      <c r="F46" s="12">
        <v>16.717799939215102</v>
      </c>
      <c r="G46" s="12">
        <v>28.641499928198701</v>
      </c>
      <c r="H46" s="12">
        <v>50.404200097545903</v>
      </c>
      <c r="J46" s="8">
        <v>14</v>
      </c>
      <c r="K46" s="14">
        <v>3.5443999804556299</v>
      </c>
      <c r="L46" s="14">
        <v>12.4002000084146</v>
      </c>
      <c r="M46" s="14">
        <v>73.212500079534905</v>
      </c>
      <c r="N46" s="14">
        <v>394.18740000110103</v>
      </c>
    </row>
    <row r="47" spans="4:15">
      <c r="D47" s="9">
        <v>15</v>
      </c>
      <c r="E47" s="12">
        <v>6.6891000606119597</v>
      </c>
      <c r="F47" s="12">
        <v>13.712299987673701</v>
      </c>
      <c r="G47" s="12">
        <v>32.685599988326402</v>
      </c>
      <c r="H47" s="12">
        <v>49.783099908381701</v>
      </c>
      <c r="J47" s="8">
        <v>15</v>
      </c>
      <c r="K47" s="14">
        <v>3.6376999923959299</v>
      </c>
      <c r="L47" s="14">
        <v>13.173300074413399</v>
      </c>
      <c r="M47" s="14">
        <v>111.67740006931101</v>
      </c>
      <c r="N47" s="14">
        <v>410.97759990952898</v>
      </c>
    </row>
    <row r="48" spans="4:15">
      <c r="D48" s="9">
        <v>16</v>
      </c>
      <c r="E48" s="12">
        <v>5.8370999759063098</v>
      </c>
      <c r="F48" s="12">
        <v>15.716099995188401</v>
      </c>
      <c r="G48" s="12">
        <v>26.4932999853044</v>
      </c>
      <c r="H48" s="12">
        <v>53.867600043304201</v>
      </c>
      <c r="J48" s="8">
        <v>16</v>
      </c>
      <c r="K48" s="14">
        <v>3.40240006335079</v>
      </c>
      <c r="L48" s="14">
        <v>12.0788000058382</v>
      </c>
      <c r="M48" s="14">
        <v>75.547999935224595</v>
      </c>
      <c r="N48" s="14">
        <v>368.86210006196001</v>
      </c>
    </row>
    <row r="49" spans="4:14">
      <c r="D49" s="9">
        <v>17</v>
      </c>
      <c r="E49" s="12">
        <v>6.6999000264331698</v>
      </c>
      <c r="F49" s="12">
        <v>14.1053999541327</v>
      </c>
      <c r="G49" s="12">
        <v>27.592500089667698</v>
      </c>
      <c r="H49" s="12">
        <v>48.962500062771099</v>
      </c>
      <c r="J49" s="8">
        <v>17</v>
      </c>
      <c r="K49" s="14">
        <v>3.1863000476732801</v>
      </c>
      <c r="L49" s="14">
        <v>40.9468999132514</v>
      </c>
      <c r="M49" s="14">
        <v>77.514000004157396</v>
      </c>
      <c r="N49" s="14">
        <v>374.94899996090601</v>
      </c>
    </row>
    <row r="50" spans="4:14">
      <c r="D50" s="9">
        <v>18</v>
      </c>
      <c r="E50" s="12">
        <v>5.2603000076487598</v>
      </c>
      <c r="F50" s="12">
        <v>13.6539000086486</v>
      </c>
      <c r="G50" s="12">
        <v>27.8164999326691</v>
      </c>
      <c r="H50" s="12">
        <v>52.144900080747902</v>
      </c>
      <c r="J50" s="8">
        <v>18</v>
      </c>
      <c r="K50" s="14">
        <v>3.5864999517798402</v>
      </c>
      <c r="L50" s="14">
        <v>11.662599979899801</v>
      </c>
      <c r="M50" s="14">
        <v>78.274799976497803</v>
      </c>
      <c r="N50" s="14">
        <v>425.90060003567402</v>
      </c>
    </row>
    <row r="51" spans="4:14">
      <c r="D51" s="9">
        <v>19</v>
      </c>
      <c r="E51" s="12">
        <v>8.0819000722840393</v>
      </c>
      <c r="F51" s="12">
        <v>15.5991000356152</v>
      </c>
      <c r="G51" s="12">
        <v>27.757300063967701</v>
      </c>
      <c r="H51" s="12">
        <v>48.302800045348697</v>
      </c>
      <c r="J51" s="8">
        <v>19</v>
      </c>
      <c r="K51" s="14">
        <v>3.1983000226318801</v>
      </c>
      <c r="L51" s="14">
        <v>11.960400035604801</v>
      </c>
      <c r="M51" s="14">
        <v>106.788199977017</v>
      </c>
      <c r="N51" s="14">
        <v>369.40039996988997</v>
      </c>
    </row>
    <row r="52" spans="4:14">
      <c r="D52" s="9">
        <v>20</v>
      </c>
      <c r="E52" s="12">
        <v>6.5405999775975898</v>
      </c>
      <c r="F52" s="12">
        <v>13.700500014237999</v>
      </c>
      <c r="G52" s="12">
        <v>28.080300078727301</v>
      </c>
      <c r="H52" s="12">
        <v>50.950899953022599</v>
      </c>
      <c r="J52" s="8">
        <v>20</v>
      </c>
      <c r="K52" s="14">
        <v>3.2858999911695701</v>
      </c>
      <c r="L52" s="14">
        <v>11.4810999948531</v>
      </c>
      <c r="M52" s="14">
        <v>78.317600069567504</v>
      </c>
      <c r="N52" s="14">
        <v>404.61790002882401</v>
      </c>
    </row>
    <row r="53" spans="4:14">
      <c r="D53" s="9">
        <v>21</v>
      </c>
      <c r="E53" s="12">
        <v>6.8363000173121602</v>
      </c>
      <c r="F53" s="12">
        <v>14.5992999896407</v>
      </c>
      <c r="G53" s="12">
        <v>29.523700010031401</v>
      </c>
      <c r="H53" s="12">
        <v>55.631799972616101</v>
      </c>
      <c r="J53" s="8">
        <v>21</v>
      </c>
      <c r="K53" s="14">
        <v>3.1416000565513902</v>
      </c>
      <c r="L53" s="14">
        <v>10.8091000001877</v>
      </c>
      <c r="M53" s="14">
        <v>72.738799965009093</v>
      </c>
      <c r="N53" s="14">
        <v>369.00209996383597</v>
      </c>
    </row>
    <row r="54" spans="4:14">
      <c r="D54" s="9">
        <v>22</v>
      </c>
      <c r="E54" s="12">
        <v>6.2351000960916201</v>
      </c>
      <c r="F54" s="12">
        <v>15.642100013792501</v>
      </c>
      <c r="G54" s="12">
        <v>28.645400074310601</v>
      </c>
      <c r="H54" s="12">
        <v>50.138100050389703</v>
      </c>
      <c r="J54" s="8">
        <v>22</v>
      </c>
      <c r="K54" s="14">
        <v>3.05010005831718</v>
      </c>
      <c r="L54" s="14">
        <v>10.016400017775499</v>
      </c>
      <c r="M54" s="14">
        <v>72.904899949207902</v>
      </c>
      <c r="N54" s="14">
        <v>367.42600006982599</v>
      </c>
    </row>
    <row r="55" spans="4:14">
      <c r="D55" s="9">
        <v>23</v>
      </c>
      <c r="E55" s="12">
        <v>6.4815999940037701</v>
      </c>
      <c r="F55" s="12">
        <v>14.3263000063598</v>
      </c>
      <c r="G55" s="12">
        <v>27.458199998363799</v>
      </c>
      <c r="H55" s="12">
        <v>54.063300020061398</v>
      </c>
      <c r="J55" s="8">
        <v>23</v>
      </c>
      <c r="K55" s="14">
        <v>3.6800000816583598</v>
      </c>
      <c r="L55" s="14">
        <v>10.9141999855637</v>
      </c>
      <c r="M55" s="14">
        <v>82.3757000034675</v>
      </c>
      <c r="N55" s="14">
        <v>408.86470000259499</v>
      </c>
    </row>
    <row r="56" spans="4:14">
      <c r="D56" s="9">
        <v>24</v>
      </c>
      <c r="E56" s="12">
        <v>6.4996000146493298</v>
      </c>
      <c r="F56" s="12">
        <v>14.0576999401673</v>
      </c>
      <c r="G56" s="12">
        <v>26.500999927520699</v>
      </c>
      <c r="H56" s="12">
        <v>53.350299946032401</v>
      </c>
      <c r="J56" s="8">
        <v>24</v>
      </c>
      <c r="K56" s="14">
        <v>3.55450005736202</v>
      </c>
      <c r="L56" s="14">
        <v>11.604100000113201</v>
      </c>
      <c r="M56" s="14">
        <v>78.538000001572001</v>
      </c>
      <c r="N56" s="14">
        <v>378.09080001898099</v>
      </c>
    </row>
    <row r="57" spans="4:14">
      <c r="D57" s="9">
        <v>25</v>
      </c>
      <c r="E57" s="12">
        <v>7.1988999843597403</v>
      </c>
      <c r="F57" s="12">
        <v>13.768000062555</v>
      </c>
      <c r="G57" s="12">
        <v>27.053500059992</v>
      </c>
      <c r="H57" s="12">
        <v>51.201299997046497</v>
      </c>
      <c r="J57" s="8">
        <v>25</v>
      </c>
      <c r="K57" s="14">
        <v>3.6834999918937599</v>
      </c>
      <c r="L57" s="14">
        <v>10.111799929290999</v>
      </c>
      <c r="M57" s="14">
        <v>86.129800067283199</v>
      </c>
      <c r="N57" s="14">
        <v>367.37939994782198</v>
      </c>
    </row>
    <row r="58" spans="4:14">
      <c r="D58" s="9">
        <v>26</v>
      </c>
      <c r="E58" s="12">
        <v>5.5533000268041999</v>
      </c>
      <c r="F58" s="12">
        <v>14.5697999978438</v>
      </c>
      <c r="G58" s="12">
        <v>27.644600020721501</v>
      </c>
      <c r="H58" s="12">
        <v>51.015099976211701</v>
      </c>
      <c r="J58" s="8">
        <v>26</v>
      </c>
      <c r="K58" s="14">
        <v>3.1045000068843298</v>
      </c>
      <c r="L58" s="14">
        <v>10.188600048422799</v>
      </c>
      <c r="M58" s="14">
        <v>84.839400020428002</v>
      </c>
      <c r="N58" s="14">
        <v>404.05030001420499</v>
      </c>
    </row>
    <row r="59" spans="4:14">
      <c r="D59" s="9">
        <v>27</v>
      </c>
      <c r="E59" s="12">
        <v>5.8207999682053897</v>
      </c>
      <c r="F59" s="12">
        <v>13.006199966184701</v>
      </c>
      <c r="G59" s="12">
        <v>26.1912000132724</v>
      </c>
      <c r="H59" s="12">
        <v>51.591899944469297</v>
      </c>
      <c r="J59" s="8">
        <v>27</v>
      </c>
      <c r="K59" s="14">
        <v>3.2324000494554599</v>
      </c>
      <c r="L59" s="14">
        <v>10.460199904628</v>
      </c>
      <c r="M59" s="14">
        <v>83.014799980446696</v>
      </c>
      <c r="N59" s="14">
        <v>370.86680007632799</v>
      </c>
    </row>
    <row r="60" spans="4:14">
      <c r="D60" s="9">
        <v>28</v>
      </c>
      <c r="E60" s="12">
        <v>7.1987999835982901</v>
      </c>
      <c r="F60" s="12">
        <v>14.4835000392049</v>
      </c>
      <c r="G60" s="12">
        <v>27.9341000132262</v>
      </c>
      <c r="H60" s="12">
        <v>49.961199983954401</v>
      </c>
      <c r="J60" s="8">
        <v>28</v>
      </c>
      <c r="K60" s="14">
        <v>2.8891999972984101</v>
      </c>
      <c r="L60" s="14">
        <v>10.9978999244049</v>
      </c>
      <c r="M60" s="14">
        <v>81.488399999216199</v>
      </c>
      <c r="N60" s="14">
        <v>394.47970001492598</v>
      </c>
    </row>
    <row r="61" spans="4:14">
      <c r="D61" s="9">
        <v>29</v>
      </c>
      <c r="E61" s="12">
        <v>5.61770005151629</v>
      </c>
      <c r="F61" s="12">
        <v>14.3805000698193</v>
      </c>
      <c r="G61" s="12">
        <v>26.8283000914379</v>
      </c>
      <c r="H61" s="12">
        <v>48.0639999732375</v>
      </c>
      <c r="J61" s="8">
        <v>29</v>
      </c>
      <c r="K61" s="14">
        <v>3.1460999744012899</v>
      </c>
      <c r="L61" s="14">
        <v>13.1241000490263</v>
      </c>
      <c r="M61" s="14">
        <v>73.0738000711426</v>
      </c>
      <c r="N61" s="14">
        <v>371.69190007261898</v>
      </c>
    </row>
    <row r="62" spans="4:14">
      <c r="D62" s="9">
        <v>30</v>
      </c>
      <c r="E62" s="12">
        <v>5.2137000020593396</v>
      </c>
      <c r="F62" s="12">
        <v>13.9952000463381</v>
      </c>
      <c r="G62" s="12">
        <v>28.8021999876946</v>
      </c>
      <c r="H62" s="12">
        <v>53.7303000455722</v>
      </c>
      <c r="J62" s="8">
        <v>30</v>
      </c>
      <c r="K62" s="14">
        <v>3.1557999318465502</v>
      </c>
      <c r="L62" s="14">
        <v>11.113299988210199</v>
      </c>
      <c r="M62" s="14">
        <v>73.367299977689896</v>
      </c>
      <c r="N62" s="14">
        <v>370.45709998346803</v>
      </c>
    </row>
    <row r="63" spans="4:14">
      <c r="D63" s="9" t="s">
        <v>9</v>
      </c>
      <c r="E63" s="13">
        <f>AVERAGE(E33:E62)</f>
        <v>6.469470010294267</v>
      </c>
      <c r="F63" s="13">
        <f t="shared" ref="F63:H63" si="0">AVERAGE(F33:F62)</f>
        <v>15.069320006295998</v>
      </c>
      <c r="G63" s="13">
        <f t="shared" si="0"/>
        <v>28.206476673949464</v>
      </c>
      <c r="H63" s="13">
        <f t="shared" si="0"/>
        <v>53.506226670773046</v>
      </c>
      <c r="J63" s="8" t="s">
        <v>9</v>
      </c>
      <c r="K63" s="15">
        <f>AVERAGE(K33:K62)</f>
        <v>3.1523800105787765</v>
      </c>
      <c r="L63" s="15">
        <f t="shared" ref="L63:N63" si="1">AVERAGE(L33:L62)</f>
        <v>13.943466668327606</v>
      </c>
      <c r="M63" s="15">
        <f t="shared" si="1"/>
        <v>82.799349996882086</v>
      </c>
      <c r="N63" s="15">
        <f t="shared" si="1"/>
        <v>395.45959668078729</v>
      </c>
    </row>
    <row r="64" spans="4:14">
      <c r="D64" s="9" t="s">
        <v>10</v>
      </c>
      <c r="E64" s="13">
        <f>_xlfn.STDEV.P(E33:E62)</f>
        <v>0.72289667380223466</v>
      </c>
      <c r="F64" s="13">
        <f>_xlfn.STDEV.P(F33:F62)</f>
        <v>1.8458374659183401</v>
      </c>
      <c r="G64" s="13">
        <f>_xlfn.STDEV.P(G33:G62)</f>
        <v>2.3922487059718636</v>
      </c>
      <c r="H64" s="13">
        <f>_xlfn.STDEV.P(H33:H62)</f>
        <v>6.6212922442330298</v>
      </c>
      <c r="J64" s="8" t="s">
        <v>10</v>
      </c>
      <c r="K64" s="15">
        <f>_xlfn.STDEV.P(K33:K62)</f>
        <v>0.34793731293472169</v>
      </c>
      <c r="L64" s="15">
        <f>_xlfn.STDEV.P(L33:L62)</f>
        <v>6.8684256811407529</v>
      </c>
      <c r="M64" s="15">
        <f>_xlfn.STDEV.P(M33:M62)</f>
        <v>10.271367760354064</v>
      </c>
      <c r="N64" s="15">
        <f>_xlfn.STDEV.P(N33:N62)</f>
        <v>26.015555670976038</v>
      </c>
    </row>
    <row r="65" spans="4:14">
      <c r="D65" s="9" t="s">
        <v>11</v>
      </c>
      <c r="E65" s="13">
        <f>_xlfn.CONFIDENCE.T(0.5,E64,COUNT(E33:E62))</f>
        <v>9.0149680396233056E-2</v>
      </c>
      <c r="F65" s="13">
        <f t="shared" ref="F65:H65" si="2">_xlfn.CONFIDENCE.T(0.5,F64,COUNT(F33:F62))</f>
        <v>0.23018733333037045</v>
      </c>
      <c r="G65" s="13">
        <f t="shared" si="2"/>
        <v>0.29832819002659366</v>
      </c>
      <c r="H65" s="13">
        <f t="shared" si="2"/>
        <v>0.82571604111566599</v>
      </c>
      <c r="J65" s="8" t="s">
        <v>11</v>
      </c>
      <c r="K65" s="15">
        <f>_xlfn.CONFIDENCE.T(0.5,K64,COUNT(K33:K62))</f>
        <v>4.3389932054895997E-2</v>
      </c>
      <c r="L65" s="15">
        <f t="shared" ref="L65:M65" si="3">_xlfn.CONFIDENCE.T(0.5,L64,COUNT(L33:L62))</f>
        <v>0.85653510718671677</v>
      </c>
      <c r="M65" s="15">
        <f t="shared" si="3"/>
        <v>1.2809030036862628</v>
      </c>
      <c r="N65" s="15">
        <f>_xlfn.CONFIDENCE.T(0.5,N64,COUNT(N33:N62))</f>
        <v>3.2443004845122694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10699FC019F743B7C7E8249FD18B93" ma:contentTypeVersion="5" ma:contentTypeDescription="Creare un nuovo documento." ma:contentTypeScope="" ma:versionID="ad08afb5d991dc140d9f459596ac3f38">
  <xsd:schema xmlns:xsd="http://www.w3.org/2001/XMLSchema" xmlns:xs="http://www.w3.org/2001/XMLSchema" xmlns:p="http://schemas.microsoft.com/office/2006/metadata/properties" xmlns:ns3="f15b8bb2-3245-47b8-893d-fa39f10145b5" targetNamespace="http://schemas.microsoft.com/office/2006/metadata/properties" ma:root="true" ma:fieldsID="0876e4c6d7ef3168fc620c9539f606e0" ns3:_="">
    <xsd:import namespace="f15b8bb2-3245-47b8-893d-fa39f10145b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b8bb2-3245-47b8-893d-fa39f10145b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58CE7F-3EEF-48E5-8DED-192E23F0B3C3}"/>
</file>

<file path=customXml/itemProps2.xml><?xml version="1.0" encoding="utf-8"?>
<ds:datastoreItem xmlns:ds="http://schemas.openxmlformats.org/officeDocument/2006/customXml" ds:itemID="{48D5E358-E53A-44E3-ABB4-2A1270767F1E}"/>
</file>

<file path=customXml/itemProps3.xml><?xml version="1.0" encoding="utf-8"?>
<ds:datastoreItem xmlns:ds="http://schemas.openxmlformats.org/officeDocument/2006/customXml" ds:itemID="{5B4FA798-9549-4AC1-8D19-60922BD24E4F}"/>
</file>

<file path=customXml/itemProps4.xml><?xml version="1.0" encoding="utf-8"?>
<ds:datastoreItem xmlns:ds="http://schemas.openxmlformats.org/officeDocument/2006/customXml" ds:itemID="{49E28874-9741-48AE-B387-4DF4B47A7B22}"/>
</file>

<file path=docMetadata/LabelInfo.xml><?xml version="1.0" encoding="utf-8"?>
<clbl:labelList xmlns:clbl="http://schemas.microsoft.com/office/2020/mipLabelMetadata">
  <clbl:label id="{84679d45-8346-4e23-8c84-a7304edba77f}" enabled="0" method="" siteId="{84679d45-8346-4e23-8c84-a7304edba77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Amante</dc:creator>
  <cp:keywords/>
  <dc:description/>
  <cp:lastModifiedBy/>
  <cp:revision/>
  <dcterms:created xsi:type="dcterms:W3CDTF">2022-08-04T22:19:17Z</dcterms:created>
  <dcterms:modified xsi:type="dcterms:W3CDTF">2024-07-15T13:34:32Z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0x0101002910699FC019F743B7C7E8249FD18B93</vt:lpwstr>
  </property>
</Properties>
</file>