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ea\Downloads\"/>
    </mc:Choice>
  </mc:AlternateContent>
  <xr:revisionPtr revIDLastSave="0" documentId="13_ncr:1_{8FB5925E-F581-4332-A426-A60E5B2486FF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6" i="1"/>
  <c r="J3" i="1"/>
  <c r="K3" i="1" s="1"/>
  <c r="J4" i="1"/>
  <c r="K4" i="1" s="1"/>
  <c r="J5" i="1"/>
  <c r="J6" i="1"/>
  <c r="J7" i="1"/>
  <c r="J8" i="1"/>
  <c r="L8" i="1" s="1"/>
  <c r="J9" i="1"/>
  <c r="L9" i="1" s="1"/>
  <c r="J10" i="1"/>
  <c r="J11" i="1"/>
  <c r="K11" i="1" s="1"/>
  <c r="J12" i="1"/>
  <c r="K12" i="1" s="1"/>
  <c r="J13" i="1"/>
  <c r="J14" i="1"/>
  <c r="J15" i="1"/>
  <c r="L15" i="1" s="1"/>
  <c r="J2" i="1"/>
  <c r="K2" i="1" s="1"/>
  <c r="K7" i="1"/>
  <c r="L10" i="1"/>
  <c r="H17" i="1"/>
  <c r="D17" i="1"/>
  <c r="C17" i="1"/>
  <c r="L14" i="1"/>
  <c r="L3" i="1"/>
  <c r="L4" i="1"/>
  <c r="L5" i="1"/>
  <c r="L6" i="1"/>
  <c r="L7" i="1"/>
  <c r="L13" i="1"/>
  <c r="K5" i="1"/>
  <c r="K6" i="1"/>
  <c r="K13" i="1"/>
  <c r="K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K9" i="1" l="1"/>
  <c r="K8" i="1"/>
  <c r="L12" i="1"/>
  <c r="L11" i="1"/>
  <c r="K10" i="1"/>
  <c r="K15" i="1"/>
  <c r="L2" i="1"/>
  <c r="J17" i="1"/>
</calcChain>
</file>

<file path=xl/sharedStrings.xml><?xml version="1.0" encoding="utf-8"?>
<sst xmlns="http://schemas.openxmlformats.org/spreadsheetml/2006/main" count="48" uniqueCount="34">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</sst>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FF0000"/>
      </font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u val="none"/>
        <color theme="8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u val="none"/>
        <color theme="8" tint="0.39994506668294322"/>
      </font>
    </dxf>
    <dxf>
      <font>
        <color rgb="FFFF0000"/>
      </font>
    </dxf>
    <dxf>
      <font>
        <u val="none"/>
        <color theme="8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成績分距圖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工作表1!$F$26:$F$39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工作表1!$G$26:$G$39</c:f>
              <c:numCache>
                <c:formatCode>General</c:formatCode>
                <c:ptCount val="14"/>
                <c:pt idx="0">
                  <c:v>94.4</c:v>
                </c:pt>
                <c:pt idx="1">
                  <c:v>86</c:v>
                </c:pt>
                <c:pt idx="2">
                  <c:v>82.4</c:v>
                </c:pt>
                <c:pt idx="3">
                  <c:v>81.599999999999994</c:v>
                </c:pt>
                <c:pt idx="4">
                  <c:v>81.400000000000006</c:v>
                </c:pt>
                <c:pt idx="5">
                  <c:v>80.599999999999994</c:v>
                </c:pt>
                <c:pt idx="6">
                  <c:v>78.8</c:v>
                </c:pt>
                <c:pt idx="7">
                  <c:v>75.400000000000006</c:v>
                </c:pt>
                <c:pt idx="8">
                  <c:v>73.400000000000006</c:v>
                </c:pt>
                <c:pt idx="9">
                  <c:v>73.2</c:v>
                </c:pt>
                <c:pt idx="10">
                  <c:v>73.2</c:v>
                </c:pt>
                <c:pt idx="11">
                  <c:v>66</c:v>
                </c:pt>
                <c:pt idx="12">
                  <c:v>64.8</c:v>
                </c:pt>
                <c:pt idx="13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A-4D64-8CA8-24F39F82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290368"/>
        <c:axId val="1592289888"/>
      </c:barChart>
      <c:catAx>
        <c:axId val="15922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2289888"/>
        <c:crosses val="autoZero"/>
        <c:auto val="1"/>
        <c:lblAlgn val="ctr"/>
        <c:lblOffset val="100"/>
        <c:noMultiLvlLbl val="0"/>
      </c:catAx>
      <c:valAx>
        <c:axId val="15922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22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及格表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8-40C2-A8BF-9F6BBC4202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25</xdr:row>
      <xdr:rowOff>26670</xdr:rowOff>
    </xdr:from>
    <xdr:to>
      <xdr:col>10</xdr:col>
      <xdr:colOff>1604010</xdr:colOff>
      <xdr:row>38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DC4B15-BD60-BAC7-3257-43E2AAB4E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1287780</xdr:colOff>
      <xdr:row>18</xdr:row>
      <xdr:rowOff>198120</xdr:rowOff>
    </xdr:from>
    <xdr:to>
      <xdr:col>13</xdr:col>
      <xdr:colOff>118110</xdr:colOff>
      <xdr:row>25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1F6A748-D852-EFDC-0F55-91B0479DA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39"/>
  <sheetViews>
    <sheetView tabSelected="1" topLeftCell="B10" workbookViewId="0">
      <selection activeCell="K21" sqref="K21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  <col min="15" max="15" width="9.6640625" bestFit="1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VALUE(H2*0.5+I2*0.5)</f>
        <v>91.7</v>
      </c>
      <c r="K2" t="str">
        <f>IF(J2&gt;=90,"A",IF(J2&gt;=80,"B",IF(J2&gt;=70,"C",IF(J2&gt;=60,"D","F"))))</f>
        <v>A</v>
      </c>
      <c r="L2" s="5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VALUE(H3*0.5+I3*0.5)</f>
        <v>90</v>
      </c>
      <c r="K3" t="str">
        <f t="shared" ref="K3:K15" si="2">IF(J3&gt;=90,"A",IF(J3&gt;=80,"B",IF(J3&gt;=70,"C",IF(J3&gt;=60,"D","F"))))</f>
        <v>A</v>
      </c>
      <c r="L3" s="5" t="str">
        <f t="shared" ref="L3:L15" si="3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s="5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s="5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s="5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s="5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s="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2">
      <c r="C17">
        <f>MAX(C2,C15)</f>
        <v>98</v>
      </c>
      <c r="D17">
        <f>LARGE(D2:D15,2)</f>
        <v>92</v>
      </c>
      <c r="H17" s="1">
        <f>COUNTIF(H2:H15,"&lt;80")</f>
        <v>8</v>
      </c>
      <c r="J17">
        <f>AVERAGE(J2,J15)</f>
        <v>73.650000000000006</v>
      </c>
      <c r="K17" t="s">
        <v>32</v>
      </c>
      <c r="L17" s="6">
        <f>COUNTIF(L2:L15,"pass")</f>
        <v>12</v>
      </c>
    </row>
    <row r="18" spans="3:12">
      <c r="K18" t="s">
        <v>33</v>
      </c>
      <c r="L18">
        <f>COUNTIF(L2:L15,"fail")</f>
        <v>2</v>
      </c>
    </row>
    <row r="24" spans="3:12">
      <c r="J24" s="4" t="s">
        <v>30</v>
      </c>
    </row>
    <row r="26" spans="3:12">
      <c r="F26" s="1" t="s">
        <v>0</v>
      </c>
      <c r="G26">
        <f>H2</f>
        <v>94.4</v>
      </c>
    </row>
    <row r="27" spans="3:12">
      <c r="F27" s="1" t="s">
        <v>1</v>
      </c>
      <c r="G27">
        <f>H3</f>
        <v>86</v>
      </c>
    </row>
    <row r="28" spans="3:12">
      <c r="F28" s="1" t="s">
        <v>2</v>
      </c>
      <c r="G28">
        <f>H4</f>
        <v>82.4</v>
      </c>
    </row>
    <row r="29" spans="3:12">
      <c r="F29" s="1" t="s">
        <v>3</v>
      </c>
      <c r="G29">
        <f>H5</f>
        <v>81.599999999999994</v>
      </c>
    </row>
    <row r="30" spans="3:12">
      <c r="F30" s="1" t="s">
        <v>4</v>
      </c>
      <c r="G30">
        <f>H6</f>
        <v>81.400000000000006</v>
      </c>
    </row>
    <row r="31" spans="3:12">
      <c r="F31" s="1" t="s">
        <v>5</v>
      </c>
      <c r="G31">
        <f>H7</f>
        <v>80.599999999999994</v>
      </c>
    </row>
    <row r="32" spans="3:12">
      <c r="F32" s="1" t="s">
        <v>6</v>
      </c>
      <c r="G32">
        <f>H8</f>
        <v>78.8</v>
      </c>
    </row>
    <row r="33" spans="6:7">
      <c r="F33" s="1" t="s">
        <v>7</v>
      </c>
      <c r="G33">
        <f>H9</f>
        <v>75.400000000000006</v>
      </c>
    </row>
    <row r="34" spans="6:7">
      <c r="F34" s="1" t="s">
        <v>8</v>
      </c>
      <c r="G34">
        <f>H10</f>
        <v>73.400000000000006</v>
      </c>
    </row>
    <row r="35" spans="6:7">
      <c r="F35" s="1" t="s">
        <v>9</v>
      </c>
      <c r="G35">
        <f>H11</f>
        <v>73.2</v>
      </c>
    </row>
    <row r="36" spans="6:7">
      <c r="F36" s="1" t="s">
        <v>10</v>
      </c>
      <c r="G36">
        <f>H12</f>
        <v>73.2</v>
      </c>
    </row>
    <row r="37" spans="6:7">
      <c r="F37" s="1" t="s">
        <v>11</v>
      </c>
      <c r="G37">
        <f>H13</f>
        <v>66</v>
      </c>
    </row>
    <row r="38" spans="6:7">
      <c r="F38" s="1" t="s">
        <v>12</v>
      </c>
      <c r="G38">
        <f>H14</f>
        <v>64.8</v>
      </c>
    </row>
    <row r="39" spans="6:7">
      <c r="F39" s="1" t="s">
        <v>13</v>
      </c>
      <c r="G39">
        <f>H15</f>
        <v>57.2</v>
      </c>
    </row>
  </sheetData>
  <phoneticPr fontId="2" type="noConversion"/>
  <conditionalFormatting sqref="L1">
    <cfRule type="containsText" dxfId="2" priority="4" operator="containsText" text="fail">
      <formula>NOT(ISERROR(SEARCH("fail",L1)))</formula>
    </cfRule>
  </conditionalFormatting>
  <conditionalFormatting sqref="L2:L15 L17">
    <cfRule type="containsText" dxfId="1" priority="2" operator="containsText" text="pass">
      <formula>NOT(ISERROR(SEARCH("pass",L2)))</formula>
    </cfRule>
  </conditionalFormatting>
  <conditionalFormatting sqref="L13:L15 L17">
    <cfRule type="containsText" dxfId="0" priority="1" operator="containsText" text="fail">
      <formula>NOT(ISERROR(SEARCH("fail",L13)))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彥鈞 邱</cp:lastModifiedBy>
  <dcterms:created xsi:type="dcterms:W3CDTF">2023-10-19T05:27:10Z</dcterms:created>
  <dcterms:modified xsi:type="dcterms:W3CDTF">2025-10-10T02:06:29Z</dcterms:modified>
</cp:coreProperties>
</file>