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onphilbrook/Documents/Sengupta_Lab/Projects/Structure:function cilia/Quantifications_Data/GRK2-related/AWA_GRK-2_cilia_fluorescence/"/>
    </mc:Choice>
  </mc:AlternateContent>
  <xr:revisionPtr revIDLastSave="0" documentId="13_ncr:1_{2E4255A9-3F50-E448-9E8A-D81092E60047}" xr6:coauthVersionLast="47" xr6:coauthVersionMax="47" xr10:uidLastSave="{00000000-0000-0000-0000-000000000000}"/>
  <bookViews>
    <workbookView xWindow="380" yWindow="460" windowWidth="28040" windowHeight="15940" xr2:uid="{2E7FCDFF-BD62-034D-8073-C2DA6498243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" i="1" l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22" i="1"/>
  <c r="L23" i="1"/>
  <c r="L24" i="1"/>
  <c r="L25" i="1"/>
  <c r="L26" i="1"/>
  <c r="L27" i="1"/>
  <c r="L28" i="1"/>
  <c r="L29" i="1"/>
  <c r="L30" i="1"/>
  <c r="L31" i="1"/>
  <c r="L32" i="1"/>
  <c r="F22" i="1"/>
  <c r="K22" i="1" s="1"/>
  <c r="F23" i="1"/>
  <c r="I23" i="1" s="1"/>
  <c r="F24" i="1"/>
  <c r="I24" i="1" s="1"/>
  <c r="F25" i="1"/>
  <c r="I25" i="1" s="1"/>
  <c r="F26" i="1"/>
  <c r="K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K36" i="1" s="1"/>
  <c r="F37" i="1"/>
  <c r="I37" i="1" s="1"/>
  <c r="F38" i="1"/>
  <c r="K38" i="1" s="1"/>
  <c r="F39" i="1"/>
  <c r="I39" i="1" s="1"/>
  <c r="F40" i="1"/>
  <c r="I40" i="1" s="1"/>
  <c r="F41" i="1"/>
  <c r="I41" i="1" s="1"/>
  <c r="F42" i="1"/>
  <c r="K42" i="1" s="1"/>
  <c r="F43" i="1"/>
  <c r="K43" i="1" s="1"/>
  <c r="F44" i="1"/>
  <c r="I44" i="1" s="1"/>
  <c r="F45" i="1"/>
  <c r="K45" i="1" s="1"/>
  <c r="F46" i="1"/>
  <c r="K46" i="1" s="1"/>
  <c r="L2" i="1"/>
  <c r="L13" i="1"/>
  <c r="L14" i="1"/>
  <c r="L15" i="1"/>
  <c r="L16" i="1"/>
  <c r="L17" i="1"/>
  <c r="L18" i="1"/>
  <c r="L19" i="1"/>
  <c r="L20" i="1"/>
  <c r="L21" i="1"/>
  <c r="F13" i="1"/>
  <c r="K13" i="1" s="1"/>
  <c r="F14" i="1"/>
  <c r="I14" i="1" s="1"/>
  <c r="F15" i="1"/>
  <c r="K15" i="1" s="1"/>
  <c r="F16" i="1"/>
  <c r="I16" i="1" s="1"/>
  <c r="F17" i="1"/>
  <c r="I17" i="1" s="1"/>
  <c r="F18" i="1"/>
  <c r="K18" i="1" s="1"/>
  <c r="F19" i="1"/>
  <c r="I19" i="1" s="1"/>
  <c r="F20" i="1"/>
  <c r="I20" i="1" s="1"/>
  <c r="F21" i="1"/>
  <c r="K21" i="1" s="1"/>
  <c r="F9" i="1"/>
  <c r="I9" i="1" s="1"/>
  <c r="F7" i="1"/>
  <c r="I7" i="1" s="1"/>
  <c r="L3" i="1"/>
  <c r="L4" i="1"/>
  <c r="L5" i="1"/>
  <c r="L6" i="1"/>
  <c r="L7" i="1"/>
  <c r="L8" i="1"/>
  <c r="L9" i="1"/>
  <c r="L10" i="1"/>
  <c r="L11" i="1"/>
  <c r="L12" i="1"/>
  <c r="F3" i="1"/>
  <c r="K3" i="1" s="1"/>
  <c r="F4" i="1"/>
  <c r="K4" i="1" s="1"/>
  <c r="F5" i="1"/>
  <c r="I5" i="1" s="1"/>
  <c r="F6" i="1"/>
  <c r="K6" i="1" s="1"/>
  <c r="F8" i="1"/>
  <c r="K8" i="1" s="1"/>
  <c r="F10" i="1"/>
  <c r="I10" i="1" s="1"/>
  <c r="F11" i="1"/>
  <c r="K11" i="1" s="1"/>
  <c r="F12" i="1"/>
  <c r="K12" i="1" s="1"/>
  <c r="F2" i="1"/>
  <c r="I46" i="1" l="1"/>
  <c r="I45" i="1"/>
  <c r="I43" i="1"/>
  <c r="I42" i="1"/>
  <c r="K41" i="1"/>
  <c r="K37" i="1"/>
  <c r="I38" i="1"/>
  <c r="K40" i="1"/>
  <c r="I36" i="1"/>
  <c r="K39" i="1"/>
  <c r="I22" i="1"/>
  <c r="K44" i="1"/>
  <c r="K35" i="1"/>
  <c r="K34" i="1"/>
  <c r="K33" i="1"/>
  <c r="K32" i="1"/>
  <c r="K31" i="1"/>
  <c r="K30" i="1"/>
  <c r="K29" i="1"/>
  <c r="K28" i="1"/>
  <c r="K27" i="1"/>
  <c r="I26" i="1"/>
  <c r="K25" i="1"/>
  <c r="K24" i="1"/>
  <c r="K23" i="1"/>
  <c r="I18" i="1"/>
  <c r="I21" i="1"/>
  <c r="K20" i="1"/>
  <c r="K19" i="1"/>
  <c r="K17" i="1"/>
  <c r="K16" i="1"/>
  <c r="I15" i="1"/>
  <c r="K14" i="1"/>
  <c r="I13" i="1"/>
  <c r="K10" i="1"/>
  <c r="K9" i="1"/>
  <c r="I8" i="1"/>
  <c r="K7" i="1"/>
  <c r="I6" i="1"/>
  <c r="I12" i="1"/>
  <c r="I4" i="1"/>
  <c r="I11" i="1"/>
  <c r="I3" i="1"/>
  <c r="K5" i="1"/>
  <c r="I2" i="1"/>
  <c r="K2" i="1"/>
</calcChain>
</file>

<file path=xl/sharedStrings.xml><?xml version="1.0" encoding="utf-8"?>
<sst xmlns="http://schemas.openxmlformats.org/spreadsheetml/2006/main" count="108" uniqueCount="49">
  <si>
    <t>FileName</t>
  </si>
  <si>
    <t>Genotype</t>
  </si>
  <si>
    <t>Cilia area (draw ROI)</t>
  </si>
  <si>
    <t>Cilia Integrated Density with ROI</t>
  </si>
  <si>
    <t>Cilia CTCF: Cilia ID ROI - (Area x Back)</t>
  </si>
  <si>
    <t>Cilia raw integrated density with ROI</t>
  </si>
  <si>
    <t>Cilia CTCF: Raw ID ROI - (Area - Back)</t>
  </si>
  <si>
    <t>Mean Cilia Fluor</t>
  </si>
  <si>
    <t>corrected total cell fluorescence (CTCF)</t>
  </si>
  <si>
    <t>Website = https://theolb.readthedocs.io/en/latest/imaging/measuring-cell-fluorescence-using-imagej.html</t>
  </si>
  <si>
    <t>CTCF = RAW Integrated Density – (Area of selected cell X Mean fluorescence of background readings)</t>
  </si>
  <si>
    <t>RawIntDen = the sum of the values of the pixels in the image or selection</t>
  </si>
  <si>
    <t>Drew ROI around 1 or 2 cilia (whichever the stack could capture - 1 on top, or 2 side by side)</t>
  </si>
  <si>
    <t>Note how many cilia are included in image</t>
  </si>
  <si>
    <t>Camera: 500 intentification; gain = 1</t>
  </si>
  <si>
    <t>Lasers = 100%</t>
  </si>
  <si>
    <t>Exposure = 200ms</t>
  </si>
  <si>
    <t>Step size = 0.27um</t>
  </si>
  <si>
    <t xml:space="preserve">Objective = 100 x </t>
  </si>
  <si>
    <t>If 2 cilia - analyze upper right</t>
  </si>
  <si>
    <t>021721_A1</t>
  </si>
  <si>
    <t>021721_A2</t>
  </si>
  <si>
    <t>AP228_kap1osm3 no shift</t>
  </si>
  <si>
    <t>021721_A3</t>
  </si>
  <si>
    <t>021721_A4</t>
  </si>
  <si>
    <t>021721_A5</t>
  </si>
  <si>
    <t>021721_A6</t>
  </si>
  <si>
    <t>021721_A7</t>
  </si>
  <si>
    <t>021721_A8</t>
  </si>
  <si>
    <t>021721_A9</t>
  </si>
  <si>
    <t>021721_A10</t>
  </si>
  <si>
    <t>RED Back 1</t>
  </si>
  <si>
    <t>RED Back 2</t>
  </si>
  <si>
    <t>RED Back 3</t>
  </si>
  <si>
    <t>AVG RED Back</t>
  </si>
  <si>
    <t>110422_A1</t>
  </si>
  <si>
    <t>110422_A2</t>
  </si>
  <si>
    <t>110422_A3</t>
  </si>
  <si>
    <t>110422_A4</t>
  </si>
  <si>
    <t>110422_A5</t>
  </si>
  <si>
    <t>110422_A6</t>
  </si>
  <si>
    <t>110422_A7</t>
  </si>
  <si>
    <t>110422_A8</t>
  </si>
  <si>
    <t>110422_A9</t>
  </si>
  <si>
    <t>110422_A10</t>
  </si>
  <si>
    <t>110422_A11</t>
  </si>
  <si>
    <t>110422_A12</t>
  </si>
  <si>
    <t>110422_A13</t>
  </si>
  <si>
    <t>AP228_kap1osm3 5hr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</si>
</sst>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A728F-F856-7B4D-9456-E91E2CA7EB9E}">
  <dimension ref="A1:O46"/>
  <sheetViews>
    <sheetView tabSelected="1" workbookViewId="0">
      <pane ySplit="1" topLeftCell="A3" activePane="bottomLeft" state="frozen"/>
      <selection pane="bottomLeft" activeCell="A16" sqref="A16:XFD16"/>
    </sheetView>
  </sheetViews>
  <sheetFormatPr baseColWidth="10" defaultRowHeight="16" x14ac:dyDescent="0.2"/>
  <cols>
    <col min="2" max="2" width="22.6640625" bestFit="1" customWidth="1"/>
    <col min="11" max="11" width="10.83203125" style="7"/>
  </cols>
  <sheetData>
    <row r="1" spans="1:15" s="5" customFormat="1" ht="64" x14ac:dyDescent="0.2">
      <c r="A1" s="3" t="s">
        <v>0</v>
      </c>
      <c r="B1" s="3" t="s">
        <v>1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4</v>
      </c>
      <c r="J1" s="1" t="s">
        <v>5</v>
      </c>
      <c r="K1" s="6" t="s">
        <v>6</v>
      </c>
      <c r="L1" s="1" t="s">
        <v>7</v>
      </c>
      <c r="M1" s="4"/>
      <c r="N1" s="2"/>
      <c r="O1" s="1"/>
    </row>
    <row r="2" spans="1:15" x14ac:dyDescent="0.2">
      <c r="A2" t="s">
        <v>20</v>
      </c>
      <c r="B2" t="s">
        <v>22</v>
      </c>
      <c r="C2">
        <v>1135</v>
      </c>
      <c r="D2">
        <v>1127</v>
      </c>
      <c r="E2">
        <v>1129</v>
      </c>
      <c r="F2">
        <f>AVERAGE(C2:E2)</f>
        <v>1130.3333333333333</v>
      </c>
      <c r="G2">
        <v>146.898</v>
      </c>
      <c r="H2">
        <v>171950</v>
      </c>
      <c r="I2">
        <f>H2-(G2*F2)</f>
        <v>5906.2940000000235</v>
      </c>
      <c r="J2">
        <v>9672206</v>
      </c>
      <c r="K2" s="7">
        <f>J2-(G2*F2)</f>
        <v>9506162.2939999998</v>
      </c>
      <c r="L2">
        <f>J2/G2</f>
        <v>65843.006712140399</v>
      </c>
    </row>
    <row r="3" spans="1:15" x14ac:dyDescent="0.2">
      <c r="A3" t="s">
        <v>21</v>
      </c>
      <c r="B3" t="s">
        <v>22</v>
      </c>
      <c r="C3">
        <v>1129</v>
      </c>
      <c r="D3">
        <v>1131</v>
      </c>
      <c r="E3">
        <v>1132</v>
      </c>
      <c r="F3">
        <f t="shared" ref="F3:F46" si="0">AVERAGE(C3:E3)</f>
        <v>1130.6666666666667</v>
      </c>
      <c r="G3">
        <v>120.97799999999999</v>
      </c>
      <c r="H3">
        <v>145254</v>
      </c>
      <c r="I3">
        <f t="shared" ref="I3:I46" si="1">H3-(G3*F3)</f>
        <v>8468.2079999999842</v>
      </c>
      <c r="J3">
        <v>8170587</v>
      </c>
      <c r="K3" s="7">
        <f t="shared" ref="K3:K46" si="2">J3-(G3*F3)</f>
        <v>8033801.2079999996</v>
      </c>
      <c r="L3">
        <f t="shared" ref="L3:L46" si="3">J3/G3</f>
        <v>67537.791995238804</v>
      </c>
    </row>
    <row r="4" spans="1:15" x14ac:dyDescent="0.2">
      <c r="A4" t="s">
        <v>23</v>
      </c>
      <c r="B4" t="s">
        <v>22</v>
      </c>
      <c r="C4">
        <v>1133</v>
      </c>
      <c r="D4">
        <v>1133</v>
      </c>
      <c r="E4">
        <v>1133</v>
      </c>
      <c r="F4">
        <f t="shared" si="0"/>
        <v>1133</v>
      </c>
      <c r="G4">
        <v>144.65799999999999</v>
      </c>
      <c r="H4">
        <v>170809</v>
      </c>
      <c r="I4">
        <f t="shared" si="1"/>
        <v>6911.4860000000044</v>
      </c>
      <c r="J4">
        <v>9608043</v>
      </c>
      <c r="K4" s="7">
        <f t="shared" si="2"/>
        <v>9444145.4859999996</v>
      </c>
      <c r="L4">
        <f t="shared" si="3"/>
        <v>66419.022798600839</v>
      </c>
    </row>
    <row r="5" spans="1:15" x14ac:dyDescent="0.2">
      <c r="A5" t="s">
        <v>24</v>
      </c>
      <c r="B5" t="s">
        <v>22</v>
      </c>
      <c r="C5">
        <v>1130</v>
      </c>
      <c r="D5">
        <v>1125</v>
      </c>
      <c r="E5">
        <v>1133</v>
      </c>
      <c r="F5">
        <f t="shared" si="0"/>
        <v>1129.3333333333333</v>
      </c>
      <c r="G5">
        <v>139.78700000000001</v>
      </c>
      <c r="H5">
        <v>165571</v>
      </c>
      <c r="I5">
        <f t="shared" si="1"/>
        <v>7704.8813333333237</v>
      </c>
      <c r="J5">
        <v>9313416</v>
      </c>
      <c r="K5" s="7">
        <f t="shared" si="2"/>
        <v>9155549.8813333325</v>
      </c>
      <c r="L5">
        <f t="shared" si="3"/>
        <v>66625.766344509859</v>
      </c>
    </row>
    <row r="6" spans="1:15" x14ac:dyDescent="0.2">
      <c r="A6" t="s">
        <v>25</v>
      </c>
      <c r="B6" t="s">
        <v>22</v>
      </c>
      <c r="C6">
        <v>1126</v>
      </c>
      <c r="D6">
        <v>1128</v>
      </c>
      <c r="E6">
        <v>1136</v>
      </c>
      <c r="F6">
        <f t="shared" si="0"/>
        <v>1130</v>
      </c>
      <c r="G6">
        <v>176.99600000000001</v>
      </c>
      <c r="H6">
        <v>208477</v>
      </c>
      <c r="I6">
        <f t="shared" si="1"/>
        <v>8471.5199999999895</v>
      </c>
      <c r="J6">
        <v>11726839</v>
      </c>
      <c r="K6" s="7">
        <f t="shared" si="2"/>
        <v>11526833.52</v>
      </c>
      <c r="L6">
        <f t="shared" si="3"/>
        <v>66254.824967795881</v>
      </c>
    </row>
    <row r="7" spans="1:15" x14ac:dyDescent="0.2">
      <c r="A7" t="s">
        <v>26</v>
      </c>
      <c r="B7" t="s">
        <v>22</v>
      </c>
      <c r="C7">
        <v>1132</v>
      </c>
      <c r="D7">
        <v>1122</v>
      </c>
      <c r="E7">
        <v>1124</v>
      </c>
      <c r="F7">
        <f t="shared" si="0"/>
        <v>1126</v>
      </c>
      <c r="G7">
        <v>94.790999999999997</v>
      </c>
      <c r="H7">
        <v>112415</v>
      </c>
      <c r="I7">
        <f t="shared" si="1"/>
        <v>5680.3340000000026</v>
      </c>
      <c r="J7">
        <v>6323383</v>
      </c>
      <c r="K7" s="7">
        <f t="shared" si="2"/>
        <v>6216648.3339999998</v>
      </c>
      <c r="L7">
        <f t="shared" si="3"/>
        <v>66708.685423721661</v>
      </c>
    </row>
    <row r="8" spans="1:15" x14ac:dyDescent="0.2">
      <c r="A8" t="s">
        <v>27</v>
      </c>
      <c r="B8" t="s">
        <v>22</v>
      </c>
      <c r="C8">
        <v>1129</v>
      </c>
      <c r="D8">
        <v>1129</v>
      </c>
      <c r="E8">
        <v>1132</v>
      </c>
      <c r="F8">
        <f t="shared" si="0"/>
        <v>1130</v>
      </c>
      <c r="G8">
        <v>135.733</v>
      </c>
      <c r="H8">
        <v>168159</v>
      </c>
      <c r="I8">
        <f t="shared" si="1"/>
        <v>14780.709999999992</v>
      </c>
      <c r="J8">
        <v>9458993</v>
      </c>
      <c r="K8" s="7">
        <f t="shared" si="2"/>
        <v>9305614.7100000009</v>
      </c>
      <c r="L8">
        <f t="shared" si="3"/>
        <v>69688.233517272878</v>
      </c>
    </row>
    <row r="9" spans="1:15" x14ac:dyDescent="0.2">
      <c r="A9" t="s">
        <v>28</v>
      </c>
      <c r="B9" t="s">
        <v>22</v>
      </c>
      <c r="C9">
        <v>1125</v>
      </c>
      <c r="D9">
        <v>1126</v>
      </c>
      <c r="E9">
        <v>1132</v>
      </c>
      <c r="F9">
        <f t="shared" si="0"/>
        <v>1127.6666666666667</v>
      </c>
      <c r="G9">
        <v>45.173000000000002</v>
      </c>
      <c r="H9">
        <v>54521</v>
      </c>
      <c r="I9">
        <f t="shared" si="1"/>
        <v>3580.91366666666</v>
      </c>
      <c r="J9">
        <v>3066859</v>
      </c>
      <c r="K9" s="7">
        <f t="shared" si="2"/>
        <v>3015918.9136666665</v>
      </c>
      <c r="L9">
        <f t="shared" si="3"/>
        <v>67891.417439621015</v>
      </c>
    </row>
    <row r="10" spans="1:15" x14ac:dyDescent="0.2">
      <c r="A10" t="s">
        <v>29</v>
      </c>
      <c r="B10" t="s">
        <v>22</v>
      </c>
      <c r="C10">
        <v>1122</v>
      </c>
      <c r="D10">
        <v>1123</v>
      </c>
      <c r="E10">
        <v>1124</v>
      </c>
      <c r="F10">
        <f t="shared" si="0"/>
        <v>1123</v>
      </c>
      <c r="G10">
        <v>143.929</v>
      </c>
      <c r="H10">
        <v>166676</v>
      </c>
      <c r="I10">
        <f t="shared" si="1"/>
        <v>5043.7330000000075</v>
      </c>
      <c r="J10">
        <v>9375577</v>
      </c>
      <c r="K10" s="7">
        <f t="shared" si="2"/>
        <v>9213944.7329999991</v>
      </c>
      <c r="L10">
        <f t="shared" si="3"/>
        <v>65140.291393673266</v>
      </c>
    </row>
    <row r="11" spans="1:15" x14ac:dyDescent="0.2">
      <c r="A11" t="s">
        <v>30</v>
      </c>
      <c r="B11" t="s">
        <v>22</v>
      </c>
      <c r="C11">
        <v>1120</v>
      </c>
      <c r="D11">
        <v>1126</v>
      </c>
      <c r="E11">
        <v>1125</v>
      </c>
      <c r="F11">
        <f t="shared" si="0"/>
        <v>1123.6666666666667</v>
      </c>
      <c r="G11">
        <v>160.42699999999999</v>
      </c>
      <c r="H11">
        <v>185042</v>
      </c>
      <c r="I11">
        <f t="shared" si="1"/>
        <v>4775.5276666666614</v>
      </c>
      <c r="J11">
        <v>10408618</v>
      </c>
      <c r="K11" s="7">
        <f t="shared" si="2"/>
        <v>10228351.527666667</v>
      </c>
      <c r="L11">
        <f t="shared" si="3"/>
        <v>64880.712099584234</v>
      </c>
    </row>
    <row r="12" spans="1:15" x14ac:dyDescent="0.2">
      <c r="F12" t="e">
        <f t="shared" si="0"/>
        <v>#DIV/0!</v>
      </c>
      <c r="I12" t="e">
        <f t="shared" si="1"/>
        <v>#DIV/0!</v>
      </c>
      <c r="K12" s="7" t="e">
        <f t="shared" si="2"/>
        <v>#DIV/0!</v>
      </c>
      <c r="L12" t="e">
        <f t="shared" si="3"/>
        <v>#DIV/0!</v>
      </c>
    </row>
    <row r="13" spans="1:15" x14ac:dyDescent="0.2">
      <c r="A13" t="s">
        <v>20</v>
      </c>
      <c r="B13" t="s">
        <v>48</v>
      </c>
      <c r="C13">
        <v>1125</v>
      </c>
      <c r="D13">
        <v>1127</v>
      </c>
      <c r="E13">
        <v>1131</v>
      </c>
      <c r="F13">
        <f t="shared" si="0"/>
        <v>1127.6666666666667</v>
      </c>
      <c r="G13">
        <v>115.911</v>
      </c>
      <c r="H13">
        <v>134765</v>
      </c>
      <c r="I13">
        <f t="shared" si="1"/>
        <v>4056.028999999995</v>
      </c>
      <c r="J13">
        <v>7580561</v>
      </c>
      <c r="K13" s="7">
        <f t="shared" si="2"/>
        <v>7449852.0290000001</v>
      </c>
      <c r="L13">
        <f t="shared" si="3"/>
        <v>65399.841257516542</v>
      </c>
    </row>
    <row r="14" spans="1:15" x14ac:dyDescent="0.2">
      <c r="A14" t="s">
        <v>21</v>
      </c>
      <c r="B14" t="s">
        <v>48</v>
      </c>
      <c r="C14">
        <v>1128</v>
      </c>
      <c r="D14">
        <v>1131</v>
      </c>
      <c r="E14">
        <v>1131</v>
      </c>
      <c r="F14">
        <f t="shared" si="0"/>
        <v>1130</v>
      </c>
      <c r="G14">
        <v>97.563999999999993</v>
      </c>
      <c r="H14">
        <v>114074</v>
      </c>
      <c r="I14">
        <f t="shared" si="1"/>
        <v>3826.6800000000076</v>
      </c>
      <c r="J14">
        <v>6416689</v>
      </c>
      <c r="K14" s="7">
        <f t="shared" si="2"/>
        <v>6306441.6799999997</v>
      </c>
      <c r="L14">
        <f t="shared" si="3"/>
        <v>65769.023410274283</v>
      </c>
    </row>
    <row r="15" spans="1:15" x14ac:dyDescent="0.2">
      <c r="A15" t="s">
        <v>23</v>
      </c>
      <c r="B15" t="s">
        <v>48</v>
      </c>
      <c r="C15">
        <v>1125</v>
      </c>
      <c r="D15">
        <v>1133</v>
      </c>
      <c r="E15">
        <v>1125</v>
      </c>
      <c r="F15">
        <f t="shared" si="0"/>
        <v>1127.6666666666667</v>
      </c>
      <c r="G15">
        <v>122.791</v>
      </c>
      <c r="H15">
        <v>145401</v>
      </c>
      <c r="I15">
        <f t="shared" si="1"/>
        <v>6933.6823333333305</v>
      </c>
      <c r="J15">
        <v>8178838</v>
      </c>
      <c r="K15" s="7">
        <f t="shared" si="2"/>
        <v>8040370.6823333334</v>
      </c>
      <c r="L15">
        <f t="shared" si="3"/>
        <v>66607.796988378628</v>
      </c>
    </row>
    <row r="16" spans="1:15" x14ac:dyDescent="0.2">
      <c r="A16" t="s">
        <v>25</v>
      </c>
      <c r="B16" t="s">
        <v>48</v>
      </c>
      <c r="C16">
        <v>1124</v>
      </c>
      <c r="D16">
        <v>1126</v>
      </c>
      <c r="E16">
        <v>1130</v>
      </c>
      <c r="F16">
        <f t="shared" si="0"/>
        <v>1126.6666666666667</v>
      </c>
      <c r="G16">
        <v>185.547</v>
      </c>
      <c r="H16">
        <v>220115</v>
      </c>
      <c r="I16">
        <f t="shared" si="1"/>
        <v>11065.379999999976</v>
      </c>
      <c r="J16">
        <v>12381503</v>
      </c>
      <c r="K16" s="7">
        <f t="shared" si="2"/>
        <v>12172453.380000001</v>
      </c>
      <c r="L16">
        <f t="shared" si="3"/>
        <v>66729.73963470172</v>
      </c>
    </row>
    <row r="17" spans="1:12" x14ac:dyDescent="0.2">
      <c r="A17" t="s">
        <v>26</v>
      </c>
      <c r="B17" t="s">
        <v>48</v>
      </c>
      <c r="C17">
        <v>1134</v>
      </c>
      <c r="D17">
        <v>1127</v>
      </c>
      <c r="E17">
        <v>1128</v>
      </c>
      <c r="F17">
        <f t="shared" si="0"/>
        <v>1129.6666666666667</v>
      </c>
      <c r="G17">
        <v>167.947</v>
      </c>
      <c r="H17">
        <v>201749</v>
      </c>
      <c r="I17">
        <f t="shared" si="1"/>
        <v>12024.872333333304</v>
      </c>
      <c r="J17">
        <v>11348434</v>
      </c>
      <c r="K17" s="7">
        <f t="shared" si="2"/>
        <v>11158709.872333333</v>
      </c>
      <c r="L17">
        <f t="shared" si="3"/>
        <v>67571.519586536233</v>
      </c>
    </row>
    <row r="18" spans="1:12" x14ac:dyDescent="0.2">
      <c r="A18" t="s">
        <v>27</v>
      </c>
      <c r="B18" t="s">
        <v>48</v>
      </c>
      <c r="C18">
        <v>1127</v>
      </c>
      <c r="D18">
        <v>1133</v>
      </c>
      <c r="E18">
        <v>1128</v>
      </c>
      <c r="F18">
        <f t="shared" si="0"/>
        <v>1129.3333333333333</v>
      </c>
      <c r="G18">
        <v>151.964</v>
      </c>
      <c r="H18">
        <v>181258</v>
      </c>
      <c r="I18">
        <f t="shared" si="1"/>
        <v>9639.9893333333603</v>
      </c>
      <c r="J18">
        <v>10195767</v>
      </c>
      <c r="K18" s="7">
        <f t="shared" si="2"/>
        <v>10024148.989333333</v>
      </c>
      <c r="L18">
        <f t="shared" si="3"/>
        <v>67093.304993287878</v>
      </c>
    </row>
    <row r="19" spans="1:12" x14ac:dyDescent="0.2">
      <c r="A19" t="s">
        <v>28</v>
      </c>
      <c r="B19" t="s">
        <v>48</v>
      </c>
      <c r="C19">
        <v>1138</v>
      </c>
      <c r="D19">
        <v>1127</v>
      </c>
      <c r="E19">
        <v>1135</v>
      </c>
      <c r="F19">
        <f t="shared" si="0"/>
        <v>1133.3333333333333</v>
      </c>
      <c r="G19">
        <v>155.04</v>
      </c>
      <c r="H19">
        <v>180060</v>
      </c>
      <c r="I19">
        <f t="shared" si="1"/>
        <v>4348.0000000000291</v>
      </c>
      <c r="J19">
        <v>10128414</v>
      </c>
      <c r="K19" s="7">
        <f t="shared" si="2"/>
        <v>9952702</v>
      </c>
      <c r="L19">
        <f t="shared" si="3"/>
        <v>65327.747678018583</v>
      </c>
    </row>
    <row r="20" spans="1:12" x14ac:dyDescent="0.2">
      <c r="A20" t="s">
        <v>29</v>
      </c>
      <c r="B20" t="s">
        <v>48</v>
      </c>
      <c r="C20">
        <v>1125</v>
      </c>
      <c r="D20">
        <v>1127</v>
      </c>
      <c r="E20">
        <v>1129</v>
      </c>
      <c r="F20">
        <f t="shared" si="0"/>
        <v>1127</v>
      </c>
      <c r="G20">
        <v>182.09800000000001</v>
      </c>
      <c r="H20">
        <v>215524</v>
      </c>
      <c r="I20">
        <f t="shared" si="1"/>
        <v>10299.553999999975</v>
      </c>
      <c r="J20">
        <v>12123231</v>
      </c>
      <c r="K20" s="7">
        <f t="shared" si="2"/>
        <v>11918006.554</v>
      </c>
      <c r="L20">
        <f t="shared" si="3"/>
        <v>66575.311096222911</v>
      </c>
    </row>
    <row r="21" spans="1:12" x14ac:dyDescent="0.2">
      <c r="A21" t="s">
        <v>30</v>
      </c>
      <c r="B21" t="s">
        <v>48</v>
      </c>
      <c r="C21">
        <v>1135</v>
      </c>
      <c r="D21">
        <v>1131</v>
      </c>
      <c r="E21">
        <v>1130</v>
      </c>
      <c r="F21">
        <f t="shared" si="0"/>
        <v>1132</v>
      </c>
      <c r="G21">
        <v>171.43100000000001</v>
      </c>
      <c r="H21">
        <v>203855</v>
      </c>
      <c r="I21">
        <f t="shared" si="1"/>
        <v>9795.1079999999783</v>
      </c>
      <c r="J21">
        <v>11466890</v>
      </c>
      <c r="K21" s="7">
        <f t="shared" si="2"/>
        <v>11272830.107999999</v>
      </c>
      <c r="L21">
        <f t="shared" si="3"/>
        <v>66889.244069042354</v>
      </c>
    </row>
    <row r="22" spans="1:12" x14ac:dyDescent="0.2">
      <c r="F22" t="e">
        <f t="shared" si="0"/>
        <v>#DIV/0!</v>
      </c>
      <c r="I22" t="e">
        <f t="shared" si="1"/>
        <v>#DIV/0!</v>
      </c>
      <c r="K22" s="7" t="e">
        <f t="shared" si="2"/>
        <v>#DIV/0!</v>
      </c>
      <c r="L22" t="e">
        <f t="shared" si="3"/>
        <v>#DIV/0!</v>
      </c>
    </row>
    <row r="23" spans="1:12" x14ac:dyDescent="0.2">
      <c r="A23" t="s">
        <v>35</v>
      </c>
      <c r="B23" t="s">
        <v>22</v>
      </c>
      <c r="C23">
        <v>1063</v>
      </c>
      <c r="D23">
        <v>1065</v>
      </c>
      <c r="E23">
        <v>1064</v>
      </c>
      <c r="F23">
        <f t="shared" si="0"/>
        <v>1064</v>
      </c>
      <c r="G23">
        <v>38.613</v>
      </c>
      <c r="H23">
        <v>42040</v>
      </c>
      <c r="I23">
        <f t="shared" si="1"/>
        <v>955.76800000000367</v>
      </c>
      <c r="J23">
        <v>2364796</v>
      </c>
      <c r="K23" s="7">
        <f t="shared" si="2"/>
        <v>2323711.7680000002</v>
      </c>
      <c r="L23">
        <f t="shared" si="3"/>
        <v>61243.519022091008</v>
      </c>
    </row>
    <row r="24" spans="1:12" x14ac:dyDescent="0.2">
      <c r="A24" t="s">
        <v>36</v>
      </c>
      <c r="B24" t="s">
        <v>22</v>
      </c>
      <c r="C24">
        <v>1074</v>
      </c>
      <c r="D24">
        <v>1074</v>
      </c>
      <c r="E24">
        <v>1069</v>
      </c>
      <c r="F24">
        <f t="shared" si="0"/>
        <v>1072.3333333333333</v>
      </c>
      <c r="G24">
        <v>35.768999999999998</v>
      </c>
      <c r="H24">
        <v>40175</v>
      </c>
      <c r="I24">
        <f t="shared" si="1"/>
        <v>1818.7090000000026</v>
      </c>
      <c r="J24">
        <v>2259852</v>
      </c>
      <c r="K24" s="7">
        <f t="shared" si="2"/>
        <v>2221495.7089999998</v>
      </c>
      <c r="L24">
        <f t="shared" si="3"/>
        <v>63179.065671391429</v>
      </c>
    </row>
    <row r="25" spans="1:12" x14ac:dyDescent="0.2">
      <c r="A25" t="s">
        <v>37</v>
      </c>
      <c r="B25" t="s">
        <v>22</v>
      </c>
      <c r="C25">
        <v>1070</v>
      </c>
      <c r="D25">
        <v>1069</v>
      </c>
      <c r="E25">
        <v>1063</v>
      </c>
      <c r="F25">
        <f t="shared" si="0"/>
        <v>1067.3333333333333</v>
      </c>
      <c r="G25">
        <v>29.475999999999999</v>
      </c>
      <c r="H25">
        <v>32589</v>
      </c>
      <c r="I25">
        <f t="shared" si="1"/>
        <v>1128.2826666666697</v>
      </c>
      <c r="J25">
        <v>1833169</v>
      </c>
      <c r="K25" s="7">
        <f t="shared" si="2"/>
        <v>1801708.2826666667</v>
      </c>
      <c r="L25">
        <f t="shared" si="3"/>
        <v>62191.918849233276</v>
      </c>
    </row>
    <row r="26" spans="1:12" x14ac:dyDescent="0.2">
      <c r="A26" t="s">
        <v>38</v>
      </c>
      <c r="B26" t="s">
        <v>22</v>
      </c>
      <c r="C26">
        <v>1072</v>
      </c>
      <c r="D26">
        <v>1072</v>
      </c>
      <c r="E26">
        <v>1072</v>
      </c>
      <c r="F26">
        <f t="shared" si="0"/>
        <v>1072</v>
      </c>
      <c r="G26">
        <v>47.502000000000002</v>
      </c>
      <c r="H26">
        <v>52753</v>
      </c>
      <c r="I26">
        <f t="shared" si="1"/>
        <v>1830.8559999999998</v>
      </c>
      <c r="J26">
        <v>2967381</v>
      </c>
      <c r="K26" s="7">
        <f t="shared" si="2"/>
        <v>2916458.8560000001</v>
      </c>
      <c r="L26">
        <f t="shared" si="3"/>
        <v>62468.548692686622</v>
      </c>
    </row>
    <row r="27" spans="1:12" x14ac:dyDescent="0.2">
      <c r="A27" t="s">
        <v>39</v>
      </c>
      <c r="B27" t="s">
        <v>22</v>
      </c>
      <c r="C27">
        <v>1071</v>
      </c>
      <c r="D27">
        <v>1072</v>
      </c>
      <c r="E27">
        <v>1069</v>
      </c>
      <c r="F27">
        <f t="shared" si="0"/>
        <v>1070.6666666666667</v>
      </c>
      <c r="G27">
        <v>51.84</v>
      </c>
      <c r="H27">
        <v>56763</v>
      </c>
      <c r="I27">
        <f t="shared" si="1"/>
        <v>1259.6399999999921</v>
      </c>
      <c r="J27">
        <v>3192921</v>
      </c>
      <c r="K27" s="7">
        <f t="shared" si="2"/>
        <v>3137417.64</v>
      </c>
      <c r="L27">
        <f t="shared" si="3"/>
        <v>61591.840277777774</v>
      </c>
    </row>
    <row r="28" spans="1:12" x14ac:dyDescent="0.2">
      <c r="A28" t="s">
        <v>40</v>
      </c>
      <c r="B28" t="s">
        <v>22</v>
      </c>
      <c r="C28">
        <v>1066</v>
      </c>
      <c r="D28">
        <v>1066</v>
      </c>
      <c r="E28">
        <v>1067</v>
      </c>
      <c r="F28">
        <f t="shared" si="0"/>
        <v>1066.3333333333333</v>
      </c>
      <c r="G28">
        <v>50.898000000000003</v>
      </c>
      <c r="H28">
        <v>55682</v>
      </c>
      <c r="I28">
        <f t="shared" si="1"/>
        <v>1407.7660000000033</v>
      </c>
      <c r="J28">
        <v>3132116</v>
      </c>
      <c r="K28" s="7">
        <f t="shared" si="2"/>
        <v>3077841.7659999998</v>
      </c>
      <c r="L28">
        <f t="shared" si="3"/>
        <v>61537.113442571412</v>
      </c>
    </row>
    <row r="29" spans="1:12" x14ac:dyDescent="0.2">
      <c r="A29" t="s">
        <v>41</v>
      </c>
      <c r="B29" t="s">
        <v>22</v>
      </c>
      <c r="C29">
        <v>1071</v>
      </c>
      <c r="D29">
        <v>1067</v>
      </c>
      <c r="E29">
        <v>1068</v>
      </c>
      <c r="F29">
        <f t="shared" si="0"/>
        <v>1068.6666666666667</v>
      </c>
      <c r="G29">
        <v>68.036000000000001</v>
      </c>
      <c r="H29">
        <v>75164</v>
      </c>
      <c r="I29">
        <f t="shared" si="1"/>
        <v>2456.1946666666627</v>
      </c>
      <c r="J29">
        <v>4228001</v>
      </c>
      <c r="K29" s="7">
        <f t="shared" si="2"/>
        <v>4155293.1946666664</v>
      </c>
      <c r="L29">
        <f t="shared" si="3"/>
        <v>62143.585748721263</v>
      </c>
    </row>
    <row r="30" spans="1:12" x14ac:dyDescent="0.2">
      <c r="A30" t="s">
        <v>42</v>
      </c>
      <c r="B30" t="s">
        <v>22</v>
      </c>
      <c r="C30">
        <v>1067</v>
      </c>
      <c r="D30">
        <v>1067</v>
      </c>
      <c r="E30">
        <v>1066</v>
      </c>
      <c r="F30">
        <f t="shared" si="0"/>
        <v>1066.6666666666667</v>
      </c>
      <c r="G30">
        <v>77.867000000000004</v>
      </c>
      <c r="H30">
        <v>85914</v>
      </c>
      <c r="I30">
        <f t="shared" si="1"/>
        <v>2855.8666666666541</v>
      </c>
      <c r="J30">
        <v>4832670</v>
      </c>
      <c r="K30" s="7">
        <f t="shared" si="2"/>
        <v>4749611.8666666662</v>
      </c>
      <c r="L30">
        <f t="shared" si="3"/>
        <v>62063.133291381455</v>
      </c>
    </row>
    <row r="31" spans="1:12" x14ac:dyDescent="0.2">
      <c r="A31" t="s">
        <v>43</v>
      </c>
      <c r="B31" t="s">
        <v>22</v>
      </c>
      <c r="C31">
        <v>1066</v>
      </c>
      <c r="D31">
        <v>1067</v>
      </c>
      <c r="E31">
        <v>1066</v>
      </c>
      <c r="F31">
        <f t="shared" si="0"/>
        <v>1066.3333333333333</v>
      </c>
      <c r="G31">
        <v>89.724000000000004</v>
      </c>
      <c r="H31">
        <v>97360</v>
      </c>
      <c r="I31">
        <f t="shared" si="1"/>
        <v>1684.3080000000045</v>
      </c>
      <c r="J31">
        <v>5476504</v>
      </c>
      <c r="K31" s="7">
        <f t="shared" si="2"/>
        <v>5380828.3080000002</v>
      </c>
      <c r="L31">
        <f t="shared" si="3"/>
        <v>61037.225268601484</v>
      </c>
    </row>
    <row r="32" spans="1:12" x14ac:dyDescent="0.2">
      <c r="A32" t="s">
        <v>44</v>
      </c>
      <c r="B32" t="s">
        <v>22</v>
      </c>
      <c r="C32">
        <v>1069</v>
      </c>
      <c r="D32">
        <v>1068</v>
      </c>
      <c r="E32">
        <v>1067</v>
      </c>
      <c r="F32">
        <f t="shared" si="0"/>
        <v>1068</v>
      </c>
      <c r="G32">
        <v>81.617999999999995</v>
      </c>
      <c r="H32">
        <v>90955</v>
      </c>
      <c r="I32">
        <f t="shared" si="1"/>
        <v>3786.9760000000097</v>
      </c>
      <c r="J32">
        <v>5116221</v>
      </c>
      <c r="K32" s="7">
        <f t="shared" si="2"/>
        <v>5029052.9759999998</v>
      </c>
      <c r="L32">
        <f t="shared" si="3"/>
        <v>62684.959200176432</v>
      </c>
    </row>
    <row r="33" spans="1:12" x14ac:dyDescent="0.2">
      <c r="A33" t="s">
        <v>45</v>
      </c>
      <c r="B33" t="s">
        <v>22</v>
      </c>
      <c r="C33">
        <v>1068</v>
      </c>
      <c r="D33">
        <v>1068</v>
      </c>
      <c r="E33">
        <v>1065</v>
      </c>
      <c r="F33">
        <f t="shared" si="0"/>
        <v>1067</v>
      </c>
      <c r="G33">
        <v>45.542000000000002</v>
      </c>
      <c r="H33">
        <v>48514</v>
      </c>
      <c r="I33">
        <f t="shared" si="1"/>
        <v>-79.313999999998487</v>
      </c>
      <c r="J33">
        <v>2728942</v>
      </c>
      <c r="K33" s="7">
        <f t="shared" si="2"/>
        <v>2680348.6860000002</v>
      </c>
      <c r="L33">
        <f t="shared" si="3"/>
        <v>59921.435158754553</v>
      </c>
    </row>
    <row r="34" spans="1:12" x14ac:dyDescent="0.2">
      <c r="A34" t="s">
        <v>46</v>
      </c>
      <c r="B34" t="s">
        <v>22</v>
      </c>
      <c r="C34">
        <v>1065</v>
      </c>
      <c r="D34">
        <v>1065</v>
      </c>
      <c r="E34">
        <v>1065</v>
      </c>
      <c r="F34">
        <f t="shared" si="0"/>
        <v>1065</v>
      </c>
      <c r="G34">
        <v>111.36</v>
      </c>
      <c r="H34">
        <v>120182</v>
      </c>
      <c r="I34">
        <f t="shared" si="1"/>
        <v>1583.6000000000058</v>
      </c>
      <c r="J34">
        <v>6760246</v>
      </c>
      <c r="K34" s="7">
        <f t="shared" si="2"/>
        <v>6641647.5999999996</v>
      </c>
      <c r="L34">
        <f t="shared" si="3"/>
        <v>60706.232040229886</v>
      </c>
    </row>
    <row r="35" spans="1:12" x14ac:dyDescent="0.2">
      <c r="A35" t="s">
        <v>47</v>
      </c>
      <c r="B35" t="s">
        <v>22</v>
      </c>
      <c r="C35">
        <v>1068</v>
      </c>
      <c r="D35">
        <v>1068</v>
      </c>
      <c r="E35">
        <v>1064</v>
      </c>
      <c r="F35">
        <f t="shared" si="0"/>
        <v>1066.6666666666667</v>
      </c>
      <c r="G35">
        <v>24.710999999999999</v>
      </c>
      <c r="H35">
        <v>27525</v>
      </c>
      <c r="I35">
        <f t="shared" si="1"/>
        <v>1166.5999999999985</v>
      </c>
      <c r="J35">
        <v>1548330</v>
      </c>
      <c r="K35" s="7">
        <f t="shared" si="2"/>
        <v>1521971.6</v>
      </c>
      <c r="L35">
        <f t="shared" si="3"/>
        <v>62657.520942090574</v>
      </c>
    </row>
    <row r="36" spans="1:12" x14ac:dyDescent="0.2">
      <c r="F36" t="e">
        <f t="shared" si="0"/>
        <v>#DIV/0!</v>
      </c>
      <c r="I36" t="e">
        <f t="shared" si="1"/>
        <v>#DIV/0!</v>
      </c>
      <c r="K36" s="7" t="e">
        <f t="shared" si="2"/>
        <v>#DIV/0!</v>
      </c>
      <c r="L36" t="e">
        <f t="shared" si="3"/>
        <v>#DIV/0!</v>
      </c>
    </row>
    <row r="37" spans="1:12" x14ac:dyDescent="0.2">
      <c r="A37" t="s">
        <v>36</v>
      </c>
      <c r="B37" t="s">
        <v>48</v>
      </c>
      <c r="C37">
        <v>1072</v>
      </c>
      <c r="D37">
        <v>1067</v>
      </c>
      <c r="E37">
        <v>1068</v>
      </c>
      <c r="F37">
        <f t="shared" si="0"/>
        <v>1069</v>
      </c>
      <c r="G37">
        <v>54.951000000000001</v>
      </c>
      <c r="H37">
        <v>60548</v>
      </c>
      <c r="I37">
        <f t="shared" si="1"/>
        <v>1805.3810000000012</v>
      </c>
      <c r="J37">
        <v>3405845</v>
      </c>
      <c r="K37" s="7">
        <f t="shared" si="2"/>
        <v>3347102.3810000001</v>
      </c>
      <c r="L37">
        <f t="shared" si="3"/>
        <v>61979.672799403103</v>
      </c>
    </row>
    <row r="38" spans="1:12" x14ac:dyDescent="0.2">
      <c r="A38" t="s">
        <v>37</v>
      </c>
      <c r="B38" t="s">
        <v>48</v>
      </c>
      <c r="C38">
        <v>1070</v>
      </c>
      <c r="D38">
        <v>1072</v>
      </c>
      <c r="E38">
        <v>1066</v>
      </c>
      <c r="F38">
        <f t="shared" si="0"/>
        <v>1069.3333333333333</v>
      </c>
      <c r="G38">
        <v>37.209000000000003</v>
      </c>
      <c r="H38">
        <v>42553</v>
      </c>
      <c r="I38">
        <f t="shared" si="1"/>
        <v>2764.1759999999995</v>
      </c>
      <c r="J38">
        <v>2393618</v>
      </c>
      <c r="K38" s="7">
        <f t="shared" si="2"/>
        <v>2353829.176</v>
      </c>
      <c r="L38">
        <f t="shared" si="3"/>
        <v>64329.006423177183</v>
      </c>
    </row>
    <row r="39" spans="1:12" x14ac:dyDescent="0.2">
      <c r="A39" t="s">
        <v>38</v>
      </c>
      <c r="B39" t="s">
        <v>48</v>
      </c>
      <c r="C39">
        <v>1065</v>
      </c>
      <c r="D39">
        <v>1065</v>
      </c>
      <c r="E39">
        <v>1064</v>
      </c>
      <c r="F39">
        <f t="shared" si="0"/>
        <v>1064.6666666666667</v>
      </c>
      <c r="G39">
        <v>60.036000000000001</v>
      </c>
      <c r="H39">
        <v>65736</v>
      </c>
      <c r="I39">
        <f t="shared" si="1"/>
        <v>1817.6719999999914</v>
      </c>
      <c r="J39">
        <v>3697693</v>
      </c>
      <c r="K39" s="7">
        <f t="shared" si="2"/>
        <v>3633774.6719999998</v>
      </c>
      <c r="L39">
        <f t="shared" si="3"/>
        <v>61591.261909520952</v>
      </c>
    </row>
    <row r="40" spans="1:12" x14ac:dyDescent="0.2">
      <c r="A40" t="s">
        <v>39</v>
      </c>
      <c r="B40" t="s">
        <v>48</v>
      </c>
      <c r="C40">
        <v>1064</v>
      </c>
      <c r="D40">
        <v>1068</v>
      </c>
      <c r="E40">
        <v>1063</v>
      </c>
      <c r="F40">
        <f t="shared" si="0"/>
        <v>1065</v>
      </c>
      <c r="G40">
        <v>38.151000000000003</v>
      </c>
      <c r="H40">
        <v>40943</v>
      </c>
      <c r="I40">
        <f t="shared" si="1"/>
        <v>312.18499999999767</v>
      </c>
      <c r="J40">
        <v>2303091</v>
      </c>
      <c r="K40" s="7">
        <f t="shared" si="2"/>
        <v>2262460.1850000001</v>
      </c>
      <c r="L40">
        <f t="shared" si="3"/>
        <v>60367.775418730831</v>
      </c>
    </row>
    <row r="41" spans="1:12" x14ac:dyDescent="0.2">
      <c r="A41" t="s">
        <v>40</v>
      </c>
      <c r="B41" t="s">
        <v>48</v>
      </c>
      <c r="C41">
        <v>1067</v>
      </c>
      <c r="D41">
        <v>1070</v>
      </c>
      <c r="E41">
        <v>1067</v>
      </c>
      <c r="F41">
        <f t="shared" si="0"/>
        <v>1068</v>
      </c>
      <c r="G41">
        <v>48.48</v>
      </c>
      <c r="H41">
        <v>53702</v>
      </c>
      <c r="I41">
        <f t="shared" si="1"/>
        <v>1925.3600000000006</v>
      </c>
      <c r="J41">
        <v>3020743</v>
      </c>
      <c r="K41" s="7">
        <f t="shared" si="2"/>
        <v>2968966.36</v>
      </c>
      <c r="L41">
        <f t="shared" si="3"/>
        <v>62309.05528052806</v>
      </c>
    </row>
    <row r="42" spans="1:12" x14ac:dyDescent="0.2">
      <c r="A42" t="s">
        <v>41</v>
      </c>
      <c r="B42" t="s">
        <v>48</v>
      </c>
      <c r="C42">
        <v>1068</v>
      </c>
      <c r="D42">
        <v>1068</v>
      </c>
      <c r="E42">
        <v>1066</v>
      </c>
      <c r="F42">
        <f t="shared" si="0"/>
        <v>1067.3333333333333</v>
      </c>
      <c r="G42">
        <v>49.866999999999997</v>
      </c>
      <c r="H42">
        <v>54652</v>
      </c>
      <c r="I42">
        <f t="shared" si="1"/>
        <v>1427.2886666666745</v>
      </c>
      <c r="J42">
        <v>3074224</v>
      </c>
      <c r="K42" s="7">
        <f t="shared" si="2"/>
        <v>3020999.2886666665</v>
      </c>
      <c r="L42">
        <f t="shared" si="3"/>
        <v>61648.464916678371</v>
      </c>
    </row>
    <row r="43" spans="1:12" x14ac:dyDescent="0.2">
      <c r="A43" t="s">
        <v>42</v>
      </c>
      <c r="B43" t="s">
        <v>48</v>
      </c>
      <c r="C43">
        <v>1061</v>
      </c>
      <c r="D43">
        <v>1061</v>
      </c>
      <c r="E43">
        <v>1064</v>
      </c>
      <c r="F43">
        <f t="shared" si="0"/>
        <v>1062</v>
      </c>
      <c r="G43">
        <v>37.723999999999997</v>
      </c>
      <c r="H43">
        <v>41955</v>
      </c>
      <c r="I43">
        <f t="shared" si="1"/>
        <v>1892.112000000001</v>
      </c>
      <c r="J43">
        <v>2359989</v>
      </c>
      <c r="K43" s="7">
        <f t="shared" si="2"/>
        <v>2319926.1120000002</v>
      </c>
      <c r="L43">
        <f t="shared" si="3"/>
        <v>62559.352136570888</v>
      </c>
    </row>
    <row r="44" spans="1:12" x14ac:dyDescent="0.2">
      <c r="A44" t="s">
        <v>43</v>
      </c>
      <c r="B44" t="s">
        <v>48</v>
      </c>
      <c r="C44">
        <v>1064</v>
      </c>
      <c r="D44" s="8">
        <v>1065</v>
      </c>
      <c r="E44">
        <v>1066</v>
      </c>
      <c r="F44">
        <f t="shared" si="0"/>
        <v>1065</v>
      </c>
      <c r="G44">
        <v>41.12</v>
      </c>
      <c r="H44">
        <v>45566</v>
      </c>
      <c r="I44">
        <f t="shared" si="1"/>
        <v>1773.2000000000044</v>
      </c>
      <c r="J44">
        <v>2563101</v>
      </c>
      <c r="K44" s="7">
        <f t="shared" si="2"/>
        <v>2519308.2000000002</v>
      </c>
      <c r="L44">
        <f t="shared" si="3"/>
        <v>62332.222762645921</v>
      </c>
    </row>
    <row r="45" spans="1:12" x14ac:dyDescent="0.2">
      <c r="A45" t="s">
        <v>44</v>
      </c>
      <c r="B45" t="s">
        <v>48</v>
      </c>
      <c r="C45">
        <v>1066</v>
      </c>
      <c r="D45">
        <v>1071</v>
      </c>
      <c r="E45">
        <v>1065</v>
      </c>
      <c r="F45">
        <f t="shared" si="0"/>
        <v>1067.3333333333333</v>
      </c>
      <c r="G45">
        <v>30.08</v>
      </c>
      <c r="H45">
        <v>34479</v>
      </c>
      <c r="I45">
        <f t="shared" si="1"/>
        <v>2373.6133333333382</v>
      </c>
      <c r="J45">
        <v>1939494</v>
      </c>
      <c r="K45" s="7">
        <f t="shared" si="2"/>
        <v>1907388.6133333333</v>
      </c>
      <c r="L45">
        <f t="shared" si="3"/>
        <v>64477.859042553195</v>
      </c>
    </row>
    <row r="46" spans="1:12" x14ac:dyDescent="0.2">
      <c r="A46" t="s">
        <v>45</v>
      </c>
      <c r="B46" t="s">
        <v>48</v>
      </c>
      <c r="C46">
        <v>1069</v>
      </c>
      <c r="D46">
        <v>1069</v>
      </c>
      <c r="E46">
        <v>1068</v>
      </c>
      <c r="F46">
        <f t="shared" si="0"/>
        <v>1068.6666666666667</v>
      </c>
      <c r="G46">
        <v>37.244</v>
      </c>
      <c r="H46">
        <v>42281</v>
      </c>
      <c r="I46">
        <f t="shared" si="1"/>
        <v>2479.5786666666609</v>
      </c>
      <c r="J46">
        <v>2378348</v>
      </c>
      <c r="K46" s="7">
        <f t="shared" si="2"/>
        <v>2338546.5786666665</v>
      </c>
      <c r="L46">
        <f t="shared" si="3"/>
        <v>63858.554398023844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2A75-0F4F-1841-95EA-51463B558867}">
  <dimension ref="A1:A19"/>
  <sheetViews>
    <sheetView workbookViewId="0">
      <selection activeCell="C16" sqref="C16"/>
    </sheetView>
  </sheetViews>
  <sheetFormatPr baseColWidth="10" defaultRowHeight="16" x14ac:dyDescent="0.2"/>
  <sheetData>
    <row r="1" spans="1:1" x14ac:dyDescent="0.2">
      <c r="A1" t="s">
        <v>8</v>
      </c>
    </row>
    <row r="2" spans="1:1" x14ac:dyDescent="0.2">
      <c r="A2" t="s">
        <v>9</v>
      </c>
    </row>
    <row r="4" spans="1:1" x14ac:dyDescent="0.2">
      <c r="A4" t="s">
        <v>10</v>
      </c>
    </row>
    <row r="5" spans="1:1" x14ac:dyDescent="0.2">
      <c r="A5" t="s">
        <v>11</v>
      </c>
    </row>
    <row r="7" spans="1:1" x14ac:dyDescent="0.2">
      <c r="A7" t="s">
        <v>12</v>
      </c>
    </row>
    <row r="8" spans="1:1" x14ac:dyDescent="0.2">
      <c r="A8" t="s">
        <v>13</v>
      </c>
    </row>
    <row r="12" spans="1:1" x14ac:dyDescent="0.2">
      <c r="A12" t="s">
        <v>14</v>
      </c>
    </row>
    <row r="13" spans="1:1" x14ac:dyDescent="0.2">
      <c r="A13" t="s">
        <v>15</v>
      </c>
    </row>
    <row r="14" spans="1:1" x14ac:dyDescent="0.2">
      <c r="A14" t="s">
        <v>16</v>
      </c>
    </row>
    <row r="15" spans="1:1" x14ac:dyDescent="0.2">
      <c r="A15" t="s">
        <v>17</v>
      </c>
    </row>
    <row r="16" spans="1:1" x14ac:dyDescent="0.2">
      <c r="A16" t="s">
        <v>18</v>
      </c>
    </row>
    <row r="19" spans="1:1" x14ac:dyDescent="0.2">
      <c r="A1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2021-02-22T22:25:49Z</dcterms:created>
  <dcterms:modified xsi:type="dcterms:W3CDTF">2024-02-22T19:38:47Z</dcterms:modified>
</cp:coreProperties>
</file>