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991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_xlnm.Print_Titles" localSheetId="0">Sheet1!$1:$8</definedName>
  </definedNames>
  <calcPr calcId="124519"/>
</workbook>
</file>

<file path=xl/calcChain.xml><?xml version="1.0" encoding="utf-8"?>
<calcChain xmlns="http://schemas.openxmlformats.org/spreadsheetml/2006/main">
  <c r="J282" i="1"/>
  <c r="J281"/>
  <c r="J280"/>
  <c r="J279"/>
  <c r="J278"/>
  <c r="J277"/>
  <c r="J276"/>
  <c r="J275"/>
  <c r="J274"/>
  <c r="J273"/>
  <c r="J272"/>
  <c r="J271"/>
  <c r="J269"/>
  <c r="K56"/>
  <c r="J56" s="1"/>
  <c r="K54"/>
  <c r="J54" s="1"/>
  <c r="K53"/>
  <c r="J53" s="1"/>
  <c r="K52"/>
  <c r="J52" s="1"/>
  <c r="K51"/>
  <c r="J51" s="1"/>
  <c r="J50"/>
  <c r="J49"/>
  <c r="J48"/>
  <c r="J47"/>
  <c r="J46"/>
  <c r="J45"/>
  <c r="J44"/>
  <c r="J41"/>
  <c r="J43"/>
  <c r="J42"/>
  <c r="J40"/>
  <c r="J39"/>
  <c r="J38"/>
  <c r="J157"/>
  <c r="J156"/>
  <c r="J155"/>
  <c r="J154"/>
  <c r="J153"/>
  <c r="J152"/>
  <c r="J151"/>
  <c r="J150"/>
  <c r="J316"/>
  <c r="J313"/>
  <c r="J314"/>
  <c r="J311"/>
  <c r="J310"/>
  <c r="J309"/>
  <c r="J308"/>
  <c r="J306"/>
  <c r="J305"/>
  <c r="J303"/>
  <c r="J300"/>
  <c r="J299"/>
  <c r="J297"/>
  <c r="J295"/>
  <c r="J294"/>
  <c r="J291"/>
  <c r="J268"/>
  <c r="J266"/>
  <c r="J265"/>
  <c r="J264"/>
  <c r="J263"/>
  <c r="J262"/>
  <c r="J261"/>
  <c r="J260"/>
  <c r="J259"/>
  <c r="J258"/>
  <c r="J255"/>
  <c r="J254"/>
  <c r="J253"/>
  <c r="J252"/>
  <c r="J251"/>
  <c r="J250"/>
  <c r="J248"/>
  <c r="J245"/>
  <c r="J244"/>
  <c r="J243"/>
  <c r="J242"/>
  <c r="J240"/>
  <c r="J239"/>
  <c r="J236"/>
  <c r="J235"/>
  <c r="J232"/>
  <c r="J231"/>
  <c r="J230"/>
  <c r="J228"/>
  <c r="J227"/>
  <c r="J226"/>
  <c r="J225"/>
  <c r="J223"/>
  <c r="J222"/>
  <c r="J221"/>
  <c r="J220"/>
  <c r="J219"/>
  <c r="J214"/>
  <c r="J213"/>
  <c r="J212"/>
  <c r="J211"/>
  <c r="J210"/>
  <c r="J209"/>
  <c r="J208"/>
  <c r="J207"/>
  <c r="J206"/>
  <c r="J199"/>
  <c r="J186"/>
  <c r="J187"/>
  <c r="J190"/>
  <c r="J193"/>
  <c r="J195"/>
  <c r="J197"/>
  <c r="J200"/>
  <c r="J283"/>
  <c r="J284"/>
  <c r="J285"/>
  <c r="J286"/>
  <c r="J289"/>
  <c r="J184"/>
  <c r="J183"/>
  <c r="J182"/>
  <c r="J181"/>
  <c r="J177"/>
  <c r="J176"/>
  <c r="J175"/>
  <c r="J166"/>
  <c r="J118"/>
  <c r="J122"/>
  <c r="J164"/>
  <c r="J133"/>
  <c r="J132"/>
  <c r="J149"/>
  <c r="J140"/>
  <c r="J98"/>
  <c r="J97"/>
  <c r="J80"/>
  <c r="J79"/>
  <c r="J71"/>
  <c r="J68"/>
  <c r="J37"/>
  <c r="J32"/>
  <c r="J25"/>
  <c r="J21"/>
  <c r="J104"/>
  <c r="J103"/>
  <c r="J102"/>
  <c r="J101"/>
  <c r="J99"/>
  <c r="J96"/>
  <c r="J95"/>
  <c r="J94"/>
  <c r="J93"/>
  <c r="J92"/>
  <c r="J91"/>
  <c r="J90"/>
  <c r="J89"/>
  <c r="J88"/>
  <c r="J87"/>
  <c r="J86"/>
  <c r="J81"/>
  <c r="J78"/>
  <c r="J69"/>
  <c r="J67"/>
  <c r="J66"/>
  <c r="J65"/>
  <c r="J64"/>
  <c r="J63"/>
  <c r="J62"/>
  <c r="J121" l="1"/>
  <c r="J117"/>
  <c r="J116"/>
  <c r="J115"/>
  <c r="J114"/>
  <c r="J113"/>
  <c r="J112"/>
  <c r="J111"/>
  <c r="J109"/>
  <c r="J108"/>
  <c r="J107"/>
  <c r="J106"/>
  <c r="J105"/>
  <c r="J180"/>
  <c r="J174"/>
  <c r="J169"/>
  <c r="J168"/>
  <c r="J148"/>
  <c r="J147"/>
  <c r="K58"/>
  <c r="J58" s="1"/>
  <c r="J57"/>
  <c r="J36"/>
  <c r="K35"/>
  <c r="J35" s="1"/>
  <c r="K34"/>
  <c r="J34" s="1"/>
  <c r="J31"/>
  <c r="J30"/>
  <c r="K29"/>
  <c r="J29" s="1"/>
  <c r="J28"/>
  <c r="J24"/>
  <c r="J20"/>
  <c r="J15"/>
  <c r="K27"/>
  <c r="J27" s="1"/>
  <c r="J23"/>
  <c r="J22"/>
  <c r="K19"/>
  <c r="J19" s="1"/>
  <c r="K18"/>
  <c r="J18" s="1"/>
  <c r="J17"/>
  <c r="J167" l="1"/>
  <c r="J59"/>
  <c r="J33" l="1"/>
  <c r="J146" l="1"/>
  <c r="K60"/>
  <c r="J60" s="1"/>
  <c r="J55"/>
  <c r="J70"/>
  <c r="J77"/>
  <c r="K82"/>
  <c r="J82" s="1"/>
  <c r="J100"/>
  <c r="J123"/>
  <c r="J124"/>
  <c r="J125"/>
  <c r="J126"/>
  <c r="J127"/>
  <c r="K128"/>
  <c r="J128" s="1"/>
  <c r="J129"/>
  <c r="J130"/>
  <c r="J131"/>
  <c r="J134"/>
  <c r="K135"/>
  <c r="J135" s="1"/>
  <c r="J136"/>
  <c r="J137"/>
  <c r="J138"/>
  <c r="J139"/>
  <c r="J141"/>
  <c r="J142"/>
  <c r="J143"/>
  <c r="J158"/>
  <c r="J159"/>
  <c r="J160"/>
  <c r="J161"/>
  <c r="J163"/>
  <c r="L185" l="1"/>
  <c r="J185" s="1"/>
  <c r="L179"/>
  <c r="J179" s="1"/>
  <c r="L173"/>
  <c r="J173" s="1"/>
  <c r="L171"/>
  <c r="J171" s="1"/>
  <c r="L170"/>
  <c r="K84"/>
  <c r="J84" s="1"/>
  <c r="K72"/>
  <c r="J72" s="1"/>
  <c r="K26"/>
  <c r="J26" s="1"/>
  <c r="K16"/>
  <c r="J16" s="1"/>
  <c r="K14"/>
  <c r="J14" s="1"/>
  <c r="K13"/>
  <c r="J13" s="1"/>
  <c r="K12"/>
  <c r="J12" s="1"/>
  <c r="K11"/>
  <c r="J11" s="1"/>
  <c r="K10" l="1"/>
  <c r="J10" s="1"/>
  <c r="L317"/>
  <c r="J170"/>
  <c r="K119"/>
  <c r="J119" s="1"/>
  <c r="K317" l="1"/>
  <c r="J317"/>
</calcChain>
</file>

<file path=xl/sharedStrings.xml><?xml version="1.0" encoding="utf-8"?>
<sst xmlns="http://schemas.openxmlformats.org/spreadsheetml/2006/main" count="1282" uniqueCount="357">
  <si>
    <t>Republic of the Philippines</t>
  </si>
  <si>
    <t>CODE</t>
  </si>
  <si>
    <t>(PAP)</t>
  </si>
  <si>
    <t>Mode of Procurement</t>
  </si>
  <si>
    <t>Schedule for each Procurement Activity</t>
  </si>
  <si>
    <t>Ads/Post of IB/REI</t>
  </si>
  <si>
    <t>Sub/Open of Bids</t>
  </si>
  <si>
    <t>Notice of Award</t>
  </si>
  <si>
    <t>Contract Signing</t>
  </si>
  <si>
    <t>Source of Fund</t>
  </si>
  <si>
    <t>TOTAL</t>
  </si>
  <si>
    <t>MOOE</t>
  </si>
  <si>
    <t>CO</t>
  </si>
  <si>
    <t>Remarks</t>
  </si>
  <si>
    <t>(Brief Description of Program/Project)</t>
  </si>
  <si>
    <t>Estimated Budget (PhP)</t>
  </si>
  <si>
    <t>02-01-010</t>
  </si>
  <si>
    <t>Travelling Expenses - Local</t>
  </si>
  <si>
    <t>Training Expenses</t>
  </si>
  <si>
    <t>02-02-010</t>
  </si>
  <si>
    <t>CITY GOVERNMENT OF SAN PABLO</t>
  </si>
  <si>
    <t>Province of Laguna</t>
  </si>
  <si>
    <t>Office Supplies Expense</t>
  </si>
  <si>
    <t>02-03-010</t>
  </si>
  <si>
    <t xml:space="preserve">Accountable Forms </t>
  </si>
  <si>
    <t>02-03-020</t>
  </si>
  <si>
    <t>Animal/Zoological Supplies Expenses</t>
  </si>
  <si>
    <t>02-03-040</t>
  </si>
  <si>
    <t>City Vet</t>
  </si>
  <si>
    <t>City Agri</t>
  </si>
  <si>
    <t>SPCGH</t>
  </si>
  <si>
    <t>02-03-050</t>
  </si>
  <si>
    <t>Drugs &amp; Medicines Expenses</t>
  </si>
  <si>
    <t>02-03-070</t>
  </si>
  <si>
    <t>CHO</t>
  </si>
  <si>
    <t>02-03-080</t>
  </si>
  <si>
    <t>DLSP</t>
  </si>
  <si>
    <t>02-03-090</t>
  </si>
  <si>
    <t>Fuel, Oil &amp; Lubricants Expenses</t>
  </si>
  <si>
    <t>02-03-100</t>
  </si>
  <si>
    <t>Agricultural Supplies Expenses</t>
  </si>
  <si>
    <t>Chemical and Filtering Supplies Expense</t>
  </si>
  <si>
    <t>02-03-130</t>
  </si>
  <si>
    <t>02-03-990</t>
  </si>
  <si>
    <t>Other Supplies &amp; Materials Expenses</t>
  </si>
  <si>
    <t>Water Expenses</t>
  </si>
  <si>
    <t>Electricity Expenses</t>
  </si>
  <si>
    <t>Repairs &amp; Maintenance - Buildings</t>
  </si>
  <si>
    <t>&amp; Other Structures</t>
  </si>
  <si>
    <t>Repairs &amp; Maintenance - Machinery</t>
  </si>
  <si>
    <t>&amp; Equipments</t>
  </si>
  <si>
    <t>Repairs &amp; Maintenance - Office</t>
  </si>
  <si>
    <t>Equipments</t>
  </si>
  <si>
    <t>Repairs &amp; Maintenance - Agricultural</t>
  </si>
  <si>
    <t xml:space="preserve">Equipment </t>
  </si>
  <si>
    <t>Repairs &amp; Maintenance - Transportation</t>
  </si>
  <si>
    <t>Equipment</t>
  </si>
  <si>
    <t>Repairs &amp; Maintenance - Furnitures</t>
  </si>
  <si>
    <t>&amp; Fixtures</t>
  </si>
  <si>
    <t>02-13-040</t>
  </si>
  <si>
    <t>02-13-050</t>
  </si>
  <si>
    <t>02-13-060</t>
  </si>
  <si>
    <t>02-13-070</t>
  </si>
  <si>
    <t xml:space="preserve">Medical, Dental &amp; Laboratory Supplies </t>
  </si>
  <si>
    <t>Expense</t>
  </si>
  <si>
    <t>Advertising Expenses</t>
  </si>
  <si>
    <t>Printing and Publication Expenses</t>
  </si>
  <si>
    <t>02-99-010</t>
  </si>
  <si>
    <t>02-99-020</t>
  </si>
  <si>
    <t>02-99-070</t>
  </si>
  <si>
    <t>02-99-990</t>
  </si>
  <si>
    <t>Office Equipment</t>
  </si>
  <si>
    <t>07-05-020</t>
  </si>
  <si>
    <t xml:space="preserve">Information &amp; Communication </t>
  </si>
  <si>
    <t>Technology Equipment</t>
  </si>
  <si>
    <t>Furnitures &amp; Fixtures</t>
  </si>
  <si>
    <t>07-05-030</t>
  </si>
  <si>
    <t>07-07-010</t>
  </si>
  <si>
    <t>07-07-020</t>
  </si>
  <si>
    <t>Other Machinery &amp; Equipment</t>
  </si>
  <si>
    <t>07-05-990</t>
  </si>
  <si>
    <t>Motor Vehicles</t>
  </si>
  <si>
    <t>07-06-010</t>
  </si>
  <si>
    <t>9911-2</t>
  </si>
  <si>
    <t>CDRRMO</t>
  </si>
  <si>
    <t>PMO/End-User</t>
  </si>
  <si>
    <t>Q1-Q4</t>
  </si>
  <si>
    <t>GF</t>
  </si>
  <si>
    <t>Telephone Expenses - Landline</t>
  </si>
  <si>
    <t>Subscription Expenses</t>
  </si>
  <si>
    <t>Maintenance &amp; Other Operating Expenses</t>
  </si>
  <si>
    <t>All End-users</t>
  </si>
  <si>
    <t>CTMO</t>
  </si>
  <si>
    <t>Production of Carbonize Form</t>
  </si>
  <si>
    <t>CTO, LCR</t>
  </si>
  <si>
    <t>Q1</t>
  </si>
  <si>
    <t>Shopping</t>
  </si>
  <si>
    <t>Food Expense</t>
  </si>
  <si>
    <t>SPA</t>
  </si>
  <si>
    <t>Agriculture</t>
  </si>
  <si>
    <t>CENRO</t>
  </si>
  <si>
    <t>CSWMO</t>
  </si>
  <si>
    <t>Direct Contract</t>
  </si>
  <si>
    <t>CTO-Market</t>
  </si>
  <si>
    <t>02-05-040</t>
  </si>
  <si>
    <t>Cable, Satellite, Telegraph &amp; Radio Expenses</t>
  </si>
  <si>
    <t>CMO</t>
  </si>
  <si>
    <t>02-07-020</t>
  </si>
  <si>
    <t>Research, Exploration &amp; Development</t>
  </si>
  <si>
    <t>02-11-020</t>
  </si>
  <si>
    <t>Auditing Services</t>
  </si>
  <si>
    <t>COA</t>
  </si>
  <si>
    <t>Other Professional Services</t>
  </si>
  <si>
    <t>02-11-040</t>
  </si>
  <si>
    <t>CHRMO</t>
  </si>
  <si>
    <t>SANG.</t>
  </si>
  <si>
    <t>02-13-020</t>
  </si>
  <si>
    <t>Repair &amp; Maintenance - Land</t>
  </si>
  <si>
    <t>Improvements</t>
  </si>
  <si>
    <t>CPDO</t>
  </si>
  <si>
    <t>Booklets: Medicines, Commodities &amp; Cinemas</t>
  </si>
  <si>
    <t>Provisions of Senior Citizens' ID</t>
  </si>
  <si>
    <t>Printing of Gift Certificate to Senior Citizens</t>
  </si>
  <si>
    <t>Birthday Gift (GC) to Senior Citizens</t>
  </si>
  <si>
    <t>Protection for Senior Citizens (MCW-IRR Sec. 33)</t>
  </si>
  <si>
    <t>San Pablo Centenarians</t>
  </si>
  <si>
    <t>City Council for Elderly</t>
  </si>
  <si>
    <t>Elderly Week Celebration</t>
  </si>
  <si>
    <t>Annual General Assembly of Senior Citizens</t>
  </si>
  <si>
    <t>Capability Building for Senior Citizens</t>
  </si>
  <si>
    <t>Maintenance of Senior Citizens Affairs</t>
  </si>
  <si>
    <t>OSCA</t>
  </si>
  <si>
    <t>Sports Program</t>
  </si>
  <si>
    <t>Youth Development Program</t>
  </si>
  <si>
    <t>Oplan Kaluluwa/Oplan Paputok</t>
  </si>
  <si>
    <t>Anti-Dengue Program (Fogging solutions etc.)</t>
  </si>
  <si>
    <t>Coco Festival</t>
  </si>
  <si>
    <t>Foundation Day Celebration</t>
  </si>
  <si>
    <t>December Festival</t>
  </si>
  <si>
    <t>Other Festivities</t>
  </si>
  <si>
    <t>ELA CAP-DEV Program, Projects &amp; Activities</t>
  </si>
  <si>
    <t>Peace and Order Program</t>
  </si>
  <si>
    <t>CHACTO</t>
  </si>
  <si>
    <t>Aids to Barangays</t>
  </si>
  <si>
    <t>ACCTG</t>
  </si>
  <si>
    <t>07-04-990</t>
  </si>
  <si>
    <t>Building &amp; Other Structure</t>
  </si>
  <si>
    <t>07-04-010</t>
  </si>
  <si>
    <t xml:space="preserve">Books </t>
  </si>
  <si>
    <t>07-05-140</t>
  </si>
  <si>
    <t>Technical and Scientific Equipment</t>
  </si>
  <si>
    <t>Advocacy on Health Services:</t>
  </si>
  <si>
    <t xml:space="preserve">Nutrition, Information, Communication &amp; </t>
  </si>
  <si>
    <t>Education</t>
  </si>
  <si>
    <t>Social Services:</t>
  </si>
  <si>
    <t>*Barangay Nutrition Scholars Allowances</t>
  </si>
  <si>
    <t>*Capacitate Implementation towards Gender</t>
  </si>
  <si>
    <t xml:space="preserve">Responsive Program </t>
  </si>
  <si>
    <t>Food Production)</t>
  </si>
  <si>
    <t>Other Programs:</t>
  </si>
  <si>
    <t>Sustainable Development Goals - Family Based</t>
  </si>
  <si>
    <t>Actions for Children and their Environs and</t>
  </si>
  <si>
    <t>Slums (SDG-FACES) Project</t>
  </si>
  <si>
    <t>Local Council for the protection of Children</t>
  </si>
  <si>
    <t>Supplemental Feeding Program</t>
  </si>
  <si>
    <t>Medical, Dental &amp; Laboratory Expenses</t>
  </si>
  <si>
    <t>(Malnourished Children)</t>
  </si>
  <si>
    <t>Nutrition Month Celebration</t>
  </si>
  <si>
    <t>Social Welfare Services</t>
  </si>
  <si>
    <t>Assistance to Women, children, Senior Citizen &amp;</t>
  </si>
  <si>
    <t>Displace families</t>
  </si>
  <si>
    <t>Women in Especially Difficult Circumstance</t>
  </si>
  <si>
    <t>MCW - IRR Section 3231</t>
  </si>
  <si>
    <t>R.A. 7160</t>
  </si>
  <si>
    <t>Solo Parent</t>
  </si>
  <si>
    <t>Pantawid Pamilyang Pilipino Program (4P's)</t>
  </si>
  <si>
    <t>Meeting of City Advisory Council (CAC)</t>
  </si>
  <si>
    <t>Celebration of National Events</t>
  </si>
  <si>
    <t>Women's Month Celebration</t>
  </si>
  <si>
    <t>Family Week Celebration</t>
  </si>
  <si>
    <t>Observance of 18 Day Campaign to end VAW-C</t>
  </si>
  <si>
    <t>Other Celebration</t>
  </si>
  <si>
    <t>Capability Building</t>
  </si>
  <si>
    <t>Training/Seminar for Women</t>
  </si>
  <si>
    <t>Family Development Session GAD related topic</t>
  </si>
  <si>
    <t>Capacitate Implementation towards Gender</t>
  </si>
  <si>
    <t>Other Programs/Activities</t>
  </si>
  <si>
    <t>Conduct City GAD meeting</t>
  </si>
  <si>
    <t>Strenghtening the institutional mechanism of GAD</t>
  </si>
  <si>
    <t xml:space="preserve">Focal Point System thru establishment of GAD </t>
  </si>
  <si>
    <t>Office</t>
  </si>
  <si>
    <t>Maintenance of City GAD Office</t>
  </si>
  <si>
    <t>Persons with Disabilities</t>
  </si>
  <si>
    <t>Provisions of ID for PWD</t>
  </si>
  <si>
    <t>Maintenance of PWD Affairs Office</t>
  </si>
  <si>
    <t>Assistance to CNSP (RA 7610)</t>
  </si>
  <si>
    <t>Operational Mgt on Special Drug Education Center</t>
  </si>
  <si>
    <t>Personnel</t>
  </si>
  <si>
    <t>Foods</t>
  </si>
  <si>
    <t>Supplies/Equipment &amp; other needs of children</t>
  </si>
  <si>
    <t>Repair &amp; Maint. Center for street children</t>
  </si>
  <si>
    <t>Operational Mngt of Center for the Welfare</t>
  </si>
  <si>
    <t>&amp; Protection of Children (CWPC)</t>
  </si>
  <si>
    <t>Repair &amp; Maint. CWPC</t>
  </si>
  <si>
    <t>Universal Children's Month Celebration</t>
  </si>
  <si>
    <t>Training Capacity Building or services provider</t>
  </si>
  <si>
    <t>for children</t>
  </si>
  <si>
    <t>Livelihood Assistance</t>
  </si>
  <si>
    <t>Livestock Dispersal Program</t>
  </si>
  <si>
    <t>Livelihood Program for Women</t>
  </si>
  <si>
    <t>Health Services</t>
  </si>
  <si>
    <t>Purchase of Medicines (Indigency Program)</t>
  </si>
  <si>
    <t>Training/Seminar on GAD</t>
  </si>
  <si>
    <t>Senior Citizen and Persons with Disabilities</t>
  </si>
  <si>
    <t>Medical Assistance to Senior citizens</t>
  </si>
  <si>
    <t>Medical Assistance to Persons with Disabilities</t>
  </si>
  <si>
    <t>Burial assistance to Senior Citizens</t>
  </si>
  <si>
    <t>Burial Assistance to World War II Veterans</t>
  </si>
  <si>
    <t>Educational Assistance to Children with Disabilities</t>
  </si>
  <si>
    <t>(SPES)</t>
  </si>
  <si>
    <t xml:space="preserve">Special Program for the Employment of Students </t>
  </si>
  <si>
    <t>POPULATION OFFICE</t>
  </si>
  <si>
    <t>02-99-080</t>
  </si>
  <si>
    <t>Financial Aid to Girl Scout Council</t>
  </si>
  <si>
    <t>Financial Aid to Boy Scout Council</t>
  </si>
  <si>
    <t>Indigency Program</t>
  </si>
  <si>
    <t>Educational Assistance Program</t>
  </si>
  <si>
    <t>Financial Assistance to the LGU</t>
  </si>
  <si>
    <t>San Pablo City Police Station</t>
  </si>
  <si>
    <t>San Pablo City Fire Station</t>
  </si>
  <si>
    <t>People's Law Enforcement Board (PLEB)</t>
  </si>
  <si>
    <t>BJMP</t>
  </si>
  <si>
    <t>Puericulture Center</t>
  </si>
  <si>
    <t>Red Cross</t>
  </si>
  <si>
    <t>Handog Pamasko</t>
  </si>
  <si>
    <t xml:space="preserve">Capacitate Implementation towards Gender </t>
  </si>
  <si>
    <t>Responsive Program</t>
  </si>
  <si>
    <t>PESO</t>
  </si>
  <si>
    <t xml:space="preserve">Medical, Dental &amp; Laboratory Expenses (For </t>
  </si>
  <si>
    <t>women &amp; children)</t>
  </si>
  <si>
    <t>TOTAL APPROPRIATIONS</t>
  </si>
  <si>
    <t>PROCUREMENT / PROGRAM / PROJECT</t>
  </si>
  <si>
    <t xml:space="preserve">COOP </t>
  </si>
  <si>
    <t xml:space="preserve">AGRI </t>
  </si>
  <si>
    <t>Capital Outlay</t>
  </si>
  <si>
    <t>Gender and Development Fund</t>
  </si>
  <si>
    <t>Calamity Fund</t>
  </si>
  <si>
    <t>All End-Users</t>
  </si>
  <si>
    <t>CGSO</t>
  </si>
  <si>
    <t>BUDGET</t>
  </si>
  <si>
    <t>Various End-users</t>
  </si>
  <si>
    <t>CIO</t>
  </si>
  <si>
    <t>CTO</t>
  </si>
  <si>
    <t>City Library</t>
  </si>
  <si>
    <t>Other Maintenance &amp; Operating Expenses</t>
  </si>
  <si>
    <t>GAD</t>
  </si>
  <si>
    <t>Q2</t>
  </si>
  <si>
    <t>Prepared By:</t>
  </si>
  <si>
    <t>PAUL MICHAEL M. CUADRA</t>
  </si>
  <si>
    <t>BAC Secretariat / Executive Assistant V</t>
  </si>
  <si>
    <t>JOSEFINA S. ANDAL</t>
  </si>
  <si>
    <t>BAC Chairman</t>
  </si>
  <si>
    <t>LORETO S. AMANTE</t>
  </si>
  <si>
    <t>City Mayor</t>
  </si>
  <si>
    <t>Recommending Approval:</t>
  </si>
  <si>
    <t>Noted By:</t>
  </si>
  <si>
    <t>Bid/Shopping</t>
  </si>
  <si>
    <t>Com. Bidding</t>
  </si>
  <si>
    <t>ANNUAL PROCUREMENT PLAN FOR FY 2019</t>
  </si>
  <si>
    <t>Travelling Expenses - Foreign</t>
  </si>
  <si>
    <t>02-01-020</t>
  </si>
  <si>
    <t>Minting of Tricycle TIN Plate</t>
  </si>
  <si>
    <t>DIALYSIS CTR</t>
  </si>
  <si>
    <t>ASSESSORS</t>
  </si>
  <si>
    <t xml:space="preserve">Repairs &amp; Maintenance - Information &amp; </t>
  </si>
  <si>
    <t>Coomunication Technology Equipment</t>
  </si>
  <si>
    <t>OSWD</t>
  </si>
  <si>
    <t>Various Offices</t>
  </si>
  <si>
    <t>12 Sangguniang Panlunsod Members</t>
  </si>
  <si>
    <t>City Vice Mayor</t>
  </si>
  <si>
    <t>Cultural Development Program</t>
  </si>
  <si>
    <t>Incentive of Top 1 and Top 2 Students of Public</t>
  </si>
  <si>
    <t>Elementary and High School</t>
  </si>
  <si>
    <t>Payment of Allowance for 2,500 Public School Teachers</t>
  </si>
  <si>
    <t>ARTA</t>
  </si>
  <si>
    <t>Election Reserve</t>
  </si>
  <si>
    <t>Honoraria (PLEB)</t>
  </si>
  <si>
    <t>Telephone Expense - Landline</t>
  </si>
  <si>
    <t>USCA Head (Honoraria)</t>
  </si>
  <si>
    <t>Honoraria (BOT &amp; Prac-Teacher-Educ)</t>
  </si>
  <si>
    <t>Cultural Program (DLSP &amp; IS)</t>
  </si>
  <si>
    <t>Athletic Program/ALCULYMPIC, Academic ,</t>
  </si>
  <si>
    <t>Non-Teaching &amp; IS</t>
  </si>
  <si>
    <t>Students Insurance</t>
  </si>
  <si>
    <t>ALCU Expenses for Accreditation</t>
  </si>
  <si>
    <t>Send-out Procedures</t>
  </si>
  <si>
    <t>Water Analysis &amp; Generator Set Emission</t>
  </si>
  <si>
    <t>Buildings</t>
  </si>
  <si>
    <t>07-01-010</t>
  </si>
  <si>
    <t>Land (Purchase of land)</t>
  </si>
  <si>
    <t>Var. End-Users</t>
  </si>
  <si>
    <t>Various End-Users</t>
  </si>
  <si>
    <t>City Legal</t>
  </si>
  <si>
    <t>COOP</t>
  </si>
  <si>
    <t>*Livelihood Assitance (Home &amp; Community</t>
  </si>
  <si>
    <t>*Population Management Programs:</t>
  </si>
  <si>
    <t>Responsible Parenthood and Family Planning</t>
  </si>
  <si>
    <t>Population and Development Program</t>
  </si>
  <si>
    <t>Adolescent Health and Youth Program</t>
  </si>
  <si>
    <t>City Population Quiz (PopQuiz)</t>
  </si>
  <si>
    <t>Training Capacity Building and Activities for</t>
  </si>
  <si>
    <t>Stakeholders on Nutrition and Children</t>
  </si>
  <si>
    <t>City Nutrition Council Meeting and Activites</t>
  </si>
  <si>
    <t>Other Programs and Activities related to GAD</t>
  </si>
  <si>
    <t>Capability Development and Meeting  for PWD</t>
  </si>
  <si>
    <t>Annual General Assembly for PWD</t>
  </si>
  <si>
    <t>Maintenance of a Women/Child Protection Unit</t>
  </si>
  <si>
    <t>Medical Mission</t>
  </si>
  <si>
    <t>Social Services</t>
  </si>
  <si>
    <t>Instructional Materials</t>
  </si>
  <si>
    <t>Capacitate Implementation towards Gender Responsive</t>
  </si>
  <si>
    <t>Program (other NGOs)</t>
  </si>
  <si>
    <t>Livelihood Assistance for Displaced Fisherfolks</t>
  </si>
  <si>
    <t>Other Program, Projects and Activities</t>
  </si>
  <si>
    <t>Construction of Wellness Center</t>
  </si>
  <si>
    <t>Purchase of Sports Equipment (Wellness Program)</t>
  </si>
  <si>
    <t>Fuel, Oil and Lubricants (Paaralang Pag-ibig at Pag-asa</t>
  </si>
  <si>
    <t>Construction of Stage @ PAMANA Hall</t>
  </si>
  <si>
    <t>02-04-010</t>
  </si>
  <si>
    <t>CTO-MARKET</t>
  </si>
  <si>
    <t>02-04-020</t>
  </si>
  <si>
    <t>02-05-010</t>
  </si>
  <si>
    <t>Postage &amp; Courier Service</t>
  </si>
  <si>
    <t>02-05-020</t>
  </si>
  <si>
    <t>Telephone Expenses - Mobile</t>
  </si>
  <si>
    <t>02-05-030</t>
  </si>
  <si>
    <t>Internet Subscription Expenses</t>
  </si>
  <si>
    <t>02-06-020</t>
  </si>
  <si>
    <t>Prizes</t>
  </si>
  <si>
    <t>OFFICE</t>
  </si>
  <si>
    <t>SOCIAL</t>
  </si>
  <si>
    <t>WELFARE</t>
  </si>
  <si>
    <t>&amp; DEV OFF</t>
  </si>
  <si>
    <t>Purchase of Medicine</t>
  </si>
  <si>
    <t>Medical, Dental &amp; Laboratory Expenses (For women</t>
  </si>
  <si>
    <t>and children)</t>
  </si>
  <si>
    <t>PEER Educator Allowance</t>
  </si>
  <si>
    <t>STD/HIV/AIDS Program</t>
  </si>
  <si>
    <t>Family Planning Program</t>
  </si>
  <si>
    <t>Birthing Home</t>
  </si>
  <si>
    <t>Primary Care Package (Philhealth)</t>
  </si>
  <si>
    <t>Health Emergency Management System (HEMS)</t>
  </si>
  <si>
    <t>Buntis Congress and other Safe Motherhood</t>
  </si>
  <si>
    <t>Hypertension Month Celebration</t>
  </si>
  <si>
    <t>Mental Health Program</t>
  </si>
  <si>
    <t>Health Program Promotion Activities</t>
  </si>
  <si>
    <t>Barangay Health Workers Allowance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</si>
</sst>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43" fontId="3" fillId="0" borderId="0" xfId="1" applyFont="1" applyAlignment="1">
      <alignment horizontal="center"/>
    </xf>
    <xf numFmtId="43" fontId="4" fillId="0" borderId="0" xfId="1" applyFont="1" applyBorder="1" applyAlignment="1">
      <alignment horizontal="center"/>
    </xf>
    <xf numFmtId="43" fontId="0" fillId="0" borderId="0" xfId="1" applyFont="1"/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43" fontId="7" fillId="0" borderId="15" xfId="1" applyFont="1" applyBorder="1" applyAlignment="1">
      <alignment horizontal="center"/>
    </xf>
    <xf numFmtId="0" fontId="7" fillId="0" borderId="10" xfId="0" applyFont="1" applyBorder="1"/>
    <xf numFmtId="0" fontId="9" fillId="0" borderId="10" xfId="0" applyFont="1" applyBorder="1" applyAlignment="1">
      <alignment horizontal="left" indent="1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0" xfId="0" applyFont="1" applyBorder="1"/>
    <xf numFmtId="43" fontId="7" fillId="0" borderId="10" xfId="1" applyFont="1" applyBorder="1"/>
    <xf numFmtId="43" fontId="7" fillId="0" borderId="12" xfId="1" applyFont="1" applyBorder="1"/>
    <xf numFmtId="0" fontId="7" fillId="0" borderId="12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 indent="2"/>
    </xf>
    <xf numFmtId="0" fontId="7" fillId="0" borderId="1" xfId="0" applyFont="1" applyBorder="1" applyAlignment="1">
      <alignment horizontal="center"/>
    </xf>
    <xf numFmtId="43" fontId="7" fillId="0" borderId="1" xfId="0" applyNumberFormat="1" applyFont="1" applyBorder="1"/>
    <xf numFmtId="43" fontId="7" fillId="0" borderId="1" xfId="1" applyFont="1" applyBorder="1"/>
    <xf numFmtId="43" fontId="7" fillId="0" borderId="5" xfId="0" applyNumberFormat="1" applyFont="1" applyBorder="1"/>
    <xf numFmtId="43" fontId="7" fillId="0" borderId="15" xfId="1" applyFont="1" applyBorder="1"/>
    <xf numFmtId="0" fontId="7" fillId="0" borderId="15" xfId="0" applyFont="1" applyBorder="1"/>
    <xf numFmtId="0" fontId="7" fillId="0" borderId="5" xfId="0" applyFont="1" applyBorder="1"/>
    <xf numFmtId="0" fontId="7" fillId="0" borderId="9" xfId="0" applyFont="1" applyBorder="1"/>
    <xf numFmtId="0" fontId="7" fillId="0" borderId="6" xfId="0" applyFont="1" applyBorder="1"/>
    <xf numFmtId="43" fontId="7" fillId="0" borderId="9" xfId="1" applyFont="1" applyBorder="1"/>
    <xf numFmtId="43" fontId="7" fillId="0" borderId="7" xfId="1" applyFont="1" applyBorder="1"/>
    <xf numFmtId="0" fontId="7" fillId="0" borderId="7" xfId="0" applyFont="1" applyBorder="1"/>
    <xf numFmtId="0" fontId="7" fillId="0" borderId="8" xfId="0" applyFont="1" applyBorder="1" applyAlignment="1">
      <alignment horizontal="left" indent="2"/>
    </xf>
    <xf numFmtId="0" fontId="7" fillId="0" borderId="2" xfId="0" applyFont="1" applyBorder="1"/>
    <xf numFmtId="0" fontId="7" fillId="0" borderId="15" xfId="0" applyFont="1" applyBorder="1" applyAlignment="1">
      <alignment horizontal="center"/>
    </xf>
    <xf numFmtId="0" fontId="7" fillId="0" borderId="8" xfId="0" applyFont="1" applyBorder="1"/>
    <xf numFmtId="43" fontId="7" fillId="0" borderId="8" xfId="1" applyFont="1" applyBorder="1"/>
    <xf numFmtId="0" fontId="10" fillId="0" borderId="10" xfId="0" applyFont="1" applyBorder="1" applyAlignment="1">
      <alignment horizontal="left" indent="3"/>
    </xf>
    <xf numFmtId="0" fontId="7" fillId="0" borderId="10" xfId="0" applyFont="1" applyBorder="1" applyAlignment="1">
      <alignment horizontal="left" indent="2"/>
    </xf>
    <xf numFmtId="43" fontId="7" fillId="0" borderId="4" xfId="1" applyFont="1" applyBorder="1"/>
    <xf numFmtId="0" fontId="7" fillId="0" borderId="4" xfId="0" applyFont="1" applyBorder="1"/>
    <xf numFmtId="0" fontId="7" fillId="0" borderId="10" xfId="0" applyFont="1" applyBorder="1" applyAlignment="1">
      <alignment horizontal="left" indent="3"/>
    </xf>
    <xf numFmtId="0" fontId="7" fillId="0" borderId="4" xfId="0" applyFont="1" applyBorder="1" applyAlignment="1">
      <alignment horizontal="left" indent="2"/>
    </xf>
    <xf numFmtId="0" fontId="7" fillId="0" borderId="12" xfId="0" applyFont="1" applyBorder="1" applyAlignment="1">
      <alignment horizontal="left" indent="2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left" indent="2"/>
    </xf>
    <xf numFmtId="43" fontId="7" fillId="0" borderId="8" xfId="0" applyNumberFormat="1" applyFont="1" applyBorder="1"/>
    <xf numFmtId="14" fontId="7" fillId="0" borderId="2" xfId="0" applyNumberFormat="1" applyFont="1" applyBorder="1"/>
    <xf numFmtId="0" fontId="7" fillId="0" borderId="2" xfId="0" applyFont="1" applyBorder="1" applyAlignment="1">
      <alignment horizontal="left" indent="2"/>
    </xf>
    <xf numFmtId="14" fontId="7" fillId="0" borderId="13" xfId="0" applyNumberFormat="1" applyFont="1" applyBorder="1"/>
    <xf numFmtId="0" fontId="7" fillId="0" borderId="6" xfId="0" applyFont="1" applyBorder="1" applyAlignment="1">
      <alignment horizontal="center"/>
    </xf>
    <xf numFmtId="43" fontId="7" fillId="0" borderId="9" xfId="0" applyNumberFormat="1" applyFont="1" applyBorder="1"/>
    <xf numFmtId="43" fontId="7" fillId="0" borderId="2" xfId="0" applyNumberFormat="1" applyFont="1" applyBorder="1"/>
    <xf numFmtId="0" fontId="7" fillId="0" borderId="0" xfId="0" applyFont="1" applyBorder="1" applyAlignment="1">
      <alignment horizontal="center"/>
    </xf>
    <xf numFmtId="43" fontId="7" fillId="0" borderId="11" xfId="0" applyNumberFormat="1" applyFont="1" applyBorder="1"/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left" indent="1"/>
    </xf>
    <xf numFmtId="43" fontId="7" fillId="0" borderId="15" xfId="0" applyNumberFormat="1" applyFont="1" applyBorder="1"/>
    <xf numFmtId="0" fontId="7" fillId="0" borderId="9" xfId="0" applyFont="1" applyBorder="1" applyAlignment="1">
      <alignment horizontal="left" indent="1"/>
    </xf>
    <xf numFmtId="43" fontId="7" fillId="0" borderId="7" xfId="0" applyNumberFormat="1" applyFont="1" applyBorder="1"/>
    <xf numFmtId="0" fontId="7" fillId="0" borderId="3" xfId="0" applyFont="1" applyBorder="1" applyAlignment="1">
      <alignment horizontal="left" indent="1"/>
    </xf>
    <xf numFmtId="0" fontId="7" fillId="0" borderId="2" xfId="0" applyFont="1" applyBorder="1" applyAlignment="1">
      <alignment horizontal="left" indent="1"/>
    </xf>
    <xf numFmtId="43" fontId="7" fillId="0" borderId="10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indent="3"/>
    </xf>
    <xf numFmtId="0" fontId="7" fillId="0" borderId="12" xfId="0" applyFont="1" applyBorder="1" applyAlignment="1">
      <alignment horizontal="left" indent="1"/>
    </xf>
    <xf numFmtId="43" fontId="7" fillId="0" borderId="3" xfId="1" applyFont="1" applyBorder="1"/>
    <xf numFmtId="43" fontId="7" fillId="0" borderId="6" xfId="1" applyFont="1" applyBorder="1"/>
    <xf numFmtId="0" fontId="7" fillId="0" borderId="7" xfId="0" applyFont="1" applyBorder="1" applyAlignment="1">
      <alignment horizontal="left" indent="3"/>
    </xf>
    <xf numFmtId="0" fontId="7" fillId="0" borderId="10" xfId="0" applyFont="1" applyBorder="1" applyAlignment="1">
      <alignment horizontal="left" indent="1"/>
    </xf>
    <xf numFmtId="0" fontId="7" fillId="0" borderId="3" xfId="0" applyFont="1" applyBorder="1"/>
    <xf numFmtId="0" fontId="7" fillId="0" borderId="11" xfId="0" applyFont="1" applyBorder="1" applyAlignment="1">
      <alignment horizontal="center"/>
    </xf>
    <xf numFmtId="43" fontId="7" fillId="0" borderId="0" xfId="1" applyFont="1" applyBorder="1"/>
    <xf numFmtId="0" fontId="13" fillId="0" borderId="2" xfId="0" applyFont="1" applyBorder="1"/>
    <xf numFmtId="0" fontId="13" fillId="0" borderId="3" xfId="0" applyFont="1" applyBorder="1" applyAlignment="1">
      <alignment horizontal="center"/>
    </xf>
    <xf numFmtId="0" fontId="13" fillId="0" borderId="1" xfId="0" applyFont="1" applyBorder="1"/>
    <xf numFmtId="43" fontId="13" fillId="0" borderId="1" xfId="1" applyFont="1" applyBorder="1"/>
    <xf numFmtId="0" fontId="13" fillId="0" borderId="11" xfId="0" applyFont="1" applyBorder="1"/>
    <xf numFmtId="0" fontId="13" fillId="0" borderId="8" xfId="0" applyFont="1" applyBorder="1"/>
    <xf numFmtId="0" fontId="13" fillId="0" borderId="3" xfId="0" applyFont="1" applyBorder="1"/>
    <xf numFmtId="0" fontId="8" fillId="0" borderId="1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11" fillId="0" borderId="8" xfId="0" applyFont="1" applyBorder="1" applyAlignment="1">
      <alignment horizontal="left" indent="2"/>
    </xf>
    <xf numFmtId="0" fontId="11" fillId="0" borderId="9" xfId="0" applyFont="1" applyBorder="1" applyAlignment="1">
      <alignment horizontal="left" indent="4"/>
    </xf>
    <xf numFmtId="0" fontId="11" fillId="0" borderId="9" xfId="0" applyFont="1" applyBorder="1" applyAlignment="1">
      <alignment horizontal="left" indent="3"/>
    </xf>
    <xf numFmtId="0" fontId="11" fillId="0" borderId="2" xfId="0" applyFont="1" applyBorder="1" applyAlignment="1">
      <alignment horizontal="left" indent="2"/>
    </xf>
    <xf numFmtId="0" fontId="11" fillId="0" borderId="13" xfId="0" applyFont="1" applyBorder="1" applyAlignment="1">
      <alignment horizontal="left" indent="2"/>
    </xf>
    <xf numFmtId="43" fontId="7" fillId="0" borderId="14" xfId="1" applyFont="1" applyBorder="1"/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left" indent="1"/>
    </xf>
    <xf numFmtId="0" fontId="7" fillId="0" borderId="7" xfId="0" applyFont="1" applyBorder="1" applyAlignment="1">
      <alignment horizontal="center" wrapText="1"/>
    </xf>
    <xf numFmtId="0" fontId="11" fillId="0" borderId="10" xfId="0" applyFont="1" applyBorder="1" applyAlignment="1">
      <alignment horizontal="left" indent="4"/>
    </xf>
    <xf numFmtId="0" fontId="11" fillId="0" borderId="10" xfId="0" applyFont="1" applyBorder="1" applyAlignment="1">
      <alignment horizontal="left" indent="2"/>
    </xf>
    <xf numFmtId="43" fontId="7" fillId="0" borderId="0" xfId="0" applyNumberFormat="1" applyFont="1" applyBorder="1"/>
    <xf numFmtId="0" fontId="11" fillId="0" borderId="10" xfId="0" applyFont="1" applyBorder="1" applyAlignment="1">
      <alignment horizontal="left" indent="3"/>
    </xf>
    <xf numFmtId="0" fontId="11" fillId="0" borderId="9" xfId="0" applyFont="1" applyBorder="1" applyAlignment="1">
      <alignment horizontal="left" indent="2"/>
    </xf>
    <xf numFmtId="0" fontId="11" fillId="0" borderId="5" xfId="0" applyFont="1" applyBorder="1" applyAlignment="1">
      <alignment horizontal="left" indent="2"/>
    </xf>
    <xf numFmtId="0" fontId="7" fillId="0" borderId="0" xfId="0" applyFont="1" applyBorder="1" applyAlignment="1">
      <alignment vertical="center"/>
    </xf>
    <xf numFmtId="43" fontId="7" fillId="0" borderId="4" xfId="0" applyNumberFormat="1" applyFont="1" applyBorder="1"/>
    <xf numFmtId="0" fontId="13" fillId="0" borderId="0" xfId="0" applyFont="1" applyBorder="1"/>
    <xf numFmtId="0" fontId="13" fillId="0" borderId="10" xfId="0" applyFont="1" applyBorder="1"/>
    <xf numFmtId="0" fontId="13" fillId="0" borderId="4" xfId="0" applyFont="1" applyBorder="1"/>
    <xf numFmtId="0" fontId="13" fillId="0" borderId="10" xfId="0" applyFont="1" applyBorder="1" applyAlignment="1">
      <alignment horizontal="center"/>
    </xf>
    <xf numFmtId="0" fontId="7" fillId="0" borderId="1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4" xfId="0" applyFont="1" applyBorder="1" applyAlignment="1">
      <alignment horizontal="center"/>
    </xf>
    <xf numFmtId="0" fontId="12" fillId="0" borderId="0" xfId="0" applyFont="1" applyBorder="1"/>
    <xf numFmtId="43" fontId="12" fillId="0" borderId="0" xfId="1" applyFont="1" applyBorder="1"/>
    <xf numFmtId="0" fontId="1" fillId="0" borderId="1" xfId="0" applyFont="1" applyBorder="1"/>
    <xf numFmtId="0" fontId="14" fillId="0" borderId="3" xfId="0" applyFont="1" applyBorder="1" applyAlignment="1">
      <alignment horizontal="center" vertical="center"/>
    </xf>
    <xf numFmtId="43" fontId="12" fillId="0" borderId="3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left" indent="3"/>
    </xf>
    <xf numFmtId="0" fontId="16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7" fillId="0" borderId="11" xfId="0" applyFont="1" applyBorder="1" applyAlignment="1">
      <alignment horizontal="left" indent="2"/>
    </xf>
    <xf numFmtId="14" fontId="7" fillId="0" borderId="11" xfId="0" applyNumberFormat="1" applyFont="1" applyBorder="1"/>
    <xf numFmtId="43" fontId="7" fillId="0" borderId="13" xfId="0" applyNumberFormat="1" applyFont="1" applyBorder="1"/>
    <xf numFmtId="0" fontId="7" fillId="0" borderId="10" xfId="0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7" fillId="0" borderId="13" xfId="0" applyFont="1" applyBorder="1"/>
    <xf numFmtId="0" fontId="17" fillId="0" borderId="0" xfId="0" applyFont="1" applyBorder="1" applyAlignment="1">
      <alignment horizontal="left" indent="3"/>
    </xf>
    <xf numFmtId="0" fontId="1" fillId="0" borderId="0" xfId="0" applyFont="1" applyBorder="1"/>
    <xf numFmtId="0" fontId="17" fillId="0" borderId="0" xfId="0" applyFont="1" applyBorder="1" applyAlignment="1">
      <alignment horizontal="left" indent="5"/>
    </xf>
    <xf numFmtId="0" fontId="17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4"/>
    </xf>
    <xf numFmtId="43" fontId="1" fillId="0" borderId="0" xfId="1" applyFont="1" applyBorder="1"/>
    <xf numFmtId="0" fontId="9" fillId="0" borderId="8" xfId="0" applyFont="1" applyBorder="1" applyAlignment="1">
      <alignment horizontal="left" indent="2"/>
    </xf>
    <xf numFmtId="43" fontId="7" fillId="0" borderId="5" xfId="1" applyFont="1" applyBorder="1"/>
    <xf numFmtId="0" fontId="9" fillId="0" borderId="14" xfId="0" applyFont="1" applyBorder="1"/>
    <xf numFmtId="0" fontId="7" fillId="0" borderId="14" xfId="0" applyFont="1" applyBorder="1"/>
    <xf numFmtId="0" fontId="7" fillId="0" borderId="1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indent="1"/>
    </xf>
    <xf numFmtId="0" fontId="11" fillId="0" borderId="0" xfId="0" applyFont="1" applyBorder="1" applyAlignment="1">
      <alignment horizontal="left" indent="2"/>
    </xf>
    <xf numFmtId="0" fontId="7" fillId="0" borderId="12" xfId="0" applyFont="1" applyBorder="1" applyAlignment="1">
      <alignment horizontal="left" indent="4"/>
    </xf>
    <xf numFmtId="0" fontId="7" fillId="0" borderId="12" xfId="0" applyFont="1" applyBorder="1" applyAlignment="1">
      <alignment horizontal="left" indent="5"/>
    </xf>
    <xf numFmtId="43" fontId="7" fillId="0" borderId="2" xfId="1" applyFont="1" applyBorder="1"/>
    <xf numFmtId="43" fontId="7" fillId="0" borderId="11" xfId="1" applyFont="1" applyBorder="1"/>
    <xf numFmtId="0" fontId="7" fillId="0" borderId="3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2" xfId="0" applyFont="1" applyBorder="1" applyAlignment="1">
      <alignment horizontal="left" indent="3"/>
    </xf>
    <xf numFmtId="0" fontId="10" fillId="0" borderId="7" xfId="0" applyFont="1" applyBorder="1" applyAlignment="1">
      <alignment horizontal="left" indent="3"/>
    </xf>
    <xf numFmtId="0" fontId="10" fillId="0" borderId="1" xfId="0" applyFont="1" applyBorder="1" applyAlignment="1">
      <alignment horizontal="left" indent="3"/>
    </xf>
    <xf numFmtId="0" fontId="7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left" indent="2"/>
    </xf>
    <xf numFmtId="14" fontId="7" fillId="0" borderId="1" xfId="0" applyNumberFormat="1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1" fillId="0" borderId="0" xfId="0" applyFont="1" applyBorder="1" applyAlignment="1">
      <alignment horizontal="left" indent="3"/>
    </xf>
    <xf numFmtId="0" fontId="7" fillId="0" borderId="0" xfId="0" applyFont="1" applyBorder="1" applyAlignment="1">
      <alignment horizontal="left" indent="1"/>
    </xf>
    <xf numFmtId="0" fontId="16" fillId="0" borderId="10" xfId="0" applyFont="1" applyBorder="1" applyAlignment="1">
      <alignment vertical="center" wrapText="1"/>
    </xf>
    <xf numFmtId="0" fontId="7" fillId="0" borderId="0" xfId="0" applyFont="1" applyBorder="1" applyAlignment="1">
      <alignment horizontal="left" indent="5"/>
    </xf>
    <xf numFmtId="0" fontId="12" fillId="0" borderId="8" xfId="0" applyFont="1" applyBorder="1" applyAlignment="1">
      <alignment horizontal="left" indent="2"/>
    </xf>
    <xf numFmtId="0" fontId="7" fillId="0" borderId="10" xfId="0" applyFont="1" applyBorder="1" applyAlignment="1">
      <alignment horizontal="left" indent="4"/>
    </xf>
    <xf numFmtId="0" fontId="7" fillId="0" borderId="10" xfId="0" applyFont="1" applyBorder="1" applyAlignment="1">
      <alignment horizontal="left" indent="6"/>
    </xf>
    <xf numFmtId="0" fontId="12" fillId="0" borderId="10" xfId="0" applyFont="1" applyBorder="1" applyAlignment="1">
      <alignment horizontal="left" indent="2"/>
    </xf>
    <xf numFmtId="0" fontId="7" fillId="0" borderId="10" xfId="0" applyFont="1" applyBorder="1" applyAlignment="1">
      <alignment horizontal="left" indent="5"/>
    </xf>
    <xf numFmtId="0" fontId="7" fillId="0" borderId="9" xfId="0" applyFont="1" applyBorder="1" applyAlignment="1">
      <alignment horizontal="left" indent="5"/>
    </xf>
    <xf numFmtId="0" fontId="10" fillId="0" borderId="10" xfId="0" applyFont="1" applyBorder="1" applyAlignment="1">
      <alignment horizontal="left" indent="7"/>
    </xf>
    <xf numFmtId="0" fontId="7" fillId="0" borderId="10" xfId="0" applyFont="1" applyBorder="1" applyAlignment="1">
      <alignment horizontal="left" indent="7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3" fontId="7" fillId="0" borderId="8" xfId="0" applyNumberFormat="1" applyFont="1" applyBorder="1" applyAlignment="1">
      <alignment horizontal="center" vertical="center"/>
    </xf>
    <xf numFmtId="43" fontId="7" fillId="0" borderId="10" xfId="0" applyNumberFormat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43" fontId="12" fillId="0" borderId="10" xfId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indent="2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6" xfId="0" applyFont="1" applyBorder="1" applyAlignment="1">
      <alignment vertical="center" wrapText="1"/>
    </xf>
    <xf numFmtId="0" fontId="7" fillId="0" borderId="11" xfId="0" applyFont="1" applyBorder="1" applyAlignment="1">
      <alignment horizontal="left" indent="1"/>
    </xf>
    <xf numFmtId="0" fontId="7" fillId="0" borderId="12" xfId="0" applyFont="1" applyBorder="1" applyAlignment="1">
      <alignment horizontal="left" indent="6"/>
    </xf>
    <xf numFmtId="0" fontId="9" fillId="0" borderId="8" xfId="0" applyFont="1" applyBorder="1"/>
    <xf numFmtId="0" fontId="7" fillId="0" borderId="9" xfId="0" applyFont="1" applyBorder="1" applyAlignment="1">
      <alignment horizontal="left" indent="4"/>
    </xf>
    <xf numFmtId="43" fontId="7" fillId="0" borderId="13" xfId="1" applyFont="1" applyBorder="1"/>
    <xf numFmtId="0" fontId="7" fillId="0" borderId="11" xfId="0" applyFont="1" applyBorder="1" applyAlignment="1">
      <alignment horizontal="left" indent="3"/>
    </xf>
    <xf numFmtId="0" fontId="7" fillId="0" borderId="2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 wrapText="1"/>
    </xf>
    <xf numFmtId="0" fontId="13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%202019%20per%20department%20for%20conso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GSO%20documents/PROCUREMENT%20PLAN/2018/APP%20new%20form/Consolidated%20APP%20for%20CY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GSO%20documents/PROCUREMENT%20PLAN/2018/APP%20new%20form/APP%20per%20department%20for%20consolid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AT6">
            <v>4570000</v>
          </cell>
        </row>
        <row r="7">
          <cell r="AT7">
            <v>300000</v>
          </cell>
        </row>
        <row r="9">
          <cell r="AT9">
            <v>3880000</v>
          </cell>
        </row>
        <row r="12">
          <cell r="AT12">
            <v>14164650</v>
          </cell>
        </row>
        <row r="13">
          <cell r="AT13">
            <v>5545000</v>
          </cell>
        </row>
        <row r="14">
          <cell r="AT14">
            <v>2475000</v>
          </cell>
        </row>
        <row r="24">
          <cell r="AT24">
            <v>17872000</v>
          </cell>
        </row>
        <row r="32">
          <cell r="AT32">
            <v>157500</v>
          </cell>
        </row>
        <row r="33">
          <cell r="AT33">
            <v>3062900</v>
          </cell>
        </row>
        <row r="34">
          <cell r="AT34">
            <v>1284000</v>
          </cell>
        </row>
        <row r="35">
          <cell r="AT35">
            <v>2313600</v>
          </cell>
        </row>
        <row r="37">
          <cell r="AT37">
            <v>300000</v>
          </cell>
        </row>
        <row r="56">
          <cell r="AT56">
            <v>1500000</v>
          </cell>
        </row>
        <row r="64">
          <cell r="AT64">
            <v>8409000</v>
          </cell>
        </row>
        <row r="96">
          <cell r="AT96">
            <v>17345500</v>
          </cell>
        </row>
        <row r="191">
          <cell r="AT191">
            <v>4923000</v>
          </cell>
        </row>
        <row r="192">
          <cell r="AT192">
            <v>3328500</v>
          </cell>
        </row>
        <row r="198">
          <cell r="AT198">
            <v>2780000</v>
          </cell>
        </row>
        <row r="200">
          <cell r="AT200">
            <v>100000</v>
          </cell>
        </row>
        <row r="203">
          <cell r="AT203">
            <v>1500000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4">
          <cell r="G14">
            <v>3120000</v>
          </cell>
        </row>
        <row r="597">
          <cell r="G597">
            <v>300000</v>
          </cell>
        </row>
        <row r="601">
          <cell r="G601">
            <v>1800000</v>
          </cell>
        </row>
        <row r="637">
          <cell r="G637">
            <v>300000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AQ6">
            <v>4155000</v>
          </cell>
        </row>
        <row r="24">
          <cell r="E24">
            <v>212743</v>
          </cell>
        </row>
        <row r="25">
          <cell r="X25">
            <v>20000</v>
          </cell>
          <cell r="AE25">
            <v>250000</v>
          </cell>
        </row>
        <row r="39">
          <cell r="AA39">
            <v>800000</v>
          </cell>
        </row>
        <row r="48">
          <cell r="AQ48">
            <v>200000</v>
          </cell>
        </row>
        <row r="58">
          <cell r="AQ58">
            <v>45000</v>
          </cell>
        </row>
        <row r="106">
          <cell r="AQ106">
            <v>100000</v>
          </cell>
        </row>
        <row r="111">
          <cell r="AQ111">
            <v>300000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6"/>
  <sheetViews>
    <sheetView tabSelected="1" topLeftCell="A298" workbookViewId="0">
      <selection activeCell="C324" sqref="C324"/>
    </sheetView>
  </sheetViews>
  <sheetFormatPr defaultRowHeight="15"/>
  <cols>
    <col min="1" max="1" width="7.7109375" customWidth="1"/>
    <col min="2" max="2" width="39" customWidth="1"/>
    <col min="3" max="3" width="10.42578125" style="1" customWidth="1"/>
    <col min="4" max="4" width="11" customWidth="1"/>
    <col min="5" max="5" width="8.140625" customWidth="1"/>
    <col min="6" max="6" width="7.85546875" customWidth="1"/>
    <col min="7" max="8" width="6.5703125" customWidth="1"/>
    <col min="9" max="9" width="6.42578125" customWidth="1"/>
    <col min="10" max="10" width="13.140625" customWidth="1"/>
    <col min="11" max="11" width="12.7109375" style="8" customWidth="1"/>
    <col min="12" max="12" width="13.85546875" style="8" customWidth="1"/>
    <col min="13" max="14" width="20.28515625" customWidth="1"/>
    <col min="15" max="15" width="15.28515625" customWidth="1"/>
  </cols>
  <sheetData>
    <row r="1" spans="1:13" ht="15.75">
      <c r="A1" s="232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ht="18.75">
      <c r="A2" s="233" t="s">
        <v>20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>
      <c r="A3" s="234" t="s">
        <v>21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4"/>
    </row>
    <row r="5" spans="1:13" ht="18.75">
      <c r="A5" s="235" t="s">
        <v>268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</row>
    <row r="6" spans="1:13" ht="15.75">
      <c r="A6" s="5"/>
      <c r="B6" s="5"/>
      <c r="C6" s="5"/>
      <c r="D6" s="5"/>
      <c r="E6" s="5"/>
      <c r="F6" s="5"/>
      <c r="G6" s="5"/>
      <c r="H6" s="5"/>
      <c r="I6" s="5"/>
      <c r="J6" s="5"/>
      <c r="K6" s="7"/>
      <c r="L6" s="7"/>
      <c r="M6" s="5"/>
    </row>
    <row r="7" spans="1:13" s="2" customFormat="1" ht="25.5" customHeight="1">
      <c r="A7" s="9" t="s">
        <v>1</v>
      </c>
      <c r="B7" s="212" t="s">
        <v>241</v>
      </c>
      <c r="C7" s="207" t="s">
        <v>85</v>
      </c>
      <c r="D7" s="207" t="s">
        <v>3</v>
      </c>
      <c r="E7" s="236" t="s">
        <v>4</v>
      </c>
      <c r="F7" s="237"/>
      <c r="G7" s="237"/>
      <c r="H7" s="238"/>
      <c r="I7" s="229" t="s">
        <v>9</v>
      </c>
      <c r="J7" s="236" t="s">
        <v>15</v>
      </c>
      <c r="K7" s="237"/>
      <c r="L7" s="238"/>
      <c r="M7" s="10" t="s">
        <v>13</v>
      </c>
    </row>
    <row r="8" spans="1:13" s="2" customFormat="1" ht="26.25">
      <c r="A8" s="11" t="s">
        <v>2</v>
      </c>
      <c r="B8" s="214"/>
      <c r="C8" s="208"/>
      <c r="D8" s="208"/>
      <c r="E8" s="86" t="s">
        <v>5</v>
      </c>
      <c r="F8" s="87" t="s">
        <v>6</v>
      </c>
      <c r="G8" s="88" t="s">
        <v>7</v>
      </c>
      <c r="H8" s="87" t="s">
        <v>8</v>
      </c>
      <c r="I8" s="210"/>
      <c r="J8" s="12" t="s">
        <v>10</v>
      </c>
      <c r="K8" s="13" t="s">
        <v>11</v>
      </c>
      <c r="L8" s="14" t="s">
        <v>12</v>
      </c>
      <c r="M8" s="98" t="s">
        <v>14</v>
      </c>
    </row>
    <row r="9" spans="1:13" s="3" customFormat="1" ht="12.75">
      <c r="A9" s="15"/>
      <c r="B9" s="16" t="s">
        <v>90</v>
      </c>
      <c r="C9" s="17"/>
      <c r="D9" s="18"/>
      <c r="E9" s="19"/>
      <c r="F9" s="15"/>
      <c r="G9" s="20"/>
      <c r="H9" s="15"/>
      <c r="I9" s="20"/>
      <c r="J9" s="19"/>
      <c r="K9" s="21"/>
      <c r="L9" s="22"/>
      <c r="M9" s="23"/>
    </row>
    <row r="10" spans="1:13" s="3" customFormat="1" ht="12.75">
      <c r="A10" s="24" t="s">
        <v>16</v>
      </c>
      <c r="B10" s="25" t="s">
        <v>17</v>
      </c>
      <c r="C10" s="26" t="s">
        <v>91</v>
      </c>
      <c r="D10" s="26" t="s">
        <v>266</v>
      </c>
      <c r="E10" s="26" t="s">
        <v>86</v>
      </c>
      <c r="F10" s="26" t="s">
        <v>86</v>
      </c>
      <c r="G10" s="26" t="s">
        <v>86</v>
      </c>
      <c r="H10" s="26" t="s">
        <v>86</v>
      </c>
      <c r="I10" s="26" t="s">
        <v>87</v>
      </c>
      <c r="J10" s="27">
        <f>K10+L10</f>
        <v>4570000</v>
      </c>
      <c r="K10" s="28">
        <f>[1]Sheet2!$AT$6</f>
        <v>4570000</v>
      </c>
      <c r="L10" s="28"/>
      <c r="M10" s="24"/>
    </row>
    <row r="11" spans="1:13" s="3" customFormat="1" ht="12.75">
      <c r="A11" s="24" t="s">
        <v>270</v>
      </c>
      <c r="B11" s="25" t="s">
        <v>269</v>
      </c>
      <c r="C11" s="26" t="s">
        <v>115</v>
      </c>
      <c r="D11" s="26" t="s">
        <v>266</v>
      </c>
      <c r="E11" s="26" t="s">
        <v>86</v>
      </c>
      <c r="F11" s="26" t="s">
        <v>86</v>
      </c>
      <c r="G11" s="26" t="s">
        <v>86</v>
      </c>
      <c r="H11" s="26" t="s">
        <v>86</v>
      </c>
      <c r="I11" s="26" t="s">
        <v>87</v>
      </c>
      <c r="J11" s="27">
        <f>K11+L11</f>
        <v>300000</v>
      </c>
      <c r="K11" s="28">
        <f>[1]Sheet2!$AT$7</f>
        <v>300000</v>
      </c>
      <c r="L11" s="30"/>
      <c r="M11" s="31"/>
    </row>
    <row r="12" spans="1:13" s="3" customFormat="1" ht="12.75">
      <c r="A12" s="24" t="s">
        <v>19</v>
      </c>
      <c r="B12" s="25" t="s">
        <v>18</v>
      </c>
      <c r="C12" s="26" t="s">
        <v>91</v>
      </c>
      <c r="D12" s="26" t="s">
        <v>266</v>
      </c>
      <c r="E12" s="26" t="s">
        <v>86</v>
      </c>
      <c r="F12" s="26" t="s">
        <v>86</v>
      </c>
      <c r="G12" s="26" t="s">
        <v>86</v>
      </c>
      <c r="H12" s="26" t="s">
        <v>86</v>
      </c>
      <c r="I12" s="26" t="s">
        <v>87</v>
      </c>
      <c r="J12" s="29">
        <f t="shared" ref="J12:J59" si="0">K12+L12</f>
        <v>3880000</v>
      </c>
      <c r="K12" s="28">
        <f>[1]Sheet2!$AT$9</f>
        <v>3880000</v>
      </c>
      <c r="L12" s="30"/>
      <c r="M12" s="31"/>
    </row>
    <row r="13" spans="1:13" s="3" customFormat="1" ht="12.75">
      <c r="A13" s="15" t="s">
        <v>23</v>
      </c>
      <c r="B13" s="38" t="s">
        <v>22</v>
      </c>
      <c r="C13" s="26" t="s">
        <v>91</v>
      </c>
      <c r="D13" s="26" t="s">
        <v>266</v>
      </c>
      <c r="E13" s="26" t="s">
        <v>86</v>
      </c>
      <c r="F13" s="26" t="s">
        <v>86</v>
      </c>
      <c r="G13" s="26" t="s">
        <v>86</v>
      </c>
      <c r="H13" s="26" t="s">
        <v>86</v>
      </c>
      <c r="I13" s="26" t="s">
        <v>87</v>
      </c>
      <c r="J13" s="29">
        <f t="shared" si="0"/>
        <v>14164650</v>
      </c>
      <c r="K13" s="28">
        <f>[1]Sheet2!$AT$12</f>
        <v>14164650</v>
      </c>
      <c r="L13" s="28"/>
      <c r="M13" s="24"/>
    </row>
    <row r="14" spans="1:13" s="3" customFormat="1" ht="12.75">
      <c r="A14" s="39" t="s">
        <v>25</v>
      </c>
      <c r="B14" s="38" t="s">
        <v>24</v>
      </c>
      <c r="C14" s="40" t="s">
        <v>94</v>
      </c>
      <c r="D14" s="9" t="s">
        <v>102</v>
      </c>
      <c r="E14" s="26" t="s">
        <v>86</v>
      </c>
      <c r="F14" s="26" t="s">
        <v>86</v>
      </c>
      <c r="G14" s="26" t="s">
        <v>86</v>
      </c>
      <c r="H14" s="26" t="s">
        <v>86</v>
      </c>
      <c r="I14" s="26" t="s">
        <v>87</v>
      </c>
      <c r="J14" s="29">
        <f t="shared" si="0"/>
        <v>5545000</v>
      </c>
      <c r="K14" s="42">
        <f>[1]Sheet2!$AT$13</f>
        <v>5545000</v>
      </c>
      <c r="L14" s="42"/>
      <c r="M14" s="41"/>
    </row>
    <row r="15" spans="1:13" s="3" customFormat="1" ht="12.75">
      <c r="A15" s="19"/>
      <c r="B15" s="43" t="s">
        <v>93</v>
      </c>
      <c r="C15" s="40" t="s">
        <v>92</v>
      </c>
      <c r="D15" s="26" t="s">
        <v>266</v>
      </c>
      <c r="E15" s="9" t="s">
        <v>95</v>
      </c>
      <c r="F15" s="9" t="s">
        <v>95</v>
      </c>
      <c r="G15" s="9" t="s">
        <v>95</v>
      </c>
      <c r="H15" s="9" t="s">
        <v>95</v>
      </c>
      <c r="I15" s="26" t="s">
        <v>87</v>
      </c>
      <c r="J15" s="29">
        <f t="shared" si="0"/>
        <v>210000</v>
      </c>
      <c r="K15" s="42">
        <v>210000</v>
      </c>
      <c r="L15" s="42"/>
      <c r="M15" s="41"/>
    </row>
    <row r="16" spans="1:13" s="3" customFormat="1" ht="12.75">
      <c r="A16" s="32"/>
      <c r="B16" s="128" t="s">
        <v>271</v>
      </c>
      <c r="C16" s="40" t="s">
        <v>92</v>
      </c>
      <c r="D16" s="26" t="s">
        <v>266</v>
      </c>
      <c r="E16" s="9" t="s">
        <v>95</v>
      </c>
      <c r="F16" s="9" t="s">
        <v>95</v>
      </c>
      <c r="G16" s="9" t="s">
        <v>95</v>
      </c>
      <c r="H16" s="9" t="s">
        <v>95</v>
      </c>
      <c r="I16" s="26" t="s">
        <v>87</v>
      </c>
      <c r="J16" s="29">
        <f t="shared" si="0"/>
        <v>2475000</v>
      </c>
      <c r="K16" s="42">
        <f>[1]Sheet2!$AT$14</f>
        <v>2475000</v>
      </c>
      <c r="L16" s="42"/>
      <c r="M16" s="41"/>
    </row>
    <row r="17" spans="1:13" s="3" customFormat="1" ht="12.75">
      <c r="A17" s="15" t="s">
        <v>27</v>
      </c>
      <c r="B17" s="44" t="s">
        <v>26</v>
      </c>
      <c r="C17" s="26" t="s">
        <v>28</v>
      </c>
      <c r="D17" s="26" t="s">
        <v>266</v>
      </c>
      <c r="E17" s="26" t="s">
        <v>86</v>
      </c>
      <c r="F17" s="26" t="s">
        <v>86</v>
      </c>
      <c r="G17" s="26" t="s">
        <v>86</v>
      </c>
      <c r="H17" s="26" t="s">
        <v>86</v>
      </c>
      <c r="I17" s="26" t="s">
        <v>87</v>
      </c>
      <c r="J17" s="29">
        <f>K17+L18</f>
        <v>1200000</v>
      </c>
      <c r="K17" s="28">
        <v>1200000</v>
      </c>
      <c r="L17" s="28"/>
      <c r="M17" s="24"/>
    </row>
    <row r="18" spans="1:13" s="3" customFormat="1" ht="12.75">
      <c r="A18" s="15"/>
      <c r="B18" s="44"/>
      <c r="C18" s="26" t="s">
        <v>29</v>
      </c>
      <c r="D18" s="26" t="s">
        <v>266</v>
      </c>
      <c r="E18" s="26" t="s">
        <v>86</v>
      </c>
      <c r="F18" s="26" t="s">
        <v>86</v>
      </c>
      <c r="G18" s="26" t="s">
        <v>86</v>
      </c>
      <c r="H18" s="26" t="s">
        <v>86</v>
      </c>
      <c r="I18" s="26" t="s">
        <v>87</v>
      </c>
      <c r="J18" s="29">
        <f>K18+L19</f>
        <v>300000</v>
      </c>
      <c r="K18" s="28">
        <f>[2]Sheet1!$G$597</f>
        <v>300000</v>
      </c>
      <c r="L18" s="28"/>
      <c r="M18" s="24"/>
    </row>
    <row r="19" spans="1:13" s="3" customFormat="1" ht="12.75">
      <c r="A19" s="41" t="s">
        <v>31</v>
      </c>
      <c r="B19" s="38" t="s">
        <v>97</v>
      </c>
      <c r="C19" s="26" t="s">
        <v>30</v>
      </c>
      <c r="D19" s="26" t="s">
        <v>266</v>
      </c>
      <c r="E19" s="26" t="s">
        <v>86</v>
      </c>
      <c r="F19" s="26" t="s">
        <v>86</v>
      </c>
      <c r="G19" s="26" t="s">
        <v>86</v>
      </c>
      <c r="H19" s="26" t="s">
        <v>86</v>
      </c>
      <c r="I19" s="26" t="s">
        <v>98</v>
      </c>
      <c r="J19" s="29">
        <f t="shared" si="0"/>
        <v>1800000</v>
      </c>
      <c r="K19" s="28">
        <f>[2]Sheet1!$G$601</f>
        <v>1800000</v>
      </c>
      <c r="L19" s="28"/>
      <c r="M19" s="24"/>
    </row>
    <row r="20" spans="1:13" s="3" customFormat="1" ht="12.75">
      <c r="A20" s="39" t="s">
        <v>33</v>
      </c>
      <c r="B20" s="38" t="s">
        <v>32</v>
      </c>
      <c r="C20" s="40" t="s">
        <v>30</v>
      </c>
      <c r="D20" s="26" t="s">
        <v>266</v>
      </c>
      <c r="E20" s="26" t="s">
        <v>86</v>
      </c>
      <c r="F20" s="26" t="s">
        <v>86</v>
      </c>
      <c r="G20" s="26" t="s">
        <v>86</v>
      </c>
      <c r="H20" s="26" t="s">
        <v>86</v>
      </c>
      <c r="I20" s="26" t="s">
        <v>98</v>
      </c>
      <c r="J20" s="29">
        <f t="shared" ref="J20:J21" si="1">K20+L20</f>
        <v>14000000</v>
      </c>
      <c r="K20" s="28">
        <v>14000000</v>
      </c>
      <c r="L20" s="45"/>
      <c r="M20" s="46"/>
    </row>
    <row r="21" spans="1:13" s="3" customFormat="1" ht="13.5">
      <c r="A21" s="32"/>
      <c r="B21" s="51"/>
      <c r="C21" s="129" t="s">
        <v>272</v>
      </c>
      <c r="D21" s="26" t="s">
        <v>266</v>
      </c>
      <c r="E21" s="26" t="s">
        <v>86</v>
      </c>
      <c r="F21" s="26" t="s">
        <v>86</v>
      </c>
      <c r="G21" s="26" t="s">
        <v>86</v>
      </c>
      <c r="H21" s="26" t="s">
        <v>86</v>
      </c>
      <c r="I21" s="26" t="s">
        <v>98</v>
      </c>
      <c r="J21" s="29">
        <f t="shared" si="1"/>
        <v>5000000</v>
      </c>
      <c r="K21" s="42">
        <v>5000000</v>
      </c>
      <c r="L21" s="45"/>
      <c r="M21" s="46"/>
    </row>
    <row r="22" spans="1:13" s="3" customFormat="1" ht="12.75">
      <c r="A22" s="15" t="s">
        <v>35</v>
      </c>
      <c r="B22" s="44" t="s">
        <v>63</v>
      </c>
      <c r="C22" s="26" t="s">
        <v>34</v>
      </c>
      <c r="D22" s="26" t="s">
        <v>266</v>
      </c>
      <c r="E22" s="26" t="s">
        <v>86</v>
      </c>
      <c r="F22" s="26" t="s">
        <v>86</v>
      </c>
      <c r="G22" s="26" t="s">
        <v>86</v>
      </c>
      <c r="H22" s="26" t="s">
        <v>86</v>
      </c>
      <c r="I22" s="26" t="s">
        <v>87</v>
      </c>
      <c r="J22" s="29">
        <f>K22+L23</f>
        <v>1198780</v>
      </c>
      <c r="K22" s="42">
        <v>1198780</v>
      </c>
      <c r="L22" s="28"/>
      <c r="M22" s="24"/>
    </row>
    <row r="23" spans="1:13" s="3" customFormat="1" ht="12.75">
      <c r="A23" s="15"/>
      <c r="B23" s="47" t="s">
        <v>64</v>
      </c>
      <c r="C23" s="26" t="s">
        <v>36</v>
      </c>
      <c r="D23" s="26" t="s">
        <v>266</v>
      </c>
      <c r="E23" s="26" t="s">
        <v>86</v>
      </c>
      <c r="F23" s="26" t="s">
        <v>86</v>
      </c>
      <c r="G23" s="26" t="s">
        <v>86</v>
      </c>
      <c r="H23" s="26" t="s">
        <v>86</v>
      </c>
      <c r="I23" s="26" t="s">
        <v>98</v>
      </c>
      <c r="J23" s="29">
        <f>K23+L24</f>
        <v>80000</v>
      </c>
      <c r="K23" s="28">
        <v>80000</v>
      </c>
      <c r="L23" s="28"/>
      <c r="M23" s="24"/>
    </row>
    <row r="24" spans="1:13" s="3" customFormat="1" ht="12.75">
      <c r="A24" s="15"/>
      <c r="B24" s="44"/>
      <c r="C24" s="26" t="s">
        <v>30</v>
      </c>
      <c r="D24" s="26" t="s">
        <v>266</v>
      </c>
      <c r="E24" s="26" t="s">
        <v>86</v>
      </c>
      <c r="F24" s="26" t="s">
        <v>86</v>
      </c>
      <c r="G24" s="26" t="s">
        <v>86</v>
      </c>
      <c r="H24" s="26" t="s">
        <v>86</v>
      </c>
      <c r="I24" s="26" t="s">
        <v>98</v>
      </c>
      <c r="J24" s="29">
        <f>K24+L26</f>
        <v>16000000</v>
      </c>
      <c r="K24" s="28">
        <v>16000000</v>
      </c>
      <c r="L24" s="28"/>
      <c r="M24" s="24"/>
    </row>
    <row r="25" spans="1:13" s="3" customFormat="1" ht="13.5">
      <c r="A25" s="15"/>
      <c r="B25" s="44"/>
      <c r="C25" s="130" t="s">
        <v>272</v>
      </c>
      <c r="D25" s="26" t="s">
        <v>266</v>
      </c>
      <c r="E25" s="26" t="s">
        <v>86</v>
      </c>
      <c r="F25" s="26" t="s">
        <v>86</v>
      </c>
      <c r="G25" s="26" t="s">
        <v>86</v>
      </c>
      <c r="H25" s="26" t="s">
        <v>86</v>
      </c>
      <c r="I25" s="26" t="s">
        <v>98</v>
      </c>
      <c r="J25" s="29">
        <f>K25+L27</f>
        <v>15000000</v>
      </c>
      <c r="K25" s="28">
        <v>15000000</v>
      </c>
      <c r="L25" s="28"/>
      <c r="M25" s="24"/>
    </row>
    <row r="26" spans="1:13" s="3" customFormat="1" ht="12.75">
      <c r="A26" s="41" t="s">
        <v>37</v>
      </c>
      <c r="B26" s="38" t="s">
        <v>38</v>
      </c>
      <c r="C26" s="26" t="s">
        <v>91</v>
      </c>
      <c r="D26" s="26" t="s">
        <v>102</v>
      </c>
      <c r="E26" s="26" t="s">
        <v>86</v>
      </c>
      <c r="F26" s="26" t="s">
        <v>86</v>
      </c>
      <c r="G26" s="26" t="s">
        <v>86</v>
      </c>
      <c r="H26" s="26" t="s">
        <v>86</v>
      </c>
      <c r="I26" s="26" t="s">
        <v>87</v>
      </c>
      <c r="J26" s="29">
        <f t="shared" si="0"/>
        <v>17872000</v>
      </c>
      <c r="K26" s="28">
        <f>[1]Sheet2!$AT$24</f>
        <v>17872000</v>
      </c>
      <c r="L26" s="28"/>
      <c r="M26" s="24"/>
    </row>
    <row r="27" spans="1:13" s="3" customFormat="1" ht="12.75">
      <c r="A27" s="41" t="s">
        <v>39</v>
      </c>
      <c r="B27" s="48" t="s">
        <v>40</v>
      </c>
      <c r="C27" s="40" t="s">
        <v>99</v>
      </c>
      <c r="D27" s="26" t="s">
        <v>266</v>
      </c>
      <c r="E27" s="26" t="s">
        <v>86</v>
      </c>
      <c r="F27" s="26" t="s">
        <v>86</v>
      </c>
      <c r="G27" s="26" t="s">
        <v>86</v>
      </c>
      <c r="H27" s="26" t="s">
        <v>86</v>
      </c>
      <c r="I27" s="26" t="s">
        <v>87</v>
      </c>
      <c r="J27" s="29">
        <f t="shared" si="0"/>
        <v>300000</v>
      </c>
      <c r="K27" s="28">
        <f>[2]Sheet1!$G$637</f>
        <v>300000</v>
      </c>
      <c r="L27" s="28"/>
      <c r="M27" s="24"/>
    </row>
    <row r="28" spans="1:13" s="3" customFormat="1" ht="12.75">
      <c r="A28" s="15"/>
      <c r="B28" s="49"/>
      <c r="C28" s="40" t="s">
        <v>100</v>
      </c>
      <c r="D28" s="26" t="s">
        <v>266</v>
      </c>
      <c r="E28" s="26" t="s">
        <v>86</v>
      </c>
      <c r="F28" s="26" t="s">
        <v>86</v>
      </c>
      <c r="G28" s="26" t="s">
        <v>86</v>
      </c>
      <c r="H28" s="26" t="s">
        <v>86</v>
      </c>
      <c r="I28" s="26" t="s">
        <v>87</v>
      </c>
      <c r="J28" s="29">
        <f t="shared" si="0"/>
        <v>240000</v>
      </c>
      <c r="K28" s="28">
        <v>240000</v>
      </c>
      <c r="L28" s="28"/>
      <c r="M28" s="24"/>
    </row>
    <row r="29" spans="1:13" s="3" customFormat="1" ht="12.75">
      <c r="A29" s="39" t="s">
        <v>42</v>
      </c>
      <c r="B29" s="38" t="s">
        <v>41</v>
      </c>
      <c r="C29" s="40" t="s">
        <v>34</v>
      </c>
      <c r="D29" s="26" t="s">
        <v>266</v>
      </c>
      <c r="E29" s="26" t="s">
        <v>86</v>
      </c>
      <c r="F29" s="26" t="s">
        <v>86</v>
      </c>
      <c r="G29" s="26" t="s">
        <v>86</v>
      </c>
      <c r="H29" s="26" t="s">
        <v>86</v>
      </c>
      <c r="I29" s="26" t="s">
        <v>87</v>
      </c>
      <c r="J29" s="29">
        <f t="shared" si="0"/>
        <v>212743</v>
      </c>
      <c r="K29" s="28">
        <f>[3]Sheet2!$E$24</f>
        <v>212743</v>
      </c>
      <c r="L29" s="28"/>
      <c r="M29" s="24"/>
    </row>
    <row r="30" spans="1:13" s="3" customFormat="1" ht="12.75">
      <c r="A30" s="19"/>
      <c r="B30" s="44"/>
      <c r="C30" s="40" t="s">
        <v>30</v>
      </c>
      <c r="D30" s="26" t="s">
        <v>266</v>
      </c>
      <c r="E30" s="26" t="s">
        <v>86</v>
      </c>
      <c r="F30" s="26" t="s">
        <v>86</v>
      </c>
      <c r="G30" s="26" t="s">
        <v>86</v>
      </c>
      <c r="H30" s="26" t="s">
        <v>86</v>
      </c>
      <c r="I30" s="26" t="s">
        <v>98</v>
      </c>
      <c r="J30" s="29">
        <f t="shared" si="0"/>
        <v>2090000</v>
      </c>
      <c r="K30" s="28">
        <v>2090000</v>
      </c>
      <c r="L30" s="28"/>
      <c r="M30" s="24"/>
    </row>
    <row r="31" spans="1:13" s="3" customFormat="1" ht="12.75">
      <c r="A31" s="19"/>
      <c r="B31" s="44"/>
      <c r="C31" s="40" t="s">
        <v>101</v>
      </c>
      <c r="D31" s="26" t="s">
        <v>266</v>
      </c>
      <c r="E31" s="26" t="s">
        <v>86</v>
      </c>
      <c r="F31" s="26" t="s">
        <v>86</v>
      </c>
      <c r="G31" s="26" t="s">
        <v>86</v>
      </c>
      <c r="H31" s="26" t="s">
        <v>86</v>
      </c>
      <c r="I31" s="26" t="s">
        <v>87</v>
      </c>
      <c r="J31" s="29">
        <f t="shared" si="0"/>
        <v>800000</v>
      </c>
      <c r="K31" s="28">
        <v>800000</v>
      </c>
      <c r="L31" s="28"/>
      <c r="M31" s="24"/>
    </row>
    <row r="32" spans="1:13" s="3" customFormat="1" ht="13.5">
      <c r="A32" s="19"/>
      <c r="B32" s="44"/>
      <c r="C32" s="130" t="s">
        <v>272</v>
      </c>
      <c r="D32" s="26" t="s">
        <v>266</v>
      </c>
      <c r="E32" s="26" t="s">
        <v>86</v>
      </c>
      <c r="F32" s="26" t="s">
        <v>86</v>
      </c>
      <c r="G32" s="26" t="s">
        <v>86</v>
      </c>
      <c r="H32" s="26" t="s">
        <v>86</v>
      </c>
      <c r="I32" s="26" t="s">
        <v>98</v>
      </c>
      <c r="J32" s="29">
        <f t="shared" si="0"/>
        <v>937500</v>
      </c>
      <c r="K32" s="28">
        <v>937500</v>
      </c>
      <c r="L32" s="28"/>
      <c r="M32" s="24"/>
    </row>
    <row r="33" spans="1:13" s="3" customFormat="1" ht="12.75">
      <c r="A33" s="39" t="s">
        <v>43</v>
      </c>
      <c r="B33" s="38" t="s">
        <v>44</v>
      </c>
      <c r="C33" s="40" t="s">
        <v>30</v>
      </c>
      <c r="D33" s="26" t="s">
        <v>266</v>
      </c>
      <c r="E33" s="26" t="s">
        <v>86</v>
      </c>
      <c r="F33" s="26" t="s">
        <v>86</v>
      </c>
      <c r="G33" s="26" t="s">
        <v>86</v>
      </c>
      <c r="H33" s="26" t="s">
        <v>86</v>
      </c>
      <c r="I33" s="26" t="s">
        <v>98</v>
      </c>
      <c r="J33" s="29">
        <f t="shared" si="0"/>
        <v>300000</v>
      </c>
      <c r="K33" s="28">
        <v>300000</v>
      </c>
      <c r="L33" s="28"/>
      <c r="M33" s="24"/>
    </row>
    <row r="34" spans="1:13" s="3" customFormat="1" ht="12.75">
      <c r="A34" s="19"/>
      <c r="B34" s="44"/>
      <c r="C34" s="10" t="s">
        <v>99</v>
      </c>
      <c r="D34" s="26" t="s">
        <v>266</v>
      </c>
      <c r="E34" s="26" t="s">
        <v>86</v>
      </c>
      <c r="F34" s="26" t="s">
        <v>86</v>
      </c>
      <c r="G34" s="26" t="s">
        <v>86</v>
      </c>
      <c r="H34" s="26" t="s">
        <v>86</v>
      </c>
      <c r="I34" s="50" t="s">
        <v>87</v>
      </c>
      <c r="J34" s="29">
        <f t="shared" si="0"/>
        <v>20000</v>
      </c>
      <c r="K34" s="42">
        <f>[3]Sheet2!$X$25</f>
        <v>20000</v>
      </c>
      <c r="L34" s="45"/>
      <c r="M34" s="46"/>
    </row>
    <row r="35" spans="1:13" s="3" customFormat="1" ht="12.75">
      <c r="A35" s="19"/>
      <c r="B35" s="44"/>
      <c r="C35" s="10" t="s">
        <v>92</v>
      </c>
      <c r="D35" s="26" t="s">
        <v>266</v>
      </c>
      <c r="E35" s="26" t="s">
        <v>86</v>
      </c>
      <c r="F35" s="26" t="s">
        <v>86</v>
      </c>
      <c r="G35" s="26" t="s">
        <v>86</v>
      </c>
      <c r="H35" s="26" t="s">
        <v>86</v>
      </c>
      <c r="I35" s="50" t="s">
        <v>87</v>
      </c>
      <c r="J35" s="29">
        <f t="shared" si="0"/>
        <v>250000</v>
      </c>
      <c r="K35" s="42">
        <f>[3]Sheet2!$AE$25</f>
        <v>250000</v>
      </c>
      <c r="L35" s="45"/>
      <c r="M35" s="46"/>
    </row>
    <row r="36" spans="1:13" s="3" customFormat="1" ht="12.75">
      <c r="A36" s="19"/>
      <c r="B36" s="44"/>
      <c r="C36" s="40" t="s">
        <v>36</v>
      </c>
      <c r="D36" s="26" t="s">
        <v>266</v>
      </c>
      <c r="E36" s="26" t="s">
        <v>86</v>
      </c>
      <c r="F36" s="26" t="s">
        <v>86</v>
      </c>
      <c r="G36" s="26" t="s">
        <v>86</v>
      </c>
      <c r="H36" s="26" t="s">
        <v>86</v>
      </c>
      <c r="I36" s="50" t="s">
        <v>98</v>
      </c>
      <c r="J36" s="29">
        <f t="shared" si="0"/>
        <v>50000</v>
      </c>
      <c r="K36" s="42">
        <v>50000</v>
      </c>
      <c r="L36" s="45"/>
      <c r="M36" s="46"/>
    </row>
    <row r="37" spans="1:13" s="3" customFormat="1" ht="13.5">
      <c r="A37" s="32"/>
      <c r="B37" s="51"/>
      <c r="C37" s="129" t="s">
        <v>272</v>
      </c>
      <c r="D37" s="26" t="s">
        <v>266</v>
      </c>
      <c r="E37" s="26" t="s">
        <v>86</v>
      </c>
      <c r="F37" s="26" t="s">
        <v>86</v>
      </c>
      <c r="G37" s="26" t="s">
        <v>86</v>
      </c>
      <c r="H37" s="26" t="s">
        <v>86</v>
      </c>
      <c r="I37" s="50" t="s">
        <v>98</v>
      </c>
      <c r="J37" s="27">
        <f t="shared" si="0"/>
        <v>10000000</v>
      </c>
      <c r="K37" s="45">
        <v>10000000</v>
      </c>
      <c r="L37" s="45"/>
      <c r="M37" s="46"/>
    </row>
    <row r="38" spans="1:13" s="3" customFormat="1" ht="13.5">
      <c r="A38" s="39" t="s">
        <v>328</v>
      </c>
      <c r="B38" s="38" t="s">
        <v>45</v>
      </c>
      <c r="C38" s="130" t="s">
        <v>144</v>
      </c>
      <c r="D38" s="26" t="s">
        <v>102</v>
      </c>
      <c r="E38" s="26" t="s">
        <v>86</v>
      </c>
      <c r="F38" s="26" t="s">
        <v>86</v>
      </c>
      <c r="G38" s="26" t="s">
        <v>86</v>
      </c>
      <c r="H38" s="26" t="s">
        <v>86</v>
      </c>
      <c r="I38" s="50" t="s">
        <v>87</v>
      </c>
      <c r="J38" s="52">
        <f t="shared" si="0"/>
        <v>2470000</v>
      </c>
      <c r="K38" s="45">
        <v>2470000</v>
      </c>
      <c r="L38" s="45"/>
      <c r="M38" s="46"/>
    </row>
    <row r="39" spans="1:13" s="3" customFormat="1" ht="13.5">
      <c r="A39" s="19"/>
      <c r="B39" s="44"/>
      <c r="C39" s="130" t="s">
        <v>142</v>
      </c>
      <c r="D39" s="26" t="s">
        <v>102</v>
      </c>
      <c r="E39" s="26" t="s">
        <v>86</v>
      </c>
      <c r="F39" s="26" t="s">
        <v>86</v>
      </c>
      <c r="G39" s="26" t="s">
        <v>86</v>
      </c>
      <c r="H39" s="26" t="s">
        <v>86</v>
      </c>
      <c r="I39" s="50" t="s">
        <v>87</v>
      </c>
      <c r="J39" s="52">
        <f t="shared" si="0"/>
        <v>30000</v>
      </c>
      <c r="K39" s="45">
        <v>30000</v>
      </c>
      <c r="L39" s="45"/>
      <c r="M39" s="46"/>
    </row>
    <row r="40" spans="1:13" s="3" customFormat="1" ht="13.5">
      <c r="A40" s="19"/>
      <c r="B40" s="44"/>
      <c r="C40" s="130" t="s">
        <v>329</v>
      </c>
      <c r="D40" s="26" t="s">
        <v>102</v>
      </c>
      <c r="E40" s="26" t="s">
        <v>86</v>
      </c>
      <c r="F40" s="26" t="s">
        <v>86</v>
      </c>
      <c r="G40" s="26" t="s">
        <v>86</v>
      </c>
      <c r="H40" s="26" t="s">
        <v>86</v>
      </c>
      <c r="I40" s="50" t="s">
        <v>87</v>
      </c>
      <c r="J40" s="52">
        <f t="shared" si="0"/>
        <v>30000</v>
      </c>
      <c r="K40" s="45">
        <v>30000</v>
      </c>
      <c r="L40" s="45"/>
      <c r="M40" s="46"/>
    </row>
    <row r="41" spans="1:13" s="3" customFormat="1" ht="13.5">
      <c r="A41" s="19"/>
      <c r="B41" s="44"/>
      <c r="C41" s="130" t="s">
        <v>36</v>
      </c>
      <c r="D41" s="26" t="s">
        <v>102</v>
      </c>
      <c r="E41" s="26" t="s">
        <v>86</v>
      </c>
      <c r="F41" s="26" t="s">
        <v>86</v>
      </c>
      <c r="G41" s="26" t="s">
        <v>86</v>
      </c>
      <c r="H41" s="26" t="s">
        <v>86</v>
      </c>
      <c r="I41" s="50" t="s">
        <v>87</v>
      </c>
      <c r="J41" s="52">
        <f t="shared" si="0"/>
        <v>800000</v>
      </c>
      <c r="K41" s="45">
        <v>800000</v>
      </c>
      <c r="L41" s="45"/>
      <c r="M41" s="46"/>
    </row>
    <row r="42" spans="1:13" s="3" customFormat="1" ht="13.5">
      <c r="A42" s="32"/>
      <c r="B42" s="51"/>
      <c r="C42" s="130" t="s">
        <v>30</v>
      </c>
      <c r="D42" s="26" t="s">
        <v>102</v>
      </c>
      <c r="E42" s="26" t="s">
        <v>86</v>
      </c>
      <c r="F42" s="26" t="s">
        <v>86</v>
      </c>
      <c r="G42" s="26" t="s">
        <v>86</v>
      </c>
      <c r="H42" s="26" t="s">
        <v>86</v>
      </c>
      <c r="I42" s="113" t="s">
        <v>87</v>
      </c>
      <c r="J42" s="27">
        <f t="shared" si="0"/>
        <v>1000000</v>
      </c>
      <c r="K42" s="30">
        <v>1000000</v>
      </c>
      <c r="L42" s="30"/>
      <c r="M42" s="31"/>
    </row>
    <row r="43" spans="1:13" s="3" customFormat="1" ht="13.5">
      <c r="A43" s="136"/>
      <c r="B43" s="25"/>
      <c r="C43" s="130" t="s">
        <v>272</v>
      </c>
      <c r="D43" s="26" t="s">
        <v>102</v>
      </c>
      <c r="E43" s="26" t="s">
        <v>86</v>
      </c>
      <c r="F43" s="26" t="s">
        <v>86</v>
      </c>
      <c r="G43" s="26" t="s">
        <v>86</v>
      </c>
      <c r="H43" s="26" t="s">
        <v>86</v>
      </c>
      <c r="I43" s="113" t="s">
        <v>87</v>
      </c>
      <c r="J43" s="27">
        <f t="shared" si="0"/>
        <v>700000</v>
      </c>
      <c r="K43" s="30">
        <v>700000</v>
      </c>
      <c r="L43" s="30"/>
      <c r="M43" s="31"/>
    </row>
    <row r="44" spans="1:13" s="3" customFormat="1" ht="13.5">
      <c r="A44" s="39" t="s">
        <v>330</v>
      </c>
      <c r="B44" s="38" t="s">
        <v>46</v>
      </c>
      <c r="C44" s="130" t="s">
        <v>144</v>
      </c>
      <c r="D44" s="26" t="s">
        <v>102</v>
      </c>
      <c r="E44" s="26" t="s">
        <v>86</v>
      </c>
      <c r="F44" s="26" t="s">
        <v>86</v>
      </c>
      <c r="G44" s="26" t="s">
        <v>86</v>
      </c>
      <c r="H44" s="26" t="s">
        <v>86</v>
      </c>
      <c r="I44" s="50" t="s">
        <v>87</v>
      </c>
      <c r="J44" s="52">
        <f t="shared" si="0"/>
        <v>35470000</v>
      </c>
      <c r="K44" s="45">
        <v>35470000</v>
      </c>
      <c r="L44" s="45"/>
      <c r="M44" s="46"/>
    </row>
    <row r="45" spans="1:13" s="3" customFormat="1" ht="13.5">
      <c r="A45" s="19"/>
      <c r="B45" s="44"/>
      <c r="C45" s="130" t="s">
        <v>142</v>
      </c>
      <c r="D45" s="26" t="s">
        <v>102</v>
      </c>
      <c r="E45" s="26" t="s">
        <v>86</v>
      </c>
      <c r="F45" s="26" t="s">
        <v>86</v>
      </c>
      <c r="G45" s="26" t="s">
        <v>86</v>
      </c>
      <c r="H45" s="26" t="s">
        <v>86</v>
      </c>
      <c r="I45" s="50" t="s">
        <v>87</v>
      </c>
      <c r="J45" s="52">
        <f t="shared" si="0"/>
        <v>180000</v>
      </c>
      <c r="K45" s="45">
        <v>180000</v>
      </c>
      <c r="L45" s="45"/>
      <c r="M45" s="46"/>
    </row>
    <row r="46" spans="1:13" s="3" customFormat="1" ht="12.75">
      <c r="A46" s="19"/>
      <c r="B46" s="44"/>
      <c r="C46" s="26" t="s">
        <v>99</v>
      </c>
      <c r="D46" s="26" t="s">
        <v>102</v>
      </c>
      <c r="E46" s="26" t="s">
        <v>86</v>
      </c>
      <c r="F46" s="26" t="s">
        <v>86</v>
      </c>
      <c r="G46" s="26" t="s">
        <v>86</v>
      </c>
      <c r="H46" s="26" t="s">
        <v>86</v>
      </c>
      <c r="I46" s="50" t="s">
        <v>87</v>
      </c>
      <c r="J46" s="52">
        <f t="shared" si="0"/>
        <v>350000</v>
      </c>
      <c r="K46" s="45">
        <v>350000</v>
      </c>
      <c r="L46" s="45"/>
      <c r="M46" s="46"/>
    </row>
    <row r="47" spans="1:13" s="3" customFormat="1" ht="13.5">
      <c r="A47" s="19"/>
      <c r="B47" s="44"/>
      <c r="C47" s="130" t="s">
        <v>36</v>
      </c>
      <c r="D47" s="26" t="s">
        <v>102</v>
      </c>
      <c r="E47" s="26" t="s">
        <v>86</v>
      </c>
      <c r="F47" s="26" t="s">
        <v>86</v>
      </c>
      <c r="G47" s="26" t="s">
        <v>86</v>
      </c>
      <c r="H47" s="26" t="s">
        <v>86</v>
      </c>
      <c r="I47" s="50" t="s">
        <v>87</v>
      </c>
      <c r="J47" s="52">
        <f t="shared" si="0"/>
        <v>2800000</v>
      </c>
      <c r="K47" s="45">
        <v>2800000</v>
      </c>
      <c r="L47" s="45"/>
      <c r="M47" s="46"/>
    </row>
    <row r="48" spans="1:13" s="3" customFormat="1" ht="13.5">
      <c r="A48" s="19"/>
      <c r="B48" s="44"/>
      <c r="C48" s="130" t="s">
        <v>329</v>
      </c>
      <c r="D48" s="26" t="s">
        <v>102</v>
      </c>
      <c r="E48" s="26" t="s">
        <v>86</v>
      </c>
      <c r="F48" s="26" t="s">
        <v>86</v>
      </c>
      <c r="G48" s="26" t="s">
        <v>86</v>
      </c>
      <c r="H48" s="26" t="s">
        <v>86</v>
      </c>
      <c r="I48" s="50" t="s">
        <v>87</v>
      </c>
      <c r="J48" s="52">
        <f t="shared" si="0"/>
        <v>21000000</v>
      </c>
      <c r="K48" s="45">
        <v>21000000</v>
      </c>
      <c r="L48" s="45"/>
      <c r="M48" s="46"/>
    </row>
    <row r="49" spans="1:13" s="3" customFormat="1" ht="13.5">
      <c r="A49" s="19"/>
      <c r="B49" s="44"/>
      <c r="C49" s="130" t="s">
        <v>30</v>
      </c>
      <c r="D49" s="26" t="s">
        <v>102</v>
      </c>
      <c r="E49" s="26" t="s">
        <v>86</v>
      </c>
      <c r="F49" s="26" t="s">
        <v>86</v>
      </c>
      <c r="G49" s="26" t="s">
        <v>86</v>
      </c>
      <c r="H49" s="26" t="s">
        <v>86</v>
      </c>
      <c r="I49" s="50" t="s">
        <v>87</v>
      </c>
      <c r="J49" s="52">
        <f t="shared" si="0"/>
        <v>4000000</v>
      </c>
      <c r="K49" s="45">
        <v>4000000</v>
      </c>
      <c r="L49" s="45"/>
      <c r="M49" s="46"/>
    </row>
    <row r="50" spans="1:13" s="3" customFormat="1" ht="13.5">
      <c r="A50" s="32"/>
      <c r="B50" s="51"/>
      <c r="C50" s="130" t="s">
        <v>272</v>
      </c>
      <c r="D50" s="26" t="s">
        <v>102</v>
      </c>
      <c r="E50" s="26" t="s">
        <v>86</v>
      </c>
      <c r="F50" s="26" t="s">
        <v>86</v>
      </c>
      <c r="G50" s="26" t="s">
        <v>86</v>
      </c>
      <c r="H50" s="26" t="s">
        <v>86</v>
      </c>
      <c r="I50" s="50" t="s">
        <v>87</v>
      </c>
      <c r="J50" s="52">
        <f t="shared" si="0"/>
        <v>2000000</v>
      </c>
      <c r="K50" s="45">
        <v>2000000</v>
      </c>
      <c r="L50" s="45"/>
      <c r="M50" s="46"/>
    </row>
    <row r="51" spans="1:13" s="3" customFormat="1" ht="12.75">
      <c r="A51" s="24" t="s">
        <v>331</v>
      </c>
      <c r="B51" s="179" t="s">
        <v>332</v>
      </c>
      <c r="C51" s="26" t="s">
        <v>91</v>
      </c>
      <c r="D51" s="26" t="s">
        <v>102</v>
      </c>
      <c r="E51" s="26" t="s">
        <v>86</v>
      </c>
      <c r="F51" s="26" t="s">
        <v>86</v>
      </c>
      <c r="G51" s="26" t="s">
        <v>86</v>
      </c>
      <c r="H51" s="26" t="s">
        <v>86</v>
      </c>
      <c r="I51" s="50" t="s">
        <v>87</v>
      </c>
      <c r="J51" s="52">
        <f t="shared" si="0"/>
        <v>157500</v>
      </c>
      <c r="K51" s="45">
        <f>[1]Sheet2!$AT$32</f>
        <v>157500</v>
      </c>
      <c r="L51" s="45"/>
      <c r="M51" s="46"/>
    </row>
    <row r="52" spans="1:13" s="3" customFormat="1" ht="12.75">
      <c r="A52" s="24" t="s">
        <v>333</v>
      </c>
      <c r="B52" s="179" t="s">
        <v>88</v>
      </c>
      <c r="C52" s="26" t="s">
        <v>91</v>
      </c>
      <c r="D52" s="26" t="s">
        <v>102</v>
      </c>
      <c r="E52" s="26" t="s">
        <v>86</v>
      </c>
      <c r="F52" s="26" t="s">
        <v>86</v>
      </c>
      <c r="G52" s="26" t="s">
        <v>86</v>
      </c>
      <c r="H52" s="26" t="s">
        <v>86</v>
      </c>
      <c r="I52" s="50" t="s">
        <v>87</v>
      </c>
      <c r="J52" s="52">
        <f t="shared" si="0"/>
        <v>3062900</v>
      </c>
      <c r="K52" s="45">
        <f>[1]Sheet2!$AT$33</f>
        <v>3062900</v>
      </c>
      <c r="L52" s="45"/>
      <c r="M52" s="46"/>
    </row>
    <row r="53" spans="1:13" s="3" customFormat="1" ht="12.75">
      <c r="A53" s="24" t="s">
        <v>333</v>
      </c>
      <c r="B53" s="179" t="s">
        <v>334</v>
      </c>
      <c r="C53" s="26" t="s">
        <v>91</v>
      </c>
      <c r="D53" s="26" t="s">
        <v>102</v>
      </c>
      <c r="E53" s="26" t="s">
        <v>86</v>
      </c>
      <c r="F53" s="26" t="s">
        <v>86</v>
      </c>
      <c r="G53" s="26" t="s">
        <v>86</v>
      </c>
      <c r="H53" s="26" t="s">
        <v>86</v>
      </c>
      <c r="I53" s="50" t="s">
        <v>87</v>
      </c>
      <c r="J53" s="52">
        <f t="shared" si="0"/>
        <v>1284000</v>
      </c>
      <c r="K53" s="45">
        <f>[1]Sheet2!$AT$34</f>
        <v>1284000</v>
      </c>
      <c r="L53" s="45"/>
      <c r="M53" s="46"/>
    </row>
    <row r="54" spans="1:13" s="3" customFormat="1" ht="12.75">
      <c r="A54" s="180" t="s">
        <v>335</v>
      </c>
      <c r="B54" s="25" t="s">
        <v>336</v>
      </c>
      <c r="C54" s="26" t="s">
        <v>91</v>
      </c>
      <c r="D54" s="26" t="s">
        <v>102</v>
      </c>
      <c r="E54" s="26" t="s">
        <v>86</v>
      </c>
      <c r="F54" s="26" t="s">
        <v>86</v>
      </c>
      <c r="G54" s="26" t="s">
        <v>86</v>
      </c>
      <c r="H54" s="26" t="s">
        <v>86</v>
      </c>
      <c r="I54" s="50" t="s">
        <v>87</v>
      </c>
      <c r="J54" s="52">
        <f t="shared" si="0"/>
        <v>2313600</v>
      </c>
      <c r="K54" s="45">
        <f>[1]Sheet2!$AT$35</f>
        <v>2313600</v>
      </c>
      <c r="L54" s="45"/>
      <c r="M54" s="46"/>
    </row>
    <row r="55" spans="1:13" s="3" customFormat="1" ht="12.75">
      <c r="A55" s="132" t="s">
        <v>104</v>
      </c>
      <c r="B55" s="131" t="s">
        <v>105</v>
      </c>
      <c r="C55" s="26" t="s">
        <v>106</v>
      </c>
      <c r="D55" s="26" t="s">
        <v>266</v>
      </c>
      <c r="E55" s="26" t="s">
        <v>86</v>
      </c>
      <c r="F55" s="26" t="s">
        <v>86</v>
      </c>
      <c r="G55" s="26" t="s">
        <v>86</v>
      </c>
      <c r="H55" s="26" t="s">
        <v>86</v>
      </c>
      <c r="I55" s="50" t="s">
        <v>87</v>
      </c>
      <c r="J55" s="52">
        <f t="shared" si="0"/>
        <v>350000</v>
      </c>
      <c r="K55" s="45">
        <v>350000</v>
      </c>
      <c r="L55" s="45"/>
      <c r="M55" s="46"/>
    </row>
    <row r="56" spans="1:13" s="3" customFormat="1" ht="12.75">
      <c r="A56" s="55" t="s">
        <v>337</v>
      </c>
      <c r="B56" s="25" t="s">
        <v>338</v>
      </c>
      <c r="C56" s="26" t="s">
        <v>106</v>
      </c>
      <c r="D56" s="26" t="s">
        <v>266</v>
      </c>
      <c r="E56" s="26" t="s">
        <v>86</v>
      </c>
      <c r="F56" s="26" t="s">
        <v>86</v>
      </c>
      <c r="G56" s="26" t="s">
        <v>86</v>
      </c>
      <c r="H56" s="26" t="s">
        <v>86</v>
      </c>
      <c r="I56" s="50" t="s">
        <v>87</v>
      </c>
      <c r="J56" s="52">
        <f t="shared" si="0"/>
        <v>300000</v>
      </c>
      <c r="K56" s="45">
        <f>[1]Sheet2!$AT$37</f>
        <v>300000</v>
      </c>
      <c r="L56" s="45"/>
      <c r="M56" s="46"/>
    </row>
    <row r="57" spans="1:13" s="3" customFormat="1" ht="12.75">
      <c r="A57" s="53" t="s">
        <v>107</v>
      </c>
      <c r="B57" s="54" t="s">
        <v>108</v>
      </c>
      <c r="C57" s="26" t="s">
        <v>36</v>
      </c>
      <c r="D57" s="26" t="s">
        <v>266</v>
      </c>
      <c r="E57" s="26" t="s">
        <v>86</v>
      </c>
      <c r="F57" s="26" t="s">
        <v>86</v>
      </c>
      <c r="G57" s="26" t="s">
        <v>86</v>
      </c>
      <c r="H57" s="26" t="s">
        <v>86</v>
      </c>
      <c r="I57" s="50" t="s">
        <v>98</v>
      </c>
      <c r="J57" s="52">
        <f t="shared" si="0"/>
        <v>800000</v>
      </c>
      <c r="K57" s="45">
        <v>800000</v>
      </c>
      <c r="L57" s="45"/>
      <c r="M57" s="46"/>
    </row>
    <row r="58" spans="1:13" s="3" customFormat="1" ht="12.75">
      <c r="A58" s="55" t="s">
        <v>109</v>
      </c>
      <c r="B58" s="25" t="s">
        <v>110</v>
      </c>
      <c r="C58" s="26" t="s">
        <v>111</v>
      </c>
      <c r="D58" s="26" t="s">
        <v>266</v>
      </c>
      <c r="E58" s="26" t="s">
        <v>86</v>
      </c>
      <c r="F58" s="26" t="s">
        <v>86</v>
      </c>
      <c r="G58" s="26" t="s">
        <v>86</v>
      </c>
      <c r="H58" s="26" t="s">
        <v>86</v>
      </c>
      <c r="I58" s="26" t="s">
        <v>87</v>
      </c>
      <c r="J58" s="27">
        <f t="shared" si="0"/>
        <v>800000</v>
      </c>
      <c r="K58" s="28">
        <f>[3]Sheet2!$AA$39</f>
        <v>800000</v>
      </c>
      <c r="L58" s="28"/>
      <c r="M58" s="24"/>
    </row>
    <row r="59" spans="1:13" s="3" customFormat="1" ht="12.75">
      <c r="A59" s="24" t="s">
        <v>113</v>
      </c>
      <c r="B59" s="25" t="s">
        <v>112</v>
      </c>
      <c r="C59" s="40" t="s">
        <v>106</v>
      </c>
      <c r="D59" s="26" t="s">
        <v>266</v>
      </c>
      <c r="E59" s="26" t="s">
        <v>86</v>
      </c>
      <c r="F59" s="26" t="s">
        <v>86</v>
      </c>
      <c r="G59" s="26" t="s">
        <v>86</v>
      </c>
      <c r="H59" s="26" t="s">
        <v>86</v>
      </c>
      <c r="I59" s="113" t="s">
        <v>87</v>
      </c>
      <c r="J59" s="27">
        <f t="shared" si="0"/>
        <v>2544000</v>
      </c>
      <c r="K59" s="30">
        <v>2544000</v>
      </c>
      <c r="L59" s="30"/>
      <c r="M59" s="31"/>
    </row>
    <row r="60" spans="1:13" s="3" customFormat="1" ht="12.75">
      <c r="A60" s="39" t="s">
        <v>116</v>
      </c>
      <c r="B60" s="38" t="s">
        <v>117</v>
      </c>
      <c r="C60" s="212" t="s">
        <v>106</v>
      </c>
      <c r="D60" s="212" t="s">
        <v>266</v>
      </c>
      <c r="E60" s="207" t="s">
        <v>86</v>
      </c>
      <c r="F60" s="207" t="s">
        <v>86</v>
      </c>
      <c r="G60" s="207" t="s">
        <v>86</v>
      </c>
      <c r="H60" s="207" t="s">
        <v>86</v>
      </c>
      <c r="I60" s="216" t="s">
        <v>87</v>
      </c>
      <c r="J60" s="58">
        <f>K60+L60</f>
        <v>200000</v>
      </c>
      <c r="K60" s="42">
        <f>[3]Sheet2!$AQ$48</f>
        <v>200000</v>
      </c>
      <c r="L60" s="45"/>
      <c r="M60" s="46"/>
    </row>
    <row r="61" spans="1:13" s="3" customFormat="1" ht="12.75">
      <c r="A61" s="19"/>
      <c r="B61" s="47" t="s">
        <v>118</v>
      </c>
      <c r="C61" s="213"/>
      <c r="D61" s="213"/>
      <c r="E61" s="211"/>
      <c r="F61" s="211"/>
      <c r="G61" s="211"/>
      <c r="H61" s="211"/>
      <c r="I61" s="216"/>
      <c r="J61" s="19"/>
      <c r="K61" s="21"/>
      <c r="L61" s="22"/>
      <c r="M61" s="23"/>
    </row>
    <row r="62" spans="1:13" s="3" customFormat="1" ht="12.75">
      <c r="A62" s="39" t="s">
        <v>59</v>
      </c>
      <c r="B62" s="89" t="s">
        <v>47</v>
      </c>
      <c r="C62" s="40" t="s">
        <v>248</v>
      </c>
      <c r="D62" s="26" t="s">
        <v>266</v>
      </c>
      <c r="E62" s="26" t="s">
        <v>86</v>
      </c>
      <c r="F62" s="26" t="s">
        <v>86</v>
      </c>
      <c r="G62" s="26" t="s">
        <v>86</v>
      </c>
      <c r="H62" s="26" t="s">
        <v>86</v>
      </c>
      <c r="I62" s="113" t="s">
        <v>87</v>
      </c>
      <c r="J62" s="27">
        <f t="shared" ref="J62:J69" si="2">K62+L62</f>
        <v>2300000</v>
      </c>
      <c r="K62" s="28">
        <v>2300000</v>
      </c>
      <c r="L62" s="28"/>
      <c r="M62" s="24"/>
    </row>
    <row r="63" spans="1:13" s="3" customFormat="1" ht="12.75">
      <c r="A63" s="19"/>
      <c r="B63" s="99" t="s">
        <v>48</v>
      </c>
      <c r="C63" s="40" t="s">
        <v>34</v>
      </c>
      <c r="D63" s="26" t="s">
        <v>266</v>
      </c>
      <c r="E63" s="26" t="s">
        <v>86</v>
      </c>
      <c r="F63" s="26" t="s">
        <v>86</v>
      </c>
      <c r="G63" s="26" t="s">
        <v>86</v>
      </c>
      <c r="H63" s="26" t="s">
        <v>86</v>
      </c>
      <c r="I63" s="56" t="s">
        <v>87</v>
      </c>
      <c r="J63" s="27">
        <f t="shared" si="2"/>
        <v>700000</v>
      </c>
      <c r="K63" s="28">
        <v>700000</v>
      </c>
      <c r="L63" s="28"/>
      <c r="M63" s="24"/>
    </row>
    <row r="64" spans="1:13" s="3" customFormat="1" ht="12.75">
      <c r="A64" s="19"/>
      <c r="B64" s="99"/>
      <c r="C64" s="40" t="s">
        <v>115</v>
      </c>
      <c r="D64" s="26" t="s">
        <v>266</v>
      </c>
      <c r="E64" s="26" t="s">
        <v>86</v>
      </c>
      <c r="F64" s="26" t="s">
        <v>86</v>
      </c>
      <c r="G64" s="26" t="s">
        <v>86</v>
      </c>
      <c r="H64" s="26" t="s">
        <v>86</v>
      </c>
      <c r="I64" s="56" t="s">
        <v>87</v>
      </c>
      <c r="J64" s="27">
        <f t="shared" si="2"/>
        <v>200000</v>
      </c>
      <c r="K64" s="28">
        <v>200000</v>
      </c>
      <c r="L64" s="28"/>
      <c r="M64" s="24"/>
    </row>
    <row r="65" spans="1:13" s="3" customFormat="1" ht="12.75">
      <c r="A65" s="19"/>
      <c r="B65" s="99"/>
      <c r="C65" s="40" t="s">
        <v>30</v>
      </c>
      <c r="D65" s="26" t="s">
        <v>266</v>
      </c>
      <c r="E65" s="26" t="s">
        <v>86</v>
      </c>
      <c r="F65" s="26" t="s">
        <v>86</v>
      </c>
      <c r="G65" s="26" t="s">
        <v>86</v>
      </c>
      <c r="H65" s="26" t="s">
        <v>86</v>
      </c>
      <c r="I65" s="113" t="s">
        <v>98</v>
      </c>
      <c r="J65" s="27">
        <f t="shared" si="2"/>
        <v>1500000</v>
      </c>
      <c r="K65" s="28">
        <v>1500000</v>
      </c>
      <c r="L65" s="28"/>
      <c r="M65" s="24"/>
    </row>
    <row r="66" spans="1:13" s="3" customFormat="1" ht="12.75">
      <c r="A66" s="19"/>
      <c r="B66" s="99"/>
      <c r="C66" s="40" t="s">
        <v>142</v>
      </c>
      <c r="D66" s="26" t="s">
        <v>266</v>
      </c>
      <c r="E66" s="26" t="s">
        <v>86</v>
      </c>
      <c r="F66" s="26" t="s">
        <v>86</v>
      </c>
      <c r="G66" s="26" t="s">
        <v>86</v>
      </c>
      <c r="H66" s="26" t="s">
        <v>86</v>
      </c>
      <c r="I66" s="56" t="s">
        <v>87</v>
      </c>
      <c r="J66" s="27">
        <f t="shared" si="2"/>
        <v>50000</v>
      </c>
      <c r="K66" s="28">
        <v>50000</v>
      </c>
      <c r="L66" s="28"/>
      <c r="M66" s="24"/>
    </row>
    <row r="67" spans="1:13" s="3" customFormat="1" ht="12.75">
      <c r="A67" s="19"/>
      <c r="B67" s="99"/>
      <c r="C67" s="40" t="s">
        <v>36</v>
      </c>
      <c r="D67" s="26" t="s">
        <v>266</v>
      </c>
      <c r="E67" s="26" t="s">
        <v>86</v>
      </c>
      <c r="F67" s="26" t="s">
        <v>86</v>
      </c>
      <c r="G67" s="26" t="s">
        <v>86</v>
      </c>
      <c r="H67" s="26" t="s">
        <v>86</v>
      </c>
      <c r="I67" s="56" t="s">
        <v>98</v>
      </c>
      <c r="J67" s="27">
        <f t="shared" si="2"/>
        <v>2500000</v>
      </c>
      <c r="K67" s="28">
        <v>2500000</v>
      </c>
      <c r="L67" s="28"/>
      <c r="M67" s="24"/>
    </row>
    <row r="68" spans="1:13" s="3" customFormat="1" ht="12.75">
      <c r="A68" s="19"/>
      <c r="B68" s="99"/>
      <c r="C68" s="40" t="s">
        <v>103</v>
      </c>
      <c r="D68" s="26" t="s">
        <v>266</v>
      </c>
      <c r="E68" s="26" t="s">
        <v>86</v>
      </c>
      <c r="F68" s="26" t="s">
        <v>86</v>
      </c>
      <c r="G68" s="26" t="s">
        <v>86</v>
      </c>
      <c r="H68" s="26" t="s">
        <v>86</v>
      </c>
      <c r="I68" s="56" t="s">
        <v>87</v>
      </c>
      <c r="J68" s="27">
        <f t="shared" ref="J68" si="3">K68+L68</f>
        <v>2000000</v>
      </c>
      <c r="K68" s="28">
        <v>2000000</v>
      </c>
      <c r="L68" s="28"/>
      <c r="M68" s="24"/>
    </row>
    <row r="69" spans="1:13" s="3" customFormat="1" ht="13.5">
      <c r="A69" s="32"/>
      <c r="B69" s="90"/>
      <c r="C69" s="129" t="s">
        <v>272</v>
      </c>
      <c r="D69" s="26" t="s">
        <v>266</v>
      </c>
      <c r="E69" s="26" t="s">
        <v>86</v>
      </c>
      <c r="F69" s="26" t="s">
        <v>86</v>
      </c>
      <c r="G69" s="26" t="s">
        <v>86</v>
      </c>
      <c r="H69" s="26" t="s">
        <v>86</v>
      </c>
      <c r="I69" s="56" t="s">
        <v>98</v>
      </c>
      <c r="J69" s="27">
        <f t="shared" si="2"/>
        <v>3000000</v>
      </c>
      <c r="K69" s="28">
        <v>3000000</v>
      </c>
      <c r="L69" s="28"/>
      <c r="M69" s="24"/>
    </row>
    <row r="70" spans="1:13" s="3" customFormat="1" ht="12.75">
      <c r="A70" s="15" t="s">
        <v>60</v>
      </c>
      <c r="B70" s="100" t="s">
        <v>49</v>
      </c>
      <c r="C70" s="122" t="s">
        <v>30</v>
      </c>
      <c r="D70" s="122" t="s">
        <v>266</v>
      </c>
      <c r="E70" s="9" t="s">
        <v>86</v>
      </c>
      <c r="F70" s="9" t="s">
        <v>86</v>
      </c>
      <c r="G70" s="9" t="s">
        <v>86</v>
      </c>
      <c r="H70" s="9" t="s">
        <v>86</v>
      </c>
      <c r="I70" s="56" t="s">
        <v>98</v>
      </c>
      <c r="J70" s="133">
        <f t="shared" ref="J70" si="4">K70+L70</f>
        <v>3000000</v>
      </c>
      <c r="K70" s="28">
        <v>3000000</v>
      </c>
      <c r="L70" s="30"/>
      <c r="M70" s="31"/>
    </row>
    <row r="71" spans="1:13" s="3" customFormat="1" ht="13.5">
      <c r="A71" s="33"/>
      <c r="B71" s="90" t="s">
        <v>50</v>
      </c>
      <c r="C71" s="129" t="s">
        <v>272</v>
      </c>
      <c r="D71" s="122" t="s">
        <v>266</v>
      </c>
      <c r="E71" s="9" t="s">
        <v>86</v>
      </c>
      <c r="F71" s="9" t="s">
        <v>86</v>
      </c>
      <c r="G71" s="9" t="s">
        <v>86</v>
      </c>
      <c r="H71" s="9" t="s">
        <v>86</v>
      </c>
      <c r="I71" s="56" t="s">
        <v>98</v>
      </c>
      <c r="J71" s="60">
        <f t="shared" ref="J71" si="5">K71+L71</f>
        <v>3000000</v>
      </c>
      <c r="K71" s="35">
        <v>3000000</v>
      </c>
      <c r="L71" s="36"/>
      <c r="M71" s="37"/>
    </row>
    <row r="72" spans="1:13" s="3" customFormat="1" ht="12.75">
      <c r="A72" s="41" t="s">
        <v>60</v>
      </c>
      <c r="B72" s="89" t="s">
        <v>51</v>
      </c>
      <c r="C72" s="212" t="s">
        <v>247</v>
      </c>
      <c r="D72" s="212" t="s">
        <v>266</v>
      </c>
      <c r="E72" s="207" t="s">
        <v>86</v>
      </c>
      <c r="F72" s="207" t="s">
        <v>86</v>
      </c>
      <c r="G72" s="207" t="s">
        <v>86</v>
      </c>
      <c r="H72" s="207" t="s">
        <v>86</v>
      </c>
      <c r="I72" s="216" t="s">
        <v>87</v>
      </c>
      <c r="J72" s="58">
        <f t="shared" ref="J72" si="6">K72+L72</f>
        <v>1500000</v>
      </c>
      <c r="K72" s="42">
        <f>[1]Sheet2!$AT$56</f>
        <v>1500000</v>
      </c>
      <c r="L72" s="45"/>
      <c r="M72" s="46"/>
    </row>
    <row r="73" spans="1:13" s="3" customFormat="1" ht="12.75">
      <c r="A73" s="33"/>
      <c r="B73" s="91" t="s">
        <v>52</v>
      </c>
      <c r="C73" s="214"/>
      <c r="D73" s="214"/>
      <c r="E73" s="208"/>
      <c r="F73" s="208"/>
      <c r="G73" s="208"/>
      <c r="H73" s="208"/>
      <c r="I73" s="216"/>
      <c r="J73" s="32"/>
      <c r="K73" s="35"/>
      <c r="L73" s="36"/>
      <c r="M73" s="37"/>
    </row>
    <row r="74" spans="1:13" s="3" customFormat="1" ht="12.75">
      <c r="A74" s="20"/>
      <c r="B74" s="194"/>
      <c r="C74" s="95"/>
      <c r="D74" s="95"/>
      <c r="E74" s="165"/>
      <c r="F74" s="165"/>
      <c r="G74" s="165"/>
      <c r="H74" s="165"/>
      <c r="I74" s="95"/>
      <c r="J74" s="20"/>
      <c r="K74" s="78"/>
      <c r="L74" s="78"/>
      <c r="M74" s="20"/>
    </row>
    <row r="75" spans="1:13" s="3" customFormat="1" ht="12.75">
      <c r="A75" s="20"/>
      <c r="B75" s="194"/>
      <c r="C75" s="95"/>
      <c r="D75" s="95"/>
      <c r="E75" s="165"/>
      <c r="F75" s="165"/>
      <c r="G75" s="165"/>
      <c r="H75" s="165"/>
      <c r="I75" s="95"/>
      <c r="J75" s="20"/>
      <c r="K75" s="78"/>
      <c r="L75" s="78"/>
      <c r="M75" s="20"/>
    </row>
    <row r="76" spans="1:13" s="3" customFormat="1" ht="12.75">
      <c r="A76" s="20"/>
      <c r="B76" s="194"/>
      <c r="C76" s="95"/>
      <c r="D76" s="95"/>
      <c r="E76" s="165"/>
      <c r="F76" s="165"/>
      <c r="G76" s="165"/>
      <c r="H76" s="165"/>
      <c r="I76" s="95"/>
      <c r="J76" s="20"/>
      <c r="K76" s="78"/>
      <c r="L76" s="78"/>
      <c r="M76" s="20"/>
    </row>
    <row r="77" spans="1:13" s="3" customFormat="1" ht="12.75">
      <c r="A77" s="39" t="s">
        <v>60</v>
      </c>
      <c r="B77" s="89" t="s">
        <v>274</v>
      </c>
      <c r="C77" s="26" t="s">
        <v>144</v>
      </c>
      <c r="D77" s="26" t="s">
        <v>266</v>
      </c>
      <c r="E77" s="26" t="s">
        <v>86</v>
      </c>
      <c r="F77" s="26" t="s">
        <v>86</v>
      </c>
      <c r="G77" s="26" t="s">
        <v>86</v>
      </c>
      <c r="H77" s="26" t="s">
        <v>86</v>
      </c>
      <c r="I77" s="113" t="s">
        <v>87</v>
      </c>
      <c r="J77" s="27">
        <f t="shared" ref="J77:J81" si="7">K77+L77</f>
        <v>50000</v>
      </c>
      <c r="K77" s="28">
        <v>50000</v>
      </c>
      <c r="L77" s="28"/>
      <c r="M77" s="24"/>
    </row>
    <row r="78" spans="1:13" s="3" customFormat="1" ht="12.75">
      <c r="A78" s="19"/>
      <c r="B78" s="102" t="s">
        <v>275</v>
      </c>
      <c r="C78" s="26" t="s">
        <v>249</v>
      </c>
      <c r="D78" s="26" t="s">
        <v>266</v>
      </c>
      <c r="E78" s="26" t="s">
        <v>86</v>
      </c>
      <c r="F78" s="26" t="s">
        <v>86</v>
      </c>
      <c r="G78" s="26" t="s">
        <v>86</v>
      </c>
      <c r="H78" s="26" t="s">
        <v>86</v>
      </c>
      <c r="I78" s="56" t="s">
        <v>87</v>
      </c>
      <c r="J78" s="27">
        <f t="shared" si="7"/>
        <v>70000</v>
      </c>
      <c r="K78" s="28">
        <v>70000</v>
      </c>
      <c r="L78" s="28"/>
      <c r="M78" s="24"/>
    </row>
    <row r="79" spans="1:13" s="3" customFormat="1" ht="12.75">
      <c r="A79" s="19"/>
      <c r="B79" s="102"/>
      <c r="C79" s="26" t="s">
        <v>36</v>
      </c>
      <c r="D79" s="26" t="s">
        <v>266</v>
      </c>
      <c r="E79" s="26" t="s">
        <v>86</v>
      </c>
      <c r="F79" s="26" t="s">
        <v>86</v>
      </c>
      <c r="G79" s="26" t="s">
        <v>86</v>
      </c>
      <c r="H79" s="26" t="s">
        <v>86</v>
      </c>
      <c r="I79" s="56" t="s">
        <v>98</v>
      </c>
      <c r="J79" s="27">
        <f t="shared" ref="J79:J80" si="8">K79+L79</f>
        <v>50000</v>
      </c>
      <c r="K79" s="28">
        <v>50000</v>
      </c>
      <c r="L79" s="28"/>
      <c r="M79" s="24"/>
    </row>
    <row r="80" spans="1:13" s="3" customFormat="1" ht="12.75">
      <c r="A80" s="19"/>
      <c r="B80" s="102"/>
      <c r="C80" s="26" t="s">
        <v>273</v>
      </c>
      <c r="D80" s="26" t="s">
        <v>266</v>
      </c>
      <c r="E80" s="26" t="s">
        <v>86</v>
      </c>
      <c r="F80" s="26" t="s">
        <v>86</v>
      </c>
      <c r="G80" s="26" t="s">
        <v>86</v>
      </c>
      <c r="H80" s="26" t="s">
        <v>86</v>
      </c>
      <c r="I80" s="56" t="s">
        <v>98</v>
      </c>
      <c r="J80" s="27">
        <f t="shared" si="8"/>
        <v>35000</v>
      </c>
      <c r="K80" s="28">
        <v>35000</v>
      </c>
      <c r="L80" s="28"/>
      <c r="M80" s="24"/>
    </row>
    <row r="81" spans="1:13" s="3" customFormat="1" ht="12.75">
      <c r="A81" s="32"/>
      <c r="B81" s="91"/>
      <c r="C81" s="26" t="s">
        <v>30</v>
      </c>
      <c r="D81" s="26" t="s">
        <v>266</v>
      </c>
      <c r="E81" s="26" t="s">
        <v>86</v>
      </c>
      <c r="F81" s="26" t="s">
        <v>86</v>
      </c>
      <c r="G81" s="26" t="s">
        <v>86</v>
      </c>
      <c r="H81" s="26" t="s">
        <v>86</v>
      </c>
      <c r="I81" s="56" t="s">
        <v>98</v>
      </c>
      <c r="J81" s="27">
        <f t="shared" si="7"/>
        <v>100000</v>
      </c>
      <c r="K81" s="28">
        <v>100000</v>
      </c>
      <c r="L81" s="28"/>
      <c r="M81" s="24"/>
    </row>
    <row r="82" spans="1:13" s="3" customFormat="1" ht="12.75">
      <c r="A82" s="15" t="s">
        <v>60</v>
      </c>
      <c r="B82" s="100" t="s">
        <v>53</v>
      </c>
      <c r="C82" s="212" t="s">
        <v>99</v>
      </c>
      <c r="D82" s="212" t="s">
        <v>266</v>
      </c>
      <c r="E82" s="211" t="s">
        <v>86</v>
      </c>
      <c r="F82" s="211" t="s">
        <v>86</v>
      </c>
      <c r="G82" s="211" t="s">
        <v>86</v>
      </c>
      <c r="H82" s="211" t="s">
        <v>86</v>
      </c>
      <c r="I82" s="213" t="s">
        <v>87</v>
      </c>
      <c r="J82" s="60">
        <f t="shared" ref="J82" si="9">K82+L82</f>
        <v>45000</v>
      </c>
      <c r="K82" s="21">
        <f>[3]Sheet2!$AQ$58</f>
        <v>45000</v>
      </c>
      <c r="L82" s="22"/>
      <c r="M82" s="23"/>
    </row>
    <row r="83" spans="1:13" s="3" customFormat="1" ht="12.75">
      <c r="A83" s="33"/>
      <c r="B83" s="91" t="s">
        <v>54</v>
      </c>
      <c r="C83" s="214"/>
      <c r="D83" s="213"/>
      <c r="E83" s="208"/>
      <c r="F83" s="208"/>
      <c r="G83" s="208"/>
      <c r="H83" s="208"/>
      <c r="I83" s="214"/>
      <c r="J83" s="32"/>
      <c r="K83" s="35"/>
      <c r="L83" s="36"/>
      <c r="M83" s="37"/>
    </row>
    <row r="84" spans="1:13" s="3" customFormat="1" ht="12.75" customHeight="1">
      <c r="A84" s="41" t="s">
        <v>61</v>
      </c>
      <c r="B84" s="89" t="s">
        <v>55</v>
      </c>
      <c r="C84" s="207" t="s">
        <v>250</v>
      </c>
      <c r="D84" s="212" t="s">
        <v>266</v>
      </c>
      <c r="E84" s="207" t="s">
        <v>86</v>
      </c>
      <c r="F84" s="207" t="s">
        <v>86</v>
      </c>
      <c r="G84" s="207" t="s">
        <v>86</v>
      </c>
      <c r="H84" s="207" t="s">
        <v>86</v>
      </c>
      <c r="I84" s="216" t="s">
        <v>87</v>
      </c>
      <c r="J84" s="58">
        <f t="shared" ref="J84" si="10">K84+L84</f>
        <v>8409000</v>
      </c>
      <c r="K84" s="42">
        <f>[1]Sheet2!$AT$64</f>
        <v>8409000</v>
      </c>
      <c r="L84" s="45"/>
      <c r="M84" s="46"/>
    </row>
    <row r="85" spans="1:13" s="3" customFormat="1" ht="12.75">
      <c r="A85" s="15"/>
      <c r="B85" s="102" t="s">
        <v>56</v>
      </c>
      <c r="C85" s="211"/>
      <c r="D85" s="213"/>
      <c r="E85" s="211"/>
      <c r="F85" s="211"/>
      <c r="G85" s="211"/>
      <c r="H85" s="211"/>
      <c r="I85" s="216"/>
      <c r="J85" s="19"/>
      <c r="K85" s="21"/>
      <c r="L85" s="22"/>
      <c r="M85" s="23"/>
    </row>
    <row r="86" spans="1:13" s="3" customFormat="1" ht="12.75">
      <c r="A86" s="39" t="s">
        <v>62</v>
      </c>
      <c r="B86" s="89" t="s">
        <v>57</v>
      </c>
      <c r="C86" s="26" t="s">
        <v>276</v>
      </c>
      <c r="D86" s="26" t="s">
        <v>266</v>
      </c>
      <c r="E86" s="26" t="s">
        <v>86</v>
      </c>
      <c r="F86" s="26" t="s">
        <v>86</v>
      </c>
      <c r="G86" s="26" t="s">
        <v>86</v>
      </c>
      <c r="H86" s="26" t="s">
        <v>86</v>
      </c>
      <c r="I86" s="56" t="s">
        <v>87</v>
      </c>
      <c r="J86" s="27">
        <f t="shared" ref="J86:J99" si="11">K86+L86</f>
        <v>50000</v>
      </c>
      <c r="K86" s="28">
        <v>50000</v>
      </c>
      <c r="L86" s="28"/>
      <c r="M86" s="24"/>
    </row>
    <row r="87" spans="1:13" s="3" customFormat="1" ht="12.75">
      <c r="A87" s="19"/>
      <c r="B87" s="102" t="s">
        <v>58</v>
      </c>
      <c r="C87" s="26" t="s">
        <v>115</v>
      </c>
      <c r="D87" s="26" t="s">
        <v>266</v>
      </c>
      <c r="E87" s="26" t="s">
        <v>86</v>
      </c>
      <c r="F87" s="26" t="s">
        <v>86</v>
      </c>
      <c r="G87" s="26" t="s">
        <v>86</v>
      </c>
      <c r="H87" s="26" t="s">
        <v>86</v>
      </c>
      <c r="I87" s="56" t="s">
        <v>87</v>
      </c>
      <c r="J87" s="27">
        <f t="shared" si="11"/>
        <v>60000</v>
      </c>
      <c r="K87" s="28">
        <v>60000</v>
      </c>
      <c r="L87" s="28"/>
      <c r="M87" s="24"/>
    </row>
    <row r="88" spans="1:13" s="3" customFormat="1" ht="12.75">
      <c r="A88" s="19"/>
      <c r="B88" s="102"/>
      <c r="C88" s="26" t="s">
        <v>249</v>
      </c>
      <c r="D88" s="26" t="s">
        <v>266</v>
      </c>
      <c r="E88" s="26" t="s">
        <v>86</v>
      </c>
      <c r="F88" s="26" t="s">
        <v>86</v>
      </c>
      <c r="G88" s="26" t="s">
        <v>86</v>
      </c>
      <c r="H88" s="26" t="s">
        <v>86</v>
      </c>
      <c r="I88" s="56" t="s">
        <v>87</v>
      </c>
      <c r="J88" s="27">
        <f t="shared" si="11"/>
        <v>10000</v>
      </c>
      <c r="K88" s="28">
        <v>10000</v>
      </c>
      <c r="L88" s="28"/>
      <c r="M88" s="24"/>
    </row>
    <row r="89" spans="1:13" s="3" customFormat="1" ht="12.75">
      <c r="A89" s="19"/>
      <c r="B89" s="102"/>
      <c r="C89" s="9" t="s">
        <v>36</v>
      </c>
      <c r="D89" s="26" t="s">
        <v>266</v>
      </c>
      <c r="E89" s="9" t="s">
        <v>86</v>
      </c>
      <c r="F89" s="9" t="s">
        <v>86</v>
      </c>
      <c r="G89" s="9" t="s">
        <v>86</v>
      </c>
      <c r="H89" s="9" t="s">
        <v>86</v>
      </c>
      <c r="I89" s="59" t="s">
        <v>98</v>
      </c>
      <c r="J89" s="52">
        <f t="shared" si="11"/>
        <v>50000</v>
      </c>
      <c r="K89" s="42">
        <v>50000</v>
      </c>
      <c r="L89" s="42"/>
      <c r="M89" s="41"/>
    </row>
    <row r="90" spans="1:13" s="3" customFormat="1" ht="12.75">
      <c r="A90" s="39" t="s">
        <v>67</v>
      </c>
      <c r="B90" s="89" t="s">
        <v>65</v>
      </c>
      <c r="C90" s="26" t="s">
        <v>115</v>
      </c>
      <c r="D90" s="24" t="s">
        <v>102</v>
      </c>
      <c r="E90" s="26" t="s">
        <v>86</v>
      </c>
      <c r="F90" s="26" t="s">
        <v>86</v>
      </c>
      <c r="G90" s="26" t="s">
        <v>86</v>
      </c>
      <c r="H90" s="26" t="s">
        <v>86</v>
      </c>
      <c r="I90" s="26" t="s">
        <v>87</v>
      </c>
      <c r="J90" s="52">
        <f t="shared" si="11"/>
        <v>550000</v>
      </c>
      <c r="K90" s="28">
        <v>550000</v>
      </c>
      <c r="L90" s="28"/>
      <c r="M90" s="24"/>
    </row>
    <row r="91" spans="1:13" s="3" customFormat="1" ht="12.75">
      <c r="A91" s="19"/>
      <c r="B91" s="100"/>
      <c r="C91" s="26" t="s">
        <v>251</v>
      </c>
      <c r="D91" s="26" t="s">
        <v>266</v>
      </c>
      <c r="E91" s="26" t="s">
        <v>86</v>
      </c>
      <c r="F91" s="26" t="s">
        <v>86</v>
      </c>
      <c r="G91" s="26" t="s">
        <v>86</v>
      </c>
      <c r="H91" s="26" t="s">
        <v>86</v>
      </c>
      <c r="I91" s="26" t="s">
        <v>87</v>
      </c>
      <c r="J91" s="52">
        <f t="shared" si="11"/>
        <v>180000</v>
      </c>
      <c r="K91" s="28">
        <v>180000</v>
      </c>
      <c r="L91" s="28"/>
      <c r="M91" s="24"/>
    </row>
    <row r="92" spans="1:13" s="3" customFormat="1" ht="12.75">
      <c r="A92" s="19"/>
      <c r="B92" s="100"/>
      <c r="C92" s="26" t="s">
        <v>106</v>
      </c>
      <c r="D92" s="26" t="s">
        <v>266</v>
      </c>
      <c r="E92" s="26" t="s">
        <v>86</v>
      </c>
      <c r="F92" s="26" t="s">
        <v>86</v>
      </c>
      <c r="G92" s="26" t="s">
        <v>86</v>
      </c>
      <c r="H92" s="26" t="s">
        <v>86</v>
      </c>
      <c r="I92" s="26" t="s">
        <v>87</v>
      </c>
      <c r="J92" s="52">
        <f t="shared" si="11"/>
        <v>200000</v>
      </c>
      <c r="K92" s="28">
        <v>200000</v>
      </c>
      <c r="L92" s="28"/>
      <c r="M92" s="24"/>
    </row>
    <row r="93" spans="1:13" s="3" customFormat="1" ht="12.75">
      <c r="A93" s="19"/>
      <c r="B93" s="100"/>
      <c r="C93" s="26" t="s">
        <v>142</v>
      </c>
      <c r="D93" s="26" t="s">
        <v>266</v>
      </c>
      <c r="E93" s="26" t="s">
        <v>86</v>
      </c>
      <c r="F93" s="26" t="s">
        <v>86</v>
      </c>
      <c r="G93" s="26" t="s">
        <v>86</v>
      </c>
      <c r="H93" s="26" t="s">
        <v>86</v>
      </c>
      <c r="I93" s="26" t="s">
        <v>87</v>
      </c>
      <c r="J93" s="52">
        <f t="shared" si="11"/>
        <v>50000</v>
      </c>
      <c r="K93" s="28">
        <v>50000</v>
      </c>
      <c r="L93" s="28"/>
      <c r="M93" s="24"/>
    </row>
    <row r="94" spans="1:13" s="3" customFormat="1" ht="12.75">
      <c r="A94" s="19"/>
      <c r="B94" s="100"/>
      <c r="C94" s="26" t="s">
        <v>36</v>
      </c>
      <c r="D94" s="26" t="s">
        <v>266</v>
      </c>
      <c r="E94" s="26" t="s">
        <v>86</v>
      </c>
      <c r="F94" s="26" t="s">
        <v>86</v>
      </c>
      <c r="G94" s="26" t="s">
        <v>86</v>
      </c>
      <c r="H94" s="26" t="s">
        <v>86</v>
      </c>
      <c r="I94" s="26" t="s">
        <v>98</v>
      </c>
      <c r="J94" s="52">
        <f t="shared" si="11"/>
        <v>50000</v>
      </c>
      <c r="K94" s="28">
        <v>50000</v>
      </c>
      <c r="L94" s="28"/>
      <c r="M94" s="24"/>
    </row>
    <row r="95" spans="1:13" s="3" customFormat="1" ht="12.75">
      <c r="A95" s="32"/>
      <c r="B95" s="103"/>
      <c r="C95" s="26" t="s">
        <v>252</v>
      </c>
      <c r="D95" s="26" t="s">
        <v>266</v>
      </c>
      <c r="E95" s="26" t="s">
        <v>86</v>
      </c>
      <c r="F95" s="26" t="s">
        <v>86</v>
      </c>
      <c r="G95" s="26" t="s">
        <v>86</v>
      </c>
      <c r="H95" s="26" t="s">
        <v>86</v>
      </c>
      <c r="I95" s="26" t="s">
        <v>87</v>
      </c>
      <c r="J95" s="27">
        <f t="shared" si="11"/>
        <v>20000</v>
      </c>
      <c r="K95" s="28">
        <v>20000</v>
      </c>
      <c r="L95" s="28"/>
      <c r="M95" s="24"/>
    </row>
    <row r="96" spans="1:13" s="3" customFormat="1" ht="12.75">
      <c r="A96" s="39" t="s">
        <v>68</v>
      </c>
      <c r="B96" s="89" t="s">
        <v>66</v>
      </c>
      <c r="C96" s="26" t="s">
        <v>144</v>
      </c>
      <c r="D96" s="26" t="s">
        <v>266</v>
      </c>
      <c r="E96" s="26" t="s">
        <v>86</v>
      </c>
      <c r="F96" s="26" t="s">
        <v>86</v>
      </c>
      <c r="G96" s="26" t="s">
        <v>86</v>
      </c>
      <c r="H96" s="26" t="s">
        <v>86</v>
      </c>
      <c r="I96" s="26" t="s">
        <v>87</v>
      </c>
      <c r="J96" s="52">
        <f t="shared" si="11"/>
        <v>15000</v>
      </c>
      <c r="K96" s="28">
        <v>15000</v>
      </c>
      <c r="L96" s="28"/>
      <c r="M96" s="24"/>
    </row>
    <row r="97" spans="1:13" s="3" customFormat="1" ht="12.75">
      <c r="A97" s="19"/>
      <c r="B97" s="100"/>
      <c r="C97" s="26" t="s">
        <v>142</v>
      </c>
      <c r="D97" s="26" t="s">
        <v>266</v>
      </c>
      <c r="E97" s="26" t="s">
        <v>86</v>
      </c>
      <c r="F97" s="26" t="s">
        <v>86</v>
      </c>
      <c r="G97" s="26" t="s">
        <v>86</v>
      </c>
      <c r="H97" s="26" t="s">
        <v>86</v>
      </c>
      <c r="I97" s="26" t="s">
        <v>87</v>
      </c>
      <c r="J97" s="52">
        <f t="shared" si="11"/>
        <v>1500000</v>
      </c>
      <c r="K97" s="28">
        <v>1500000</v>
      </c>
      <c r="L97" s="28"/>
      <c r="M97" s="24"/>
    </row>
    <row r="98" spans="1:13" s="3" customFormat="1" ht="12.75">
      <c r="A98" s="19"/>
      <c r="B98" s="100"/>
      <c r="C98" s="9" t="s">
        <v>36</v>
      </c>
      <c r="D98" s="26" t="s">
        <v>266</v>
      </c>
      <c r="E98" s="9" t="s">
        <v>86</v>
      </c>
      <c r="F98" s="9" t="s">
        <v>86</v>
      </c>
      <c r="G98" s="9" t="s">
        <v>86</v>
      </c>
      <c r="H98" s="9" t="s">
        <v>86</v>
      </c>
      <c r="I98" s="9" t="s">
        <v>98</v>
      </c>
      <c r="J98" s="52">
        <f t="shared" ref="J98" si="12">K98+L98</f>
        <v>100000</v>
      </c>
      <c r="K98" s="42">
        <v>100000</v>
      </c>
      <c r="L98" s="42"/>
      <c r="M98" s="41"/>
    </row>
    <row r="99" spans="1:13" s="3" customFormat="1" ht="12.75">
      <c r="A99" s="19"/>
      <c r="B99" s="100"/>
      <c r="C99" s="26" t="s">
        <v>114</v>
      </c>
      <c r="D99" s="26" t="s">
        <v>266</v>
      </c>
      <c r="E99" s="26" t="s">
        <v>86</v>
      </c>
      <c r="F99" s="26" t="s">
        <v>86</v>
      </c>
      <c r="G99" s="26" t="s">
        <v>86</v>
      </c>
      <c r="H99" s="26" t="s">
        <v>86</v>
      </c>
      <c r="I99" s="26" t="s">
        <v>87</v>
      </c>
      <c r="J99" s="27">
        <f t="shared" si="11"/>
        <v>100000</v>
      </c>
      <c r="K99" s="28">
        <v>100000</v>
      </c>
      <c r="L99" s="28"/>
      <c r="M99" s="24"/>
    </row>
    <row r="100" spans="1:13" s="3" customFormat="1" ht="12.75">
      <c r="A100" s="39" t="s">
        <v>69</v>
      </c>
      <c r="B100" s="89" t="s">
        <v>89</v>
      </c>
      <c r="C100" s="40" t="s">
        <v>115</v>
      </c>
      <c r="D100" s="26" t="s">
        <v>266</v>
      </c>
      <c r="E100" s="26" t="s">
        <v>86</v>
      </c>
      <c r="F100" s="26" t="s">
        <v>86</v>
      </c>
      <c r="G100" s="26" t="s">
        <v>86</v>
      </c>
      <c r="H100" s="26" t="s">
        <v>86</v>
      </c>
      <c r="I100" s="26" t="s">
        <v>87</v>
      </c>
      <c r="J100" s="27">
        <f t="shared" ref="J100:J118" si="13">K100+L100</f>
        <v>50000</v>
      </c>
      <c r="K100" s="28">
        <v>50000</v>
      </c>
      <c r="L100" s="28"/>
      <c r="M100" s="24"/>
    </row>
    <row r="101" spans="1:13" s="3" customFormat="1" ht="12.75">
      <c r="A101" s="19"/>
      <c r="B101" s="100"/>
      <c r="C101" s="40" t="s">
        <v>251</v>
      </c>
      <c r="D101" s="26" t="s">
        <v>266</v>
      </c>
      <c r="E101" s="26" t="s">
        <v>86</v>
      </c>
      <c r="F101" s="26" t="s">
        <v>86</v>
      </c>
      <c r="G101" s="26" t="s">
        <v>86</v>
      </c>
      <c r="H101" s="26" t="s">
        <v>86</v>
      </c>
      <c r="I101" s="26" t="s">
        <v>87</v>
      </c>
      <c r="J101" s="27">
        <f t="shared" si="13"/>
        <v>20000</v>
      </c>
      <c r="K101" s="28">
        <v>20000</v>
      </c>
      <c r="L101" s="28"/>
      <c r="M101" s="24"/>
    </row>
    <row r="102" spans="1:13" s="3" customFormat="1" ht="12.75">
      <c r="A102" s="19"/>
      <c r="B102" s="100"/>
      <c r="C102" s="40" t="s">
        <v>119</v>
      </c>
      <c r="D102" s="26" t="s">
        <v>266</v>
      </c>
      <c r="E102" s="26" t="s">
        <v>86</v>
      </c>
      <c r="F102" s="26" t="s">
        <v>86</v>
      </c>
      <c r="G102" s="26" t="s">
        <v>86</v>
      </c>
      <c r="H102" s="26" t="s">
        <v>86</v>
      </c>
      <c r="I102" s="26" t="s">
        <v>87</v>
      </c>
      <c r="J102" s="27">
        <f t="shared" si="13"/>
        <v>7500</v>
      </c>
      <c r="K102" s="28">
        <v>7500</v>
      </c>
      <c r="L102" s="28"/>
      <c r="M102" s="24"/>
    </row>
    <row r="103" spans="1:13" s="3" customFormat="1" ht="12.75">
      <c r="A103" s="19"/>
      <c r="B103" s="100"/>
      <c r="C103" s="40" t="s">
        <v>36</v>
      </c>
      <c r="D103" s="26" t="s">
        <v>266</v>
      </c>
      <c r="E103" s="26" t="s">
        <v>86</v>
      </c>
      <c r="F103" s="26" t="s">
        <v>86</v>
      </c>
      <c r="G103" s="26" t="s">
        <v>86</v>
      </c>
      <c r="H103" s="26" t="s">
        <v>86</v>
      </c>
      <c r="I103" s="26" t="s">
        <v>98</v>
      </c>
      <c r="J103" s="27">
        <f t="shared" si="13"/>
        <v>200000</v>
      </c>
      <c r="K103" s="28">
        <v>200000</v>
      </c>
      <c r="L103" s="28"/>
      <c r="M103" s="24"/>
    </row>
    <row r="104" spans="1:13" s="138" customFormat="1" ht="12.75">
      <c r="A104" s="32"/>
      <c r="B104" s="103"/>
      <c r="C104" s="10" t="s">
        <v>253</v>
      </c>
      <c r="D104" s="26" t="s">
        <v>266</v>
      </c>
      <c r="E104" s="26" t="s">
        <v>86</v>
      </c>
      <c r="F104" s="26" t="s">
        <v>86</v>
      </c>
      <c r="G104" s="26" t="s">
        <v>86</v>
      </c>
      <c r="H104" s="26" t="s">
        <v>86</v>
      </c>
      <c r="I104" s="26" t="s">
        <v>87</v>
      </c>
      <c r="J104" s="27">
        <f t="shared" si="13"/>
        <v>30000</v>
      </c>
      <c r="K104" s="28">
        <v>30000</v>
      </c>
      <c r="L104" s="28"/>
      <c r="M104" s="24"/>
    </row>
    <row r="105" spans="1:13" s="138" customFormat="1" ht="12.75">
      <c r="A105" s="41" t="s">
        <v>222</v>
      </c>
      <c r="B105" s="104" t="s">
        <v>223</v>
      </c>
      <c r="C105" s="192"/>
      <c r="D105" s="206" t="s">
        <v>266</v>
      </c>
      <c r="E105" s="18" t="s">
        <v>86</v>
      </c>
      <c r="F105" s="18" t="s">
        <v>86</v>
      </c>
      <c r="G105" s="18" t="s">
        <v>86</v>
      </c>
      <c r="H105" s="18" t="s">
        <v>86</v>
      </c>
      <c r="I105" s="18" t="s">
        <v>87</v>
      </c>
      <c r="J105" s="68">
        <f t="shared" si="13"/>
        <v>75000</v>
      </c>
      <c r="K105" s="35">
        <v>75000</v>
      </c>
      <c r="L105" s="35"/>
      <c r="M105" s="33"/>
    </row>
    <row r="106" spans="1:13" s="138" customFormat="1" ht="12.75">
      <c r="A106" s="15"/>
      <c r="B106" s="93" t="s">
        <v>224</v>
      </c>
      <c r="C106" s="134"/>
      <c r="D106" s="40" t="s">
        <v>266</v>
      </c>
      <c r="E106" s="9" t="s">
        <v>86</v>
      </c>
      <c r="F106" s="9" t="s">
        <v>86</v>
      </c>
      <c r="G106" s="9" t="s">
        <v>86</v>
      </c>
      <c r="H106" s="9" t="s">
        <v>86</v>
      </c>
      <c r="I106" s="9" t="s">
        <v>87</v>
      </c>
      <c r="J106" s="52">
        <f t="shared" si="13"/>
        <v>75000</v>
      </c>
      <c r="K106" s="28">
        <v>75000</v>
      </c>
      <c r="L106" s="28"/>
      <c r="M106" s="24"/>
    </row>
    <row r="107" spans="1:13" s="138" customFormat="1" ht="12.75">
      <c r="A107" s="15"/>
      <c r="B107" s="93" t="s">
        <v>225</v>
      </c>
      <c r="C107" s="186" t="s">
        <v>106</v>
      </c>
      <c r="D107" s="40" t="s">
        <v>266</v>
      </c>
      <c r="E107" s="9" t="s">
        <v>86</v>
      </c>
      <c r="F107" s="9" t="s">
        <v>86</v>
      </c>
      <c r="G107" s="9" t="s">
        <v>86</v>
      </c>
      <c r="H107" s="9" t="s">
        <v>86</v>
      </c>
      <c r="I107" s="9" t="s">
        <v>87</v>
      </c>
      <c r="J107" s="52">
        <f t="shared" si="13"/>
        <v>12000000</v>
      </c>
      <c r="K107" s="28">
        <v>12000000</v>
      </c>
      <c r="L107" s="28"/>
      <c r="M107" s="24"/>
    </row>
    <row r="108" spans="1:13" s="138" customFormat="1" ht="12.75">
      <c r="A108" s="15"/>
      <c r="B108" s="92" t="s">
        <v>226</v>
      </c>
      <c r="C108" s="134"/>
      <c r="D108" s="10" t="s">
        <v>266</v>
      </c>
      <c r="E108" s="9" t="s">
        <v>86</v>
      </c>
      <c r="F108" s="9" t="s">
        <v>86</v>
      </c>
      <c r="G108" s="9" t="s">
        <v>86</v>
      </c>
      <c r="H108" s="9" t="s">
        <v>86</v>
      </c>
      <c r="I108" s="9" t="s">
        <v>87</v>
      </c>
      <c r="J108" s="52">
        <f t="shared" si="13"/>
        <v>5000000</v>
      </c>
      <c r="K108" s="42">
        <v>5000000</v>
      </c>
      <c r="L108" s="42"/>
      <c r="M108" s="41"/>
    </row>
    <row r="109" spans="1:13" s="138" customFormat="1" ht="12.75">
      <c r="A109" s="33"/>
      <c r="B109" s="93" t="s">
        <v>227</v>
      </c>
      <c r="C109" s="193"/>
      <c r="D109" s="40" t="s">
        <v>266</v>
      </c>
      <c r="E109" s="26" t="s">
        <v>86</v>
      </c>
      <c r="F109" s="26" t="s">
        <v>86</v>
      </c>
      <c r="G109" s="26" t="s">
        <v>86</v>
      </c>
      <c r="H109" s="26" t="s">
        <v>86</v>
      </c>
      <c r="I109" s="26" t="s">
        <v>87</v>
      </c>
      <c r="J109" s="27">
        <f t="shared" si="13"/>
        <v>100000</v>
      </c>
      <c r="K109" s="28">
        <v>100000</v>
      </c>
      <c r="L109" s="28"/>
      <c r="M109" s="24"/>
    </row>
    <row r="110" spans="1:13" s="138" customFormat="1" ht="12.75">
      <c r="A110" s="20"/>
      <c r="B110" s="149"/>
      <c r="C110" s="105"/>
      <c r="D110" s="59"/>
      <c r="E110" s="59"/>
      <c r="F110" s="59"/>
      <c r="G110" s="59"/>
      <c r="H110" s="59"/>
      <c r="I110" s="59"/>
      <c r="J110" s="101"/>
      <c r="K110" s="78"/>
      <c r="L110" s="78"/>
      <c r="M110" s="20"/>
    </row>
    <row r="111" spans="1:13" s="3" customFormat="1" ht="12.75">
      <c r="A111" s="39"/>
      <c r="B111" s="93" t="s">
        <v>228</v>
      </c>
      <c r="C111" s="170"/>
      <c r="D111" s="26" t="s">
        <v>266</v>
      </c>
      <c r="E111" s="9" t="s">
        <v>86</v>
      </c>
      <c r="F111" s="9" t="s">
        <v>86</v>
      </c>
      <c r="G111" s="9" t="s">
        <v>86</v>
      </c>
      <c r="H111" s="9" t="s">
        <v>86</v>
      </c>
      <c r="I111" s="9" t="s">
        <v>87</v>
      </c>
      <c r="J111" s="52">
        <f t="shared" si="13"/>
        <v>1500000</v>
      </c>
      <c r="K111" s="28">
        <v>1500000</v>
      </c>
      <c r="L111" s="28"/>
      <c r="M111" s="24"/>
    </row>
    <row r="112" spans="1:13" s="3" customFormat="1" ht="12.75">
      <c r="A112" s="19"/>
      <c r="B112" s="93" t="s">
        <v>229</v>
      </c>
      <c r="C112" s="172"/>
      <c r="D112" s="26" t="s">
        <v>266</v>
      </c>
      <c r="E112" s="9" t="s">
        <v>86</v>
      </c>
      <c r="F112" s="9" t="s">
        <v>86</v>
      </c>
      <c r="G112" s="9" t="s">
        <v>86</v>
      </c>
      <c r="H112" s="9" t="s">
        <v>86</v>
      </c>
      <c r="I112" s="9" t="s">
        <v>87</v>
      </c>
      <c r="J112" s="52">
        <f t="shared" si="13"/>
        <v>250000</v>
      </c>
      <c r="K112" s="28">
        <v>250000</v>
      </c>
      <c r="L112" s="28"/>
      <c r="M112" s="24"/>
    </row>
    <row r="113" spans="1:15" s="3" customFormat="1" ht="12.75">
      <c r="A113" s="19"/>
      <c r="B113" s="93" t="s">
        <v>230</v>
      </c>
      <c r="C113" s="172"/>
      <c r="D113" s="26" t="s">
        <v>266</v>
      </c>
      <c r="E113" s="9" t="s">
        <v>86</v>
      </c>
      <c r="F113" s="9" t="s">
        <v>86</v>
      </c>
      <c r="G113" s="9" t="s">
        <v>86</v>
      </c>
      <c r="H113" s="9" t="s">
        <v>86</v>
      </c>
      <c r="I113" s="9" t="s">
        <v>87</v>
      </c>
      <c r="J113" s="52">
        <f t="shared" si="13"/>
        <v>200000</v>
      </c>
      <c r="K113" s="28">
        <v>200000</v>
      </c>
      <c r="L113" s="28"/>
      <c r="M113" s="24"/>
    </row>
    <row r="114" spans="1:15" s="3" customFormat="1" ht="12.75">
      <c r="A114" s="19"/>
      <c r="B114" s="93" t="s">
        <v>231</v>
      </c>
      <c r="C114" s="172" t="s">
        <v>106</v>
      </c>
      <c r="D114" s="26" t="s">
        <v>266</v>
      </c>
      <c r="E114" s="9" t="s">
        <v>86</v>
      </c>
      <c r="F114" s="9" t="s">
        <v>86</v>
      </c>
      <c r="G114" s="9" t="s">
        <v>86</v>
      </c>
      <c r="H114" s="9" t="s">
        <v>86</v>
      </c>
      <c r="I114" s="9" t="s">
        <v>87</v>
      </c>
      <c r="J114" s="52">
        <f t="shared" si="13"/>
        <v>200000</v>
      </c>
      <c r="K114" s="28">
        <v>200000</v>
      </c>
      <c r="L114" s="28"/>
      <c r="M114" s="24"/>
    </row>
    <row r="115" spans="1:15" s="3" customFormat="1" ht="12.75">
      <c r="A115" s="19"/>
      <c r="B115" s="93" t="s">
        <v>232</v>
      </c>
      <c r="C115" s="172"/>
      <c r="D115" s="26" t="s">
        <v>266</v>
      </c>
      <c r="E115" s="9" t="s">
        <v>86</v>
      </c>
      <c r="F115" s="9" t="s">
        <v>86</v>
      </c>
      <c r="G115" s="9" t="s">
        <v>86</v>
      </c>
      <c r="H115" s="9" t="s">
        <v>86</v>
      </c>
      <c r="I115" s="9" t="s">
        <v>87</v>
      </c>
      <c r="J115" s="52">
        <f t="shared" si="13"/>
        <v>200000</v>
      </c>
      <c r="K115" s="28">
        <v>200000</v>
      </c>
      <c r="L115" s="28"/>
      <c r="M115" s="24"/>
    </row>
    <row r="116" spans="1:15" s="3" customFormat="1" ht="12.75">
      <c r="A116" s="19"/>
      <c r="B116" s="93" t="s">
        <v>233</v>
      </c>
      <c r="C116" s="172"/>
      <c r="D116" s="26" t="s">
        <v>266</v>
      </c>
      <c r="E116" s="9" t="s">
        <v>86</v>
      </c>
      <c r="F116" s="9" t="s">
        <v>86</v>
      </c>
      <c r="G116" s="9" t="s">
        <v>86</v>
      </c>
      <c r="H116" s="9" t="s">
        <v>86</v>
      </c>
      <c r="I116" s="9" t="s">
        <v>87</v>
      </c>
      <c r="J116" s="52">
        <f t="shared" si="13"/>
        <v>200000</v>
      </c>
      <c r="K116" s="28">
        <v>200000</v>
      </c>
      <c r="L116" s="28"/>
      <c r="M116" s="24"/>
    </row>
    <row r="117" spans="1:15" s="3" customFormat="1" ht="12.75">
      <c r="A117" s="19"/>
      <c r="B117" s="92" t="s">
        <v>234</v>
      </c>
      <c r="C117" s="171"/>
      <c r="D117" s="26" t="s">
        <v>266</v>
      </c>
      <c r="E117" s="9" t="s">
        <v>86</v>
      </c>
      <c r="F117" s="9" t="s">
        <v>86</v>
      </c>
      <c r="G117" s="9" t="s">
        <v>86</v>
      </c>
      <c r="H117" s="9" t="s">
        <v>86</v>
      </c>
      <c r="I117" s="9" t="s">
        <v>87</v>
      </c>
      <c r="J117" s="52">
        <f t="shared" si="13"/>
        <v>3500000</v>
      </c>
      <c r="K117" s="42">
        <v>3500000</v>
      </c>
      <c r="L117" s="42"/>
      <c r="M117" s="41"/>
    </row>
    <row r="118" spans="1:15" s="3" customFormat="1" ht="12.75">
      <c r="A118" s="19"/>
      <c r="B118" s="92" t="s">
        <v>143</v>
      </c>
      <c r="C118" s="173" t="s">
        <v>144</v>
      </c>
      <c r="D118" s="26"/>
      <c r="E118" s="26" t="s">
        <v>86</v>
      </c>
      <c r="F118" s="26" t="s">
        <v>86</v>
      </c>
      <c r="G118" s="26" t="s">
        <v>86</v>
      </c>
      <c r="H118" s="26" t="s">
        <v>86</v>
      </c>
      <c r="I118" s="26" t="s">
        <v>87</v>
      </c>
      <c r="J118" s="27">
        <f t="shared" si="13"/>
        <v>2600000</v>
      </c>
      <c r="K118" s="94">
        <v>2600000</v>
      </c>
      <c r="L118" s="28"/>
      <c r="M118" s="31"/>
    </row>
    <row r="119" spans="1:15" s="3" customFormat="1" ht="12.75">
      <c r="A119" s="39" t="s">
        <v>70</v>
      </c>
      <c r="B119" s="143" t="s">
        <v>254</v>
      </c>
      <c r="C119" s="239" t="s">
        <v>250</v>
      </c>
      <c r="D119" s="212" t="s">
        <v>266</v>
      </c>
      <c r="E119" s="229" t="s">
        <v>86</v>
      </c>
      <c r="F119" s="207" t="s">
        <v>86</v>
      </c>
      <c r="G119" s="229" t="s">
        <v>86</v>
      </c>
      <c r="H119" s="207" t="s">
        <v>86</v>
      </c>
      <c r="I119" s="230" t="s">
        <v>87</v>
      </c>
      <c r="J119" s="52">
        <f t="shared" ref="J119" si="14">K119+L119</f>
        <v>17345500</v>
      </c>
      <c r="K119" s="72">
        <f>[1]Sheet2!$AT$96</f>
        <v>17345500</v>
      </c>
      <c r="L119" s="42"/>
      <c r="M119" s="46"/>
    </row>
    <row r="120" spans="1:15" s="3" customFormat="1" ht="12.75">
      <c r="A120" s="19"/>
      <c r="B120" s="102"/>
      <c r="C120" s="240"/>
      <c r="D120" s="214"/>
      <c r="E120" s="210"/>
      <c r="F120" s="208"/>
      <c r="G120" s="210"/>
      <c r="H120" s="208"/>
      <c r="I120" s="231"/>
      <c r="J120" s="33"/>
      <c r="K120" s="73"/>
      <c r="L120" s="35"/>
      <c r="M120" s="37"/>
    </row>
    <row r="121" spans="1:15" s="3" customFormat="1" ht="12.75">
      <c r="A121" s="19"/>
      <c r="B121" s="100" t="s">
        <v>295</v>
      </c>
      <c r="C121" s="241" t="s">
        <v>272</v>
      </c>
      <c r="D121" s="215"/>
      <c r="E121" s="229" t="s">
        <v>86</v>
      </c>
      <c r="F121" s="207" t="s">
        <v>86</v>
      </c>
      <c r="G121" s="229" t="s">
        <v>86</v>
      </c>
      <c r="H121" s="207" t="s">
        <v>86</v>
      </c>
      <c r="I121" s="230" t="s">
        <v>87</v>
      </c>
      <c r="J121" s="133">
        <f>K121+L121</f>
        <v>1000000</v>
      </c>
      <c r="K121" s="28">
        <v>1000000</v>
      </c>
      <c r="L121" s="22"/>
      <c r="M121" s="23"/>
    </row>
    <row r="122" spans="1:15" s="3" customFormat="1" ht="12.75">
      <c r="A122" s="19"/>
      <c r="B122" s="100" t="s">
        <v>296</v>
      </c>
      <c r="C122" s="243"/>
      <c r="D122" s="247"/>
      <c r="E122" s="209"/>
      <c r="F122" s="211"/>
      <c r="G122" s="209"/>
      <c r="H122" s="211"/>
      <c r="I122" s="248"/>
      <c r="J122" s="144">
        <f>K122+L122</f>
        <v>300000</v>
      </c>
      <c r="K122" s="35">
        <v>300000</v>
      </c>
      <c r="L122" s="36"/>
      <c r="M122" s="23"/>
    </row>
    <row r="123" spans="1:15" s="3" customFormat="1" ht="12.75">
      <c r="A123" s="19"/>
      <c r="B123" s="242" t="s">
        <v>120</v>
      </c>
      <c r="C123" s="244"/>
      <c r="D123" s="39"/>
      <c r="E123" s="9"/>
      <c r="F123" s="50"/>
      <c r="G123" s="9"/>
      <c r="H123" s="50"/>
      <c r="I123" s="192"/>
      <c r="J123" s="65">
        <f t="shared" ref="J123:J164" si="15">K123+L123</f>
        <v>150000</v>
      </c>
      <c r="K123" s="35">
        <v>150000</v>
      </c>
      <c r="L123" s="28"/>
      <c r="M123" s="24"/>
      <c r="O123" s="142"/>
    </row>
    <row r="124" spans="1:15" s="3" customFormat="1" ht="12.75">
      <c r="A124" s="19"/>
      <c r="B124" s="242" t="s">
        <v>121</v>
      </c>
      <c r="C124" s="245"/>
      <c r="D124" s="19"/>
      <c r="E124" s="18"/>
      <c r="F124" s="59"/>
      <c r="G124" s="18"/>
      <c r="H124" s="59"/>
      <c r="I124" s="134"/>
      <c r="J124" s="63">
        <f t="shared" si="15"/>
        <v>100000</v>
      </c>
      <c r="K124" s="28">
        <v>100000</v>
      </c>
      <c r="L124" s="28"/>
      <c r="M124" s="24"/>
      <c r="O124" s="142"/>
    </row>
    <row r="125" spans="1:15" s="3" customFormat="1" ht="12.75">
      <c r="A125" s="19"/>
      <c r="B125" s="242" t="s">
        <v>287</v>
      </c>
      <c r="C125" s="245"/>
      <c r="D125" s="19"/>
      <c r="E125" s="18"/>
      <c r="F125" s="59"/>
      <c r="G125" s="18"/>
      <c r="H125" s="59"/>
      <c r="I125" s="134"/>
      <c r="J125" s="63">
        <f t="shared" si="15"/>
        <v>50000</v>
      </c>
      <c r="K125" s="28">
        <v>50000</v>
      </c>
      <c r="L125" s="28"/>
      <c r="M125" s="24"/>
      <c r="O125" s="142"/>
    </row>
    <row r="126" spans="1:15" s="3" customFormat="1" ht="12.75">
      <c r="A126" s="19"/>
      <c r="B126" s="242" t="s">
        <v>122</v>
      </c>
      <c r="C126" s="191"/>
      <c r="D126" s="77"/>
      <c r="E126" s="18"/>
      <c r="F126" s="59"/>
      <c r="G126" s="18"/>
      <c r="H126" s="59"/>
      <c r="I126" s="186"/>
      <c r="J126" s="65">
        <f t="shared" si="15"/>
        <v>150000</v>
      </c>
      <c r="K126" s="35">
        <v>150000</v>
      </c>
      <c r="L126" s="28"/>
      <c r="M126" s="24"/>
      <c r="O126" s="142"/>
    </row>
    <row r="127" spans="1:15" s="3" customFormat="1" ht="12.75">
      <c r="A127" s="19"/>
      <c r="B127" s="242" t="s">
        <v>123</v>
      </c>
      <c r="C127" s="245"/>
      <c r="D127" s="19"/>
      <c r="E127" s="18"/>
      <c r="F127" s="59"/>
      <c r="G127" s="18"/>
      <c r="H127" s="59"/>
      <c r="I127" s="134"/>
      <c r="J127" s="63">
        <f t="shared" si="15"/>
        <v>2000000</v>
      </c>
      <c r="K127" s="28">
        <v>2000000</v>
      </c>
      <c r="L127" s="28"/>
      <c r="M127" s="24"/>
      <c r="O127" s="142"/>
    </row>
    <row r="128" spans="1:15" s="3" customFormat="1" ht="12.75">
      <c r="A128" s="19"/>
      <c r="B128" s="242" t="s">
        <v>124</v>
      </c>
      <c r="C128" s="245"/>
      <c r="D128" s="77"/>
      <c r="E128" s="18"/>
      <c r="F128" s="59"/>
      <c r="G128" s="18"/>
      <c r="H128" s="59"/>
      <c r="I128" s="134"/>
      <c r="J128" s="63">
        <f t="shared" si="15"/>
        <v>100000</v>
      </c>
      <c r="K128" s="28">
        <f>[3]Sheet2!$AQ$106</f>
        <v>100000</v>
      </c>
      <c r="L128" s="28"/>
      <c r="M128" s="24"/>
      <c r="O128" s="142"/>
    </row>
    <row r="129" spans="1:15" s="3" customFormat="1" ht="12.75">
      <c r="A129" s="19"/>
      <c r="B129" s="242" t="s">
        <v>125</v>
      </c>
      <c r="C129" s="191" t="s">
        <v>131</v>
      </c>
      <c r="D129" s="77" t="s">
        <v>96</v>
      </c>
      <c r="E129" s="18" t="s">
        <v>86</v>
      </c>
      <c r="F129" s="59" t="s">
        <v>86</v>
      </c>
      <c r="G129" s="18" t="s">
        <v>86</v>
      </c>
      <c r="H129" s="59" t="s">
        <v>86</v>
      </c>
      <c r="I129" s="186" t="s">
        <v>87</v>
      </c>
      <c r="J129" s="63">
        <f t="shared" si="15"/>
        <v>300000</v>
      </c>
      <c r="K129" s="28">
        <v>300000</v>
      </c>
      <c r="L129" s="28"/>
      <c r="M129" s="24"/>
      <c r="O129" s="142"/>
    </row>
    <row r="130" spans="1:15" s="3" customFormat="1" ht="12.75">
      <c r="A130" s="19"/>
      <c r="B130" s="242" t="s">
        <v>126</v>
      </c>
      <c r="C130" s="245"/>
      <c r="D130" s="19"/>
      <c r="E130" s="18"/>
      <c r="F130" s="59"/>
      <c r="G130" s="18"/>
      <c r="H130" s="59"/>
      <c r="I130" s="134"/>
      <c r="J130" s="63">
        <f t="shared" si="15"/>
        <v>216000</v>
      </c>
      <c r="K130" s="28">
        <v>216000</v>
      </c>
      <c r="L130" s="28"/>
      <c r="M130" s="24"/>
      <c r="O130" s="142"/>
    </row>
    <row r="131" spans="1:15" s="3" customFormat="1" ht="12.75">
      <c r="A131" s="19"/>
      <c r="B131" s="242" t="s">
        <v>288</v>
      </c>
      <c r="C131" s="245"/>
      <c r="D131" s="19"/>
      <c r="E131" s="18"/>
      <c r="F131" s="59"/>
      <c r="G131" s="18"/>
      <c r="H131" s="59"/>
      <c r="I131" s="134"/>
      <c r="J131" s="63">
        <f t="shared" si="15"/>
        <v>230796</v>
      </c>
      <c r="K131" s="28">
        <v>230796</v>
      </c>
      <c r="L131" s="28"/>
      <c r="M131" s="24"/>
      <c r="O131" s="142"/>
    </row>
    <row r="132" spans="1:15" s="3" customFormat="1" ht="12.75">
      <c r="A132" s="19"/>
      <c r="B132" s="242" t="s">
        <v>127</v>
      </c>
      <c r="C132" s="245"/>
      <c r="D132" s="19"/>
      <c r="E132" s="18"/>
      <c r="F132" s="59"/>
      <c r="G132" s="18"/>
      <c r="H132" s="59"/>
      <c r="I132" s="134"/>
      <c r="J132" s="63">
        <f t="shared" si="15"/>
        <v>300000</v>
      </c>
      <c r="K132" s="28">
        <v>300000</v>
      </c>
      <c r="L132" s="28"/>
      <c r="M132" s="24"/>
      <c r="O132" s="142"/>
    </row>
    <row r="133" spans="1:15" s="3" customFormat="1" ht="12.75">
      <c r="A133" s="19"/>
      <c r="B133" s="242" t="s">
        <v>128</v>
      </c>
      <c r="C133" s="191"/>
      <c r="D133" s="77"/>
      <c r="E133" s="18"/>
      <c r="F133" s="59"/>
      <c r="G133" s="18"/>
      <c r="H133" s="59"/>
      <c r="I133" s="186"/>
      <c r="J133" s="63">
        <f t="shared" si="15"/>
        <v>300000</v>
      </c>
      <c r="K133" s="28">
        <v>300000</v>
      </c>
      <c r="L133" s="28"/>
      <c r="M133" s="24"/>
      <c r="O133" s="142"/>
    </row>
    <row r="134" spans="1:15" s="3" customFormat="1" ht="12.75">
      <c r="A134" s="19"/>
      <c r="B134" s="242" t="s">
        <v>129</v>
      </c>
      <c r="C134" s="245"/>
      <c r="D134" s="19"/>
      <c r="E134" s="18"/>
      <c r="F134" s="59"/>
      <c r="G134" s="18"/>
      <c r="H134" s="59"/>
      <c r="I134" s="134"/>
      <c r="J134" s="63">
        <f t="shared" si="15"/>
        <v>300000</v>
      </c>
      <c r="K134" s="28">
        <v>300000</v>
      </c>
      <c r="L134" s="28"/>
      <c r="M134" s="24"/>
      <c r="O134" s="142"/>
    </row>
    <row r="135" spans="1:15" s="3" customFormat="1" ht="12.75">
      <c r="A135" s="19"/>
      <c r="B135" s="242" t="s">
        <v>130</v>
      </c>
      <c r="C135" s="246"/>
      <c r="D135" s="32"/>
      <c r="E135" s="11"/>
      <c r="F135" s="56"/>
      <c r="G135" s="11"/>
      <c r="H135" s="56"/>
      <c r="I135" s="193"/>
      <c r="J135" s="106">
        <f t="shared" si="15"/>
        <v>300000</v>
      </c>
      <c r="K135" s="42">
        <f>[3]Sheet2!$AQ$111</f>
        <v>300000</v>
      </c>
      <c r="L135" s="28"/>
      <c r="M135" s="24"/>
      <c r="O135" s="142"/>
    </row>
    <row r="136" spans="1:15" s="3" customFormat="1" ht="12.75">
      <c r="A136" s="19"/>
      <c r="B136" s="100" t="s">
        <v>190</v>
      </c>
      <c r="C136" s="105"/>
      <c r="D136" s="19"/>
      <c r="E136" s="77"/>
      <c r="F136" s="18"/>
      <c r="G136" s="59"/>
      <c r="H136" s="18"/>
      <c r="I136" s="188"/>
      <c r="J136" s="63">
        <f t="shared" si="15"/>
        <v>2000000</v>
      </c>
      <c r="K136" s="28">
        <v>2000000</v>
      </c>
      <c r="L136" s="28"/>
      <c r="M136" s="24"/>
      <c r="N136" s="137"/>
      <c r="O136" s="142"/>
    </row>
    <row r="137" spans="1:15" s="3" customFormat="1" ht="12.75">
      <c r="A137" s="19"/>
      <c r="B137" s="100" t="s">
        <v>277</v>
      </c>
      <c r="C137" s="105"/>
      <c r="D137" s="77"/>
      <c r="E137" s="77"/>
      <c r="F137" s="18"/>
      <c r="G137" s="59"/>
      <c r="H137" s="18"/>
      <c r="I137" s="175"/>
      <c r="J137" s="63">
        <f t="shared" si="15"/>
        <v>1500000</v>
      </c>
      <c r="K137" s="28">
        <v>1500000</v>
      </c>
      <c r="L137" s="28"/>
      <c r="M137" s="24"/>
      <c r="N137" s="137"/>
      <c r="O137" s="142"/>
    </row>
    <row r="138" spans="1:15" s="3" customFormat="1" ht="12.75">
      <c r="A138" s="19"/>
      <c r="B138" s="100" t="s">
        <v>278</v>
      </c>
      <c r="C138" s="95"/>
      <c r="D138" s="19"/>
      <c r="E138" s="77"/>
      <c r="F138" s="18"/>
      <c r="G138" s="59"/>
      <c r="H138" s="18"/>
      <c r="I138" s="175"/>
      <c r="J138" s="63">
        <f t="shared" si="15"/>
        <v>2400000</v>
      </c>
      <c r="K138" s="28">
        <v>2400000</v>
      </c>
      <c r="L138" s="28"/>
      <c r="M138" s="24"/>
      <c r="N138" s="137"/>
      <c r="O138" s="142"/>
    </row>
    <row r="139" spans="1:15" s="3" customFormat="1" ht="12.75">
      <c r="A139" s="19"/>
      <c r="B139" s="100" t="s">
        <v>279</v>
      </c>
      <c r="C139" s="95" t="s">
        <v>106</v>
      </c>
      <c r="D139" s="77" t="s">
        <v>96</v>
      </c>
      <c r="E139" s="77" t="s">
        <v>86</v>
      </c>
      <c r="F139" s="18" t="s">
        <v>86</v>
      </c>
      <c r="G139" s="59" t="s">
        <v>86</v>
      </c>
      <c r="H139" s="18" t="s">
        <v>86</v>
      </c>
      <c r="I139" s="175" t="s">
        <v>87</v>
      </c>
      <c r="J139" s="63">
        <f t="shared" si="15"/>
        <v>500000</v>
      </c>
      <c r="K139" s="28">
        <v>500000</v>
      </c>
      <c r="L139" s="28"/>
      <c r="M139" s="24"/>
      <c r="N139" s="137"/>
      <c r="O139" s="142"/>
    </row>
    <row r="140" spans="1:15" s="3" customFormat="1" ht="12.75">
      <c r="A140" s="19"/>
      <c r="B140" s="100" t="s">
        <v>132</v>
      </c>
      <c r="C140" s="105"/>
      <c r="D140" s="19"/>
      <c r="E140" s="163"/>
      <c r="F140" s="167"/>
      <c r="G140" s="165"/>
      <c r="H140" s="167"/>
      <c r="I140" s="111"/>
      <c r="J140" s="63">
        <f t="shared" si="15"/>
        <v>500000</v>
      </c>
      <c r="K140" s="28">
        <v>500000</v>
      </c>
      <c r="L140" s="28"/>
      <c r="M140" s="24"/>
      <c r="N140" s="137"/>
      <c r="O140" s="142"/>
    </row>
    <row r="141" spans="1:15" s="3" customFormat="1" ht="12.75">
      <c r="A141" s="19"/>
      <c r="B141" s="100" t="s">
        <v>133</v>
      </c>
      <c r="C141" s="105"/>
      <c r="D141" s="19"/>
      <c r="E141" s="163"/>
      <c r="F141" s="167"/>
      <c r="G141" s="165"/>
      <c r="H141" s="167"/>
      <c r="I141" s="111"/>
      <c r="J141" s="63">
        <f t="shared" si="15"/>
        <v>200000</v>
      </c>
      <c r="K141" s="28">
        <v>200000</v>
      </c>
      <c r="L141" s="28"/>
      <c r="M141" s="24"/>
      <c r="N141" s="137"/>
      <c r="O141" s="142"/>
    </row>
    <row r="142" spans="1:15" s="3" customFormat="1" ht="12.75">
      <c r="A142" s="19"/>
      <c r="B142" s="100" t="s">
        <v>134</v>
      </c>
      <c r="C142" s="105"/>
      <c r="D142" s="32"/>
      <c r="E142" s="164"/>
      <c r="F142" s="168"/>
      <c r="G142" s="166"/>
      <c r="H142" s="168"/>
      <c r="I142" s="112"/>
      <c r="J142" s="63">
        <f t="shared" si="15"/>
        <v>600000</v>
      </c>
      <c r="K142" s="28">
        <v>600000</v>
      </c>
      <c r="L142" s="28"/>
      <c r="M142" s="24"/>
      <c r="N142" s="137"/>
      <c r="O142" s="142"/>
    </row>
    <row r="143" spans="1:15" s="3" customFormat="1" ht="12.75">
      <c r="A143" s="32"/>
      <c r="B143" s="103" t="s">
        <v>135</v>
      </c>
      <c r="C143" s="176"/>
      <c r="D143" s="37" t="s">
        <v>102</v>
      </c>
      <c r="E143" s="166"/>
      <c r="F143" s="168"/>
      <c r="G143" s="166"/>
      <c r="H143" s="168"/>
      <c r="I143" s="112"/>
      <c r="J143" s="27">
        <f t="shared" si="15"/>
        <v>600000</v>
      </c>
      <c r="K143" s="28">
        <v>600000</v>
      </c>
      <c r="L143" s="28"/>
      <c r="M143" s="24"/>
      <c r="N143" s="137"/>
      <c r="O143" s="142"/>
    </row>
    <row r="144" spans="1:15" s="3" customFormat="1" ht="12.75">
      <c r="A144" s="20"/>
      <c r="B144" s="149"/>
      <c r="C144" s="95"/>
      <c r="D144" s="20"/>
      <c r="E144" s="165"/>
      <c r="F144" s="165"/>
      <c r="G144" s="165"/>
      <c r="H144" s="165"/>
      <c r="I144" s="105"/>
      <c r="J144" s="101"/>
      <c r="K144" s="78"/>
      <c r="L144" s="78"/>
      <c r="M144" s="20"/>
      <c r="N144" s="137"/>
      <c r="O144" s="142"/>
    </row>
    <row r="145" spans="1:15" s="3" customFormat="1" ht="12.75">
      <c r="A145" s="39"/>
      <c r="B145" s="89" t="s">
        <v>280</v>
      </c>
      <c r="C145" s="120"/>
      <c r="D145" s="39"/>
      <c r="E145" s="135"/>
      <c r="F145" s="9"/>
      <c r="G145" s="50"/>
      <c r="H145" s="9"/>
      <c r="I145" s="174"/>
      <c r="J145" s="63"/>
      <c r="K145" s="28"/>
      <c r="L145" s="28"/>
      <c r="M145" s="24"/>
      <c r="N145" s="137"/>
      <c r="O145" s="142"/>
    </row>
    <row r="146" spans="1:15" s="3" customFormat="1" ht="12.75">
      <c r="A146" s="19"/>
      <c r="B146" s="99" t="s">
        <v>136</v>
      </c>
      <c r="C146" s="105"/>
      <c r="D146" s="19"/>
      <c r="E146" s="77"/>
      <c r="F146" s="18"/>
      <c r="G146" s="59"/>
      <c r="H146" s="18"/>
      <c r="I146" s="111"/>
      <c r="J146" s="63">
        <f t="shared" si="15"/>
        <v>3500000</v>
      </c>
      <c r="K146" s="28">
        <v>3500000</v>
      </c>
      <c r="L146" s="28"/>
      <c r="M146" s="24"/>
      <c r="N146" s="139"/>
      <c r="O146" s="142"/>
    </row>
    <row r="147" spans="1:15" s="3" customFormat="1" ht="12.75">
      <c r="A147" s="19"/>
      <c r="B147" s="99" t="s">
        <v>137</v>
      </c>
      <c r="C147" s="105"/>
      <c r="D147" s="19"/>
      <c r="E147" s="163"/>
      <c r="F147" s="167"/>
      <c r="G147" s="165"/>
      <c r="H147" s="167"/>
      <c r="I147" s="111"/>
      <c r="J147" s="63">
        <f t="shared" si="15"/>
        <v>1000000</v>
      </c>
      <c r="K147" s="28">
        <v>1000000</v>
      </c>
      <c r="L147" s="28"/>
      <c r="M147" s="24"/>
      <c r="N147" s="139"/>
      <c r="O147" s="142"/>
    </row>
    <row r="148" spans="1:15" s="3" customFormat="1" ht="12.75">
      <c r="A148" s="19"/>
      <c r="B148" s="99" t="s">
        <v>138</v>
      </c>
      <c r="C148" s="105"/>
      <c r="D148" s="19"/>
      <c r="E148" s="77"/>
      <c r="F148" s="18"/>
      <c r="G148" s="59"/>
      <c r="H148" s="18"/>
      <c r="I148" s="111"/>
      <c r="J148" s="63">
        <f t="shared" si="15"/>
        <v>500000</v>
      </c>
      <c r="K148" s="28">
        <v>500000</v>
      </c>
      <c r="L148" s="28"/>
      <c r="M148" s="24"/>
      <c r="N148" s="139"/>
      <c r="O148" s="142"/>
    </row>
    <row r="149" spans="1:15" s="3" customFormat="1" ht="12.75">
      <c r="A149" s="19"/>
      <c r="B149" s="99" t="s">
        <v>139</v>
      </c>
      <c r="C149" s="105"/>
      <c r="D149" s="19"/>
      <c r="E149" s="77"/>
      <c r="F149" s="18"/>
      <c r="G149" s="59"/>
      <c r="H149" s="18"/>
      <c r="I149" s="111"/>
      <c r="J149" s="63">
        <f t="shared" si="15"/>
        <v>400000</v>
      </c>
      <c r="K149" s="28">
        <v>400000</v>
      </c>
      <c r="L149" s="28"/>
      <c r="M149" s="24"/>
      <c r="N149" s="139"/>
      <c r="O149" s="142"/>
    </row>
    <row r="150" spans="1:15" s="3" customFormat="1" ht="12.75">
      <c r="A150" s="19"/>
      <c r="B150" s="100" t="s">
        <v>140</v>
      </c>
      <c r="C150" s="95" t="s">
        <v>106</v>
      </c>
      <c r="D150" s="77" t="s">
        <v>96</v>
      </c>
      <c r="E150" s="77" t="s">
        <v>86</v>
      </c>
      <c r="F150" s="18" t="s">
        <v>86</v>
      </c>
      <c r="G150" s="59" t="s">
        <v>86</v>
      </c>
      <c r="H150" s="18" t="s">
        <v>86</v>
      </c>
      <c r="I150" s="175" t="s">
        <v>87</v>
      </c>
      <c r="J150" s="27">
        <f t="shared" si="15"/>
        <v>0</v>
      </c>
      <c r="K150" s="28"/>
      <c r="L150" s="28"/>
      <c r="M150" s="24"/>
      <c r="N150" s="140"/>
      <c r="O150" s="142"/>
    </row>
    <row r="151" spans="1:15" s="3" customFormat="1" ht="12.75">
      <c r="A151" s="19"/>
      <c r="B151" s="100" t="s">
        <v>281</v>
      </c>
      <c r="C151" s="105"/>
      <c r="D151" s="19"/>
      <c r="E151" s="77"/>
      <c r="F151" s="18"/>
      <c r="G151" s="59"/>
      <c r="H151" s="18"/>
      <c r="I151" s="111"/>
      <c r="J151" s="27">
        <f t="shared" si="15"/>
        <v>450000</v>
      </c>
      <c r="K151" s="28">
        <v>450000</v>
      </c>
      <c r="L151" s="28"/>
      <c r="M151" s="24"/>
      <c r="N151" s="140"/>
      <c r="O151" s="142"/>
    </row>
    <row r="152" spans="1:15" s="3" customFormat="1" ht="12.75">
      <c r="A152" s="19"/>
      <c r="B152" s="99" t="s">
        <v>282</v>
      </c>
      <c r="C152" s="105"/>
      <c r="D152" s="19"/>
      <c r="E152" s="77"/>
      <c r="F152" s="18"/>
      <c r="G152" s="59"/>
      <c r="H152" s="18"/>
      <c r="I152" s="111"/>
      <c r="J152" s="27">
        <f t="shared" si="15"/>
        <v>0</v>
      </c>
      <c r="K152" s="28"/>
      <c r="L152" s="28"/>
      <c r="M152" s="24"/>
      <c r="N152" s="141"/>
      <c r="O152" s="142"/>
    </row>
    <row r="153" spans="1:15" s="3" customFormat="1" ht="12.75">
      <c r="A153" s="19"/>
      <c r="B153" s="100" t="s">
        <v>283</v>
      </c>
      <c r="C153" s="105"/>
      <c r="D153" s="19"/>
      <c r="E153" s="77"/>
      <c r="F153" s="18"/>
      <c r="G153" s="59"/>
      <c r="H153" s="18"/>
      <c r="I153" s="111"/>
      <c r="J153" s="27">
        <f t="shared" si="15"/>
        <v>3750000</v>
      </c>
      <c r="K153" s="28">
        <v>3750000</v>
      </c>
      <c r="L153" s="28"/>
      <c r="M153" s="24"/>
      <c r="N153" s="140"/>
      <c r="O153" s="142"/>
    </row>
    <row r="154" spans="1:15" s="3" customFormat="1" ht="12.75">
      <c r="A154" s="19"/>
      <c r="B154" s="100" t="s">
        <v>141</v>
      </c>
      <c r="C154" s="105"/>
      <c r="D154" s="19"/>
      <c r="E154" s="77"/>
      <c r="F154" s="18"/>
      <c r="G154" s="59"/>
      <c r="H154" s="18"/>
      <c r="I154" s="111"/>
      <c r="J154" s="27">
        <f t="shared" si="15"/>
        <v>30000000</v>
      </c>
      <c r="K154" s="28">
        <v>30000000</v>
      </c>
      <c r="L154" s="28"/>
      <c r="M154" s="24"/>
      <c r="N154" s="140"/>
      <c r="O154" s="142"/>
    </row>
    <row r="155" spans="1:15" s="3" customFormat="1" ht="12.75">
      <c r="A155" s="19"/>
      <c r="B155" s="100" t="s">
        <v>284</v>
      </c>
      <c r="C155" s="105"/>
      <c r="D155" s="19"/>
      <c r="E155" s="77"/>
      <c r="F155" s="18"/>
      <c r="G155" s="59"/>
      <c r="H155" s="18"/>
      <c r="I155" s="111"/>
      <c r="J155" s="27">
        <f t="shared" si="15"/>
        <v>300000</v>
      </c>
      <c r="K155" s="28">
        <v>300000</v>
      </c>
      <c r="L155" s="28"/>
      <c r="M155" s="24"/>
      <c r="N155" s="140"/>
      <c r="O155" s="142"/>
    </row>
    <row r="156" spans="1:15" s="3" customFormat="1" ht="12.75">
      <c r="A156" s="19"/>
      <c r="B156" s="100" t="s">
        <v>285</v>
      </c>
      <c r="C156" s="105"/>
      <c r="D156" s="19"/>
      <c r="E156" s="77"/>
      <c r="F156" s="18"/>
      <c r="G156" s="59"/>
      <c r="H156" s="18"/>
      <c r="I156" s="111"/>
      <c r="J156" s="27">
        <f t="shared" si="15"/>
        <v>700000</v>
      </c>
      <c r="K156" s="28">
        <v>700000</v>
      </c>
      <c r="L156" s="28"/>
      <c r="M156" s="24"/>
      <c r="N156" s="140"/>
      <c r="O156" s="142"/>
    </row>
    <row r="157" spans="1:15" s="3" customFormat="1" ht="12.75">
      <c r="A157" s="19"/>
      <c r="B157" s="100" t="s">
        <v>286</v>
      </c>
      <c r="C157" s="121"/>
      <c r="D157" s="32"/>
      <c r="E157" s="119"/>
      <c r="F157" s="11"/>
      <c r="G157" s="56"/>
      <c r="H157" s="11"/>
      <c r="I157" s="112"/>
      <c r="J157" s="27">
        <f t="shared" si="15"/>
        <v>297600</v>
      </c>
      <c r="K157" s="28">
        <v>297600</v>
      </c>
      <c r="L157" s="28"/>
      <c r="M157" s="24"/>
      <c r="N157" s="140"/>
      <c r="O157" s="142"/>
    </row>
    <row r="158" spans="1:15" s="3" customFormat="1" ht="12.75">
      <c r="A158" s="19"/>
      <c r="B158" s="89" t="s">
        <v>190</v>
      </c>
      <c r="C158" s="226" t="s">
        <v>36</v>
      </c>
      <c r="D158" s="212" t="s">
        <v>96</v>
      </c>
      <c r="E158" s="177"/>
      <c r="F158" s="169"/>
      <c r="G158" s="177"/>
      <c r="H158" s="169"/>
      <c r="I158" s="222" t="s">
        <v>87</v>
      </c>
      <c r="J158" s="27">
        <f t="shared" si="15"/>
        <v>100000</v>
      </c>
      <c r="K158" s="28">
        <v>100000</v>
      </c>
      <c r="L158" s="28"/>
      <c r="M158" s="24"/>
      <c r="N158" s="139"/>
      <c r="O158" s="138"/>
    </row>
    <row r="159" spans="1:15" s="3" customFormat="1" ht="12.75">
      <c r="A159" s="19"/>
      <c r="B159" s="100" t="s">
        <v>289</v>
      </c>
      <c r="C159" s="227"/>
      <c r="D159" s="213"/>
      <c r="E159" s="165"/>
      <c r="F159" s="167"/>
      <c r="G159" s="165"/>
      <c r="H159" s="167"/>
      <c r="I159" s="223"/>
      <c r="J159" s="27">
        <f t="shared" si="15"/>
        <v>500000</v>
      </c>
      <c r="K159" s="28">
        <v>500000</v>
      </c>
      <c r="L159" s="28"/>
      <c r="M159" s="24"/>
      <c r="N159" s="140"/>
      <c r="O159" s="138"/>
    </row>
    <row r="160" spans="1:15" s="3" customFormat="1" ht="12.75">
      <c r="A160" s="19"/>
      <c r="B160" s="100" t="s">
        <v>290</v>
      </c>
      <c r="C160" s="227"/>
      <c r="D160" s="213"/>
      <c r="E160" s="165"/>
      <c r="F160" s="167"/>
      <c r="G160" s="165"/>
      <c r="H160" s="167"/>
      <c r="I160" s="223"/>
      <c r="J160" s="27">
        <f t="shared" si="15"/>
        <v>100000</v>
      </c>
      <c r="K160" s="28">
        <v>100000</v>
      </c>
      <c r="L160" s="28"/>
      <c r="M160" s="24"/>
      <c r="N160" s="140"/>
      <c r="O160" s="138"/>
    </row>
    <row r="161" spans="1:15" s="3" customFormat="1" ht="12.75">
      <c r="A161" s="19"/>
      <c r="B161" s="100" t="s">
        <v>291</v>
      </c>
      <c r="C161" s="227"/>
      <c r="D161" s="213"/>
      <c r="E161" s="59" t="s">
        <v>86</v>
      </c>
      <c r="F161" s="18" t="s">
        <v>86</v>
      </c>
      <c r="G161" s="59" t="s">
        <v>86</v>
      </c>
      <c r="H161" s="18" t="s">
        <v>86</v>
      </c>
      <c r="I161" s="223"/>
      <c r="J161" s="27">
        <f t="shared" si="15"/>
        <v>300000</v>
      </c>
      <c r="K161" s="28">
        <v>300000</v>
      </c>
      <c r="L161" s="28"/>
      <c r="M161" s="24"/>
      <c r="N161" s="141"/>
      <c r="O161" s="138"/>
    </row>
    <row r="162" spans="1:15" s="3" customFormat="1" ht="12.75">
      <c r="A162" s="19"/>
      <c r="B162" s="99" t="s">
        <v>292</v>
      </c>
      <c r="C162" s="227"/>
      <c r="D162" s="213"/>
      <c r="E162" s="59"/>
      <c r="F162" s="18"/>
      <c r="G162" s="59"/>
      <c r="H162" s="18"/>
      <c r="I162" s="223"/>
      <c r="J162" s="27"/>
      <c r="K162" s="28"/>
      <c r="L162" s="28"/>
      <c r="M162" s="24"/>
      <c r="N162" s="140"/>
      <c r="O162" s="138"/>
    </row>
    <row r="163" spans="1:15" s="3" customFormat="1" ht="12.75">
      <c r="A163" s="19"/>
      <c r="B163" s="100" t="s">
        <v>293</v>
      </c>
      <c r="C163" s="227"/>
      <c r="D163" s="213"/>
      <c r="E163" s="165"/>
      <c r="F163" s="167"/>
      <c r="G163" s="165"/>
      <c r="H163" s="167"/>
      <c r="I163" s="223"/>
      <c r="J163" s="27">
        <f t="shared" si="15"/>
        <v>200000</v>
      </c>
      <c r="K163" s="28">
        <v>200000</v>
      </c>
      <c r="L163" s="28"/>
      <c r="M163" s="24"/>
      <c r="N163" s="140"/>
      <c r="O163" s="138"/>
    </row>
    <row r="164" spans="1:15" s="3" customFormat="1" ht="12.75">
      <c r="A164" s="32"/>
      <c r="B164" s="103" t="s">
        <v>294</v>
      </c>
      <c r="C164" s="228"/>
      <c r="D164" s="214"/>
      <c r="E164" s="166"/>
      <c r="F164" s="168"/>
      <c r="G164" s="166"/>
      <c r="H164" s="168"/>
      <c r="I164" s="224"/>
      <c r="J164" s="27">
        <f t="shared" si="15"/>
        <v>550000</v>
      </c>
      <c r="K164" s="28">
        <v>550000</v>
      </c>
      <c r="L164" s="28"/>
      <c r="M164" s="24"/>
      <c r="N164" s="140"/>
      <c r="O164" s="138"/>
    </row>
    <row r="165" spans="1:15" s="3" customFormat="1" ht="12.75">
      <c r="A165" s="136"/>
      <c r="B165" s="145" t="s">
        <v>244</v>
      </c>
      <c r="C165" s="113"/>
      <c r="D165" s="146"/>
      <c r="E165" s="147"/>
      <c r="F165" s="147"/>
      <c r="G165" s="147"/>
      <c r="H165" s="147"/>
      <c r="I165" s="127"/>
      <c r="J165" s="146"/>
      <c r="K165" s="94"/>
      <c r="L165" s="94"/>
      <c r="M165" s="31"/>
    </row>
    <row r="166" spans="1:15" s="3" customFormat="1" ht="12.75">
      <c r="A166" s="19" t="s">
        <v>298</v>
      </c>
      <c r="B166" s="75" t="s">
        <v>299</v>
      </c>
      <c r="C166" s="12" t="s">
        <v>106</v>
      </c>
      <c r="D166" s="24" t="s">
        <v>267</v>
      </c>
      <c r="E166" s="26" t="s">
        <v>86</v>
      </c>
      <c r="F166" s="26" t="s">
        <v>86</v>
      </c>
      <c r="G166" s="26" t="s">
        <v>86</v>
      </c>
      <c r="H166" s="26" t="s">
        <v>86</v>
      </c>
      <c r="I166" s="126" t="s">
        <v>12</v>
      </c>
      <c r="J166" s="57">
        <f t="shared" ref="J166" si="16">K166+L166</f>
        <v>500000</v>
      </c>
      <c r="K166" s="28"/>
      <c r="L166" s="30">
        <v>500000</v>
      </c>
      <c r="M166" s="37"/>
    </row>
    <row r="167" spans="1:15" s="3" customFormat="1" ht="12.75">
      <c r="A167" s="39" t="s">
        <v>145</v>
      </c>
      <c r="B167" s="62" t="s">
        <v>146</v>
      </c>
      <c r="C167" s="124" t="s">
        <v>106</v>
      </c>
      <c r="D167" s="207" t="s">
        <v>267</v>
      </c>
      <c r="E167" s="209" t="s">
        <v>86</v>
      </c>
      <c r="F167" s="211" t="s">
        <v>86</v>
      </c>
      <c r="G167" s="209" t="s">
        <v>86</v>
      </c>
      <c r="H167" s="211" t="s">
        <v>86</v>
      </c>
      <c r="I167" s="213" t="s">
        <v>12</v>
      </c>
      <c r="J167" s="65">
        <f t="shared" ref="J167:J186" si="17">K167+L167</f>
        <v>500000</v>
      </c>
      <c r="K167" s="35"/>
      <c r="L167" s="36">
        <v>500000</v>
      </c>
      <c r="M167" s="33"/>
    </row>
    <row r="168" spans="1:15" s="3" customFormat="1" ht="12.75">
      <c r="A168" s="32"/>
      <c r="B168" s="64"/>
      <c r="C168" s="123" t="s">
        <v>36</v>
      </c>
      <c r="D168" s="208"/>
      <c r="E168" s="210"/>
      <c r="F168" s="208"/>
      <c r="G168" s="210"/>
      <c r="H168" s="208"/>
      <c r="I168" s="214"/>
      <c r="J168" s="65">
        <f t="shared" si="17"/>
        <v>4000000</v>
      </c>
      <c r="K168" s="35"/>
      <c r="L168" s="36">
        <v>4000000</v>
      </c>
      <c r="M168" s="33"/>
    </row>
    <row r="169" spans="1:15" s="3" customFormat="1" ht="12.75">
      <c r="A169" s="41" t="s">
        <v>147</v>
      </c>
      <c r="B169" s="66" t="s">
        <v>297</v>
      </c>
      <c r="C169" s="12" t="s">
        <v>106</v>
      </c>
      <c r="D169" s="24" t="s">
        <v>267</v>
      </c>
      <c r="E169" s="26" t="s">
        <v>86</v>
      </c>
      <c r="F169" s="26" t="s">
        <v>86</v>
      </c>
      <c r="G169" s="26" t="s">
        <v>86</v>
      </c>
      <c r="H169" s="26" t="s">
        <v>86</v>
      </c>
      <c r="I169" s="61" t="s">
        <v>12</v>
      </c>
      <c r="J169" s="57">
        <f t="shared" si="17"/>
        <v>200000</v>
      </c>
      <c r="K169" s="28"/>
      <c r="L169" s="30">
        <v>200000</v>
      </c>
      <c r="M169" s="24"/>
    </row>
    <row r="170" spans="1:15" s="3" customFormat="1" ht="12.75">
      <c r="A170" s="24" t="s">
        <v>72</v>
      </c>
      <c r="B170" s="67" t="s">
        <v>71</v>
      </c>
      <c r="C170" s="26" t="s">
        <v>300</v>
      </c>
      <c r="D170" s="26" t="s">
        <v>266</v>
      </c>
      <c r="E170" s="26" t="s">
        <v>86</v>
      </c>
      <c r="F170" s="26" t="s">
        <v>86</v>
      </c>
      <c r="G170" s="26" t="s">
        <v>86</v>
      </c>
      <c r="H170" s="26" t="s">
        <v>86</v>
      </c>
      <c r="I170" s="96" t="s">
        <v>12</v>
      </c>
      <c r="J170" s="68">
        <f t="shared" si="17"/>
        <v>4923000</v>
      </c>
      <c r="K170" s="42"/>
      <c r="L170" s="45">
        <f>[1]Sheet2!$AT$191</f>
        <v>4923000</v>
      </c>
      <c r="M170" s="24"/>
    </row>
    <row r="171" spans="1:15" s="3" customFormat="1" ht="12.75">
      <c r="A171" s="19" t="s">
        <v>76</v>
      </c>
      <c r="B171" s="62" t="s">
        <v>73</v>
      </c>
      <c r="C171" s="207" t="s">
        <v>301</v>
      </c>
      <c r="D171" s="207" t="s">
        <v>266</v>
      </c>
      <c r="E171" s="209" t="s">
        <v>86</v>
      </c>
      <c r="F171" s="211" t="s">
        <v>86</v>
      </c>
      <c r="G171" s="209" t="s">
        <v>86</v>
      </c>
      <c r="H171" s="211" t="s">
        <v>86</v>
      </c>
      <c r="I171" s="213" t="s">
        <v>12</v>
      </c>
      <c r="J171" s="217">
        <f t="shared" si="17"/>
        <v>3328500</v>
      </c>
      <c r="K171" s="42"/>
      <c r="L171" s="219">
        <f>[1]Sheet2!$AT$192</f>
        <v>3328500</v>
      </c>
      <c r="M171" s="23"/>
    </row>
    <row r="172" spans="1:15" s="3" customFormat="1" ht="12.75">
      <c r="A172" s="19"/>
      <c r="B172" s="44" t="s">
        <v>74</v>
      </c>
      <c r="C172" s="208"/>
      <c r="D172" s="208"/>
      <c r="E172" s="210"/>
      <c r="F172" s="208"/>
      <c r="G172" s="210"/>
      <c r="H172" s="208"/>
      <c r="I172" s="214"/>
      <c r="J172" s="218"/>
      <c r="K172" s="21"/>
      <c r="L172" s="220"/>
      <c r="M172" s="23"/>
    </row>
    <row r="173" spans="1:15" s="3" customFormat="1" ht="12.75">
      <c r="A173" s="41" t="s">
        <v>77</v>
      </c>
      <c r="B173" s="67" t="s">
        <v>75</v>
      </c>
      <c r="C173" s="26" t="s">
        <v>300</v>
      </c>
      <c r="D173" s="26" t="s">
        <v>266</v>
      </c>
      <c r="E173" s="26" t="s">
        <v>86</v>
      </c>
      <c r="F173" s="26" t="s">
        <v>86</v>
      </c>
      <c r="G173" s="26" t="s">
        <v>86</v>
      </c>
      <c r="H173" s="26" t="s">
        <v>86</v>
      </c>
      <c r="I173" s="69" t="s">
        <v>12</v>
      </c>
      <c r="J173" s="27">
        <f t="shared" si="17"/>
        <v>2780000</v>
      </c>
      <c r="K173" s="28"/>
      <c r="L173" s="28">
        <f>[1]Sheet2!$AT$198</f>
        <v>2780000</v>
      </c>
      <c r="M173" s="24"/>
    </row>
    <row r="174" spans="1:15" s="3" customFormat="1" ht="12.75">
      <c r="A174" s="39" t="s">
        <v>78</v>
      </c>
      <c r="B174" s="62" t="s">
        <v>148</v>
      </c>
      <c r="C174" s="40" t="s">
        <v>30</v>
      </c>
      <c r="D174" s="26" t="s">
        <v>96</v>
      </c>
      <c r="E174" s="26" t="s">
        <v>86</v>
      </c>
      <c r="F174" s="26" t="s">
        <v>86</v>
      </c>
      <c r="G174" s="26" t="s">
        <v>86</v>
      </c>
      <c r="H174" s="26" t="s">
        <v>86</v>
      </c>
      <c r="I174" s="173" t="s">
        <v>12</v>
      </c>
      <c r="J174" s="27">
        <f t="shared" si="17"/>
        <v>50000</v>
      </c>
      <c r="K174" s="28"/>
      <c r="L174" s="28">
        <v>50000</v>
      </c>
      <c r="M174" s="24"/>
    </row>
    <row r="175" spans="1:15" s="3" customFormat="1" ht="12.75">
      <c r="A175" s="19"/>
      <c r="B175" s="75"/>
      <c r="C175" s="40" t="s">
        <v>302</v>
      </c>
      <c r="D175" s="26" t="s">
        <v>96</v>
      </c>
      <c r="E175" s="26" t="s">
        <v>86</v>
      </c>
      <c r="F175" s="26" t="s">
        <v>86</v>
      </c>
      <c r="G175" s="26" t="s">
        <v>86</v>
      </c>
      <c r="H175" s="26" t="s">
        <v>86</v>
      </c>
      <c r="I175" s="173" t="s">
        <v>12</v>
      </c>
      <c r="J175" s="27">
        <f t="shared" si="17"/>
        <v>30000</v>
      </c>
      <c r="K175" s="28"/>
      <c r="L175" s="28">
        <v>30000</v>
      </c>
      <c r="M175" s="24"/>
    </row>
    <row r="176" spans="1:15" s="3" customFormat="1" ht="12.75">
      <c r="A176" s="19"/>
      <c r="B176" s="75"/>
      <c r="C176" s="40" t="s">
        <v>36</v>
      </c>
      <c r="D176" s="26" t="s">
        <v>266</v>
      </c>
      <c r="E176" s="26" t="s">
        <v>86</v>
      </c>
      <c r="F176" s="26" t="s">
        <v>86</v>
      </c>
      <c r="G176" s="26" t="s">
        <v>86</v>
      </c>
      <c r="H176" s="26" t="s">
        <v>86</v>
      </c>
      <c r="I176" s="173" t="s">
        <v>12</v>
      </c>
      <c r="J176" s="27">
        <f t="shared" si="17"/>
        <v>800000</v>
      </c>
      <c r="K176" s="28"/>
      <c r="L176" s="28">
        <v>800000</v>
      </c>
      <c r="M176" s="24"/>
    </row>
    <row r="177" spans="1:15" s="3" customFormat="1" ht="12.75">
      <c r="A177" s="32"/>
      <c r="B177" s="64"/>
      <c r="C177" s="40" t="s">
        <v>253</v>
      </c>
      <c r="D177" s="26" t="s">
        <v>266</v>
      </c>
      <c r="E177" s="26" t="s">
        <v>86</v>
      </c>
      <c r="F177" s="26" t="s">
        <v>86</v>
      </c>
      <c r="G177" s="26" t="s">
        <v>86</v>
      </c>
      <c r="H177" s="26" t="s">
        <v>86</v>
      </c>
      <c r="I177" s="173" t="s">
        <v>12</v>
      </c>
      <c r="J177" s="27">
        <f t="shared" si="17"/>
        <v>100000</v>
      </c>
      <c r="K177" s="28"/>
      <c r="L177" s="28">
        <v>100000</v>
      </c>
      <c r="M177" s="24"/>
    </row>
    <row r="178" spans="1:15" s="3" customFormat="1" ht="12.75">
      <c r="A178" s="20"/>
      <c r="B178" s="195"/>
      <c r="C178" s="59"/>
      <c r="D178" s="59"/>
      <c r="E178" s="59"/>
      <c r="F178" s="59"/>
      <c r="G178" s="59"/>
      <c r="H178" s="59"/>
      <c r="I178" s="95"/>
      <c r="J178" s="101"/>
      <c r="K178" s="78"/>
      <c r="L178" s="78"/>
      <c r="M178" s="20"/>
    </row>
    <row r="179" spans="1:15" s="3" customFormat="1" ht="12.75">
      <c r="A179" s="41" t="s">
        <v>149</v>
      </c>
      <c r="B179" s="67" t="s">
        <v>150</v>
      </c>
      <c r="C179" s="26" t="s">
        <v>36</v>
      </c>
      <c r="D179" s="26" t="s">
        <v>266</v>
      </c>
      <c r="E179" s="26" t="s">
        <v>86</v>
      </c>
      <c r="F179" s="26" t="s">
        <v>86</v>
      </c>
      <c r="G179" s="26" t="s">
        <v>86</v>
      </c>
      <c r="H179" s="26" t="s">
        <v>86</v>
      </c>
      <c r="I179" s="173" t="s">
        <v>12</v>
      </c>
      <c r="J179" s="27">
        <f t="shared" si="17"/>
        <v>100000</v>
      </c>
      <c r="K179" s="28"/>
      <c r="L179" s="28">
        <f>[1]Sheet2!$AT$200</f>
        <v>100000</v>
      </c>
      <c r="M179" s="24"/>
    </row>
    <row r="180" spans="1:15" s="3" customFormat="1" ht="12.75">
      <c r="A180" s="39" t="s">
        <v>80</v>
      </c>
      <c r="B180" s="62" t="s">
        <v>79</v>
      </c>
      <c r="C180" s="40" t="s">
        <v>36</v>
      </c>
      <c r="D180" s="26" t="s">
        <v>266</v>
      </c>
      <c r="E180" s="26" t="s">
        <v>86</v>
      </c>
      <c r="F180" s="26" t="s">
        <v>86</v>
      </c>
      <c r="G180" s="26" t="s">
        <v>86</v>
      </c>
      <c r="H180" s="26" t="s">
        <v>86</v>
      </c>
      <c r="I180" s="173" t="s">
        <v>12</v>
      </c>
      <c r="J180" s="27">
        <f t="shared" si="17"/>
        <v>200000</v>
      </c>
      <c r="K180" s="28"/>
      <c r="L180" s="28">
        <v>200000</v>
      </c>
      <c r="M180" s="24"/>
    </row>
    <row r="181" spans="1:15" s="3" customFormat="1" ht="12.75">
      <c r="A181" s="19"/>
      <c r="B181" s="75"/>
      <c r="C181" s="40" t="s">
        <v>303</v>
      </c>
      <c r="D181" s="26" t="s">
        <v>96</v>
      </c>
      <c r="E181" s="26" t="s">
        <v>86</v>
      </c>
      <c r="F181" s="26" t="s">
        <v>86</v>
      </c>
      <c r="G181" s="26" t="s">
        <v>86</v>
      </c>
      <c r="H181" s="26" t="s">
        <v>86</v>
      </c>
      <c r="I181" s="173" t="s">
        <v>12</v>
      </c>
      <c r="J181" s="27">
        <f t="shared" si="17"/>
        <v>50000</v>
      </c>
      <c r="K181" s="28"/>
      <c r="L181" s="28">
        <v>50000</v>
      </c>
      <c r="M181" s="24"/>
    </row>
    <row r="182" spans="1:15" s="3" customFormat="1" ht="12.75">
      <c r="A182" s="19"/>
      <c r="B182" s="75"/>
      <c r="C182" s="40" t="s">
        <v>34</v>
      </c>
      <c r="D182" s="26" t="s">
        <v>266</v>
      </c>
      <c r="E182" s="26" t="s">
        <v>86</v>
      </c>
      <c r="F182" s="26" t="s">
        <v>86</v>
      </c>
      <c r="G182" s="26" t="s">
        <v>86</v>
      </c>
      <c r="H182" s="26" t="s">
        <v>86</v>
      </c>
      <c r="I182" s="173" t="s">
        <v>12</v>
      </c>
      <c r="J182" s="27">
        <f t="shared" si="17"/>
        <v>100000</v>
      </c>
      <c r="K182" s="28"/>
      <c r="L182" s="28">
        <v>100000</v>
      </c>
      <c r="M182" s="24"/>
    </row>
    <row r="183" spans="1:15" s="3" customFormat="1" ht="12.75">
      <c r="A183" s="19"/>
      <c r="B183" s="75"/>
      <c r="C183" s="40" t="s">
        <v>30</v>
      </c>
      <c r="D183" s="26" t="s">
        <v>266</v>
      </c>
      <c r="E183" s="26" t="s">
        <v>86</v>
      </c>
      <c r="F183" s="26" t="s">
        <v>86</v>
      </c>
      <c r="G183" s="26" t="s">
        <v>86</v>
      </c>
      <c r="H183" s="26" t="s">
        <v>86</v>
      </c>
      <c r="I183" s="173" t="s">
        <v>12</v>
      </c>
      <c r="J183" s="27">
        <f t="shared" si="17"/>
        <v>500000</v>
      </c>
      <c r="K183" s="28"/>
      <c r="L183" s="28">
        <v>500000</v>
      </c>
      <c r="M183" s="24"/>
    </row>
    <row r="184" spans="1:15" s="3" customFormat="1" ht="13.5">
      <c r="A184" s="32"/>
      <c r="B184" s="64"/>
      <c r="C184" s="129" t="s">
        <v>272</v>
      </c>
      <c r="D184" s="26" t="s">
        <v>266</v>
      </c>
      <c r="E184" s="26" t="s">
        <v>86</v>
      </c>
      <c r="F184" s="26" t="s">
        <v>86</v>
      </c>
      <c r="G184" s="26" t="s">
        <v>86</v>
      </c>
      <c r="H184" s="26" t="s">
        <v>86</v>
      </c>
      <c r="I184" s="173" t="s">
        <v>12</v>
      </c>
      <c r="J184" s="27">
        <f t="shared" si="17"/>
        <v>2500000</v>
      </c>
      <c r="K184" s="28"/>
      <c r="L184" s="28">
        <v>2500000</v>
      </c>
      <c r="M184" s="24"/>
    </row>
    <row r="185" spans="1:15" s="3" customFormat="1" ht="12.75">
      <c r="A185" s="15" t="s">
        <v>82</v>
      </c>
      <c r="B185" s="254" t="s">
        <v>81</v>
      </c>
      <c r="C185" s="26" t="s">
        <v>252</v>
      </c>
      <c r="D185" s="26" t="s">
        <v>266</v>
      </c>
      <c r="E185" s="26" t="s">
        <v>86</v>
      </c>
      <c r="F185" s="26" t="s">
        <v>86</v>
      </c>
      <c r="G185" s="26" t="s">
        <v>86</v>
      </c>
      <c r="H185" s="26" t="s">
        <v>86</v>
      </c>
      <c r="I185" s="69" t="s">
        <v>12</v>
      </c>
      <c r="J185" s="27">
        <f t="shared" si="17"/>
        <v>1500000</v>
      </c>
      <c r="K185" s="28"/>
      <c r="L185" s="28">
        <f>[1]Sheet2!$AT$203</f>
        <v>1500000</v>
      </c>
      <c r="M185" s="24"/>
    </row>
    <row r="186" spans="1:15" s="3" customFormat="1" ht="12.75">
      <c r="A186" s="39" t="s">
        <v>83</v>
      </c>
      <c r="B186" s="256" t="s">
        <v>245</v>
      </c>
      <c r="C186" s="10" t="s">
        <v>114</v>
      </c>
      <c r="D186" s="41"/>
      <c r="E186" s="26" t="s">
        <v>86</v>
      </c>
      <c r="F186" s="26" t="s">
        <v>86</v>
      </c>
      <c r="G186" s="26" t="s">
        <v>86</v>
      </c>
      <c r="H186" s="26" t="s">
        <v>86</v>
      </c>
      <c r="I186" s="124" t="s">
        <v>255</v>
      </c>
      <c r="J186" s="27">
        <f t="shared" si="17"/>
        <v>2306499.46</v>
      </c>
      <c r="K186" s="42"/>
      <c r="L186" s="45">
        <v>2306499.46</v>
      </c>
      <c r="M186" s="46"/>
    </row>
    <row r="187" spans="1:15" s="3" customFormat="1" ht="12.75">
      <c r="A187" s="19"/>
      <c r="B187" s="62" t="s">
        <v>220</v>
      </c>
      <c r="C187" s="222" t="s">
        <v>237</v>
      </c>
      <c r="D187" s="41"/>
      <c r="E187" s="207" t="s">
        <v>256</v>
      </c>
      <c r="F187" s="207" t="s">
        <v>256</v>
      </c>
      <c r="G187" s="207" t="s">
        <v>256</v>
      </c>
      <c r="H187" s="207" t="s">
        <v>256</v>
      </c>
      <c r="I187" s="125" t="s">
        <v>255</v>
      </c>
      <c r="J187" s="52">
        <f t="shared" ref="J187" si="18">K187+L187</f>
        <v>1500000</v>
      </c>
      <c r="K187" s="42"/>
      <c r="L187" s="42">
        <v>1500000</v>
      </c>
      <c r="M187" s="46"/>
    </row>
    <row r="188" spans="1:15" s="3" customFormat="1" ht="12.75">
      <c r="A188" s="19"/>
      <c r="B188" s="51" t="s">
        <v>219</v>
      </c>
      <c r="C188" s="223"/>
      <c r="D188" s="15"/>
      <c r="E188" s="211"/>
      <c r="F188" s="211"/>
      <c r="G188" s="211"/>
      <c r="H188" s="211"/>
      <c r="I188" s="95"/>
      <c r="J188" s="33"/>
      <c r="K188" s="35"/>
      <c r="L188" s="35"/>
      <c r="M188" s="37"/>
      <c r="O188" s="138"/>
    </row>
    <row r="189" spans="1:15" s="3" customFormat="1" ht="12.75" customHeight="1">
      <c r="A189" s="19"/>
      <c r="B189" s="201" t="s">
        <v>151</v>
      </c>
      <c r="C189" s="251"/>
      <c r="D189" s="39"/>
      <c r="E189" s="181"/>
      <c r="F189" s="183"/>
      <c r="G189" s="181"/>
      <c r="H189" s="183"/>
      <c r="I189" s="192"/>
      <c r="J189" s="45"/>
      <c r="K189" s="42"/>
      <c r="L189" s="42"/>
      <c r="M189" s="46"/>
      <c r="O189" s="142"/>
    </row>
    <row r="190" spans="1:15" s="3" customFormat="1" ht="12.75" customHeight="1">
      <c r="A190" s="19"/>
      <c r="B190" s="199" t="s">
        <v>152</v>
      </c>
      <c r="C190" s="252"/>
      <c r="D190" s="19"/>
      <c r="E190" s="182"/>
      <c r="F190" s="189"/>
      <c r="G190" s="182"/>
      <c r="H190" s="189"/>
      <c r="I190" s="134"/>
      <c r="J190" s="22">
        <f>K190+L190</f>
        <v>100000</v>
      </c>
      <c r="K190" s="21"/>
      <c r="L190" s="21">
        <v>100000</v>
      </c>
      <c r="M190" s="23"/>
      <c r="O190" s="142"/>
    </row>
    <row r="191" spans="1:15" s="3" customFormat="1" ht="12.75" customHeight="1">
      <c r="A191" s="19"/>
      <c r="B191" s="199" t="s">
        <v>153</v>
      </c>
      <c r="C191" s="252"/>
      <c r="D191" s="19"/>
      <c r="E191" s="182"/>
      <c r="F191" s="189"/>
      <c r="G191" s="182"/>
      <c r="H191" s="189"/>
      <c r="I191" s="134"/>
      <c r="J191" s="36"/>
      <c r="K191" s="35"/>
      <c r="L191" s="35"/>
      <c r="M191" s="37"/>
      <c r="O191" s="142"/>
    </row>
    <row r="192" spans="1:15" s="3" customFormat="1" ht="12.75" customHeight="1">
      <c r="A192" s="19"/>
      <c r="B192" s="201" t="s">
        <v>154</v>
      </c>
      <c r="C192" s="252"/>
      <c r="D192" s="19"/>
      <c r="E192" s="182"/>
      <c r="F192" s="189"/>
      <c r="G192" s="182"/>
      <c r="H192" s="189"/>
      <c r="I192" s="134"/>
      <c r="J192" s="45"/>
      <c r="K192" s="42"/>
      <c r="L192" s="42"/>
      <c r="M192" s="46"/>
      <c r="O192" s="142"/>
    </row>
    <row r="193" spans="1:15" s="3" customFormat="1" ht="12.75" customHeight="1">
      <c r="A193" s="19"/>
      <c r="B193" s="47" t="s">
        <v>155</v>
      </c>
      <c r="C193" s="252"/>
      <c r="D193" s="77"/>
      <c r="E193" s="182"/>
      <c r="F193" s="189"/>
      <c r="G193" s="182"/>
      <c r="H193" s="189"/>
      <c r="I193" s="186"/>
      <c r="J193" s="36">
        <f>K193+L193</f>
        <v>3720000</v>
      </c>
      <c r="K193" s="35"/>
      <c r="L193" s="35">
        <v>3720000</v>
      </c>
      <c r="M193" s="37"/>
      <c r="O193" s="142"/>
    </row>
    <row r="194" spans="1:15" s="3" customFormat="1" ht="12.75" customHeight="1">
      <c r="A194" s="19"/>
      <c r="B194" s="47" t="s">
        <v>156</v>
      </c>
      <c r="C194" s="252"/>
      <c r="D194" s="19"/>
      <c r="E194" s="182"/>
      <c r="F194" s="189"/>
      <c r="G194" s="182"/>
      <c r="H194" s="189"/>
      <c r="I194" s="134"/>
      <c r="J194" s="45"/>
      <c r="K194" s="42"/>
      <c r="L194" s="42"/>
      <c r="M194" s="46"/>
      <c r="O194" s="142"/>
    </row>
    <row r="195" spans="1:15" s="3" customFormat="1" ht="12.75" customHeight="1">
      <c r="A195" s="19"/>
      <c r="B195" s="202" t="s">
        <v>157</v>
      </c>
      <c r="C195" s="252"/>
      <c r="D195" s="19"/>
      <c r="E195" s="182"/>
      <c r="F195" s="189"/>
      <c r="G195" s="182"/>
      <c r="H195" s="189"/>
      <c r="I195" s="134"/>
      <c r="J195" s="36">
        <f>K195+L195</f>
        <v>150000</v>
      </c>
      <c r="K195" s="35"/>
      <c r="L195" s="35">
        <v>150000</v>
      </c>
      <c r="M195" s="37"/>
      <c r="O195" s="142"/>
    </row>
    <row r="196" spans="1:15" s="3" customFormat="1" ht="12.75" customHeight="1">
      <c r="A196" s="19"/>
      <c r="B196" s="47" t="s">
        <v>304</v>
      </c>
      <c r="C196" s="252"/>
      <c r="D196" s="19"/>
      <c r="E196" s="182"/>
      <c r="F196" s="189"/>
      <c r="G196" s="182"/>
      <c r="H196" s="189"/>
      <c r="I196" s="134"/>
      <c r="J196" s="45"/>
      <c r="K196" s="42"/>
      <c r="L196" s="42"/>
      <c r="M196" s="46"/>
      <c r="O196" s="142"/>
    </row>
    <row r="197" spans="1:15" s="3" customFormat="1" ht="12.75" customHeight="1">
      <c r="A197" s="19"/>
      <c r="B197" s="202" t="s">
        <v>158</v>
      </c>
      <c r="C197" s="252"/>
      <c r="D197" s="19"/>
      <c r="E197" s="182"/>
      <c r="F197" s="189"/>
      <c r="G197" s="182"/>
      <c r="H197" s="189"/>
      <c r="I197" s="134"/>
      <c r="J197" s="22">
        <f>K197+L197</f>
        <v>100000</v>
      </c>
      <c r="K197" s="21"/>
      <c r="L197" s="21">
        <v>100000</v>
      </c>
      <c r="M197" s="23"/>
      <c r="O197" s="142"/>
    </row>
    <row r="198" spans="1:15" s="3" customFormat="1" ht="12.75" customHeight="1">
      <c r="A198" s="19"/>
      <c r="B198" s="47" t="s">
        <v>305</v>
      </c>
      <c r="C198" s="250" t="s">
        <v>221</v>
      </c>
      <c r="D198" s="77" t="s">
        <v>266</v>
      </c>
      <c r="E198" s="182" t="s">
        <v>86</v>
      </c>
      <c r="F198" s="189" t="s">
        <v>86</v>
      </c>
      <c r="G198" s="182" t="s">
        <v>86</v>
      </c>
      <c r="H198" s="189" t="s">
        <v>86</v>
      </c>
      <c r="I198" s="186" t="s">
        <v>255</v>
      </c>
      <c r="J198" s="36"/>
      <c r="K198" s="35"/>
      <c r="L198" s="35"/>
      <c r="M198" s="37"/>
      <c r="O198" s="142"/>
    </row>
    <row r="199" spans="1:15" s="3" customFormat="1" ht="12.75" customHeight="1">
      <c r="A199" s="19"/>
      <c r="B199" s="202" t="s">
        <v>306</v>
      </c>
      <c r="C199" s="250" t="s">
        <v>339</v>
      </c>
      <c r="D199" s="19"/>
      <c r="E199" s="182"/>
      <c r="F199" s="189"/>
      <c r="G199" s="182"/>
      <c r="H199" s="189"/>
      <c r="I199" s="134"/>
      <c r="J199" s="36">
        <f>K199+L199</f>
        <v>200000</v>
      </c>
      <c r="K199" s="28"/>
      <c r="L199" s="28">
        <v>200000</v>
      </c>
      <c r="M199" s="31"/>
      <c r="O199" s="142"/>
    </row>
    <row r="200" spans="1:15" s="3" customFormat="1" ht="12.75" customHeight="1">
      <c r="A200" s="19"/>
      <c r="B200" s="202" t="s">
        <v>307</v>
      </c>
      <c r="C200" s="249"/>
      <c r="D200" s="19"/>
      <c r="E200" s="182"/>
      <c r="F200" s="189"/>
      <c r="G200" s="182"/>
      <c r="H200" s="189"/>
      <c r="I200" s="134"/>
      <c r="J200" s="45">
        <f>K200+L200</f>
        <v>100000</v>
      </c>
      <c r="K200" s="42"/>
      <c r="L200" s="42">
        <v>100000</v>
      </c>
      <c r="M200" s="46"/>
      <c r="O200" s="142"/>
    </row>
    <row r="201" spans="1:15" s="3" customFormat="1" ht="12.75" customHeight="1">
      <c r="A201" s="19"/>
      <c r="B201" s="201" t="s">
        <v>159</v>
      </c>
      <c r="C201" s="249"/>
      <c r="D201" s="77"/>
      <c r="E201" s="182"/>
      <c r="F201" s="189"/>
      <c r="G201" s="182"/>
      <c r="H201" s="189"/>
      <c r="I201" s="134"/>
      <c r="J201" s="36"/>
      <c r="K201" s="35"/>
      <c r="L201" s="35"/>
      <c r="M201" s="37"/>
      <c r="O201" s="142"/>
    </row>
    <row r="202" spans="1:15" s="3" customFormat="1" ht="12.75" customHeight="1">
      <c r="A202" s="19"/>
      <c r="B202" s="44" t="s">
        <v>160</v>
      </c>
      <c r="C202" s="249"/>
      <c r="D202" s="19"/>
      <c r="E202" s="182"/>
      <c r="F202" s="189"/>
      <c r="G202" s="182"/>
      <c r="H202" s="189"/>
      <c r="I202" s="134"/>
      <c r="J202" s="45"/>
      <c r="K202" s="42"/>
      <c r="L202" s="42"/>
      <c r="M202" s="46"/>
      <c r="O202" s="142"/>
    </row>
    <row r="203" spans="1:15" s="3" customFormat="1" ht="12.75" customHeight="1">
      <c r="A203" s="19"/>
      <c r="B203" s="44" t="s">
        <v>161</v>
      </c>
      <c r="C203" s="249"/>
      <c r="D203" s="19"/>
      <c r="E203" s="182"/>
      <c r="F203" s="189"/>
      <c r="G203" s="182"/>
      <c r="H203" s="189"/>
      <c r="I203" s="134"/>
      <c r="J203" s="22">
        <v>1000000</v>
      </c>
      <c r="K203" s="21"/>
      <c r="L203" s="21">
        <v>1000000</v>
      </c>
      <c r="M203" s="23"/>
      <c r="O203" s="142"/>
    </row>
    <row r="204" spans="1:15" s="3" customFormat="1" ht="12.75" customHeight="1">
      <c r="A204" s="19"/>
      <c r="B204" s="44" t="s">
        <v>162</v>
      </c>
      <c r="C204" s="249"/>
      <c r="D204" s="19"/>
      <c r="E204" s="182"/>
      <c r="F204" s="189"/>
      <c r="G204" s="182"/>
      <c r="H204" s="189"/>
      <c r="I204" s="134"/>
      <c r="J204" s="94"/>
      <c r="K204" s="28"/>
      <c r="L204" s="28"/>
      <c r="M204" s="24"/>
      <c r="O204" s="142"/>
    </row>
    <row r="205" spans="1:15" s="3" customFormat="1" ht="12.75" customHeight="1">
      <c r="A205" s="19"/>
      <c r="B205" s="201" t="s">
        <v>163</v>
      </c>
      <c r="C205" s="249"/>
      <c r="D205" s="19"/>
      <c r="E205" s="18"/>
      <c r="F205" s="59"/>
      <c r="G205" s="18"/>
      <c r="H205" s="59"/>
      <c r="I205" s="134"/>
      <c r="J205" s="73"/>
      <c r="K205" s="35"/>
      <c r="L205" s="35"/>
      <c r="M205" s="33"/>
      <c r="O205" s="142"/>
    </row>
    <row r="206" spans="1:15" s="3" customFormat="1" ht="12.75" customHeight="1">
      <c r="A206" s="19"/>
      <c r="B206" s="199" t="s">
        <v>164</v>
      </c>
      <c r="C206" s="249"/>
      <c r="D206" s="19"/>
      <c r="E206" s="18"/>
      <c r="F206" s="59"/>
      <c r="G206" s="18"/>
      <c r="H206" s="59"/>
      <c r="I206" s="134"/>
      <c r="J206" s="73">
        <f>K206+L206</f>
        <v>1000000</v>
      </c>
      <c r="K206" s="35"/>
      <c r="L206" s="35">
        <v>1000000</v>
      </c>
      <c r="M206" s="33"/>
      <c r="O206" s="142"/>
    </row>
    <row r="207" spans="1:15" s="3" customFormat="1" ht="12.75" customHeight="1">
      <c r="A207" s="19"/>
      <c r="B207" s="199" t="s">
        <v>165</v>
      </c>
      <c r="C207" s="250"/>
      <c r="D207" s="77"/>
      <c r="E207" s="182"/>
      <c r="F207" s="189"/>
      <c r="G207" s="182"/>
      <c r="H207" s="189"/>
      <c r="I207" s="186"/>
      <c r="J207" s="73">
        <f t="shared" ref="J207:J214" si="19">K207+L207</f>
        <v>0</v>
      </c>
      <c r="K207" s="35"/>
      <c r="L207" s="35"/>
      <c r="M207" s="33"/>
      <c r="O207" s="142"/>
    </row>
    <row r="208" spans="1:15" s="3" customFormat="1" ht="12.75" customHeight="1">
      <c r="A208" s="19"/>
      <c r="B208" s="202" t="s">
        <v>166</v>
      </c>
      <c r="C208" s="250"/>
      <c r="D208" s="19"/>
      <c r="E208" s="18"/>
      <c r="F208" s="59"/>
      <c r="G208" s="18"/>
      <c r="H208" s="59"/>
      <c r="I208" s="134"/>
      <c r="J208" s="73">
        <f t="shared" si="19"/>
        <v>100000</v>
      </c>
      <c r="K208" s="35"/>
      <c r="L208" s="35">
        <v>100000</v>
      </c>
      <c r="M208" s="33"/>
      <c r="O208" s="142"/>
    </row>
    <row r="209" spans="1:15" s="3" customFormat="1" ht="12.75" customHeight="1">
      <c r="A209" s="19"/>
      <c r="B209" s="199" t="s">
        <v>308</v>
      </c>
      <c r="C209" s="249"/>
      <c r="D209" s="19"/>
      <c r="E209" s="18"/>
      <c r="F209" s="59"/>
      <c r="G209" s="18"/>
      <c r="H209" s="59"/>
      <c r="I209" s="134"/>
      <c r="J209" s="73">
        <f t="shared" si="19"/>
        <v>350000</v>
      </c>
      <c r="K209" s="35"/>
      <c r="L209" s="35">
        <v>350000</v>
      </c>
      <c r="M209" s="33"/>
      <c r="O209" s="142"/>
    </row>
    <row r="210" spans="1:15" s="3" customFormat="1" ht="12.75" customHeight="1">
      <c r="A210" s="19"/>
      <c r="B210" s="199" t="s">
        <v>309</v>
      </c>
      <c r="C210" s="249"/>
      <c r="D210" s="19"/>
      <c r="E210" s="18"/>
      <c r="F210" s="59"/>
      <c r="G210" s="18"/>
      <c r="H210" s="59"/>
      <c r="I210" s="134"/>
      <c r="J210" s="73">
        <f t="shared" si="19"/>
        <v>25000</v>
      </c>
      <c r="K210" s="35"/>
      <c r="L210" s="35">
        <v>25000</v>
      </c>
      <c r="M210" s="33"/>
      <c r="O210" s="142"/>
    </row>
    <row r="211" spans="1:15" s="3" customFormat="1" ht="12.75" customHeight="1">
      <c r="A211" s="19"/>
      <c r="B211" s="199" t="s">
        <v>167</v>
      </c>
      <c r="C211" s="249"/>
      <c r="D211" s="19"/>
      <c r="E211" s="18"/>
      <c r="F211" s="59"/>
      <c r="G211" s="18"/>
      <c r="H211" s="59"/>
      <c r="I211" s="134"/>
      <c r="J211" s="73">
        <f t="shared" si="19"/>
        <v>150000</v>
      </c>
      <c r="K211" s="35"/>
      <c r="L211" s="35">
        <v>150000</v>
      </c>
      <c r="M211" s="33"/>
      <c r="O211" s="142"/>
    </row>
    <row r="212" spans="1:15" s="3" customFormat="1" ht="12.75" customHeight="1">
      <c r="A212" s="32"/>
      <c r="B212" s="257" t="s">
        <v>310</v>
      </c>
      <c r="C212" s="253"/>
      <c r="D212" s="32"/>
      <c r="E212" s="11"/>
      <c r="F212" s="56"/>
      <c r="G212" s="11"/>
      <c r="H212" s="56"/>
      <c r="I212" s="193"/>
      <c r="J212" s="73">
        <f t="shared" si="19"/>
        <v>0</v>
      </c>
      <c r="K212" s="35"/>
      <c r="L212" s="35"/>
      <c r="M212" s="33"/>
      <c r="O212" s="142"/>
    </row>
    <row r="213" spans="1:15" s="3" customFormat="1" ht="12.75" customHeight="1">
      <c r="A213" s="15"/>
      <c r="B213" s="255" t="s">
        <v>311</v>
      </c>
      <c r="C213" s="196"/>
      <c r="D213" s="15"/>
      <c r="E213" s="189"/>
      <c r="F213" s="182"/>
      <c r="G213" s="189"/>
      <c r="H213" s="182"/>
      <c r="I213" s="134"/>
      <c r="J213" s="94">
        <f t="shared" si="19"/>
        <v>200000</v>
      </c>
      <c r="K213" s="28"/>
      <c r="L213" s="28">
        <v>200000</v>
      </c>
      <c r="M213" s="24"/>
      <c r="O213" s="142"/>
    </row>
    <row r="214" spans="1:15" s="3" customFormat="1" ht="12.75" customHeight="1">
      <c r="A214" s="15"/>
      <c r="B214" s="150" t="s">
        <v>312</v>
      </c>
      <c r="C214" s="196"/>
      <c r="D214" s="15"/>
      <c r="E214" s="165"/>
      <c r="F214" s="167"/>
      <c r="G214" s="165"/>
      <c r="H214" s="167"/>
      <c r="I214" s="134"/>
      <c r="J214" s="73">
        <f t="shared" si="19"/>
        <v>50000</v>
      </c>
      <c r="K214" s="28"/>
      <c r="L214" s="28">
        <v>50000</v>
      </c>
      <c r="M214" s="24"/>
      <c r="O214" s="142"/>
    </row>
    <row r="215" spans="1:15" s="3" customFormat="1" ht="12.75" customHeight="1">
      <c r="A215" s="39"/>
      <c r="B215" s="198" t="s">
        <v>168</v>
      </c>
      <c r="C215" s="154"/>
      <c r="D215" s="41"/>
      <c r="E215" s="177"/>
      <c r="F215" s="169"/>
      <c r="G215" s="177"/>
      <c r="H215" s="169"/>
      <c r="I215" s="174"/>
      <c r="J215" s="31"/>
      <c r="K215" s="28"/>
      <c r="L215" s="28"/>
      <c r="M215" s="24"/>
      <c r="O215" s="142"/>
    </row>
    <row r="216" spans="1:15" s="3" customFormat="1" ht="12.75">
      <c r="A216" s="19"/>
      <c r="B216" s="47" t="s">
        <v>169</v>
      </c>
      <c r="C216" s="155"/>
      <c r="D216" s="15"/>
      <c r="E216" s="165"/>
      <c r="F216" s="167"/>
      <c r="G216" s="165"/>
      <c r="H216" s="167"/>
      <c r="I216" s="175"/>
      <c r="J216" s="31"/>
      <c r="K216" s="28"/>
      <c r="L216" s="28"/>
      <c r="M216" s="24"/>
      <c r="O216" s="142"/>
    </row>
    <row r="217" spans="1:15" s="3" customFormat="1" ht="12.75">
      <c r="A217" s="19"/>
      <c r="B217" s="199" t="s">
        <v>170</v>
      </c>
      <c r="C217" s="155"/>
      <c r="D217" s="15"/>
      <c r="E217" s="165"/>
      <c r="F217" s="167"/>
      <c r="G217" s="165"/>
      <c r="H217" s="167"/>
      <c r="I217" s="175"/>
      <c r="J217" s="31"/>
      <c r="K217" s="28"/>
      <c r="L217" s="28"/>
      <c r="M217" s="24"/>
      <c r="O217" s="142"/>
    </row>
    <row r="218" spans="1:15" s="3" customFormat="1" ht="12.75">
      <c r="A218" s="19"/>
      <c r="B218" s="200" t="s">
        <v>171</v>
      </c>
      <c r="C218" s="155"/>
      <c r="D218" s="18"/>
      <c r="E218" s="59"/>
      <c r="F218" s="18"/>
      <c r="G218" s="59"/>
      <c r="H218" s="18"/>
      <c r="I218" s="175"/>
      <c r="J218" s="30"/>
      <c r="K218" s="28"/>
      <c r="L218" s="28"/>
      <c r="M218" s="24"/>
      <c r="O218" s="142"/>
    </row>
    <row r="219" spans="1:15" s="3" customFormat="1" ht="12.75">
      <c r="A219" s="19"/>
      <c r="B219" s="200" t="s">
        <v>172</v>
      </c>
      <c r="C219" s="155"/>
      <c r="D219" s="18"/>
      <c r="E219" s="59"/>
      <c r="F219" s="18"/>
      <c r="G219" s="59"/>
      <c r="H219" s="18"/>
      <c r="I219" s="175"/>
      <c r="J219" s="73">
        <f t="shared" ref="J219:J282" si="20">K219+L219</f>
        <v>500000</v>
      </c>
      <c r="K219" s="28"/>
      <c r="L219" s="28">
        <v>500000</v>
      </c>
      <c r="M219" s="24"/>
      <c r="O219" s="142"/>
    </row>
    <row r="220" spans="1:15" s="3" customFormat="1" ht="12.75">
      <c r="A220" s="19"/>
      <c r="B220" s="200" t="s">
        <v>173</v>
      </c>
      <c r="C220" s="155"/>
      <c r="D220" s="15"/>
      <c r="E220" s="59"/>
      <c r="F220" s="18"/>
      <c r="G220" s="59"/>
      <c r="H220" s="18"/>
      <c r="I220" s="175"/>
      <c r="J220" s="73">
        <f t="shared" si="20"/>
        <v>100000</v>
      </c>
      <c r="K220" s="28"/>
      <c r="L220" s="28">
        <v>100000</v>
      </c>
      <c r="M220" s="24"/>
      <c r="O220" s="142"/>
    </row>
    <row r="221" spans="1:15" s="3" customFormat="1" ht="12.75">
      <c r="A221" s="19"/>
      <c r="B221" s="200" t="s">
        <v>174</v>
      </c>
      <c r="C221" s="155"/>
      <c r="D221" s="15"/>
      <c r="E221" s="59"/>
      <c r="F221" s="18"/>
      <c r="G221" s="59"/>
      <c r="H221" s="18"/>
      <c r="I221" s="175"/>
      <c r="J221" s="73">
        <f t="shared" si="20"/>
        <v>100000</v>
      </c>
      <c r="K221" s="28"/>
      <c r="L221" s="28">
        <v>100000</v>
      </c>
      <c r="M221" s="24"/>
      <c r="O221" s="142"/>
    </row>
    <row r="222" spans="1:15" s="3" customFormat="1" ht="12.75">
      <c r="A222" s="19"/>
      <c r="B222" s="200" t="s">
        <v>175</v>
      </c>
      <c r="C222" s="155"/>
      <c r="D222" s="15"/>
      <c r="E222" s="59"/>
      <c r="F222" s="18"/>
      <c r="G222" s="59"/>
      <c r="H222" s="18"/>
      <c r="I222" s="175"/>
      <c r="J222" s="73">
        <f t="shared" si="20"/>
        <v>250000</v>
      </c>
      <c r="K222" s="28"/>
      <c r="L222" s="28">
        <v>250000</v>
      </c>
      <c r="M222" s="24"/>
      <c r="O222" s="142"/>
    </row>
    <row r="223" spans="1:15" s="3" customFormat="1" ht="12.75">
      <c r="A223" s="19"/>
      <c r="B223" s="200" t="s">
        <v>176</v>
      </c>
      <c r="C223" s="155"/>
      <c r="D223" s="15"/>
      <c r="E223" s="59"/>
      <c r="F223" s="18"/>
      <c r="G223" s="59"/>
      <c r="H223" s="18"/>
      <c r="I223" s="175"/>
      <c r="J223" s="73">
        <f t="shared" si="20"/>
        <v>100000</v>
      </c>
      <c r="K223" s="28"/>
      <c r="L223" s="28">
        <v>100000</v>
      </c>
      <c r="M223" s="24"/>
      <c r="O223" s="142"/>
    </row>
    <row r="224" spans="1:15" s="3" customFormat="1" ht="12.75">
      <c r="A224" s="19"/>
      <c r="B224" s="201" t="s">
        <v>177</v>
      </c>
      <c r="C224" s="155"/>
      <c r="D224" s="18"/>
      <c r="E224" s="59"/>
      <c r="F224" s="18"/>
      <c r="G224" s="59"/>
      <c r="H224" s="18"/>
      <c r="I224" s="175"/>
      <c r="J224" s="73"/>
      <c r="K224" s="116"/>
      <c r="L224" s="116"/>
      <c r="M224" s="24"/>
      <c r="O224" s="142"/>
    </row>
    <row r="225" spans="1:15" s="3" customFormat="1" ht="12.75">
      <c r="A225" s="19"/>
      <c r="B225" s="199" t="s">
        <v>178</v>
      </c>
      <c r="C225" s="155"/>
      <c r="D225" s="15"/>
      <c r="E225" s="165"/>
      <c r="F225" s="167"/>
      <c r="G225" s="165"/>
      <c r="H225" s="167"/>
      <c r="I225" s="175"/>
      <c r="J225" s="73">
        <f t="shared" si="20"/>
        <v>200000</v>
      </c>
      <c r="K225" s="28"/>
      <c r="L225" s="28">
        <v>200000</v>
      </c>
      <c r="M225" s="24"/>
      <c r="O225" s="142"/>
    </row>
    <row r="226" spans="1:15" s="3" customFormat="1" ht="12.75">
      <c r="A226" s="19"/>
      <c r="B226" s="199" t="s">
        <v>179</v>
      </c>
      <c r="C226" s="155"/>
      <c r="D226" s="15"/>
      <c r="E226" s="165"/>
      <c r="F226" s="167"/>
      <c r="G226" s="165"/>
      <c r="H226" s="167"/>
      <c r="I226" s="175"/>
      <c r="J226" s="73">
        <f t="shared" si="20"/>
        <v>100000</v>
      </c>
      <c r="K226" s="28"/>
      <c r="L226" s="28">
        <v>100000</v>
      </c>
      <c r="M226" s="24"/>
      <c r="O226" s="142"/>
    </row>
    <row r="227" spans="1:15" s="3" customFormat="1" ht="12.75">
      <c r="A227" s="19"/>
      <c r="B227" s="199" t="s">
        <v>180</v>
      </c>
      <c r="C227" s="155"/>
      <c r="D227" s="15"/>
      <c r="E227" s="165"/>
      <c r="F227" s="167"/>
      <c r="G227" s="165"/>
      <c r="H227" s="167"/>
      <c r="I227" s="175"/>
      <c r="J227" s="73">
        <f t="shared" si="20"/>
        <v>150000</v>
      </c>
      <c r="K227" s="28"/>
      <c r="L227" s="28">
        <v>150000</v>
      </c>
      <c r="M227" s="24"/>
      <c r="O227" s="142"/>
    </row>
    <row r="228" spans="1:15" s="3" customFormat="1" ht="12.75">
      <c r="A228" s="19"/>
      <c r="B228" s="199" t="s">
        <v>181</v>
      </c>
      <c r="C228" s="155"/>
      <c r="D228" s="15"/>
      <c r="E228" s="165"/>
      <c r="F228" s="167"/>
      <c r="G228" s="165"/>
      <c r="H228" s="167"/>
      <c r="I228" s="175"/>
      <c r="J228" s="73">
        <f t="shared" si="20"/>
        <v>150000</v>
      </c>
      <c r="K228" s="28"/>
      <c r="L228" s="28">
        <v>150000</v>
      </c>
      <c r="M228" s="24"/>
      <c r="O228" s="142"/>
    </row>
    <row r="229" spans="1:15" s="3" customFormat="1" ht="12.75">
      <c r="A229" s="19"/>
      <c r="B229" s="201" t="s">
        <v>182</v>
      </c>
      <c r="C229" s="155"/>
      <c r="D229" s="15"/>
      <c r="E229" s="165"/>
      <c r="F229" s="167"/>
      <c r="G229" s="165"/>
      <c r="H229" s="167"/>
      <c r="I229" s="175"/>
      <c r="J229" s="73"/>
      <c r="K229" s="28"/>
      <c r="L229" s="28"/>
      <c r="M229" s="24"/>
      <c r="O229" s="142"/>
    </row>
    <row r="230" spans="1:15" s="3" customFormat="1" ht="12.75">
      <c r="A230" s="19"/>
      <c r="B230" s="199" t="s">
        <v>183</v>
      </c>
      <c r="C230" s="155"/>
      <c r="D230" s="15"/>
      <c r="E230" s="165"/>
      <c r="F230" s="167"/>
      <c r="G230" s="165"/>
      <c r="H230" s="167"/>
      <c r="I230" s="175"/>
      <c r="J230" s="73">
        <f t="shared" si="20"/>
        <v>1000000</v>
      </c>
      <c r="K230" s="28"/>
      <c r="L230" s="28">
        <v>1000000</v>
      </c>
      <c r="M230" s="24"/>
      <c r="O230" s="142"/>
    </row>
    <row r="231" spans="1:15" s="3" customFormat="1" ht="12.75">
      <c r="A231" s="19"/>
      <c r="B231" s="199" t="s">
        <v>184</v>
      </c>
      <c r="C231" s="165" t="s">
        <v>340</v>
      </c>
      <c r="D231" s="18" t="s">
        <v>266</v>
      </c>
      <c r="E231" s="59" t="s">
        <v>86</v>
      </c>
      <c r="F231" s="18" t="s">
        <v>86</v>
      </c>
      <c r="G231" s="59" t="s">
        <v>86</v>
      </c>
      <c r="H231" s="18" t="s">
        <v>86</v>
      </c>
      <c r="I231" s="175" t="s">
        <v>255</v>
      </c>
      <c r="J231" s="73">
        <f t="shared" si="20"/>
        <v>200000</v>
      </c>
      <c r="K231" s="28"/>
      <c r="L231" s="28">
        <v>200000</v>
      </c>
      <c r="M231" s="24"/>
      <c r="O231" s="142"/>
    </row>
    <row r="232" spans="1:15" s="3" customFormat="1" ht="12.75">
      <c r="A232" s="19"/>
      <c r="B232" s="199" t="s">
        <v>185</v>
      </c>
      <c r="C232" s="165" t="s">
        <v>341</v>
      </c>
      <c r="D232" s="15"/>
      <c r="E232" s="165"/>
      <c r="F232" s="167"/>
      <c r="G232" s="165"/>
      <c r="H232" s="167"/>
      <c r="I232" s="175"/>
      <c r="J232" s="73">
        <f t="shared" si="20"/>
        <v>300000</v>
      </c>
      <c r="K232" s="28"/>
      <c r="L232" s="28">
        <v>300000</v>
      </c>
      <c r="M232" s="24"/>
      <c r="O232" s="142"/>
    </row>
    <row r="233" spans="1:15" s="3" customFormat="1" ht="12.75">
      <c r="A233" s="19"/>
      <c r="B233" s="202" t="s">
        <v>157</v>
      </c>
      <c r="C233" s="165" t="s">
        <v>342</v>
      </c>
      <c r="D233" s="15"/>
      <c r="E233" s="165"/>
      <c r="F233" s="167"/>
      <c r="G233" s="165"/>
      <c r="H233" s="167"/>
      <c r="I233" s="175"/>
      <c r="J233" s="73"/>
      <c r="K233" s="28"/>
      <c r="L233" s="28"/>
      <c r="M233" s="24"/>
      <c r="O233" s="142"/>
    </row>
    <row r="234" spans="1:15" s="3" customFormat="1" ht="15" customHeight="1">
      <c r="A234" s="19"/>
      <c r="B234" s="201" t="s">
        <v>186</v>
      </c>
      <c r="C234" s="155"/>
      <c r="D234" s="18"/>
      <c r="E234" s="165"/>
      <c r="F234" s="167"/>
      <c r="G234" s="165"/>
      <c r="H234" s="167"/>
      <c r="I234" s="175"/>
      <c r="J234" s="94"/>
      <c r="K234" s="28"/>
      <c r="L234" s="28"/>
      <c r="M234" s="24"/>
      <c r="O234" s="142"/>
    </row>
    <row r="235" spans="1:15" s="3" customFormat="1" ht="12.75">
      <c r="A235" s="19"/>
      <c r="B235" s="202" t="s">
        <v>187</v>
      </c>
      <c r="C235" s="155"/>
      <c r="D235" s="15"/>
      <c r="E235" s="165"/>
      <c r="F235" s="167"/>
      <c r="G235" s="165"/>
      <c r="H235" s="167"/>
      <c r="I235" s="175"/>
      <c r="J235" s="73">
        <f t="shared" si="20"/>
        <v>150000</v>
      </c>
      <c r="K235" s="28"/>
      <c r="L235" s="28">
        <v>150000</v>
      </c>
      <c r="M235" s="24"/>
      <c r="O235" s="142"/>
    </row>
    <row r="236" spans="1:15" s="3" customFormat="1" ht="12.75">
      <c r="A236" s="19"/>
      <c r="B236" s="202" t="s">
        <v>188</v>
      </c>
      <c r="C236" s="155"/>
      <c r="D236" s="15"/>
      <c r="E236" s="165"/>
      <c r="F236" s="167"/>
      <c r="G236" s="165"/>
      <c r="H236" s="167"/>
      <c r="I236" s="175"/>
      <c r="J236" s="73">
        <f t="shared" si="20"/>
        <v>200000</v>
      </c>
      <c r="K236" s="28"/>
      <c r="L236" s="28">
        <v>200000</v>
      </c>
      <c r="M236" s="24"/>
      <c r="O236" s="142"/>
    </row>
    <row r="237" spans="1:15" s="3" customFormat="1" ht="12.75">
      <c r="A237" s="19"/>
      <c r="B237" s="200" t="s">
        <v>189</v>
      </c>
      <c r="C237" s="155"/>
      <c r="D237" s="15"/>
      <c r="E237" s="165"/>
      <c r="F237" s="167"/>
      <c r="G237" s="165"/>
      <c r="H237" s="167"/>
      <c r="I237" s="175"/>
      <c r="J237" s="73"/>
      <c r="K237" s="28"/>
      <c r="L237" s="28"/>
      <c r="M237" s="24"/>
      <c r="O237" s="142"/>
    </row>
    <row r="238" spans="1:15" s="3" customFormat="1" ht="12.75">
      <c r="A238" s="19"/>
      <c r="B238" s="200" t="s">
        <v>190</v>
      </c>
      <c r="C238" s="155"/>
      <c r="D238" s="15"/>
      <c r="E238" s="165"/>
      <c r="F238" s="167"/>
      <c r="G238" s="165"/>
      <c r="H238" s="167"/>
      <c r="I238" s="175"/>
      <c r="J238" s="73"/>
      <c r="K238" s="28"/>
      <c r="L238" s="28"/>
      <c r="M238" s="24"/>
      <c r="O238" s="142"/>
    </row>
    <row r="239" spans="1:15" s="3" customFormat="1" ht="12.75">
      <c r="A239" s="19"/>
      <c r="B239" s="202" t="s">
        <v>191</v>
      </c>
      <c r="C239" s="155"/>
      <c r="D239" s="15"/>
      <c r="E239" s="165"/>
      <c r="F239" s="167"/>
      <c r="G239" s="165"/>
      <c r="H239" s="167"/>
      <c r="I239" s="175"/>
      <c r="J239" s="73">
        <f t="shared" si="20"/>
        <v>500000</v>
      </c>
      <c r="K239" s="28"/>
      <c r="L239" s="28">
        <v>500000</v>
      </c>
      <c r="M239" s="24"/>
      <c r="O239" s="142"/>
    </row>
    <row r="240" spans="1:15" s="3" customFormat="1" ht="12.75">
      <c r="A240" s="19"/>
      <c r="B240" s="202" t="s">
        <v>313</v>
      </c>
      <c r="C240" s="155"/>
      <c r="D240" s="15"/>
      <c r="E240" s="165"/>
      <c r="F240" s="167"/>
      <c r="G240" s="165"/>
      <c r="H240" s="167"/>
      <c r="I240" s="175"/>
      <c r="J240" s="73">
        <f t="shared" si="20"/>
        <v>500000</v>
      </c>
      <c r="K240" s="28"/>
      <c r="L240" s="28">
        <v>500000</v>
      </c>
      <c r="M240" s="24"/>
      <c r="O240" s="142"/>
    </row>
    <row r="241" spans="1:15" s="3" customFormat="1" ht="12.75">
      <c r="A241" s="19"/>
      <c r="B241" s="201" t="s">
        <v>192</v>
      </c>
      <c r="C241" s="155"/>
      <c r="D241" s="18"/>
      <c r="E241" s="165"/>
      <c r="F241" s="167"/>
      <c r="G241" s="165"/>
      <c r="H241" s="167"/>
      <c r="I241" s="175"/>
      <c r="J241" s="73"/>
      <c r="K241" s="28"/>
      <c r="L241" s="28"/>
      <c r="M241" s="24"/>
      <c r="O241" s="142"/>
    </row>
    <row r="242" spans="1:15" s="3" customFormat="1" ht="12.75">
      <c r="A242" s="19"/>
      <c r="B242" s="202" t="s">
        <v>193</v>
      </c>
      <c r="C242" s="155"/>
      <c r="D242" s="15"/>
      <c r="E242" s="165"/>
      <c r="F242" s="167"/>
      <c r="G242" s="165"/>
      <c r="H242" s="167"/>
      <c r="I242" s="175"/>
      <c r="J242" s="73">
        <f t="shared" si="20"/>
        <v>80000</v>
      </c>
      <c r="K242" s="28"/>
      <c r="L242" s="28">
        <v>80000</v>
      </c>
      <c r="M242" s="24"/>
      <c r="O242" s="142"/>
    </row>
    <row r="243" spans="1:15" s="3" customFormat="1" ht="12.75">
      <c r="A243" s="19"/>
      <c r="B243" s="202" t="s">
        <v>194</v>
      </c>
      <c r="C243" s="155"/>
      <c r="D243" s="15"/>
      <c r="E243" s="165"/>
      <c r="F243" s="167"/>
      <c r="G243" s="165"/>
      <c r="H243" s="167"/>
      <c r="I243" s="175"/>
      <c r="J243" s="73">
        <f t="shared" si="20"/>
        <v>300000</v>
      </c>
      <c r="K243" s="28"/>
      <c r="L243" s="28">
        <v>300000</v>
      </c>
      <c r="M243" s="24"/>
      <c r="O243" s="142"/>
    </row>
    <row r="244" spans="1:15" s="3" customFormat="1" ht="12.75">
      <c r="A244" s="19"/>
      <c r="B244" s="202" t="s">
        <v>314</v>
      </c>
      <c r="C244" s="155"/>
      <c r="D244" s="15"/>
      <c r="E244" s="165"/>
      <c r="F244" s="167"/>
      <c r="G244" s="165"/>
      <c r="H244" s="167"/>
      <c r="I244" s="175"/>
      <c r="J244" s="73">
        <f t="shared" si="20"/>
        <v>319939.65999999997</v>
      </c>
      <c r="K244" s="28"/>
      <c r="L244" s="28">
        <v>319939.65999999997</v>
      </c>
      <c r="M244" s="24"/>
      <c r="O244" s="142"/>
    </row>
    <row r="245" spans="1:15" s="3" customFormat="1" ht="12.75">
      <c r="A245" s="32"/>
      <c r="B245" s="203" t="s">
        <v>315</v>
      </c>
      <c r="C245" s="156"/>
      <c r="D245" s="33"/>
      <c r="E245" s="166"/>
      <c r="F245" s="168"/>
      <c r="G245" s="166"/>
      <c r="H245" s="168"/>
      <c r="I245" s="176"/>
      <c r="J245" s="73">
        <f t="shared" si="20"/>
        <v>100000</v>
      </c>
      <c r="K245" s="28"/>
      <c r="L245" s="28">
        <v>100000</v>
      </c>
      <c r="M245" s="24"/>
      <c r="O245" s="142"/>
    </row>
    <row r="246" spans="1:15" s="3" customFormat="1" ht="12.75">
      <c r="A246" s="20"/>
      <c r="B246" s="197"/>
      <c r="C246" s="155"/>
      <c r="D246" s="20"/>
      <c r="E246" s="165"/>
      <c r="F246" s="165"/>
      <c r="G246" s="165"/>
      <c r="H246" s="165"/>
      <c r="I246" s="95"/>
      <c r="J246" s="78"/>
      <c r="K246" s="78"/>
      <c r="L246" s="78"/>
      <c r="M246" s="20"/>
      <c r="O246" s="142"/>
    </row>
    <row r="247" spans="1:15" s="3" customFormat="1" ht="12.75" customHeight="1">
      <c r="A247" s="39"/>
      <c r="B247" s="198" t="s">
        <v>163</v>
      </c>
      <c r="C247" s="154"/>
      <c r="D247" s="41"/>
      <c r="E247" s="169"/>
      <c r="F247" s="177"/>
      <c r="G247" s="169"/>
      <c r="H247" s="177"/>
      <c r="I247" s="170"/>
      <c r="J247" s="258"/>
      <c r="K247" s="28"/>
      <c r="L247" s="28"/>
      <c r="M247" s="24"/>
      <c r="O247" s="142"/>
    </row>
    <row r="248" spans="1:15" s="3" customFormat="1" ht="12.75">
      <c r="A248" s="19"/>
      <c r="B248" s="202" t="s">
        <v>195</v>
      </c>
      <c r="C248" s="155"/>
      <c r="D248" s="15"/>
      <c r="E248" s="167"/>
      <c r="F248" s="165"/>
      <c r="G248" s="167"/>
      <c r="H248" s="165"/>
      <c r="I248" s="172"/>
      <c r="J248" s="73">
        <f t="shared" si="20"/>
        <v>200000</v>
      </c>
      <c r="K248" s="28"/>
      <c r="L248" s="28">
        <v>200000</v>
      </c>
      <c r="M248" s="24"/>
      <c r="O248" s="142"/>
    </row>
    <row r="249" spans="1:15" s="3" customFormat="1" ht="12.75">
      <c r="A249" s="19"/>
      <c r="B249" s="202" t="s">
        <v>196</v>
      </c>
      <c r="C249" s="155"/>
      <c r="D249" s="15"/>
      <c r="E249" s="167"/>
      <c r="F249" s="165"/>
      <c r="G249" s="167"/>
      <c r="H249" s="165"/>
      <c r="I249" s="172"/>
      <c r="J249" s="73"/>
      <c r="K249" s="28"/>
      <c r="L249" s="28"/>
      <c r="M249" s="24"/>
      <c r="O249" s="142"/>
    </row>
    <row r="250" spans="1:15" s="3" customFormat="1" ht="12.75">
      <c r="A250" s="19"/>
      <c r="B250" s="204" t="s">
        <v>197</v>
      </c>
      <c r="C250" s="155"/>
      <c r="D250" s="15"/>
      <c r="E250" s="167"/>
      <c r="F250" s="165"/>
      <c r="G250" s="167"/>
      <c r="H250" s="165"/>
      <c r="I250" s="172"/>
      <c r="J250" s="73">
        <f t="shared" si="20"/>
        <v>1204500</v>
      </c>
      <c r="K250" s="28"/>
      <c r="L250" s="28">
        <v>1204500</v>
      </c>
      <c r="M250" s="24"/>
      <c r="O250" s="142"/>
    </row>
    <row r="251" spans="1:15" s="3" customFormat="1" ht="12.75">
      <c r="A251" s="19"/>
      <c r="B251" s="204" t="s">
        <v>198</v>
      </c>
      <c r="C251" s="155"/>
      <c r="D251" s="15"/>
      <c r="E251" s="167"/>
      <c r="F251" s="165"/>
      <c r="G251" s="167"/>
      <c r="H251" s="165"/>
      <c r="I251" s="172"/>
      <c r="J251" s="73">
        <f t="shared" si="20"/>
        <v>686000</v>
      </c>
      <c r="K251" s="28"/>
      <c r="L251" s="28">
        <v>686000</v>
      </c>
      <c r="M251" s="24"/>
      <c r="O251" s="142"/>
    </row>
    <row r="252" spans="1:15" s="3" customFormat="1" ht="12.75">
      <c r="A252" s="19"/>
      <c r="B252" s="204" t="s">
        <v>199</v>
      </c>
      <c r="C252" s="155"/>
      <c r="D252" s="18"/>
      <c r="E252" s="167"/>
      <c r="F252" s="165"/>
      <c r="G252" s="167"/>
      <c r="H252" s="165"/>
      <c r="I252" s="172"/>
      <c r="J252" s="73">
        <f t="shared" si="20"/>
        <v>200000</v>
      </c>
      <c r="K252" s="28"/>
      <c r="L252" s="28">
        <v>200000</v>
      </c>
      <c r="M252" s="24"/>
      <c r="O252" s="142"/>
    </row>
    <row r="253" spans="1:15" s="3" customFormat="1" ht="12.75">
      <c r="A253" s="19"/>
      <c r="B253" s="204" t="s">
        <v>45</v>
      </c>
      <c r="C253" s="155"/>
      <c r="D253" s="15"/>
      <c r="E253" s="167"/>
      <c r="F253" s="165"/>
      <c r="G253" s="167"/>
      <c r="H253" s="165"/>
      <c r="I253" s="172"/>
      <c r="J253" s="73">
        <f t="shared" si="20"/>
        <v>100000</v>
      </c>
      <c r="K253" s="28"/>
      <c r="L253" s="28">
        <v>100000</v>
      </c>
      <c r="M253" s="24"/>
      <c r="O253" s="142"/>
    </row>
    <row r="254" spans="1:15" s="3" customFormat="1" ht="12.75">
      <c r="A254" s="19"/>
      <c r="B254" s="204" t="s">
        <v>46</v>
      </c>
      <c r="C254" s="155"/>
      <c r="D254" s="15"/>
      <c r="E254" s="167"/>
      <c r="F254" s="165"/>
      <c r="G254" s="167"/>
      <c r="H254" s="165"/>
      <c r="I254" s="172"/>
      <c r="J254" s="73">
        <f t="shared" si="20"/>
        <v>150000</v>
      </c>
      <c r="K254" s="28"/>
      <c r="L254" s="28">
        <v>150000</v>
      </c>
      <c r="M254" s="24"/>
      <c r="O254" s="142"/>
    </row>
    <row r="255" spans="1:15" s="3" customFormat="1" ht="12.75">
      <c r="A255" s="19"/>
      <c r="B255" s="204" t="s">
        <v>200</v>
      </c>
      <c r="C255" s="155"/>
      <c r="D255" s="15"/>
      <c r="E255" s="167"/>
      <c r="F255" s="165"/>
      <c r="G255" s="167"/>
      <c r="H255" s="165"/>
      <c r="I255" s="172"/>
      <c r="J255" s="73">
        <f t="shared" si="20"/>
        <v>300000</v>
      </c>
      <c r="K255" s="28"/>
      <c r="L255" s="28">
        <v>300000</v>
      </c>
      <c r="M255" s="24"/>
      <c r="O255" s="142"/>
    </row>
    <row r="256" spans="1:15" s="3" customFormat="1" ht="12.75">
      <c r="A256" s="19"/>
      <c r="B256" s="202" t="s">
        <v>201</v>
      </c>
      <c r="C256" s="165" t="s">
        <v>340</v>
      </c>
      <c r="D256" s="15"/>
      <c r="E256" s="167"/>
      <c r="F256" s="165"/>
      <c r="G256" s="167"/>
      <c r="H256" s="165"/>
      <c r="I256" s="172"/>
      <c r="J256" s="73"/>
      <c r="K256" s="28"/>
      <c r="L256" s="28"/>
      <c r="M256" s="24"/>
      <c r="O256" s="142"/>
    </row>
    <row r="257" spans="1:15" s="3" customFormat="1" ht="12.75">
      <c r="A257" s="19"/>
      <c r="B257" s="205" t="s">
        <v>202</v>
      </c>
      <c r="C257" s="165" t="s">
        <v>341</v>
      </c>
      <c r="D257" s="18" t="s">
        <v>266</v>
      </c>
      <c r="E257" s="167" t="s">
        <v>86</v>
      </c>
      <c r="F257" s="165" t="s">
        <v>86</v>
      </c>
      <c r="G257" s="167" t="s">
        <v>86</v>
      </c>
      <c r="H257" s="165" t="s">
        <v>86</v>
      </c>
      <c r="I257" s="172" t="s">
        <v>255</v>
      </c>
      <c r="J257" s="73"/>
      <c r="K257" s="28"/>
      <c r="L257" s="28"/>
      <c r="M257" s="24"/>
      <c r="O257" s="142"/>
    </row>
    <row r="258" spans="1:15" s="3" customFormat="1" ht="12.75">
      <c r="A258" s="19"/>
      <c r="B258" s="204" t="s">
        <v>197</v>
      </c>
      <c r="C258" s="165" t="s">
        <v>342</v>
      </c>
      <c r="D258" s="15"/>
      <c r="E258" s="167"/>
      <c r="F258" s="165"/>
      <c r="G258" s="167"/>
      <c r="H258" s="165"/>
      <c r="I258" s="172"/>
      <c r="J258" s="73">
        <f t="shared" si="20"/>
        <v>1204500</v>
      </c>
      <c r="K258" s="28"/>
      <c r="L258" s="28">
        <v>1204500</v>
      </c>
      <c r="M258" s="24"/>
      <c r="O258" s="142"/>
    </row>
    <row r="259" spans="1:15" s="3" customFormat="1" ht="12.75">
      <c r="A259" s="19"/>
      <c r="B259" s="204" t="s">
        <v>198</v>
      </c>
      <c r="C259" s="155"/>
      <c r="D259" s="15"/>
      <c r="E259" s="167"/>
      <c r="F259" s="165"/>
      <c r="G259" s="167"/>
      <c r="H259" s="165"/>
      <c r="I259" s="172"/>
      <c r="J259" s="73">
        <f t="shared" si="20"/>
        <v>686000</v>
      </c>
      <c r="K259" s="28"/>
      <c r="L259" s="28">
        <v>686000</v>
      </c>
      <c r="M259" s="24"/>
      <c r="O259" s="142"/>
    </row>
    <row r="260" spans="1:15" s="3" customFormat="1" ht="12.75">
      <c r="A260" s="19"/>
      <c r="B260" s="204" t="s">
        <v>199</v>
      </c>
      <c r="C260" s="155"/>
      <c r="D260" s="15"/>
      <c r="E260" s="167"/>
      <c r="F260" s="165"/>
      <c r="G260" s="167"/>
      <c r="H260" s="165"/>
      <c r="I260" s="172"/>
      <c r="J260" s="73">
        <f t="shared" si="20"/>
        <v>500000</v>
      </c>
      <c r="K260" s="28"/>
      <c r="L260" s="28">
        <v>500000</v>
      </c>
      <c r="M260" s="24"/>
      <c r="O260" s="142"/>
    </row>
    <row r="261" spans="1:15" s="3" customFormat="1" ht="12.75">
      <c r="A261" s="19"/>
      <c r="B261" s="204" t="s">
        <v>88</v>
      </c>
      <c r="C261" s="155"/>
      <c r="D261" s="15"/>
      <c r="E261" s="167"/>
      <c r="F261" s="165"/>
      <c r="G261" s="167"/>
      <c r="H261" s="165"/>
      <c r="I261" s="172"/>
      <c r="J261" s="73">
        <f t="shared" si="20"/>
        <v>20000</v>
      </c>
      <c r="K261" s="28"/>
      <c r="L261" s="28">
        <v>20000</v>
      </c>
      <c r="M261" s="24"/>
      <c r="O261" s="142"/>
    </row>
    <row r="262" spans="1:15" s="3" customFormat="1" ht="12.75">
      <c r="A262" s="19"/>
      <c r="B262" s="204" t="s">
        <v>45</v>
      </c>
      <c r="C262" s="155"/>
      <c r="D262" s="18"/>
      <c r="E262" s="167"/>
      <c r="F262" s="165"/>
      <c r="G262" s="167"/>
      <c r="H262" s="165"/>
      <c r="I262" s="172"/>
      <c r="J262" s="73">
        <f t="shared" si="20"/>
        <v>100000</v>
      </c>
      <c r="K262" s="28"/>
      <c r="L262" s="28">
        <v>100000</v>
      </c>
      <c r="M262" s="24"/>
      <c r="O262" s="142"/>
    </row>
    <row r="263" spans="1:15" s="3" customFormat="1" ht="12.75">
      <c r="A263" s="19"/>
      <c r="B263" s="204" t="s">
        <v>46</v>
      </c>
      <c r="C263" s="155"/>
      <c r="D263" s="15"/>
      <c r="E263" s="167"/>
      <c r="F263" s="165"/>
      <c r="G263" s="167"/>
      <c r="H263" s="165"/>
      <c r="I263" s="172"/>
      <c r="J263" s="73">
        <f t="shared" si="20"/>
        <v>150000</v>
      </c>
      <c r="K263" s="28"/>
      <c r="L263" s="28">
        <v>150000</v>
      </c>
      <c r="M263" s="24"/>
      <c r="O263" s="142"/>
    </row>
    <row r="264" spans="1:15" s="3" customFormat="1" ht="12.75">
      <c r="A264" s="19"/>
      <c r="B264" s="204" t="s">
        <v>203</v>
      </c>
      <c r="C264" s="155"/>
      <c r="D264" s="15"/>
      <c r="E264" s="167"/>
      <c r="F264" s="165"/>
      <c r="G264" s="167"/>
      <c r="H264" s="165"/>
      <c r="I264" s="172"/>
      <c r="J264" s="73">
        <f t="shared" si="20"/>
        <v>150000</v>
      </c>
      <c r="K264" s="28"/>
      <c r="L264" s="28">
        <v>150000</v>
      </c>
      <c r="M264" s="24"/>
      <c r="O264" s="142"/>
    </row>
    <row r="265" spans="1:15" s="3" customFormat="1" ht="12.75">
      <c r="A265" s="19"/>
      <c r="B265" s="202" t="s">
        <v>204</v>
      </c>
      <c r="C265" s="155"/>
      <c r="D265" s="15"/>
      <c r="E265" s="167"/>
      <c r="F265" s="165"/>
      <c r="G265" s="167"/>
      <c r="H265" s="165"/>
      <c r="I265" s="172"/>
      <c r="J265" s="73">
        <f t="shared" si="20"/>
        <v>300000</v>
      </c>
      <c r="K265" s="28"/>
      <c r="L265" s="28">
        <v>300000</v>
      </c>
      <c r="M265" s="24"/>
      <c r="O265" s="142"/>
    </row>
    <row r="266" spans="1:15" s="3" customFormat="1" ht="12.75">
      <c r="A266" s="19"/>
      <c r="B266" s="202" t="s">
        <v>205</v>
      </c>
      <c r="C266" s="155"/>
      <c r="D266" s="15"/>
      <c r="E266" s="167"/>
      <c r="F266" s="165"/>
      <c r="G266" s="167"/>
      <c r="H266" s="165"/>
      <c r="I266" s="172"/>
      <c r="J266" s="73">
        <f t="shared" si="20"/>
        <v>179805.66</v>
      </c>
      <c r="K266" s="28"/>
      <c r="L266" s="28">
        <v>179805.66</v>
      </c>
      <c r="M266" s="24"/>
      <c r="O266" s="142"/>
    </row>
    <row r="267" spans="1:15" s="3" customFormat="1" ht="12.75">
      <c r="A267" s="19"/>
      <c r="B267" s="205" t="s">
        <v>206</v>
      </c>
      <c r="C267" s="155"/>
      <c r="D267" s="15"/>
      <c r="E267" s="167"/>
      <c r="F267" s="165"/>
      <c r="G267" s="167"/>
      <c r="H267" s="165"/>
      <c r="I267" s="172"/>
      <c r="J267" s="73"/>
      <c r="K267" s="28"/>
      <c r="L267" s="28"/>
      <c r="M267" s="24"/>
      <c r="O267" s="142"/>
    </row>
    <row r="268" spans="1:15" s="3" customFormat="1" ht="12.75">
      <c r="A268" s="15"/>
      <c r="B268" s="151" t="s">
        <v>316</v>
      </c>
      <c r="C268" s="155"/>
      <c r="D268" s="15"/>
      <c r="E268" s="182"/>
      <c r="F268" s="189"/>
      <c r="G268" s="182"/>
      <c r="H268" s="189"/>
      <c r="I268" s="186"/>
      <c r="J268" s="73">
        <f t="shared" si="20"/>
        <v>200000</v>
      </c>
      <c r="K268" s="28"/>
      <c r="L268" s="28">
        <v>200000</v>
      </c>
      <c r="M268" s="24"/>
      <c r="O268" s="142"/>
    </row>
    <row r="269" spans="1:15" s="3" customFormat="1" ht="12.75">
      <c r="A269" s="19"/>
      <c r="B269" s="67" t="s">
        <v>343</v>
      </c>
      <c r="C269" s="260"/>
      <c r="D269" s="41"/>
      <c r="E269" s="183"/>
      <c r="F269" s="181"/>
      <c r="G269" s="183"/>
      <c r="H269" s="263"/>
      <c r="I269" s="190"/>
      <c r="J269" s="78">
        <f t="shared" si="20"/>
        <v>8000000</v>
      </c>
      <c r="K269" s="28"/>
      <c r="L269" s="42">
        <v>8000000</v>
      </c>
      <c r="M269" s="24"/>
      <c r="O269" s="142"/>
    </row>
    <row r="270" spans="1:15" s="3" customFormat="1" ht="12.75">
      <c r="A270" s="19"/>
      <c r="B270" s="254" t="s">
        <v>344</v>
      </c>
      <c r="C270" s="261"/>
      <c r="D270" s="15"/>
      <c r="E270" s="189"/>
      <c r="F270" s="182"/>
      <c r="G270" s="189"/>
      <c r="H270" s="163"/>
      <c r="I270" s="191"/>
      <c r="J270" s="42"/>
      <c r="K270" s="30"/>
      <c r="L270" s="42"/>
      <c r="M270" s="24"/>
      <c r="O270" s="142"/>
    </row>
    <row r="271" spans="1:15" s="3" customFormat="1" ht="12.75">
      <c r="A271" s="19"/>
      <c r="B271" s="259" t="s">
        <v>345</v>
      </c>
      <c r="C271" s="261"/>
      <c r="D271" s="15"/>
      <c r="E271" s="189"/>
      <c r="F271" s="182"/>
      <c r="G271" s="189"/>
      <c r="H271" s="163"/>
      <c r="I271" s="191"/>
      <c r="J271" s="35">
        <f t="shared" si="20"/>
        <v>500000</v>
      </c>
      <c r="K271" s="30"/>
      <c r="L271" s="35">
        <v>500000</v>
      </c>
      <c r="M271" s="24"/>
      <c r="O271" s="142"/>
    </row>
    <row r="272" spans="1:15" s="3" customFormat="1" ht="12.75">
      <c r="A272" s="19"/>
      <c r="B272" s="254" t="s">
        <v>346</v>
      </c>
      <c r="C272" s="261"/>
      <c r="D272" s="15"/>
      <c r="E272" s="189"/>
      <c r="F272" s="182"/>
      <c r="G272" s="189"/>
      <c r="H272" s="163"/>
      <c r="I272" s="186"/>
      <c r="J272" s="73">
        <f t="shared" si="20"/>
        <v>53200</v>
      </c>
      <c r="K272" s="28"/>
      <c r="L272" s="35">
        <v>53200</v>
      </c>
      <c r="M272" s="24"/>
      <c r="O272" s="142"/>
    </row>
    <row r="273" spans="1:15" s="3" customFormat="1" ht="12.75">
      <c r="A273" s="19"/>
      <c r="B273" s="254" t="s">
        <v>347</v>
      </c>
      <c r="C273" s="261"/>
      <c r="D273" s="15"/>
      <c r="E273" s="189"/>
      <c r="F273" s="182"/>
      <c r="G273" s="189"/>
      <c r="H273" s="163"/>
      <c r="I273" s="186"/>
      <c r="J273" s="73">
        <f t="shared" si="20"/>
        <v>250000</v>
      </c>
      <c r="K273" s="28"/>
      <c r="L273" s="28">
        <v>250000</v>
      </c>
      <c r="M273" s="24"/>
      <c r="O273" s="142"/>
    </row>
    <row r="274" spans="1:15" s="3" customFormat="1" ht="12.75">
      <c r="A274" s="19"/>
      <c r="B274" s="254" t="s">
        <v>348</v>
      </c>
      <c r="C274" s="261"/>
      <c r="D274" s="15"/>
      <c r="E274" s="189"/>
      <c r="F274" s="182"/>
      <c r="G274" s="189"/>
      <c r="H274" s="163"/>
      <c r="I274" s="186"/>
      <c r="J274" s="73">
        <f t="shared" si="20"/>
        <v>600000</v>
      </c>
      <c r="K274" s="28"/>
      <c r="L274" s="28">
        <v>600000</v>
      </c>
      <c r="M274" s="24"/>
      <c r="O274" s="142"/>
    </row>
    <row r="275" spans="1:15" s="3" customFormat="1" ht="12.75">
      <c r="A275" s="19"/>
      <c r="B275" s="254" t="s">
        <v>349</v>
      </c>
      <c r="C275" s="163" t="s">
        <v>34</v>
      </c>
      <c r="D275" s="18" t="s">
        <v>266</v>
      </c>
      <c r="E275" s="182" t="s">
        <v>86</v>
      </c>
      <c r="F275" s="189" t="s">
        <v>86</v>
      </c>
      <c r="G275" s="182" t="s">
        <v>86</v>
      </c>
      <c r="H275" s="189" t="s">
        <v>86</v>
      </c>
      <c r="I275" s="186" t="s">
        <v>255</v>
      </c>
      <c r="J275" s="73">
        <f t="shared" si="20"/>
        <v>150000</v>
      </c>
      <c r="K275" s="28"/>
      <c r="L275" s="28">
        <v>150000</v>
      </c>
      <c r="M275" s="24"/>
      <c r="O275" s="142"/>
    </row>
    <row r="276" spans="1:15" s="3" customFormat="1" ht="12.75">
      <c r="A276" s="19"/>
      <c r="B276" s="254" t="s">
        <v>350</v>
      </c>
      <c r="C276" s="261"/>
      <c r="D276" s="15"/>
      <c r="E276" s="189"/>
      <c r="F276" s="182"/>
      <c r="G276" s="189"/>
      <c r="H276" s="163"/>
      <c r="I276" s="186"/>
      <c r="J276" s="73">
        <f t="shared" si="20"/>
        <v>100000</v>
      </c>
      <c r="K276" s="28"/>
      <c r="L276" s="28">
        <v>100000</v>
      </c>
      <c r="M276" s="24"/>
      <c r="O276" s="142"/>
    </row>
    <row r="277" spans="1:15" s="3" customFormat="1" ht="12.75">
      <c r="A277" s="19"/>
      <c r="B277" s="254" t="s">
        <v>351</v>
      </c>
      <c r="C277" s="261"/>
      <c r="D277" s="15"/>
      <c r="E277" s="189"/>
      <c r="F277" s="182"/>
      <c r="G277" s="189"/>
      <c r="H277" s="163"/>
      <c r="I277" s="186"/>
      <c r="J277" s="73">
        <f t="shared" si="20"/>
        <v>207700</v>
      </c>
      <c r="K277" s="28"/>
      <c r="L277" s="28">
        <v>207700</v>
      </c>
      <c r="M277" s="24"/>
      <c r="O277" s="142"/>
    </row>
    <row r="278" spans="1:15" s="3" customFormat="1" ht="12.75">
      <c r="A278" s="19"/>
      <c r="B278" s="254" t="s">
        <v>352</v>
      </c>
      <c r="C278" s="261"/>
      <c r="D278" s="15"/>
      <c r="E278" s="189"/>
      <c r="F278" s="182"/>
      <c r="G278" s="189"/>
      <c r="H278" s="163"/>
      <c r="I278" s="186"/>
      <c r="J278" s="73">
        <f t="shared" si="20"/>
        <v>150000</v>
      </c>
      <c r="K278" s="28"/>
      <c r="L278" s="28">
        <v>150000</v>
      </c>
      <c r="M278" s="24"/>
      <c r="O278" s="142"/>
    </row>
    <row r="279" spans="1:15" s="3" customFormat="1" ht="12.75">
      <c r="A279" s="19"/>
      <c r="B279" s="254" t="s">
        <v>353</v>
      </c>
      <c r="C279" s="261"/>
      <c r="D279" s="15"/>
      <c r="E279" s="189"/>
      <c r="F279" s="182"/>
      <c r="G279" s="189"/>
      <c r="H279" s="163"/>
      <c r="I279" s="186"/>
      <c r="J279" s="73">
        <f t="shared" si="20"/>
        <v>100000</v>
      </c>
      <c r="K279" s="28"/>
      <c r="L279" s="28">
        <v>100000</v>
      </c>
      <c r="M279" s="24"/>
      <c r="O279" s="142"/>
    </row>
    <row r="280" spans="1:15" s="3" customFormat="1" ht="12.75">
      <c r="A280" s="32"/>
      <c r="B280" s="148" t="s">
        <v>354</v>
      </c>
      <c r="C280" s="262"/>
      <c r="D280" s="33"/>
      <c r="E280" s="184"/>
      <c r="F280" s="185"/>
      <c r="G280" s="184"/>
      <c r="H280" s="164"/>
      <c r="I280" s="187"/>
      <c r="J280" s="73">
        <f t="shared" si="20"/>
        <v>100000</v>
      </c>
      <c r="K280" s="28"/>
      <c r="L280" s="28">
        <v>100000</v>
      </c>
      <c r="M280" s="24"/>
      <c r="O280" s="142"/>
    </row>
    <row r="281" spans="1:15" s="3" customFormat="1" ht="12.75">
      <c r="A281" s="19"/>
      <c r="B281" s="254" t="s">
        <v>355</v>
      </c>
      <c r="C281" s="261"/>
      <c r="D281" s="15"/>
      <c r="E281" s="189"/>
      <c r="F281" s="182"/>
      <c r="G281" s="189"/>
      <c r="H281" s="163"/>
      <c r="I281" s="186"/>
      <c r="J281" s="73">
        <f t="shared" si="20"/>
        <v>800000</v>
      </c>
      <c r="K281" s="35"/>
      <c r="L281" s="35">
        <v>800000</v>
      </c>
      <c r="M281" s="33"/>
      <c r="O281" s="142"/>
    </row>
    <row r="282" spans="1:15" s="3" customFormat="1" ht="12.75">
      <c r="A282" s="33"/>
      <c r="B282" s="148" t="s">
        <v>356</v>
      </c>
      <c r="C282" s="262"/>
      <c r="D282" s="33"/>
      <c r="E282" s="184"/>
      <c r="F282" s="185"/>
      <c r="G282" s="184"/>
      <c r="H282" s="164"/>
      <c r="I282" s="187"/>
      <c r="J282" s="73">
        <f t="shared" si="20"/>
        <v>4368000</v>
      </c>
      <c r="K282" s="28"/>
      <c r="L282" s="28">
        <v>4368000</v>
      </c>
      <c r="M282" s="24"/>
      <c r="O282" s="142"/>
    </row>
    <row r="283" spans="1:15" s="3" customFormat="1" ht="12.75">
      <c r="A283" s="41"/>
      <c r="B283" s="97" t="s">
        <v>235</v>
      </c>
      <c r="C283" s="178" t="s">
        <v>243</v>
      </c>
      <c r="D283" s="9" t="s">
        <v>266</v>
      </c>
      <c r="E283" s="26" t="s">
        <v>86</v>
      </c>
      <c r="F283" s="26" t="s">
        <v>86</v>
      </c>
      <c r="G283" s="26" t="s">
        <v>86</v>
      </c>
      <c r="H283" s="26" t="s">
        <v>86</v>
      </c>
      <c r="I283" s="26" t="s">
        <v>255</v>
      </c>
      <c r="J283" s="28">
        <f t="shared" ref="J283:J286" si="21">K283+L283</f>
        <v>100000</v>
      </c>
      <c r="K283" s="28"/>
      <c r="L283" s="28">
        <v>100000</v>
      </c>
      <c r="M283" s="24"/>
    </row>
    <row r="284" spans="1:15" s="3" customFormat="1" ht="12.75">
      <c r="A284" s="15"/>
      <c r="B284" s="49" t="s">
        <v>236</v>
      </c>
      <c r="C284" s="178" t="s">
        <v>242</v>
      </c>
      <c r="D284" s="18" t="s">
        <v>266</v>
      </c>
      <c r="E284" s="26" t="s">
        <v>86</v>
      </c>
      <c r="F284" s="26" t="s">
        <v>86</v>
      </c>
      <c r="G284" s="26" t="s">
        <v>86</v>
      </c>
      <c r="H284" s="26" t="s">
        <v>86</v>
      </c>
      <c r="I284" s="26" t="s">
        <v>255</v>
      </c>
      <c r="J284" s="28">
        <f t="shared" si="21"/>
        <v>200000</v>
      </c>
      <c r="K284" s="28"/>
      <c r="L284" s="28">
        <v>200000</v>
      </c>
      <c r="M284" s="24"/>
    </row>
    <row r="285" spans="1:15" s="3" customFormat="1" ht="12.75">
      <c r="A285" s="15"/>
      <c r="B285" s="70"/>
      <c r="C285" s="178" t="s">
        <v>142</v>
      </c>
      <c r="D285" s="18" t="s">
        <v>266</v>
      </c>
      <c r="E285" s="26" t="s">
        <v>86</v>
      </c>
      <c r="F285" s="26" t="s">
        <v>86</v>
      </c>
      <c r="G285" s="26" t="s">
        <v>86</v>
      </c>
      <c r="H285" s="26" t="s">
        <v>86</v>
      </c>
      <c r="I285" s="26" t="s">
        <v>255</v>
      </c>
      <c r="J285" s="28">
        <f t="shared" si="21"/>
        <v>100000</v>
      </c>
      <c r="K285" s="28"/>
      <c r="L285" s="28">
        <v>100000</v>
      </c>
      <c r="M285" s="24"/>
    </row>
    <row r="286" spans="1:15" s="3" customFormat="1" ht="12.75">
      <c r="A286" s="15"/>
      <c r="B286" s="70"/>
      <c r="C286" s="176" t="s">
        <v>36</v>
      </c>
      <c r="D286" s="18" t="s">
        <v>266</v>
      </c>
      <c r="E286" s="11" t="s">
        <v>86</v>
      </c>
      <c r="F286" s="11" t="s">
        <v>86</v>
      </c>
      <c r="G286" s="11" t="s">
        <v>86</v>
      </c>
      <c r="H286" s="11" t="s">
        <v>86</v>
      </c>
      <c r="I286" s="11" t="s">
        <v>255</v>
      </c>
      <c r="J286" s="35">
        <f t="shared" si="21"/>
        <v>100000</v>
      </c>
      <c r="K286" s="35"/>
      <c r="L286" s="28">
        <v>100000</v>
      </c>
      <c r="M286" s="24"/>
    </row>
    <row r="287" spans="1:15" s="3" customFormat="1" ht="12.75">
      <c r="A287" s="15"/>
      <c r="B287" s="97" t="s">
        <v>207</v>
      </c>
      <c r="C287" s="174"/>
      <c r="D287" s="24"/>
      <c r="E287" s="41"/>
      <c r="F287" s="76"/>
      <c r="G287" s="41"/>
      <c r="H287" s="76"/>
      <c r="I287" s="9"/>
      <c r="J287" s="72"/>
      <c r="K287" s="42"/>
      <c r="L287" s="42"/>
      <c r="M287" s="41"/>
    </row>
    <row r="288" spans="1:15" s="3" customFormat="1" ht="12.75">
      <c r="A288" s="15"/>
      <c r="B288" s="49" t="s">
        <v>208</v>
      </c>
      <c r="C288" s="178" t="s">
        <v>243</v>
      </c>
      <c r="D288" s="18" t="s">
        <v>266</v>
      </c>
      <c r="E288" s="26" t="s">
        <v>86</v>
      </c>
      <c r="F288" s="26" t="s">
        <v>86</v>
      </c>
      <c r="G288" s="26" t="s">
        <v>86</v>
      </c>
      <c r="H288" s="26" t="s">
        <v>86</v>
      </c>
      <c r="I288" s="26" t="s">
        <v>255</v>
      </c>
      <c r="J288" s="28">
        <v>150000</v>
      </c>
      <c r="K288" s="28"/>
      <c r="L288" s="28">
        <v>150000</v>
      </c>
      <c r="M288" s="24"/>
    </row>
    <row r="289" spans="1:15" s="3" customFormat="1" ht="12.75">
      <c r="A289" s="15"/>
      <c r="B289" s="49" t="s">
        <v>209</v>
      </c>
      <c r="C289" s="178" t="s">
        <v>242</v>
      </c>
      <c r="D289" s="26" t="s">
        <v>266</v>
      </c>
      <c r="E289" s="26" t="s">
        <v>86</v>
      </c>
      <c r="F289" s="26" t="s">
        <v>86</v>
      </c>
      <c r="G289" s="26" t="s">
        <v>86</v>
      </c>
      <c r="H289" s="26" t="s">
        <v>86</v>
      </c>
      <c r="I289" s="26" t="s">
        <v>255</v>
      </c>
      <c r="J289" s="28">
        <f>K289+L289</f>
        <v>1000000</v>
      </c>
      <c r="K289" s="28"/>
      <c r="L289" s="28">
        <v>1000000</v>
      </c>
      <c r="M289" s="24"/>
    </row>
    <row r="290" spans="1:15" s="3" customFormat="1" ht="12.75">
      <c r="A290" s="15"/>
      <c r="B290" s="97" t="s">
        <v>210</v>
      </c>
      <c r="C290" s="222" t="s">
        <v>30</v>
      </c>
      <c r="D290" s="41"/>
      <c r="E290" s="76"/>
      <c r="F290" s="41"/>
      <c r="G290" s="76"/>
      <c r="H290" s="41"/>
      <c r="I290" s="10"/>
      <c r="J290" s="152"/>
      <c r="K290" s="42"/>
      <c r="L290" s="42"/>
      <c r="M290" s="46"/>
    </row>
    <row r="291" spans="1:15" s="3" customFormat="1" ht="12.75">
      <c r="A291" s="15"/>
      <c r="B291" s="49" t="s">
        <v>238</v>
      </c>
      <c r="C291" s="223"/>
      <c r="D291" s="18" t="s">
        <v>267</v>
      </c>
      <c r="E291" s="165" t="s">
        <v>86</v>
      </c>
      <c r="F291" s="163" t="s">
        <v>86</v>
      </c>
      <c r="G291" s="163" t="s">
        <v>86</v>
      </c>
      <c r="H291" s="167" t="s">
        <v>86</v>
      </c>
      <c r="I291" s="17" t="s">
        <v>255</v>
      </c>
      <c r="J291" s="153">
        <f>K291+L291</f>
        <v>2500000</v>
      </c>
      <c r="K291" s="21"/>
      <c r="L291" s="21">
        <v>2500000</v>
      </c>
      <c r="M291" s="23"/>
    </row>
    <row r="292" spans="1:15" s="3" customFormat="1" ht="12.75">
      <c r="A292" s="33"/>
      <c r="B292" s="74" t="s">
        <v>239</v>
      </c>
      <c r="C292" s="224"/>
      <c r="D292" s="33"/>
      <c r="E292" s="34"/>
      <c r="F292" s="33"/>
      <c r="G292" s="34"/>
      <c r="H292" s="33"/>
      <c r="I292" s="206"/>
      <c r="J292" s="144"/>
      <c r="K292" s="35"/>
      <c r="L292" s="35"/>
      <c r="M292" s="37"/>
    </row>
    <row r="293" spans="1:15" s="3" customFormat="1" ht="12.75" customHeight="1">
      <c r="A293" s="41"/>
      <c r="B293" s="97" t="s">
        <v>210</v>
      </c>
      <c r="C293" s="154"/>
      <c r="D293" s="39"/>
      <c r="E293" s="41"/>
      <c r="F293" s="76"/>
      <c r="G293" s="41"/>
      <c r="H293" s="76"/>
      <c r="I293" s="9"/>
      <c r="J293" s="28"/>
      <c r="K293" s="28"/>
      <c r="L293" s="28"/>
      <c r="M293" s="24"/>
    </row>
    <row r="294" spans="1:15" s="3" customFormat="1" ht="12.75">
      <c r="A294" s="15"/>
      <c r="B294" s="70" t="s">
        <v>211</v>
      </c>
      <c r="C294" s="155"/>
      <c r="D294" s="19"/>
      <c r="E294" s="15"/>
      <c r="F294" s="20"/>
      <c r="G294" s="15"/>
      <c r="H294" s="20"/>
      <c r="I294" s="18"/>
      <c r="J294" s="35">
        <f t="shared" ref="J294:J316" si="22">K294+L294</f>
        <v>15000000</v>
      </c>
      <c r="K294" s="28"/>
      <c r="L294" s="28">
        <v>15000000</v>
      </c>
      <c r="M294" s="24"/>
      <c r="O294" s="142"/>
    </row>
    <row r="295" spans="1:15" s="3" customFormat="1" ht="12.75">
      <c r="A295" s="15"/>
      <c r="B295" s="70" t="s">
        <v>317</v>
      </c>
      <c r="C295" s="155"/>
      <c r="D295" s="19"/>
      <c r="E295" s="15"/>
      <c r="F295" s="20"/>
      <c r="G295" s="15"/>
      <c r="H295" s="20"/>
      <c r="I295" s="18"/>
      <c r="J295" s="35">
        <f t="shared" si="22"/>
        <v>300000</v>
      </c>
      <c r="K295" s="28"/>
      <c r="L295" s="28">
        <v>300000</v>
      </c>
      <c r="M295" s="24"/>
      <c r="O295" s="142"/>
    </row>
    <row r="296" spans="1:15" s="3" customFormat="1" ht="12.75">
      <c r="A296" s="15"/>
      <c r="B296" s="71" t="s">
        <v>318</v>
      </c>
      <c r="C296" s="155"/>
      <c r="D296" s="19"/>
      <c r="E296" s="15"/>
      <c r="F296" s="20"/>
      <c r="G296" s="15"/>
      <c r="H296" s="20"/>
      <c r="I296" s="18"/>
      <c r="J296" s="35"/>
      <c r="K296" s="28"/>
      <c r="L296" s="28"/>
      <c r="M296" s="24"/>
      <c r="O296" s="142"/>
    </row>
    <row r="297" spans="1:15" s="3" customFormat="1" ht="12.75">
      <c r="A297" s="15"/>
      <c r="B297" s="70" t="s">
        <v>319</v>
      </c>
      <c r="C297" s="155"/>
      <c r="D297" s="19"/>
      <c r="E297" s="15"/>
      <c r="F297" s="20"/>
      <c r="G297" s="15"/>
      <c r="H297" s="20"/>
      <c r="I297" s="18"/>
      <c r="J297" s="35">
        <f t="shared" si="22"/>
        <v>5000000</v>
      </c>
      <c r="K297" s="28"/>
      <c r="L297" s="28">
        <v>5000000</v>
      </c>
      <c r="M297" s="24"/>
      <c r="O297" s="142"/>
    </row>
    <row r="298" spans="1:15" s="3" customFormat="1" ht="12.75">
      <c r="A298" s="15"/>
      <c r="B298" s="71" t="s">
        <v>182</v>
      </c>
      <c r="C298" s="155"/>
      <c r="D298" s="19"/>
      <c r="E298" s="15"/>
      <c r="F298" s="20"/>
      <c r="G298" s="15"/>
      <c r="H298" s="20"/>
      <c r="I298" s="18"/>
      <c r="J298" s="35"/>
      <c r="K298" s="28"/>
      <c r="L298" s="28"/>
      <c r="M298" s="24"/>
      <c r="O298" s="142"/>
    </row>
    <row r="299" spans="1:15" s="3" customFormat="1" ht="12.75">
      <c r="A299" s="15"/>
      <c r="B299" s="70" t="s">
        <v>212</v>
      </c>
      <c r="C299" s="155"/>
      <c r="D299" s="19"/>
      <c r="E299" s="15"/>
      <c r="F299" s="20"/>
      <c r="G299" s="15"/>
      <c r="H299" s="20"/>
      <c r="I299" s="18"/>
      <c r="J299" s="35">
        <f t="shared" si="22"/>
        <v>2000000</v>
      </c>
      <c r="K299" s="28"/>
      <c r="L299" s="28">
        <v>2000000</v>
      </c>
      <c r="M299" s="24"/>
      <c r="O299" s="142"/>
    </row>
    <row r="300" spans="1:15" s="3" customFormat="1" ht="12.75">
      <c r="A300" s="15"/>
      <c r="B300" s="71" t="s">
        <v>320</v>
      </c>
      <c r="C300" s="155"/>
      <c r="D300" s="19"/>
      <c r="E300" s="15"/>
      <c r="F300" s="20"/>
      <c r="G300" s="15"/>
      <c r="H300" s="20"/>
      <c r="I300" s="18"/>
      <c r="J300" s="35">
        <f t="shared" si="22"/>
        <v>300000</v>
      </c>
      <c r="K300" s="28"/>
      <c r="L300" s="28">
        <v>300000</v>
      </c>
      <c r="M300" s="24"/>
      <c r="O300" s="142"/>
    </row>
    <row r="301" spans="1:15" s="3" customFormat="1" ht="12.75">
      <c r="A301" s="15"/>
      <c r="B301" s="70" t="s">
        <v>321</v>
      </c>
      <c r="C301" s="155"/>
      <c r="D301" s="19"/>
      <c r="E301" s="15"/>
      <c r="F301" s="20"/>
      <c r="G301" s="15"/>
      <c r="H301" s="20"/>
      <c r="I301" s="18"/>
      <c r="J301" s="35"/>
      <c r="K301" s="28"/>
      <c r="L301" s="28"/>
      <c r="M301" s="24"/>
      <c r="O301" s="142"/>
    </row>
    <row r="302" spans="1:15" s="3" customFormat="1" ht="12.75">
      <c r="A302" s="15"/>
      <c r="B302" s="71" t="s">
        <v>207</v>
      </c>
      <c r="C302" s="155"/>
      <c r="D302" s="19"/>
      <c r="E302" s="15"/>
      <c r="F302" s="20"/>
      <c r="G302" s="15"/>
      <c r="H302" s="20"/>
      <c r="I302" s="18"/>
      <c r="J302" s="35"/>
      <c r="K302" s="28"/>
      <c r="L302" s="28"/>
      <c r="M302" s="24"/>
      <c r="O302" s="142"/>
    </row>
    <row r="303" spans="1:15" s="3" customFormat="1" ht="12.75">
      <c r="A303" s="15"/>
      <c r="B303" s="70" t="s">
        <v>322</v>
      </c>
      <c r="C303" s="155"/>
      <c r="D303" s="19"/>
      <c r="E303" s="15"/>
      <c r="F303" s="20"/>
      <c r="G303" s="15"/>
      <c r="H303" s="20"/>
      <c r="I303" s="18"/>
      <c r="J303" s="35">
        <f t="shared" si="22"/>
        <v>650000</v>
      </c>
      <c r="K303" s="28"/>
      <c r="L303" s="28">
        <v>650000</v>
      </c>
      <c r="M303" s="24"/>
      <c r="O303" s="142"/>
    </row>
    <row r="304" spans="1:15" s="3" customFormat="1" ht="12.75">
      <c r="A304" s="15"/>
      <c r="B304" s="71" t="s">
        <v>323</v>
      </c>
      <c r="C304" s="165" t="s">
        <v>106</v>
      </c>
      <c r="D304" s="77" t="s">
        <v>266</v>
      </c>
      <c r="E304" s="167" t="s">
        <v>86</v>
      </c>
      <c r="F304" s="165" t="s">
        <v>86</v>
      </c>
      <c r="G304" s="167" t="s">
        <v>86</v>
      </c>
      <c r="H304" s="165" t="s">
        <v>86</v>
      </c>
      <c r="I304" s="18" t="s">
        <v>255</v>
      </c>
      <c r="J304" s="35"/>
      <c r="K304" s="28"/>
      <c r="L304" s="28"/>
      <c r="M304" s="24"/>
      <c r="O304" s="142"/>
    </row>
    <row r="305" spans="1:15" s="3" customFormat="1" ht="12.75">
      <c r="A305" s="15"/>
      <c r="B305" s="159" t="s">
        <v>324</v>
      </c>
      <c r="C305" s="155"/>
      <c r="D305" s="19"/>
      <c r="E305" s="15"/>
      <c r="F305" s="20"/>
      <c r="G305" s="15"/>
      <c r="H305" s="20"/>
      <c r="I305" s="18"/>
      <c r="J305" s="35">
        <f t="shared" si="22"/>
        <v>3000000</v>
      </c>
      <c r="K305" s="28"/>
      <c r="L305" s="28">
        <v>3000000</v>
      </c>
      <c r="M305" s="24"/>
      <c r="O305" s="142"/>
    </row>
    <row r="306" spans="1:15" s="3" customFormat="1" ht="12.75">
      <c r="A306" s="15"/>
      <c r="B306" s="159" t="s">
        <v>325</v>
      </c>
      <c r="C306" s="155"/>
      <c r="D306" s="19"/>
      <c r="E306" s="15"/>
      <c r="F306" s="20"/>
      <c r="G306" s="15"/>
      <c r="H306" s="20"/>
      <c r="I306" s="18"/>
      <c r="J306" s="35">
        <f t="shared" si="22"/>
        <v>1500000</v>
      </c>
      <c r="K306" s="28"/>
      <c r="L306" s="28">
        <v>1500000</v>
      </c>
      <c r="M306" s="24"/>
      <c r="O306" s="142"/>
    </row>
    <row r="307" spans="1:15" s="3" customFormat="1" ht="12.75">
      <c r="A307" s="15"/>
      <c r="B307" s="71" t="s">
        <v>213</v>
      </c>
      <c r="C307" s="155"/>
      <c r="D307" s="19"/>
      <c r="E307" s="15"/>
      <c r="F307" s="20"/>
      <c r="G307" s="15"/>
      <c r="H307" s="20"/>
      <c r="I307" s="18"/>
      <c r="J307" s="35"/>
      <c r="K307" s="28"/>
      <c r="L307" s="28"/>
      <c r="M307" s="24"/>
      <c r="O307" s="142"/>
    </row>
    <row r="308" spans="1:15" s="3" customFormat="1" ht="12.75">
      <c r="A308" s="15"/>
      <c r="B308" s="159" t="s">
        <v>214</v>
      </c>
      <c r="C308" s="155"/>
      <c r="D308" s="19"/>
      <c r="E308" s="15"/>
      <c r="F308" s="20"/>
      <c r="G308" s="15"/>
      <c r="H308" s="20"/>
      <c r="I308" s="18"/>
      <c r="J308" s="35">
        <f t="shared" si="22"/>
        <v>2662304.23</v>
      </c>
      <c r="K308" s="35"/>
      <c r="L308" s="35">
        <v>2662304.23</v>
      </c>
      <c r="M308" s="33"/>
      <c r="O308" s="142"/>
    </row>
    <row r="309" spans="1:15" s="3" customFormat="1" ht="12.75">
      <c r="A309" s="15"/>
      <c r="B309" s="159" t="s">
        <v>215</v>
      </c>
      <c r="C309" s="155"/>
      <c r="D309" s="77"/>
      <c r="E309" s="167"/>
      <c r="F309" s="165"/>
      <c r="G309" s="167"/>
      <c r="H309" s="165"/>
      <c r="I309" s="18"/>
      <c r="J309" s="35">
        <f t="shared" si="22"/>
        <v>1350000</v>
      </c>
      <c r="K309" s="42"/>
      <c r="L309" s="42">
        <v>1350000</v>
      </c>
      <c r="M309" s="23"/>
      <c r="O309" s="142"/>
    </row>
    <row r="310" spans="1:15" s="3" customFormat="1" ht="12.75">
      <c r="A310" s="15"/>
      <c r="B310" s="159" t="s">
        <v>216</v>
      </c>
      <c r="C310" s="155"/>
      <c r="D310" s="19"/>
      <c r="E310" s="15"/>
      <c r="F310" s="20"/>
      <c r="G310" s="15"/>
      <c r="H310" s="20"/>
      <c r="I310" s="18"/>
      <c r="J310" s="35">
        <f t="shared" si="22"/>
        <v>2600000</v>
      </c>
      <c r="K310" s="28"/>
      <c r="L310" s="28">
        <v>2600000</v>
      </c>
      <c r="M310" s="24"/>
      <c r="O310" s="142"/>
    </row>
    <row r="311" spans="1:15" s="3" customFormat="1" ht="12.75">
      <c r="A311" s="15"/>
      <c r="B311" s="159" t="s">
        <v>217</v>
      </c>
      <c r="C311" s="155"/>
      <c r="D311" s="19"/>
      <c r="E311" s="15"/>
      <c r="F311" s="20"/>
      <c r="G311" s="15"/>
      <c r="H311" s="20"/>
      <c r="I311" s="18"/>
      <c r="J311" s="35">
        <f t="shared" si="22"/>
        <v>300000</v>
      </c>
      <c r="K311" s="28"/>
      <c r="L311" s="28">
        <v>300000</v>
      </c>
      <c r="M311" s="24"/>
      <c r="O311" s="142"/>
    </row>
    <row r="312" spans="1:15" s="3" customFormat="1" ht="12.75">
      <c r="A312" s="15"/>
      <c r="B312" s="159" t="s">
        <v>218</v>
      </c>
      <c r="C312" s="155"/>
      <c r="D312" s="19"/>
      <c r="E312" s="15"/>
      <c r="F312" s="20"/>
      <c r="G312" s="15"/>
      <c r="H312" s="20"/>
      <c r="I312" s="18"/>
      <c r="J312" s="35"/>
      <c r="K312" s="28"/>
      <c r="L312" s="28"/>
      <c r="M312" s="24"/>
      <c r="O312" s="142"/>
    </row>
    <row r="313" spans="1:15" s="3" customFormat="1" ht="12.75">
      <c r="A313" s="15"/>
      <c r="B313" s="159" t="s">
        <v>326</v>
      </c>
      <c r="C313" s="155"/>
      <c r="D313" s="19"/>
      <c r="E313" s="15"/>
      <c r="F313" s="20"/>
      <c r="G313" s="15"/>
      <c r="H313" s="20"/>
      <c r="I313" s="15"/>
      <c r="J313" s="35">
        <f t="shared" si="22"/>
        <v>100000</v>
      </c>
      <c r="K313" s="28"/>
      <c r="L313" s="28">
        <v>100000</v>
      </c>
      <c r="M313" s="24"/>
      <c r="O313" s="142"/>
    </row>
    <row r="314" spans="1:15" s="3" customFormat="1" ht="12.75">
      <c r="A314" s="33"/>
      <c r="B314" s="160" t="s">
        <v>327</v>
      </c>
      <c r="C314" s="156"/>
      <c r="D314" s="32"/>
      <c r="E314" s="33"/>
      <c r="F314" s="34"/>
      <c r="G314" s="33"/>
      <c r="H314" s="34"/>
      <c r="I314" s="33"/>
      <c r="J314" s="35">
        <f t="shared" si="22"/>
        <v>700000</v>
      </c>
      <c r="K314" s="28"/>
      <c r="L314" s="28">
        <v>700000</v>
      </c>
      <c r="M314" s="24"/>
      <c r="O314" s="142"/>
    </row>
    <row r="315" spans="1:15" s="3" customFormat="1" ht="12.75">
      <c r="A315" s="136"/>
      <c r="B315" s="161"/>
      <c r="C315" s="162"/>
      <c r="D315" s="136"/>
      <c r="E315" s="24"/>
      <c r="F315" s="146"/>
      <c r="G315" s="24"/>
      <c r="H315" s="146"/>
      <c r="I315" s="24"/>
      <c r="J315" s="28"/>
      <c r="K315" s="28"/>
      <c r="L315" s="28"/>
      <c r="M315" s="24"/>
      <c r="O315" s="142"/>
    </row>
    <row r="316" spans="1:15" ht="12.75" customHeight="1">
      <c r="A316" s="157">
        <v>9940</v>
      </c>
      <c r="B316" s="158" t="s">
        <v>246</v>
      </c>
      <c r="C316" s="26" t="s">
        <v>84</v>
      </c>
      <c r="D316" s="81"/>
      <c r="E316" s="81"/>
      <c r="F316" s="81"/>
      <c r="G316" s="81"/>
      <c r="H316" s="81"/>
      <c r="I316" s="81"/>
      <c r="J316" s="35">
        <f t="shared" si="22"/>
        <v>63978199.460000001</v>
      </c>
      <c r="K316" s="82"/>
      <c r="L316" s="28">
        <v>63978199.460000001</v>
      </c>
      <c r="M316" s="81"/>
    </row>
    <row r="317" spans="1:15" ht="16.5">
      <c r="A317" s="83"/>
      <c r="B317" s="225" t="s">
        <v>240</v>
      </c>
      <c r="C317" s="110"/>
      <c r="D317" s="83"/>
      <c r="E317" s="108"/>
      <c r="F317" s="107"/>
      <c r="G317" s="108"/>
      <c r="H317" s="107"/>
      <c r="I317" s="108"/>
      <c r="J317" s="221">
        <f>SUM(J10:J316)</f>
        <v>496992217.47000003</v>
      </c>
      <c r="K317" s="221">
        <f>SUM(K10:K316)</f>
        <v>333179069</v>
      </c>
      <c r="L317" s="221">
        <f>SUM(L10:L316)</f>
        <v>163813148.47</v>
      </c>
      <c r="M317" s="84"/>
    </row>
    <row r="318" spans="1:15" ht="16.5">
      <c r="A318" s="83"/>
      <c r="B318" s="225"/>
      <c r="C318" s="110"/>
      <c r="D318" s="83"/>
      <c r="E318" s="108"/>
      <c r="F318" s="107"/>
      <c r="G318" s="108"/>
      <c r="H318" s="107"/>
      <c r="I318" s="108"/>
      <c r="J318" s="221"/>
      <c r="K318" s="221"/>
      <c r="L318" s="221"/>
      <c r="M318" s="108"/>
    </row>
    <row r="319" spans="1:15" ht="13.5" customHeight="1">
      <c r="A319" s="79"/>
      <c r="B319" s="117"/>
      <c r="C319" s="80"/>
      <c r="D319" s="85"/>
      <c r="E319" s="85"/>
      <c r="F319" s="85"/>
      <c r="G319" s="85"/>
      <c r="H319" s="85"/>
      <c r="I319" s="85"/>
      <c r="J319" s="118"/>
      <c r="K319" s="118"/>
      <c r="L319" s="118"/>
      <c r="M319" s="109"/>
    </row>
    <row r="320" spans="1:15" ht="13.5" customHeight="1">
      <c r="A320" s="83"/>
      <c r="B320" s="264"/>
      <c r="C320" s="265"/>
      <c r="D320" s="107"/>
      <c r="E320" s="107"/>
      <c r="F320" s="107"/>
      <c r="G320" s="107"/>
      <c r="H320" s="107"/>
      <c r="I320" s="107"/>
      <c r="J320" s="266"/>
      <c r="K320" s="266"/>
      <c r="L320" s="266"/>
      <c r="M320" s="267"/>
    </row>
    <row r="321" spans="1:13" ht="13.5" customHeight="1">
      <c r="A321" s="83"/>
      <c r="B321" s="264"/>
      <c r="C321" s="265"/>
      <c r="D321" s="107"/>
      <c r="E321" s="107"/>
      <c r="F321" s="107"/>
      <c r="G321" s="107"/>
      <c r="H321" s="107"/>
      <c r="I321" s="107"/>
      <c r="J321" s="266"/>
      <c r="K321" s="266"/>
      <c r="L321" s="266"/>
      <c r="M321" s="267"/>
    </row>
    <row r="322" spans="1:13">
      <c r="A322" s="19" t="s">
        <v>257</v>
      </c>
      <c r="B322" s="20"/>
      <c r="C322" s="59"/>
      <c r="D322" s="20"/>
      <c r="E322" s="20" t="s">
        <v>264</v>
      </c>
      <c r="F322" s="20"/>
      <c r="G322" s="20"/>
      <c r="H322" s="20"/>
      <c r="I322" s="20"/>
      <c r="J322" s="20"/>
      <c r="K322" s="78" t="s">
        <v>265</v>
      </c>
      <c r="L322" s="78"/>
      <c r="M322" s="23"/>
    </row>
    <row r="323" spans="1:13">
      <c r="A323" s="19"/>
      <c r="B323" s="20"/>
      <c r="C323" s="59"/>
      <c r="D323" s="20"/>
      <c r="E323" s="20"/>
      <c r="F323" s="20"/>
      <c r="G323" s="20"/>
      <c r="H323" s="20"/>
      <c r="I323" s="20"/>
      <c r="J323" s="20"/>
      <c r="K323" s="78"/>
      <c r="L323" s="78"/>
      <c r="M323" s="23"/>
    </row>
    <row r="324" spans="1:13">
      <c r="A324" s="19"/>
      <c r="B324" s="114" t="s">
        <v>258</v>
      </c>
      <c r="C324" s="59"/>
      <c r="D324" s="20"/>
      <c r="E324" s="114" t="s">
        <v>260</v>
      </c>
      <c r="F324" s="20"/>
      <c r="G324" s="20"/>
      <c r="H324" s="20"/>
      <c r="I324" s="20"/>
      <c r="J324" s="20"/>
      <c r="K324" s="115" t="s">
        <v>262</v>
      </c>
      <c r="L324" s="78"/>
      <c r="M324" s="23"/>
    </row>
    <row r="325" spans="1:13">
      <c r="A325" s="19"/>
      <c r="B325" s="20" t="s">
        <v>259</v>
      </c>
      <c r="C325" s="59"/>
      <c r="D325" s="20"/>
      <c r="E325" s="20" t="s">
        <v>261</v>
      </c>
      <c r="F325" s="20"/>
      <c r="G325" s="20"/>
      <c r="H325" s="20"/>
      <c r="I325" s="20"/>
      <c r="J325" s="20"/>
      <c r="K325" s="78" t="s">
        <v>263</v>
      </c>
      <c r="L325" s="78"/>
      <c r="M325" s="23"/>
    </row>
    <row r="326" spans="1:13">
      <c r="A326" s="32"/>
      <c r="B326" s="34"/>
      <c r="C326" s="56"/>
      <c r="D326" s="34"/>
      <c r="E326" s="34"/>
      <c r="F326" s="34"/>
      <c r="G326" s="34"/>
      <c r="H326" s="34"/>
      <c r="I326" s="34"/>
      <c r="J326" s="34"/>
      <c r="K326" s="73"/>
      <c r="L326" s="73"/>
      <c r="M326" s="37"/>
    </row>
  </sheetData>
  <mergeCells count="80">
    <mergeCell ref="F60:F61"/>
    <mergeCell ref="G60:G61"/>
    <mergeCell ref="H60:H61"/>
    <mergeCell ref="E7:H7"/>
    <mergeCell ref="I7:I8"/>
    <mergeCell ref="I60:I61"/>
    <mergeCell ref="E60:E61"/>
    <mergeCell ref="A1:M1"/>
    <mergeCell ref="A2:M2"/>
    <mergeCell ref="A3:M3"/>
    <mergeCell ref="A5:M5"/>
    <mergeCell ref="D7:D8"/>
    <mergeCell ref="C7:C8"/>
    <mergeCell ref="J7:L7"/>
    <mergeCell ref="B7:B8"/>
    <mergeCell ref="I167:I168"/>
    <mergeCell ref="I158:I164"/>
    <mergeCell ref="E119:E120"/>
    <mergeCell ref="F119:F120"/>
    <mergeCell ref="G119:G120"/>
    <mergeCell ref="H119:H120"/>
    <mergeCell ref="I119:I120"/>
    <mergeCell ref="E121:E122"/>
    <mergeCell ref="F121:F122"/>
    <mergeCell ref="G121:G122"/>
    <mergeCell ref="H121:H122"/>
    <mergeCell ref="I121:I122"/>
    <mergeCell ref="F167:F168"/>
    <mergeCell ref="G167:G168"/>
    <mergeCell ref="H167:H168"/>
    <mergeCell ref="E167:E168"/>
    <mergeCell ref="C290:C292"/>
    <mergeCell ref="B317:B318"/>
    <mergeCell ref="C187:C188"/>
    <mergeCell ref="C72:C73"/>
    <mergeCell ref="C158:C164"/>
    <mergeCell ref="C121:C122"/>
    <mergeCell ref="C82:C83"/>
    <mergeCell ref="J171:J172"/>
    <mergeCell ref="L171:L172"/>
    <mergeCell ref="I171:I172"/>
    <mergeCell ref="J317:J318"/>
    <mergeCell ref="K317:K318"/>
    <mergeCell ref="L317:L318"/>
    <mergeCell ref="I84:I85"/>
    <mergeCell ref="F72:F73"/>
    <mergeCell ref="G72:G73"/>
    <mergeCell ref="H72:H73"/>
    <mergeCell ref="E84:E85"/>
    <mergeCell ref="F84:F85"/>
    <mergeCell ref="G84:G85"/>
    <mergeCell ref="H84:H85"/>
    <mergeCell ref="I72:I73"/>
    <mergeCell ref="I82:I83"/>
    <mergeCell ref="E82:E83"/>
    <mergeCell ref="F82:F83"/>
    <mergeCell ref="G82:G83"/>
    <mergeCell ref="H82:H83"/>
    <mergeCell ref="E72:E73"/>
    <mergeCell ref="D167:D168"/>
    <mergeCell ref="C171:C172"/>
    <mergeCell ref="D171:D172"/>
    <mergeCell ref="D121:D122"/>
    <mergeCell ref="D158:D164"/>
    <mergeCell ref="C60:C61"/>
    <mergeCell ref="C84:C85"/>
    <mergeCell ref="D84:D85"/>
    <mergeCell ref="C119:C120"/>
    <mergeCell ref="D72:D73"/>
    <mergeCell ref="D60:D61"/>
    <mergeCell ref="D82:D83"/>
    <mergeCell ref="D119:D120"/>
    <mergeCell ref="E187:E188"/>
    <mergeCell ref="F187:F188"/>
    <mergeCell ref="G187:G188"/>
    <mergeCell ref="H187:H188"/>
    <mergeCell ref="E171:E172"/>
    <mergeCell ref="F171:F172"/>
    <mergeCell ref="G171:G172"/>
    <mergeCell ref="H171:H172"/>
  </mergeCells>
  <pageMargins left="0.12" right="0.11" top="0.19" bottom="0.38" header="0.3" footer="0.3"/>
  <pageSetup paperSize="10000" orientation="landscape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cp:lastPrinted>2019-01-11T00:27:00Z</cp:lastPrinted>
  <dcterms:created xsi:type="dcterms:W3CDTF">2017-10-02T02:43:22Z</dcterms:created>
  <dcterms:modified xsi:type="dcterms:W3CDTF">2019-01-11T00:35:01Z</dcterms:modified>
</cp:coreProperties>
</file>