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Chart3" sheetId="1" state="visible" r:id="rId2"/>
    <sheet name="Chart2" sheetId="2" state="visible" r:id="rId3"/>
    <sheet name="Chart1" sheetId="3" state="visible" r:id="rId4"/>
    <sheet name="Sheet1" sheetId="4" state="visible" r:id="rId5"/>
    <sheet name="Sheet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<sst xmlns="http://schemas.openxmlformats.org/spreadsheetml/2006/main" count="40" uniqueCount="22">
  <si>
    <t xml:space="preserve">LUX – Beacon</t>
  </si>
  <si>
    <t xml:space="preserve">Lux -  Sensor</t>
  </si>
  <si>
    <t xml:space="preserve">Range(in)</t>
  </si>
  <si>
    <t xml:space="preserve">S1 – Val</t>
  </si>
  <si>
    <t xml:space="preserve">S1 – STD</t>
  </si>
  <si>
    <t xml:space="preserve">S2 – Val</t>
  </si>
  <si>
    <t xml:space="preserve">S2 – STD</t>
  </si>
  <si>
    <t xml:space="preserve">S3 – Val</t>
  </si>
  <si>
    <t xml:space="preserve">s3-std</t>
  </si>
  <si>
    <t xml:space="preserve">8 Bit</t>
  </si>
  <si>
    <t xml:space="preserve">dbfs(8 bit)</t>
  </si>
  <si>
    <t xml:space="preserve">dbfs</t>
  </si>
  <si>
    <t xml:space="preserve">Noise floor</t>
  </si>
  <si>
    <t xml:space="preserve">S3 – STD%</t>
  </si>
  <si>
    <t xml:space="preserve">S4 – Val</t>
  </si>
  <si>
    <t xml:space="preserve">S4 – STD</t>
  </si>
  <si>
    <t xml:space="preserve">S5 – Val</t>
  </si>
  <si>
    <t xml:space="preserve">S5 – STD</t>
  </si>
  <si>
    <t xml:space="preserve">Dir</t>
  </si>
  <si>
    <t xml:space="preserve">count</t>
  </si>
  <si>
    <t xml:space="preserve">8 bit</t>
  </si>
  <si>
    <t xml:space="preserve">S3 – STD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</si>
</sst>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Range Test Data in dBfs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"30 Lux Series"</c:f>
              <c:strCache>
                <c:ptCount val="1"/>
                <c:pt idx="0">
                  <c:v>30 Lux Series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Sheet1!$C$3:$C$31</c:f>
              <c:numCache>
                <c:formatCode>General</c:formatCode>
                <c:ptCount val="29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132</c:v>
                </c:pt>
                <c:pt idx="14">
                  <c:v>144</c:v>
                </c:pt>
                <c:pt idx="15">
                  <c:v>156</c:v>
                </c:pt>
                <c:pt idx="16">
                  <c:v>168</c:v>
                </c:pt>
                <c:pt idx="17">
                  <c:v>180</c:v>
                </c:pt>
                <c:pt idx="18">
                  <c:v>192</c:v>
                </c:pt>
                <c:pt idx="19">
                  <c:v>204</c:v>
                </c:pt>
                <c:pt idx="20">
                  <c:v>216</c:v>
                </c:pt>
                <c:pt idx="21">
                  <c:v>228</c:v>
                </c:pt>
                <c:pt idx="22">
                  <c:v>240</c:v>
                </c:pt>
                <c:pt idx="23">
                  <c:v>252</c:v>
                </c:pt>
                <c:pt idx="24">
                  <c:v>264</c:v>
                </c:pt>
                <c:pt idx="25">
                  <c:v>276</c:v>
                </c:pt>
                <c:pt idx="26">
                  <c:v>288</c:v>
                </c:pt>
                <c:pt idx="27">
                  <c:v>300</c:v>
                </c:pt>
                <c:pt idx="28">
                  <c:v>312</c:v>
                </c:pt>
              </c:numCache>
            </c:numRef>
          </c:xVal>
          <c:yVal>
            <c:numRef>
              <c:f>Sheet1!$L$3:$L$31</c:f>
              <c:numCache>
                <c:formatCode>General</c:formatCode>
                <c:ptCount val="29"/>
                <c:pt idx="0">
                  <c:v>-0.595156481355473</c:v>
                </c:pt>
                <c:pt idx="1">
                  <c:v>-1.15659292943613</c:v>
                </c:pt>
                <c:pt idx="2">
                  <c:v>-2.87982617497203</c:v>
                </c:pt>
                <c:pt idx="3">
                  <c:v>-4.17621132345001</c:v>
                </c:pt>
                <c:pt idx="4">
                  <c:v>-4.95434143465397</c:v>
                </c:pt>
                <c:pt idx="5">
                  <c:v>-5.822921600869</c:v>
                </c:pt>
                <c:pt idx="6">
                  <c:v>-6.68619216280903</c:v>
                </c:pt>
                <c:pt idx="7">
                  <c:v>-7.32679137916204</c:v>
                </c:pt>
                <c:pt idx="8">
                  <c:v>-8.16417091102949</c:v>
                </c:pt>
                <c:pt idx="9">
                  <c:v>-8.37243517025867</c:v>
                </c:pt>
                <c:pt idx="10">
                  <c:v>-8.95231294809881</c:v>
                </c:pt>
                <c:pt idx="11">
                  <c:v>-9.45417644485242</c:v>
                </c:pt>
                <c:pt idx="12">
                  <c:v>-9.9284229441338</c:v>
                </c:pt>
                <c:pt idx="13">
                  <c:v>-10.439217446101</c:v>
                </c:pt>
                <c:pt idx="14">
                  <c:v>-11.0575542023596</c:v>
                </c:pt>
                <c:pt idx="15">
                  <c:v>-11.5049712928656</c:v>
                </c:pt>
                <c:pt idx="16">
                  <c:v>-12.3085666179729</c:v>
                </c:pt>
                <c:pt idx="17">
                  <c:v>-12.3020700650501</c:v>
                </c:pt>
                <c:pt idx="18">
                  <c:v>-12.6730759934602</c:v>
                </c:pt>
                <c:pt idx="19">
                  <c:v>-13.6859987648025</c:v>
                </c:pt>
                <c:pt idx="20">
                  <c:v>-13.9256070041387</c:v>
                </c:pt>
                <c:pt idx="21">
                  <c:v>-14.5514425703619</c:v>
                </c:pt>
                <c:pt idx="22">
                  <c:v>-14.6185493880663</c:v>
                </c:pt>
                <c:pt idx="23">
                  <c:v>-14.7954784393407</c:v>
                </c:pt>
                <c:pt idx="24">
                  <c:v>-15.5640439998922</c:v>
                </c:pt>
                <c:pt idx="25">
                  <c:v>-16.3880777144042</c:v>
                </c:pt>
                <c:pt idx="26">
                  <c:v>-18.6999654731092</c:v>
                </c:pt>
                <c:pt idx="27">
                  <c:v>-21.929717943365</c:v>
                </c:pt>
                <c:pt idx="28">
                  <c:v>-24.0028122448694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"0 Lux Series"</c:f>
              <c:strCache>
                <c:ptCount val="1"/>
                <c:pt idx="0">
                  <c:v>0 Lux Series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Sheet2!$C$3:$C$16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132</c:v>
                </c:pt>
              </c:numCache>
            </c:numRef>
          </c:xVal>
          <c:yVal>
            <c:numRef>
              <c:f>Sheet2!$L$3:$L$16</c:f>
              <c:numCache>
                <c:formatCode>General</c:formatCode>
                <c:ptCount val="14"/>
                <c:pt idx="0">
                  <c:v>-0.555800470796984</c:v>
                </c:pt>
                <c:pt idx="1">
                  <c:v>-0.810549133794121</c:v>
                </c:pt>
                <c:pt idx="2">
                  <c:v>-2.67559072706781</c:v>
                </c:pt>
                <c:pt idx="3">
                  <c:v>-4.14004801609288</c:v>
                </c:pt>
                <c:pt idx="4">
                  <c:v>-5.17967912797329</c:v>
                </c:pt>
                <c:pt idx="5">
                  <c:v>-6.19364435360742</c:v>
                </c:pt>
                <c:pt idx="6">
                  <c:v>-7.72130879836975</c:v>
                </c:pt>
                <c:pt idx="7">
                  <c:v>-8.88972816097633</c:v>
                </c:pt>
                <c:pt idx="8">
                  <c:v>-10.1402115383759</c:v>
                </c:pt>
                <c:pt idx="9">
                  <c:v>-11.2929067764718</c:v>
                </c:pt>
                <c:pt idx="10">
                  <c:v>-13.2261428746865</c:v>
                </c:pt>
                <c:pt idx="11">
                  <c:v>-15.7133328492605</c:v>
                </c:pt>
                <c:pt idx="12">
                  <c:v>-21.5922939852909</c:v>
                </c:pt>
                <c:pt idx="13">
                  <c:v>-24.078156423842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"Internal Noise Floor"</c:f>
              <c:strCache>
                <c:ptCount val="1"/>
                <c:pt idx="0">
                  <c:v>Internal Noise Floor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Sheet1!$C$3:$C$31</c:f>
              <c:numCache>
                <c:formatCode>General</c:formatCode>
                <c:ptCount val="29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132</c:v>
                </c:pt>
                <c:pt idx="14">
                  <c:v>144</c:v>
                </c:pt>
                <c:pt idx="15">
                  <c:v>156</c:v>
                </c:pt>
                <c:pt idx="16">
                  <c:v>168</c:v>
                </c:pt>
                <c:pt idx="17">
                  <c:v>180</c:v>
                </c:pt>
                <c:pt idx="18">
                  <c:v>192</c:v>
                </c:pt>
                <c:pt idx="19">
                  <c:v>204</c:v>
                </c:pt>
                <c:pt idx="20">
                  <c:v>216</c:v>
                </c:pt>
                <c:pt idx="21">
                  <c:v>228</c:v>
                </c:pt>
                <c:pt idx="22">
                  <c:v>240</c:v>
                </c:pt>
                <c:pt idx="23">
                  <c:v>252</c:v>
                </c:pt>
                <c:pt idx="24">
                  <c:v>264</c:v>
                </c:pt>
                <c:pt idx="25">
                  <c:v>276</c:v>
                </c:pt>
                <c:pt idx="26">
                  <c:v>288</c:v>
                </c:pt>
                <c:pt idx="27">
                  <c:v>300</c:v>
                </c:pt>
                <c:pt idx="28">
                  <c:v>312</c:v>
                </c:pt>
              </c:numCache>
            </c:numRef>
          </c:xVal>
          <c:yVal>
            <c:numRef>
              <c:f>Sheet1!$M$3:$M$31</c:f>
              <c:numCache>
                <c:formatCode>General</c:formatCode>
                <c:ptCount val="29"/>
                <c:pt idx="0">
                  <c:v>-24.078156423842</c:v>
                </c:pt>
                <c:pt idx="1">
                  <c:v>-24.078156423842</c:v>
                </c:pt>
                <c:pt idx="2">
                  <c:v>-24.078156423842</c:v>
                </c:pt>
                <c:pt idx="3">
                  <c:v>-24.078156423842</c:v>
                </c:pt>
                <c:pt idx="4">
                  <c:v>-24.078156423842</c:v>
                </c:pt>
                <c:pt idx="5">
                  <c:v>-24.078156423842</c:v>
                </c:pt>
                <c:pt idx="6">
                  <c:v>-24.078156423842</c:v>
                </c:pt>
                <c:pt idx="7">
                  <c:v>-24.078156423842</c:v>
                </c:pt>
                <c:pt idx="8">
                  <c:v>-24.078156423842</c:v>
                </c:pt>
                <c:pt idx="9">
                  <c:v>-24.078156423842</c:v>
                </c:pt>
                <c:pt idx="10">
                  <c:v>-24.078156423842</c:v>
                </c:pt>
                <c:pt idx="11">
                  <c:v>-24.078156423842</c:v>
                </c:pt>
                <c:pt idx="12">
                  <c:v>-24.078156423842</c:v>
                </c:pt>
                <c:pt idx="13">
                  <c:v>-24.078156423842</c:v>
                </c:pt>
                <c:pt idx="14">
                  <c:v>-24.078156423842</c:v>
                </c:pt>
                <c:pt idx="15">
                  <c:v>-24.078156423842</c:v>
                </c:pt>
                <c:pt idx="16">
                  <c:v>-24.078156423842</c:v>
                </c:pt>
                <c:pt idx="17">
                  <c:v>-24.078156423842</c:v>
                </c:pt>
                <c:pt idx="18">
                  <c:v>-24.078156423842</c:v>
                </c:pt>
                <c:pt idx="19">
                  <c:v>-24.078156423842</c:v>
                </c:pt>
                <c:pt idx="20">
                  <c:v>-24.078156423842</c:v>
                </c:pt>
                <c:pt idx="21">
                  <c:v>-24.078156423842</c:v>
                </c:pt>
                <c:pt idx="22">
                  <c:v>-24.078156423842</c:v>
                </c:pt>
                <c:pt idx="23">
                  <c:v>-24.078156423842</c:v>
                </c:pt>
                <c:pt idx="24">
                  <c:v>-24.078156423842</c:v>
                </c:pt>
                <c:pt idx="25">
                  <c:v>-24.078156423842</c:v>
                </c:pt>
                <c:pt idx="26">
                  <c:v>-24.078156423842</c:v>
                </c:pt>
                <c:pt idx="27">
                  <c:v>-24.078156423842</c:v>
                </c:pt>
                <c:pt idx="28">
                  <c:v>-24.078156423842</c:v>
                </c:pt>
              </c:numCache>
            </c:numRef>
          </c:yVal>
          <c:smooth val="0"/>
        </c:ser>
        <c:axId val="65055181"/>
        <c:axId val="60579048"/>
      </c:scatterChart>
      <c:valAx>
        <c:axId val="650551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Range (in)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579048"/>
        <c:crosses val="autoZero"/>
        <c:crossBetween val="midCat"/>
      </c:valAx>
      <c:valAx>
        <c:axId val="60579048"/>
        <c:scaling>
          <c:orientation val="minMax"/>
          <c:max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Power (dBfs)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0551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Coefficient of Variation Versus Range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"30 Lux Series"</c:f>
              <c:strCache>
                <c:ptCount val="1"/>
                <c:pt idx="0">
                  <c:v>30 Lux Series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Sheet1!$C$3:$C$31</c:f>
              <c:numCache>
                <c:formatCode>General</c:formatCode>
                <c:ptCount val="29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132</c:v>
                </c:pt>
                <c:pt idx="14">
                  <c:v>144</c:v>
                </c:pt>
                <c:pt idx="15">
                  <c:v>156</c:v>
                </c:pt>
                <c:pt idx="16">
                  <c:v>168</c:v>
                </c:pt>
                <c:pt idx="17">
                  <c:v>180</c:v>
                </c:pt>
                <c:pt idx="18">
                  <c:v>192</c:v>
                </c:pt>
                <c:pt idx="19">
                  <c:v>204</c:v>
                </c:pt>
                <c:pt idx="20">
                  <c:v>216</c:v>
                </c:pt>
                <c:pt idx="21">
                  <c:v>228</c:v>
                </c:pt>
                <c:pt idx="22">
                  <c:v>240</c:v>
                </c:pt>
                <c:pt idx="23">
                  <c:v>252</c:v>
                </c:pt>
                <c:pt idx="24">
                  <c:v>264</c:v>
                </c:pt>
                <c:pt idx="25">
                  <c:v>276</c:v>
                </c:pt>
                <c:pt idx="26">
                  <c:v>288</c:v>
                </c:pt>
                <c:pt idx="27">
                  <c:v>300</c:v>
                </c:pt>
                <c:pt idx="28">
                  <c:v>312</c:v>
                </c:pt>
              </c:numCache>
            </c:numRef>
          </c:xVal>
          <c:yVal>
            <c:numRef>
              <c:f>Sheet1!$N$3:$N$31</c:f>
              <c:numCache>
                <c:formatCode>General</c:formatCode>
                <c:ptCount val="29"/>
                <c:pt idx="0">
                  <c:v>0.00634536261617283</c:v>
                </c:pt>
                <c:pt idx="1">
                  <c:v>0.00873925135873032</c:v>
                </c:pt>
                <c:pt idx="2">
                  <c:v>0.00971352684500095</c:v>
                </c:pt>
                <c:pt idx="3">
                  <c:v>0.00595801263200962</c:v>
                </c:pt>
                <c:pt idx="4">
                  <c:v>0.00761654227333904</c:v>
                </c:pt>
                <c:pt idx="5">
                  <c:v>0.00724800119554659</c:v>
                </c:pt>
                <c:pt idx="6">
                  <c:v>0.00592498062987102</c:v>
                </c:pt>
                <c:pt idx="7">
                  <c:v>0.0183287555461652</c:v>
                </c:pt>
                <c:pt idx="8">
                  <c:v>0.005380476556495</c:v>
                </c:pt>
                <c:pt idx="9">
                  <c:v>0.0155903501108796</c:v>
                </c:pt>
                <c:pt idx="10">
                  <c:v>0.0188157591582828</c:v>
                </c:pt>
                <c:pt idx="11">
                  <c:v>0.0113793103448276</c:v>
                </c:pt>
                <c:pt idx="12">
                  <c:v>0.00461538461538462</c:v>
                </c:pt>
                <c:pt idx="13">
                  <c:v>0.0136275146009085</c:v>
                </c:pt>
                <c:pt idx="14">
                  <c:v>0.00897867564534231</c:v>
                </c:pt>
                <c:pt idx="15">
                  <c:v>0.0124412496544097</c:v>
                </c:pt>
                <c:pt idx="16">
                  <c:v>0.0996340652029275</c:v>
                </c:pt>
                <c:pt idx="17">
                  <c:v>0.0112938050157781</c:v>
                </c:pt>
                <c:pt idx="18">
                  <c:v>0.0227930535455861</c:v>
                </c:pt>
                <c:pt idx="19">
                  <c:v>0.0157606212882595</c:v>
                </c:pt>
                <c:pt idx="20">
                  <c:v>0.0552739560704803</c:v>
                </c:pt>
                <c:pt idx="21">
                  <c:v>0.0139392249790912</c:v>
                </c:pt>
                <c:pt idx="22">
                  <c:v>0.0300113250283126</c:v>
                </c:pt>
                <c:pt idx="23">
                  <c:v>0.0489531111766441</c:v>
                </c:pt>
                <c:pt idx="24">
                  <c:v>0.033086941217881</c:v>
                </c:pt>
                <c:pt idx="25">
                  <c:v>0.0438297872340426</c:v>
                </c:pt>
                <c:pt idx="26">
                  <c:v>0.210869565217391</c:v>
                </c:pt>
                <c:pt idx="27">
                  <c:v>0.349085365853658</c:v>
                </c:pt>
                <c:pt idx="28">
                  <c:v>0.105651105651106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"0 Lux Series"</c:f>
              <c:strCache>
                <c:ptCount val="1"/>
                <c:pt idx="0">
                  <c:v>0 Lux Series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Sheet2!$C$3:$C$16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132</c:v>
                </c:pt>
              </c:numCache>
            </c:numRef>
          </c:xVal>
          <c:yVal>
            <c:numRef>
              <c:f>Sheet2!$N$3:$N$16</c:f>
              <c:numCache>
                <c:formatCode>General</c:formatCode>
                <c:ptCount val="14"/>
                <c:pt idx="0">
                  <c:v>0.0059103887302663</c:v>
                </c:pt>
                <c:pt idx="1">
                  <c:v>0.00504223460528021</c:v>
                </c:pt>
                <c:pt idx="2">
                  <c:v>0.0068056762235737</c:v>
                </c:pt>
                <c:pt idx="3">
                  <c:v>0.00524927727341888</c:v>
                </c:pt>
                <c:pt idx="4">
                  <c:v>0.00769999033474017</c:v>
                </c:pt>
                <c:pt idx="5">
                  <c:v>0.00740559895833333</c:v>
                </c:pt>
                <c:pt idx="6">
                  <c:v>0.00769319759370662</c:v>
                </c:pt>
                <c:pt idx="7">
                  <c:v>0.00598031794095382</c:v>
                </c:pt>
                <c:pt idx="8">
                  <c:v>0.0137304391721353</c:v>
                </c:pt>
                <c:pt idx="9">
                  <c:v>0.00552922590837283</c:v>
                </c:pt>
                <c:pt idx="10">
                  <c:v>0.0308198068625437</c:v>
                </c:pt>
                <c:pt idx="11">
                  <c:v>0.0357012750455373</c:v>
                </c:pt>
                <c:pt idx="12">
                  <c:v>0.732016925246827</c:v>
                </c:pt>
                <c:pt idx="13">
                  <c:v>0</c:v>
                </c:pt>
              </c:numCache>
            </c:numRef>
          </c:yVal>
          <c:smooth val="0"/>
        </c:ser>
        <c:axId val="2664606"/>
        <c:axId val="77366890"/>
      </c:scatterChart>
      <c:valAx>
        <c:axId val="26646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Range (in)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366890"/>
        <c:crosses val="autoZero"/>
        <c:crossBetween val="midCat"/>
      </c:valAx>
      <c:valAx>
        <c:axId val="77366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Coefficient of Variation (%)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6460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Raw Measured Range Data (10 Bit)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"30 Lux Series"</c:f>
              <c:strCache>
                <c:ptCount val="1"/>
                <c:pt idx="0">
                  <c:v>30 Lux Series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Sheet1!$C$3:$C$31</c:f>
              <c:numCache>
                <c:formatCode>General</c:formatCode>
                <c:ptCount val="29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132</c:v>
                </c:pt>
                <c:pt idx="14">
                  <c:v>144</c:v>
                </c:pt>
                <c:pt idx="15">
                  <c:v>156</c:v>
                </c:pt>
                <c:pt idx="16">
                  <c:v>168</c:v>
                </c:pt>
                <c:pt idx="17">
                  <c:v>180</c:v>
                </c:pt>
                <c:pt idx="18">
                  <c:v>192</c:v>
                </c:pt>
                <c:pt idx="19">
                  <c:v>204</c:v>
                </c:pt>
                <c:pt idx="20">
                  <c:v>216</c:v>
                </c:pt>
                <c:pt idx="21">
                  <c:v>228</c:v>
                </c:pt>
                <c:pt idx="22">
                  <c:v>240</c:v>
                </c:pt>
                <c:pt idx="23">
                  <c:v>252</c:v>
                </c:pt>
                <c:pt idx="24">
                  <c:v>264</c:v>
                </c:pt>
                <c:pt idx="25">
                  <c:v>276</c:v>
                </c:pt>
                <c:pt idx="26">
                  <c:v>288</c:v>
                </c:pt>
                <c:pt idx="27">
                  <c:v>300</c:v>
                </c:pt>
                <c:pt idx="28">
                  <c:v>312</c:v>
                </c:pt>
              </c:numCache>
            </c:numRef>
          </c:xVal>
          <c:yVal>
            <c:numRef>
              <c:f>Sheet1!$H$3:$H$31</c:f>
              <c:numCache>
                <c:formatCode>General</c:formatCode>
                <c:ptCount val="29"/>
                <c:pt idx="0">
                  <c:v>891.99</c:v>
                </c:pt>
                <c:pt idx="1">
                  <c:v>783.82</c:v>
                </c:pt>
                <c:pt idx="2">
                  <c:v>527.1</c:v>
                </c:pt>
                <c:pt idx="3">
                  <c:v>391.07</c:v>
                </c:pt>
                <c:pt idx="4">
                  <c:v>326.92</c:v>
                </c:pt>
                <c:pt idx="5">
                  <c:v>267.66</c:v>
                </c:pt>
                <c:pt idx="6">
                  <c:v>219.41</c:v>
                </c:pt>
                <c:pt idx="7">
                  <c:v>189.32</c:v>
                </c:pt>
                <c:pt idx="8">
                  <c:v>156.12</c:v>
                </c:pt>
                <c:pt idx="9">
                  <c:v>148.81</c:v>
                </c:pt>
                <c:pt idx="10">
                  <c:v>130.21</c:v>
                </c:pt>
                <c:pt idx="11">
                  <c:v>116</c:v>
                </c:pt>
                <c:pt idx="12">
                  <c:v>104</c:v>
                </c:pt>
                <c:pt idx="13">
                  <c:v>92.46</c:v>
                </c:pt>
                <c:pt idx="14">
                  <c:v>80.19</c:v>
                </c:pt>
                <c:pt idx="15">
                  <c:v>72.34</c:v>
                </c:pt>
                <c:pt idx="16">
                  <c:v>60.12</c:v>
                </c:pt>
                <c:pt idx="17">
                  <c:v>60.21</c:v>
                </c:pt>
                <c:pt idx="18">
                  <c:v>55.28</c:v>
                </c:pt>
                <c:pt idx="19">
                  <c:v>43.78</c:v>
                </c:pt>
                <c:pt idx="20">
                  <c:v>41.43</c:v>
                </c:pt>
                <c:pt idx="21">
                  <c:v>35.87</c:v>
                </c:pt>
                <c:pt idx="22">
                  <c:v>35.32</c:v>
                </c:pt>
                <c:pt idx="23">
                  <c:v>33.91</c:v>
                </c:pt>
                <c:pt idx="24">
                  <c:v>28.41</c:v>
                </c:pt>
                <c:pt idx="25">
                  <c:v>23.5</c:v>
                </c:pt>
                <c:pt idx="26">
                  <c:v>13.8</c:v>
                </c:pt>
                <c:pt idx="27">
                  <c:v>6.56</c:v>
                </c:pt>
                <c:pt idx="28">
                  <c:v>4.07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"0 Lux Series"</c:f>
              <c:strCache>
                <c:ptCount val="1"/>
                <c:pt idx="0">
                  <c:v>0 Lux Series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Sheet2!$C$3:$C$16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132</c:v>
                </c:pt>
              </c:numCache>
            </c:numRef>
          </c:xVal>
          <c:yVal>
            <c:numRef>
              <c:f>Sheet2!$H$3:$H$16</c:f>
              <c:numCache>
                <c:formatCode>General</c:formatCode>
                <c:ptCount val="14"/>
                <c:pt idx="0">
                  <c:v>900.11</c:v>
                </c:pt>
                <c:pt idx="1">
                  <c:v>848.83</c:v>
                </c:pt>
                <c:pt idx="2">
                  <c:v>552.48</c:v>
                </c:pt>
                <c:pt idx="3">
                  <c:v>394.34</c:v>
                </c:pt>
                <c:pt idx="4">
                  <c:v>310.39</c:v>
                </c:pt>
                <c:pt idx="5">
                  <c:v>245.76</c:v>
                </c:pt>
                <c:pt idx="6">
                  <c:v>172.88</c:v>
                </c:pt>
                <c:pt idx="7">
                  <c:v>132.1</c:v>
                </c:pt>
                <c:pt idx="8">
                  <c:v>99.05</c:v>
                </c:pt>
                <c:pt idx="9">
                  <c:v>75.96</c:v>
                </c:pt>
                <c:pt idx="10">
                  <c:v>48.67</c:v>
                </c:pt>
                <c:pt idx="11">
                  <c:v>27.45</c:v>
                </c:pt>
                <c:pt idx="12">
                  <c:v>7.09</c:v>
                </c:pt>
                <c:pt idx="13">
                  <c:v>4</c:v>
                </c:pt>
              </c:numCache>
            </c:numRef>
          </c:yVal>
          <c:smooth val="0"/>
        </c:ser>
        <c:axId val="88846006"/>
        <c:axId val="59894163"/>
      </c:scatterChart>
      <c:valAx>
        <c:axId val="888460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Range (in)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894163"/>
        <c:crosses val="autoZero"/>
        <c:crossBetween val="midCat"/>
      </c:valAx>
      <c:valAx>
        <c:axId val="59894163"/>
        <c:scaling>
          <c:orientation val="minMax"/>
          <c:max val="1023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Raw Value (10 bit)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84600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215640</xdr:colOff>
      <xdr:row>38</xdr:row>
      <xdr:rowOff>109080</xdr:rowOff>
    </xdr:to>
    <xdr:graphicFrame>
      <xdr:nvGraphicFramePr>
        <xdr:cNvPr id="0" name="Chart 1"/>
        <xdr:cNvGraphicFramePr/>
      </xdr:nvGraphicFramePr>
      <xdr:xfrm>
        <a:off x="0" y="0"/>
        <a:ext cx="866088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215640</xdr:colOff>
      <xdr:row>38</xdr:row>
      <xdr:rowOff>109080</xdr:rowOff>
    </xdr:to>
    <xdr:graphicFrame>
      <xdr:nvGraphicFramePr>
        <xdr:cNvPr id="1" name="Chart 1"/>
        <xdr:cNvGraphicFramePr/>
      </xdr:nvGraphicFramePr>
      <xdr:xfrm>
        <a:off x="0" y="0"/>
        <a:ext cx="866088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223920</xdr:colOff>
      <xdr:row>38</xdr:row>
      <xdr:rowOff>110880</xdr:rowOff>
    </xdr:to>
    <xdr:graphicFrame>
      <xdr:nvGraphicFramePr>
        <xdr:cNvPr id="2" name="Chart 1"/>
        <xdr:cNvGraphicFramePr/>
      </xdr:nvGraphicFramePr>
      <xdr:xfrm>
        <a:off x="0" y="0"/>
        <a:ext cx="8669160" cy="62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51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51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51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3.8"/>
  <cols>
    <col collapsed="false" hidden="false" max="1" min="1" style="0" width="14.1734693877551"/>
    <col collapsed="false" hidden="false" max="2" min="2" style="0" width="11.3571428571429"/>
    <col collapsed="false" hidden="false" max="10" min="3" style="0" width="8.4234693877551"/>
    <col collapsed="false" hidden="false" max="11" min="11" style="0" width="12.8979591836735"/>
    <col collapsed="false" hidden="false" max="12" min="12" style="0" width="8.4234693877551"/>
    <col collapsed="false" hidden="false" max="13" min="13" style="0" width="14.75"/>
    <col collapsed="false" hidden="false" max="14" min="14" style="0" width="9.63775510204082"/>
    <col collapsed="false" hidden="false" max="1025" min="15" style="0" width="8.4234693877551"/>
  </cols>
  <sheetData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</row>
    <row r="3" customFormat="false" ht="13.8" hidden="false" customHeight="false" outlineLevel="0" collapsed="false">
      <c r="A3" s="0" t="n">
        <v>31</v>
      </c>
      <c r="B3" s="0" t="n">
        <v>26</v>
      </c>
      <c r="C3" s="0" t="n">
        <v>6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891.99</v>
      </c>
      <c r="I3" s="0" t="n">
        <v>5.66</v>
      </c>
      <c r="J3" s="0" t="n">
        <f aca="false">ROUND(H3/4,0)</f>
        <v>223</v>
      </c>
      <c r="K3" s="0" t="n">
        <f aca="false">10*LOG10(J3/255)</f>
        <v>-0.582353173857945</v>
      </c>
      <c r="L3" s="0" t="n">
        <f aca="false">10*LOG10(H3/1023)</f>
        <v>-0.595156481355473</v>
      </c>
      <c r="M3" s="0" t="n">
        <f aca="false">10*LOG10(4/1023)</f>
        <v>-24.078156423842</v>
      </c>
      <c r="N3" s="1" t="n">
        <f aca="false">I3/H3</f>
        <v>0.00634536261617283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5</v>
      </c>
      <c r="T3" s="0" t="n">
        <v>1000</v>
      </c>
    </row>
    <row r="4" customFormat="false" ht="13.8" hidden="false" customHeight="false" outlineLevel="0" collapsed="false">
      <c r="A4" s="0" t="n">
        <v>30</v>
      </c>
      <c r="B4" s="0" t="n">
        <v>27</v>
      </c>
      <c r="C4" s="0" t="n">
        <v>12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783.82</v>
      </c>
      <c r="I4" s="0" t="n">
        <v>6.85</v>
      </c>
      <c r="J4" s="0" t="n">
        <f aca="false">ROUND(H4/4,0)</f>
        <v>196</v>
      </c>
      <c r="K4" s="0" t="n">
        <f aca="false">10*LOG10(J4/255)</f>
        <v>-1.14284109077479</v>
      </c>
      <c r="L4" s="0" t="n">
        <f aca="false">10*LOG10(H4/1023)</f>
        <v>-1.15659292943613</v>
      </c>
      <c r="M4" s="0" t="n">
        <f aca="false">10*LOG10(4/1023)</f>
        <v>-24.078156423842</v>
      </c>
      <c r="N4" s="1" t="n">
        <f aca="false">I4/H4</f>
        <v>0.00873925135873032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5</v>
      </c>
      <c r="T4" s="0" t="n">
        <v>1000</v>
      </c>
    </row>
    <row r="5" customFormat="false" ht="13.8" hidden="false" customHeight="false" outlineLevel="0" collapsed="false">
      <c r="A5" s="0" t="n">
        <v>20</v>
      </c>
      <c r="B5" s="0" t="n">
        <v>26</v>
      </c>
      <c r="C5" s="0" t="n">
        <v>18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527.1</v>
      </c>
      <c r="I5" s="0" t="n">
        <v>5.12</v>
      </c>
      <c r="J5" s="0" t="n">
        <f aca="false">ROUND(H5/4,0)</f>
        <v>132</v>
      </c>
      <c r="K5" s="0" t="n">
        <f aca="false">10*LOG10(J5/255)</f>
        <v>-2.85966249228105</v>
      </c>
      <c r="L5" s="0" t="n">
        <f aca="false">10*LOG10(H5/1023)</f>
        <v>-2.87982617497203</v>
      </c>
      <c r="M5" s="0" t="n">
        <f aca="false">10*LOG10(4/1023)</f>
        <v>-24.078156423842</v>
      </c>
      <c r="N5" s="1" t="n">
        <f aca="false">I5/H5</f>
        <v>0.00971352684500095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5</v>
      </c>
      <c r="T5" s="0" t="n">
        <v>1000</v>
      </c>
    </row>
    <row r="6" customFormat="false" ht="13.8" hidden="false" customHeight="false" outlineLevel="0" collapsed="false">
      <c r="A6" s="0" t="n">
        <v>27</v>
      </c>
      <c r="B6" s="0" t="n">
        <v>27</v>
      </c>
      <c r="C6" s="0" t="n">
        <v>24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391.07</v>
      </c>
      <c r="I6" s="0" t="n">
        <v>2.33</v>
      </c>
      <c r="J6" s="0" t="n">
        <f aca="false">ROUND(H6/4,0)</f>
        <v>98</v>
      </c>
      <c r="K6" s="0" t="n">
        <f aca="false">10*LOG10(J6/255)</f>
        <v>-4.1531410474146</v>
      </c>
      <c r="L6" s="0" t="n">
        <f aca="false">10*LOG10(H6/1023)</f>
        <v>-4.17621132345001</v>
      </c>
      <c r="M6" s="0" t="n">
        <f aca="false">10*LOG10(4/1023)</f>
        <v>-24.078156423842</v>
      </c>
      <c r="N6" s="1" t="n">
        <f aca="false">I6/H6</f>
        <v>0.00595801263200962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5</v>
      </c>
      <c r="T6" s="0" t="n">
        <v>1000</v>
      </c>
    </row>
    <row r="7" customFormat="false" ht="13.8" hidden="false" customHeight="false" outlineLevel="0" collapsed="false">
      <c r="A7" s="0" t="n">
        <v>20</v>
      </c>
      <c r="B7" s="0" t="n">
        <v>27</v>
      </c>
      <c r="C7" s="0" t="n">
        <v>30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326.92</v>
      </c>
      <c r="I7" s="0" t="n">
        <v>2.49</v>
      </c>
      <c r="J7" s="0" t="n">
        <f aca="false">ROUND(H7/4,0)</f>
        <v>82</v>
      </c>
      <c r="K7" s="0" t="n">
        <f aca="false">10*LOG10(J7/255)</f>
        <v>-4.92726328050239</v>
      </c>
      <c r="L7" s="0" t="n">
        <f aca="false">10*LOG10(H7/1023)</f>
        <v>-4.95434143465397</v>
      </c>
      <c r="M7" s="0" t="n">
        <f aca="false">10*LOG10(4/1023)</f>
        <v>-24.078156423842</v>
      </c>
      <c r="N7" s="1" t="n">
        <f aca="false">I7/H7</f>
        <v>0.00761654227333904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5</v>
      </c>
      <c r="T7" s="0" t="n">
        <v>1000</v>
      </c>
    </row>
    <row r="8" customFormat="false" ht="13.8" hidden="false" customHeight="false" outlineLevel="0" collapsed="false">
      <c r="A8" s="0" t="n">
        <v>32</v>
      </c>
      <c r="B8" s="0" t="n">
        <v>27</v>
      </c>
      <c r="C8" s="0" t="n">
        <v>36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267.66</v>
      </c>
      <c r="I8" s="0" t="n">
        <v>1.94</v>
      </c>
      <c r="J8" s="0" t="n">
        <f aca="false">ROUND(H8/4,0)</f>
        <v>67</v>
      </c>
      <c r="K8" s="0" t="n">
        <f aca="false">10*LOG10(J8/255)</f>
        <v>-5.80465377733129</v>
      </c>
      <c r="L8" s="0" t="n">
        <f aca="false">10*LOG10(H8/1023)</f>
        <v>-5.822921600869</v>
      </c>
      <c r="M8" s="0" t="n">
        <f aca="false">10*LOG10(4/1023)</f>
        <v>-24.078156423842</v>
      </c>
      <c r="N8" s="1" t="n">
        <f aca="false">I8/H8</f>
        <v>0.00724800119554659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5</v>
      </c>
      <c r="T8" s="0" t="n">
        <v>1000</v>
      </c>
    </row>
    <row r="9" customFormat="false" ht="13.8" hidden="false" customHeight="false" outlineLevel="0" collapsed="false">
      <c r="A9" s="0" t="n">
        <v>39</v>
      </c>
      <c r="B9" s="0" t="n">
        <v>27</v>
      </c>
      <c r="C9" s="0" t="n">
        <v>48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219.41</v>
      </c>
      <c r="I9" s="0" t="n">
        <v>1.3</v>
      </c>
      <c r="J9" s="0" t="n">
        <f aca="false">ROUND(H9/4,0)</f>
        <v>55</v>
      </c>
      <c r="K9" s="0" t="n">
        <f aca="false">10*LOG10(J9/255)</f>
        <v>-6.66177490939711</v>
      </c>
      <c r="L9" s="0" t="n">
        <f aca="false">10*LOG10(H9/1023)</f>
        <v>-6.68619216280903</v>
      </c>
      <c r="M9" s="0" t="n">
        <f aca="false">10*LOG10(4/1023)</f>
        <v>-24.078156423842</v>
      </c>
      <c r="N9" s="1" t="n">
        <f aca="false">I9/H9</f>
        <v>0.00592498062987102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</v>
      </c>
      <c r="T9" s="0" t="n">
        <v>1000</v>
      </c>
    </row>
    <row r="10" customFormat="false" ht="13.8" hidden="false" customHeight="false" outlineLevel="0" collapsed="false">
      <c r="A10" s="0" t="n">
        <v>44</v>
      </c>
      <c r="B10" s="0" t="n">
        <v>27</v>
      </c>
      <c r="C10" s="0" t="n">
        <v>60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189.32</v>
      </c>
      <c r="I10" s="0" t="n">
        <v>3.47</v>
      </c>
      <c r="J10" s="0" t="n">
        <f aca="false">ROUND(H10/4,0)</f>
        <v>47</v>
      </c>
      <c r="K10" s="0" t="n">
        <f aca="false">10*LOG10(J10/255)</f>
        <v>-7.34442322498238</v>
      </c>
      <c r="L10" s="0" t="n">
        <f aca="false">10*LOG10(H10/1023)</f>
        <v>-7.32679137916204</v>
      </c>
      <c r="M10" s="0" t="n">
        <f aca="false">10*LOG10(4/1023)</f>
        <v>-24.078156423842</v>
      </c>
      <c r="N10" s="1" t="n">
        <f aca="false">I10/H10</f>
        <v>0.0183287555461652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5</v>
      </c>
      <c r="T10" s="0" t="n">
        <v>1000</v>
      </c>
    </row>
    <row r="11" customFormat="false" ht="13.8" hidden="false" customHeight="false" outlineLevel="0" collapsed="false">
      <c r="A11" s="0" t="n">
        <v>41</v>
      </c>
      <c r="B11" s="0" t="n">
        <v>28</v>
      </c>
      <c r="C11" s="0" t="n">
        <v>72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156.12</v>
      </c>
      <c r="I11" s="0" t="n">
        <v>0.84</v>
      </c>
      <c r="J11" s="0" t="n">
        <f aca="false">ROUND(H11/4,0)</f>
        <v>39</v>
      </c>
      <c r="K11" s="0" t="n">
        <f aca="false">10*LOG10(J11/255)</f>
        <v>-8.15475573407456</v>
      </c>
      <c r="L11" s="0" t="n">
        <f aca="false">10*LOG10(H11/1023)</f>
        <v>-8.16417091102949</v>
      </c>
      <c r="M11" s="0" t="n">
        <f aca="false">10*LOG10(4/1023)</f>
        <v>-24.078156423842</v>
      </c>
      <c r="N11" s="1" t="n">
        <f aca="false">I11/H11</f>
        <v>0.005380476556495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5</v>
      </c>
      <c r="T11" s="0" t="n">
        <v>1000</v>
      </c>
    </row>
    <row r="12" customFormat="false" ht="13.8" hidden="false" customHeight="false" outlineLevel="0" collapsed="false">
      <c r="A12" s="0" t="n">
        <v>43</v>
      </c>
      <c r="B12" s="0" t="n">
        <v>27</v>
      </c>
      <c r="C12" s="0" t="n">
        <v>84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148.81</v>
      </c>
      <c r="I12" s="0" t="n">
        <v>2.32</v>
      </c>
      <c r="J12" s="0" t="n">
        <f aca="false">ROUND(H12/4,0)</f>
        <v>37</v>
      </c>
      <c r="K12" s="0" t="n">
        <f aca="false">10*LOG10(J12/255)</f>
        <v>-8.3833845636696</v>
      </c>
      <c r="L12" s="0" t="n">
        <f aca="false">10*LOG10(H12/1023)</f>
        <v>-8.37243517025867</v>
      </c>
      <c r="M12" s="0" t="n">
        <f aca="false">10*LOG10(4/1023)</f>
        <v>-24.078156423842</v>
      </c>
      <c r="N12" s="1" t="n">
        <f aca="false">I12/H12</f>
        <v>0.0155903501108796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1000</v>
      </c>
    </row>
    <row r="13" customFormat="false" ht="13.8" hidden="false" customHeight="false" outlineLevel="0" collapsed="false">
      <c r="A13" s="0" t="n">
        <v>36</v>
      </c>
      <c r="B13" s="0" t="n">
        <v>27</v>
      </c>
      <c r="C13" s="0" t="n">
        <v>96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130.21</v>
      </c>
      <c r="I13" s="0" t="n">
        <v>2.45</v>
      </c>
      <c r="J13" s="0" t="n">
        <f aca="false">ROUND(H13/4,0)</f>
        <v>33</v>
      </c>
      <c r="K13" s="0" t="n">
        <f aca="false">10*LOG10(J13/255)</f>
        <v>-8.88026240556068</v>
      </c>
      <c r="L13" s="0" t="n">
        <f aca="false">10*LOG10(H13/1023)</f>
        <v>-8.95231294809881</v>
      </c>
      <c r="M13" s="0" t="n">
        <f aca="false">10*LOG10(4/1023)</f>
        <v>-24.078156423842</v>
      </c>
      <c r="N13" s="1" t="n">
        <f aca="false">I13/H13</f>
        <v>0.0188157591582828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5</v>
      </c>
      <c r="T13" s="0" t="n">
        <v>1000</v>
      </c>
    </row>
    <row r="14" customFormat="false" ht="13.8" hidden="false" customHeight="false" outlineLevel="0" collapsed="false">
      <c r="A14" s="0" t="n">
        <v>34</v>
      </c>
      <c r="B14" s="0" t="n">
        <v>27</v>
      </c>
      <c r="C14" s="0" t="n">
        <v>108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116</v>
      </c>
      <c r="I14" s="0" t="n">
        <v>1.32</v>
      </c>
      <c r="J14" s="0" t="n">
        <f aca="false">ROUND(H14/4,0)</f>
        <v>29</v>
      </c>
      <c r="K14" s="0" t="n">
        <f aca="false">10*LOG10(J14/255)</f>
        <v>-9.44142182534999</v>
      </c>
      <c r="L14" s="0" t="n">
        <f aca="false">10*LOG10(H14/1023)</f>
        <v>-9.45417644485242</v>
      </c>
      <c r="M14" s="0" t="n">
        <f aca="false">10*LOG10(4/1023)</f>
        <v>-24.078156423842</v>
      </c>
      <c r="N14" s="1" t="n">
        <f aca="false">I14/H14</f>
        <v>0.0113793103448276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5</v>
      </c>
      <c r="T14" s="0" t="n">
        <v>1000</v>
      </c>
    </row>
    <row r="15" customFormat="false" ht="13.8" hidden="false" customHeight="false" outlineLevel="0" collapsed="false">
      <c r="A15" s="0" t="n">
        <v>33</v>
      </c>
      <c r="B15" s="0" t="n">
        <v>27</v>
      </c>
      <c r="C15" s="0" t="n">
        <v>120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104</v>
      </c>
      <c r="I15" s="0" t="n">
        <v>0.48</v>
      </c>
      <c r="J15" s="0" t="n">
        <f aca="false">ROUND(H15/4,0)</f>
        <v>26</v>
      </c>
      <c r="K15" s="0" t="n">
        <f aca="false">10*LOG10(J15/255)</f>
        <v>-9.91566832463137</v>
      </c>
      <c r="L15" s="0" t="n">
        <f aca="false">10*LOG10(H15/1023)</f>
        <v>-9.9284229441338</v>
      </c>
      <c r="M15" s="0" t="n">
        <f aca="false">10*LOG10(4/1023)</f>
        <v>-24.078156423842</v>
      </c>
      <c r="N15" s="1" t="n">
        <f aca="false">I15/H15</f>
        <v>0.00461538461538462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5</v>
      </c>
      <c r="T15" s="0" t="n">
        <v>1000</v>
      </c>
    </row>
    <row r="16" customFormat="false" ht="13.8" hidden="false" customHeight="false" outlineLevel="0" collapsed="false">
      <c r="A16" s="0" t="n">
        <v>29</v>
      </c>
      <c r="B16" s="0" t="n">
        <v>27</v>
      </c>
      <c r="C16" s="0" t="n">
        <v>132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92.46</v>
      </c>
      <c r="I16" s="0" t="n">
        <v>1.26</v>
      </c>
      <c r="J16" s="0" t="n">
        <f aca="false">ROUND(H16/4,0)</f>
        <v>23</v>
      </c>
      <c r="K16" s="0" t="n">
        <f aca="false">10*LOG10(J16/255)</f>
        <v>-10.4481234441636</v>
      </c>
      <c r="L16" s="0" t="n">
        <f aca="false">10*LOG10(H16/1023)</f>
        <v>-10.439217446101</v>
      </c>
      <c r="M16" s="0" t="n">
        <f aca="false">10*LOG10(4/1023)</f>
        <v>-24.078156423842</v>
      </c>
      <c r="N16" s="1" t="n">
        <f aca="false">I16/H16</f>
        <v>0.0136275146009085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5</v>
      </c>
      <c r="T16" s="0" t="n">
        <v>1000</v>
      </c>
    </row>
    <row r="17" customFormat="false" ht="13.8" hidden="false" customHeight="false" outlineLevel="0" collapsed="false">
      <c r="A17" s="0" t="n">
        <v>30</v>
      </c>
      <c r="B17" s="0" t="n">
        <v>29</v>
      </c>
      <c r="C17" s="0" t="n">
        <v>144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80.19</v>
      </c>
      <c r="I17" s="0" t="n">
        <v>0.72</v>
      </c>
      <c r="J17" s="0" t="n">
        <f aca="false">ROUND(H17/4,0)</f>
        <v>20</v>
      </c>
      <c r="K17" s="0" t="n">
        <f aca="false">10*LOG10(J17/255)</f>
        <v>-11.0551018476997</v>
      </c>
      <c r="L17" s="0" t="n">
        <f aca="false">10*LOG10(H17/1023)</f>
        <v>-11.0575542023596</v>
      </c>
      <c r="M17" s="0" t="n">
        <f aca="false">10*LOG10(4/1023)</f>
        <v>-24.078156423842</v>
      </c>
      <c r="N17" s="1" t="n">
        <f aca="false">I17/H17</f>
        <v>0.00897867564534231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5</v>
      </c>
      <c r="T17" s="0" t="n">
        <v>1000</v>
      </c>
    </row>
    <row r="18" customFormat="false" ht="13.8" hidden="false" customHeight="false" outlineLevel="0" collapsed="false">
      <c r="A18" s="0" t="n">
        <v>20</v>
      </c>
      <c r="B18" s="0" t="n">
        <v>27</v>
      </c>
      <c r="C18" s="0" t="n">
        <v>156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72.34</v>
      </c>
      <c r="I18" s="0" t="n">
        <v>0.9</v>
      </c>
      <c r="J18" s="0" t="n">
        <f aca="false">ROUND(H18/4,0)</f>
        <v>18</v>
      </c>
      <c r="K18" s="0" t="n">
        <f aca="false">10*LOG10(J18/255)</f>
        <v>-11.5126767533065</v>
      </c>
      <c r="L18" s="0" t="n">
        <f aca="false">10*LOG10(H18/1023)</f>
        <v>-11.5049712928656</v>
      </c>
      <c r="M18" s="0" t="n">
        <f aca="false">10*LOG10(4/1023)</f>
        <v>-24.078156423842</v>
      </c>
      <c r="N18" s="1" t="n">
        <f aca="false">I18/H18</f>
        <v>0.0124412496544097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5</v>
      </c>
      <c r="T18" s="0" t="n">
        <v>1000</v>
      </c>
    </row>
    <row r="19" customFormat="false" ht="13.8" hidden="false" customHeight="false" outlineLevel="0" collapsed="false">
      <c r="A19" s="0" t="n">
        <v>29</v>
      </c>
      <c r="B19" s="0" t="n">
        <v>28</v>
      </c>
      <c r="C19" s="0" t="n">
        <v>168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60.12</v>
      </c>
      <c r="I19" s="0" t="n">
        <v>5.99</v>
      </c>
      <c r="J19" s="0" t="n">
        <f aca="false">ROUND(H19/4,0)</f>
        <v>15</v>
      </c>
      <c r="K19" s="0" t="n">
        <f aca="false">10*LOG10(J19/255)</f>
        <v>-12.3044892137827</v>
      </c>
      <c r="L19" s="0" t="n">
        <f aca="false">10*LOG10(H19/1023)</f>
        <v>-12.3085666179729</v>
      </c>
      <c r="M19" s="0" t="n">
        <f aca="false">10*LOG10(4/1023)</f>
        <v>-24.078156423842</v>
      </c>
      <c r="N19" s="1" t="n">
        <f aca="false">I19/H19</f>
        <v>0.0996340652029275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5</v>
      </c>
      <c r="T19" s="0" t="n">
        <v>1000</v>
      </c>
    </row>
    <row r="20" customFormat="false" ht="13.8" hidden="false" customHeight="false" outlineLevel="0" collapsed="false">
      <c r="A20" s="0" t="n">
        <v>33</v>
      </c>
      <c r="B20" s="0" t="n">
        <v>28</v>
      </c>
      <c r="C20" s="0" t="n">
        <v>180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60.21</v>
      </c>
      <c r="I20" s="0" t="n">
        <v>0.68</v>
      </c>
      <c r="J20" s="0" t="n">
        <f aca="false">ROUND(H20/4,0)</f>
        <v>15</v>
      </c>
      <c r="K20" s="0" t="n">
        <f aca="false">10*LOG10(J20/255)</f>
        <v>-12.3044892137827</v>
      </c>
      <c r="L20" s="0" t="n">
        <f aca="false">10*LOG10(H20/1023)</f>
        <v>-12.3020700650501</v>
      </c>
      <c r="M20" s="0" t="n">
        <f aca="false">10*LOG10(4/1023)</f>
        <v>-24.078156423842</v>
      </c>
      <c r="N20" s="1" t="n">
        <f aca="false">I20/H20</f>
        <v>0.0112938050157781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5</v>
      </c>
      <c r="T20" s="0" t="n">
        <v>1000</v>
      </c>
    </row>
    <row r="21" customFormat="false" ht="13.8" hidden="false" customHeight="false" outlineLevel="0" collapsed="false">
      <c r="A21" s="0" t="n">
        <v>33</v>
      </c>
      <c r="B21" s="0" t="n">
        <v>27</v>
      </c>
      <c r="C21" s="0" t="n">
        <v>192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55.28</v>
      </c>
      <c r="I21" s="0" t="n">
        <v>1.26</v>
      </c>
      <c r="J21" s="0" t="n">
        <f aca="false">ROUND(H21/4,0)</f>
        <v>14</v>
      </c>
      <c r="K21" s="0" t="n">
        <f aca="false">10*LOG10(J21/255)</f>
        <v>-12.6041214475572</v>
      </c>
      <c r="L21" s="0" t="n">
        <f aca="false">10*LOG10(H21/1023)</f>
        <v>-12.6730759934602</v>
      </c>
      <c r="M21" s="0" t="n">
        <f aca="false">10*LOG10(4/1023)</f>
        <v>-24.078156423842</v>
      </c>
      <c r="N21" s="1" t="n">
        <f aca="false">I21/H21</f>
        <v>0.0227930535455861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5</v>
      </c>
      <c r="T21" s="0" t="n">
        <v>1000</v>
      </c>
    </row>
    <row r="22" customFormat="false" ht="13.8" hidden="false" customHeight="false" outlineLevel="0" collapsed="false">
      <c r="A22" s="0" t="n">
        <v>37</v>
      </c>
      <c r="B22" s="0" t="n">
        <v>28</v>
      </c>
      <c r="C22" s="0" t="n">
        <v>204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43.78</v>
      </c>
      <c r="I22" s="0" t="n">
        <v>0.69</v>
      </c>
      <c r="J22" s="0" t="n">
        <f aca="false">ROUND(H22/4,0)</f>
        <v>11</v>
      </c>
      <c r="K22" s="0" t="n">
        <f aca="false">10*LOG10(J22/255)</f>
        <v>-13.6514749527573</v>
      </c>
      <c r="L22" s="0" t="n">
        <f aca="false">10*LOG10(H22/1023)</f>
        <v>-13.6859987648025</v>
      </c>
      <c r="M22" s="0" t="n">
        <f aca="false">10*LOG10(4/1023)</f>
        <v>-24.078156423842</v>
      </c>
      <c r="N22" s="1" t="n">
        <f aca="false">I22/H22</f>
        <v>0.0157606212882595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5</v>
      </c>
      <c r="T22" s="0" t="n">
        <v>1000</v>
      </c>
    </row>
    <row r="23" customFormat="false" ht="13.8" hidden="false" customHeight="false" outlineLevel="0" collapsed="false">
      <c r="A23" s="0" t="n">
        <v>38</v>
      </c>
      <c r="B23" s="0" t="n">
        <v>28</v>
      </c>
      <c r="C23" s="0" t="n">
        <v>216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41.43</v>
      </c>
      <c r="I23" s="0" t="n">
        <v>2.29</v>
      </c>
      <c r="J23" s="0" t="n">
        <f aca="false">ROUND(H23/4,0)</f>
        <v>10</v>
      </c>
      <c r="K23" s="0" t="n">
        <f aca="false">10*LOG10(J23/255)</f>
        <v>-14.0654018043396</v>
      </c>
      <c r="L23" s="0" t="n">
        <f aca="false">10*LOG10(H23/1023)</f>
        <v>-13.9256070041387</v>
      </c>
      <c r="M23" s="0" t="n">
        <f aca="false">10*LOG10(4/1023)</f>
        <v>-24.078156423842</v>
      </c>
      <c r="N23" s="1" t="n">
        <f aca="false">I23/H23</f>
        <v>0.0552739560704803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5</v>
      </c>
      <c r="T23" s="0" t="n">
        <v>1000</v>
      </c>
    </row>
    <row r="24" customFormat="false" ht="13.8" hidden="false" customHeight="false" outlineLevel="0" collapsed="false">
      <c r="A24" s="0" t="n">
        <v>35</v>
      </c>
      <c r="B24" s="0" t="n">
        <v>28</v>
      </c>
      <c r="C24" s="0" t="n">
        <v>228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35.87</v>
      </c>
      <c r="I24" s="0" t="n">
        <v>0.5</v>
      </c>
      <c r="J24" s="0" t="n">
        <f aca="false">ROUND(H24/4,0)</f>
        <v>9</v>
      </c>
      <c r="K24" s="0" t="n">
        <f aca="false">10*LOG10(J24/255)</f>
        <v>-14.5229767099463</v>
      </c>
      <c r="L24" s="0" t="n">
        <f aca="false">10*LOG10(H24/1023)</f>
        <v>-14.5514425703619</v>
      </c>
      <c r="M24" s="0" t="n">
        <f aca="false">10*LOG10(4/1023)</f>
        <v>-24.078156423842</v>
      </c>
      <c r="N24" s="1" t="n">
        <f aca="false">I24/H24</f>
        <v>0.0139392249790912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5</v>
      </c>
      <c r="T24" s="0" t="n">
        <v>1000</v>
      </c>
    </row>
    <row r="25" customFormat="false" ht="13.8" hidden="false" customHeight="false" outlineLevel="0" collapsed="false">
      <c r="A25" s="0" t="n">
        <v>33</v>
      </c>
      <c r="B25" s="0" t="n">
        <v>28</v>
      </c>
      <c r="C25" s="0" t="n">
        <v>240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35.32</v>
      </c>
      <c r="I25" s="0" t="n">
        <v>1.06</v>
      </c>
      <c r="J25" s="0" t="n">
        <f aca="false">ROUND(H25/4,0)</f>
        <v>9</v>
      </c>
      <c r="K25" s="0" t="n">
        <f aca="false">10*LOG10(J25/255)</f>
        <v>-14.5229767099463</v>
      </c>
      <c r="L25" s="0" t="n">
        <f aca="false">10*LOG10(H25/1023)</f>
        <v>-14.6185493880663</v>
      </c>
      <c r="M25" s="0" t="n">
        <f aca="false">10*LOG10(4/1023)</f>
        <v>-24.078156423842</v>
      </c>
      <c r="N25" s="1" t="n">
        <f aca="false">I25/H25</f>
        <v>0.0300113250283126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5</v>
      </c>
      <c r="T25" s="0" t="n">
        <v>1000</v>
      </c>
    </row>
    <row r="26" customFormat="false" ht="13.8" hidden="false" customHeight="false" outlineLevel="0" collapsed="false">
      <c r="A26" s="0" t="n">
        <v>33</v>
      </c>
      <c r="B26" s="0" t="n">
        <v>28</v>
      </c>
      <c r="C26" s="0" t="n">
        <v>252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33.91</v>
      </c>
      <c r="I26" s="0" t="n">
        <v>1.66</v>
      </c>
      <c r="J26" s="0" t="n">
        <f aca="false">ROUND(H26/4,0)</f>
        <v>8</v>
      </c>
      <c r="K26" s="0" t="n">
        <f aca="false">10*LOG10(J26/255)</f>
        <v>-15.0345019344201</v>
      </c>
      <c r="L26" s="0" t="n">
        <f aca="false">10*LOG10(H26/1023)</f>
        <v>-14.7954784393407</v>
      </c>
      <c r="M26" s="0" t="n">
        <f aca="false">10*LOG10(4/1023)</f>
        <v>-24.078156423842</v>
      </c>
      <c r="N26" s="1" t="n">
        <f aca="false">I26/H26</f>
        <v>0.0489531111766441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5</v>
      </c>
      <c r="T26" s="0" t="n">
        <v>1000</v>
      </c>
    </row>
    <row r="27" customFormat="false" ht="13.8" hidden="false" customHeight="false" outlineLevel="0" collapsed="false">
      <c r="A27" s="0" t="n">
        <v>32</v>
      </c>
      <c r="B27" s="0" t="n">
        <v>28</v>
      </c>
      <c r="C27" s="0" t="n">
        <v>264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28.41</v>
      </c>
      <c r="I27" s="0" t="n">
        <v>0.94</v>
      </c>
      <c r="J27" s="0" t="n">
        <f aca="false">ROUND(H27/4,0)</f>
        <v>7</v>
      </c>
      <c r="K27" s="0" t="n">
        <f aca="false">10*LOG10(J27/255)</f>
        <v>-15.614421404197</v>
      </c>
      <c r="L27" s="0" t="n">
        <f aca="false">10*LOG10(H27/1023)</f>
        <v>-15.5640439998922</v>
      </c>
      <c r="M27" s="0" t="n">
        <f aca="false">10*LOG10(4/1023)</f>
        <v>-24.078156423842</v>
      </c>
      <c r="N27" s="1" t="n">
        <f aca="false">I27/H27</f>
        <v>0.033086941217881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5</v>
      </c>
      <c r="T27" s="0" t="n">
        <v>1000</v>
      </c>
    </row>
    <row r="28" customFormat="false" ht="13.8" hidden="false" customHeight="false" outlineLevel="0" collapsed="false">
      <c r="A28" s="0" t="n">
        <v>32</v>
      </c>
      <c r="B28" s="0" t="n">
        <v>28</v>
      </c>
      <c r="C28" s="0" t="n">
        <v>276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23.5</v>
      </c>
      <c r="I28" s="0" t="n">
        <v>1.03</v>
      </c>
      <c r="J28" s="0" t="n">
        <f aca="false">ROUND(H28/4,0)</f>
        <v>6</v>
      </c>
      <c r="K28" s="0" t="n">
        <f aca="false">10*LOG10(J28/255)</f>
        <v>-16.2838893005031</v>
      </c>
      <c r="L28" s="0" t="n">
        <f aca="false">10*LOG10(H28/1023)</f>
        <v>-16.3880777144042</v>
      </c>
      <c r="M28" s="0" t="n">
        <f aca="false">10*LOG10(4/1023)</f>
        <v>-24.078156423842</v>
      </c>
      <c r="N28" s="1" t="n">
        <f aca="false">I28/H28</f>
        <v>0.0438297872340426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5</v>
      </c>
      <c r="T28" s="0" t="n">
        <v>1000</v>
      </c>
    </row>
    <row r="29" customFormat="false" ht="13.8" hidden="false" customHeight="false" outlineLevel="0" collapsed="false">
      <c r="A29" s="0" t="n">
        <v>34</v>
      </c>
      <c r="B29" s="0" t="n">
        <v>28</v>
      </c>
      <c r="C29" s="0" t="n">
        <v>288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13.8</v>
      </c>
      <c r="I29" s="0" t="n">
        <v>2.91</v>
      </c>
      <c r="J29" s="0" t="n">
        <f aca="false">ROUND(H29/4,0)</f>
        <v>3</v>
      </c>
      <c r="K29" s="0" t="n">
        <f aca="false">10*LOG10(J29/255)</f>
        <v>-19.2941892571429</v>
      </c>
      <c r="L29" s="0" t="n">
        <f aca="false">10*LOG10(H29/1023)</f>
        <v>-18.6999654731092</v>
      </c>
      <c r="M29" s="0" t="n">
        <f aca="false">10*LOG10(4/1023)</f>
        <v>-24.078156423842</v>
      </c>
      <c r="N29" s="1" t="n">
        <f aca="false">I29/H29</f>
        <v>0.210869565217391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5</v>
      </c>
      <c r="T29" s="0" t="n">
        <v>1000</v>
      </c>
    </row>
    <row r="30" customFormat="false" ht="13.8" hidden="false" customHeight="false" outlineLevel="0" collapsed="false">
      <c r="A30" s="0" t="n">
        <v>25</v>
      </c>
      <c r="B30" s="0" t="n">
        <v>28</v>
      </c>
      <c r="C30" s="0" t="n">
        <v>300</v>
      </c>
      <c r="D30" s="0" t="n">
        <v>8</v>
      </c>
      <c r="E30" s="0" t="n">
        <v>0</v>
      </c>
      <c r="F30" s="0" t="n">
        <v>4</v>
      </c>
      <c r="G30" s="0" t="n">
        <v>0</v>
      </c>
      <c r="H30" s="0" t="n">
        <v>6.56</v>
      </c>
      <c r="I30" s="0" t="n">
        <v>2.29</v>
      </c>
      <c r="J30" s="0" t="n">
        <f aca="false">ROUND(H30/4,0)</f>
        <v>2</v>
      </c>
      <c r="K30" s="0" t="n">
        <f aca="false">10*LOG10(J30/255)</f>
        <v>-21.0551018476997</v>
      </c>
      <c r="L30" s="0" t="n">
        <f aca="false">10*LOG10(H30/1023)</f>
        <v>-21.929717943365</v>
      </c>
      <c r="M30" s="0" t="n">
        <f aca="false">10*LOG10(4/1023)</f>
        <v>-24.078156423842</v>
      </c>
      <c r="N30" s="1" t="n">
        <f aca="false">I30/H30</f>
        <v>0.349085365853658</v>
      </c>
      <c r="O30" s="0" t="n">
        <v>4.05</v>
      </c>
      <c r="P30" s="0" t="n">
        <v>0.44</v>
      </c>
      <c r="Q30" s="0" t="n">
        <v>4.47</v>
      </c>
      <c r="R30" s="0" t="n">
        <v>1.19</v>
      </c>
      <c r="S30" s="0" t="n">
        <v>0</v>
      </c>
      <c r="T30" s="0" t="n">
        <v>1000</v>
      </c>
    </row>
    <row r="31" customFormat="false" ht="13.8" hidden="false" customHeight="false" outlineLevel="0" collapsed="false">
      <c r="A31" s="0" t="n">
        <v>31</v>
      </c>
      <c r="B31" s="0" t="n">
        <v>28</v>
      </c>
      <c r="C31" s="0" t="n">
        <v>312</v>
      </c>
      <c r="D31" s="0" t="n">
        <v>8</v>
      </c>
      <c r="E31" s="0" t="n">
        <v>0</v>
      </c>
      <c r="F31" s="0" t="n">
        <v>4</v>
      </c>
      <c r="G31" s="0" t="n">
        <v>0</v>
      </c>
      <c r="H31" s="0" t="n">
        <v>4.07</v>
      </c>
      <c r="I31" s="0" t="n">
        <v>0.43</v>
      </c>
      <c r="J31" s="0" t="n">
        <f aca="false">ROUND(H31/4,0)</f>
        <v>1</v>
      </c>
      <c r="K31" s="0" t="n">
        <f aca="false">10*LOG10(J31/255)</f>
        <v>-24.0654018043395</v>
      </c>
      <c r="L31" s="0" t="n">
        <f aca="false">10*LOG10(H31/1023)</f>
        <v>-24.0028122448694</v>
      </c>
      <c r="M31" s="0" t="n">
        <f aca="false">10*LOG10(4/1023)</f>
        <v>-24.078156423842</v>
      </c>
      <c r="N31" s="1" t="n">
        <f aca="false">I31/H31</f>
        <v>0.105651105651106</v>
      </c>
      <c r="O31" s="0" t="n">
        <v>4.39</v>
      </c>
      <c r="P31" s="0" t="n">
        <v>1.12</v>
      </c>
      <c r="Q31" s="0" t="n">
        <v>4</v>
      </c>
      <c r="R31" s="0" t="n">
        <v>0</v>
      </c>
      <c r="S31" s="0" t="n">
        <v>0</v>
      </c>
      <c r="T31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3.8"/>
  <cols>
    <col collapsed="false" hidden="false" max="1" min="1" style="0" width="12.7602040816327"/>
    <col collapsed="false" hidden="false" max="2" min="2" style="0" width="12.1836734693878"/>
    <col collapsed="false" hidden="false" max="10" min="3" style="0" width="8.4234693877551"/>
    <col collapsed="false" hidden="false" max="11" min="11" style="0" width="11.5204081632653"/>
    <col collapsed="false" hidden="false" max="1025" min="12" style="0" width="8.4234693877551"/>
  </cols>
  <sheetData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20</v>
      </c>
      <c r="K2" s="0" t="s">
        <v>10</v>
      </c>
      <c r="L2" s="0" t="s">
        <v>11</v>
      </c>
      <c r="M2" s="0" t="s">
        <v>21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6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900.11</v>
      </c>
      <c r="I3" s="0" t="n">
        <v>5.32</v>
      </c>
      <c r="J3" s="0" t="n">
        <f aca="false">ROUND(H3/4,0)</f>
        <v>225</v>
      </c>
      <c r="K3" s="0" t="n">
        <f aca="false">10*LOG10(J3/255)</f>
        <v>-0.543576623225927</v>
      </c>
      <c r="L3" s="0" t="n">
        <f aca="false">10*LOG10(H3/1023)</f>
        <v>-0.555800470796984</v>
      </c>
      <c r="M3" s="0" t="n">
        <v>5.32</v>
      </c>
      <c r="N3" s="1" t="n">
        <f aca="false">I3/H3</f>
        <v>0.0059103887302663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5</v>
      </c>
      <c r="T3" s="0" t="n">
        <v>1000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12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848.83</v>
      </c>
      <c r="I4" s="0" t="n">
        <v>4.28</v>
      </c>
      <c r="J4" s="0" t="n">
        <f aca="false">ROUND(H4/4,0)</f>
        <v>212</v>
      </c>
      <c r="K4" s="0" t="n">
        <f aca="false">10*LOG10(J4/255)</f>
        <v>-0.802043195052037</v>
      </c>
      <c r="L4" s="0" t="n">
        <f aca="false">10*LOG10(H4/1023)</f>
        <v>-0.810549133794121</v>
      </c>
      <c r="M4" s="0" t="n">
        <v>4.28</v>
      </c>
      <c r="N4" s="1" t="n">
        <f aca="false">I4/H4</f>
        <v>0.00504223460528021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5</v>
      </c>
      <c r="T4" s="0" t="n">
        <v>1000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18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552.48</v>
      </c>
      <c r="I5" s="0" t="n">
        <v>3.76</v>
      </c>
      <c r="J5" s="0" t="n">
        <f aca="false">ROUND(H5/4,0)</f>
        <v>138</v>
      </c>
      <c r="K5" s="0" t="n">
        <f aca="false">10*LOG10(J5/255)</f>
        <v>-2.66661094032719</v>
      </c>
      <c r="L5" s="0" t="n">
        <f aca="false">10*LOG10(H5/1023)</f>
        <v>-2.67559072706781</v>
      </c>
      <c r="M5" s="0" t="n">
        <v>3.76</v>
      </c>
      <c r="N5" s="1" t="n">
        <f aca="false">I5/H5</f>
        <v>0.0068056762235737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5</v>
      </c>
      <c r="T5" s="0" t="n">
        <v>1000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24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394.34</v>
      </c>
      <c r="I6" s="0" t="n">
        <v>2.07</v>
      </c>
      <c r="J6" s="0" t="n">
        <f aca="false">ROUND(H6/4,0)</f>
        <v>99</v>
      </c>
      <c r="K6" s="0" t="n">
        <f aca="false">10*LOG10(J6/255)</f>
        <v>-4.10904985836405</v>
      </c>
      <c r="L6" s="0" t="n">
        <f aca="false">10*LOG10(H6/1023)</f>
        <v>-4.14004801609288</v>
      </c>
      <c r="M6" s="0" t="n">
        <v>2.07</v>
      </c>
      <c r="N6" s="1" t="n">
        <f aca="false">I6/H6</f>
        <v>0.00524927727341888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5</v>
      </c>
      <c r="T6" s="0" t="n">
        <v>1000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30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310.39</v>
      </c>
      <c r="I7" s="0" t="n">
        <v>2.39</v>
      </c>
      <c r="J7" s="0" t="n">
        <f aca="false">ROUND(H7/4,0)</f>
        <v>78</v>
      </c>
      <c r="K7" s="0" t="n">
        <f aca="false">10*LOG10(J7/255)</f>
        <v>-5.14445577743475</v>
      </c>
      <c r="L7" s="0" t="n">
        <f aca="false">10*LOG10(H7/1023)</f>
        <v>-5.17967912797329</v>
      </c>
      <c r="M7" s="0" t="n">
        <v>2.39</v>
      </c>
      <c r="N7" s="1" t="n">
        <f aca="false">I7/H7</f>
        <v>0.00769999033474017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5</v>
      </c>
      <c r="T7" s="0" t="n">
        <v>1000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36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245.76</v>
      </c>
      <c r="I8" s="0" t="n">
        <v>1.82</v>
      </c>
      <c r="J8" s="0" t="n">
        <f aca="false">ROUND(H8/4,0)</f>
        <v>61</v>
      </c>
      <c r="K8" s="0" t="n">
        <f aca="false">10*LOG10(J8/255)</f>
        <v>-6.21210345423188</v>
      </c>
      <c r="L8" s="0" t="n">
        <f aca="false">10*LOG10(H8/1023)</f>
        <v>-6.19364435360742</v>
      </c>
      <c r="M8" s="0" t="n">
        <v>1.82</v>
      </c>
      <c r="N8" s="1" t="n">
        <f aca="false">I8/H8</f>
        <v>0.00740559895833333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5</v>
      </c>
      <c r="T8" s="0" t="n">
        <v>1000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48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172.88</v>
      </c>
      <c r="I9" s="0" t="n">
        <v>1.33</v>
      </c>
      <c r="J9" s="0" t="n">
        <f aca="false">ROUND(H9/4,0)</f>
        <v>43</v>
      </c>
      <c r="K9" s="0" t="n">
        <f aca="false">10*LOG10(J9/255)</f>
        <v>-7.73071724854369</v>
      </c>
      <c r="L9" s="0" t="n">
        <f aca="false">10*LOG10(H9/1023)</f>
        <v>-7.72130879836975</v>
      </c>
      <c r="M9" s="0" t="n">
        <v>1.33</v>
      </c>
      <c r="N9" s="1" t="n">
        <f aca="false">I9/H9</f>
        <v>0.00769319759370662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</v>
      </c>
      <c r="T9" s="0" t="n">
        <v>1000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60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132.1</v>
      </c>
      <c r="I10" s="0" t="n">
        <v>0.79</v>
      </c>
      <c r="J10" s="0" t="n">
        <f aca="false">ROUND(H10/4,0)</f>
        <v>33</v>
      </c>
      <c r="K10" s="0" t="n">
        <f aca="false">10*LOG10(J10/255)</f>
        <v>-8.88026240556068</v>
      </c>
      <c r="L10" s="0" t="n">
        <f aca="false">10*LOG10(H10/1023)</f>
        <v>-8.88972816097633</v>
      </c>
      <c r="M10" s="0" t="n">
        <v>0.79</v>
      </c>
      <c r="N10" s="1" t="n">
        <f aca="false">I10/H10</f>
        <v>0.00598031794095382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5</v>
      </c>
      <c r="T10" s="0" t="n">
        <v>1000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72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99.05</v>
      </c>
      <c r="I11" s="0" t="n">
        <v>1.36</v>
      </c>
      <c r="J11" s="0" t="n">
        <f aca="false">ROUND(H11/4,0)</f>
        <v>25</v>
      </c>
      <c r="K11" s="0" t="n">
        <f aca="false">10*LOG10(J11/255)</f>
        <v>-10.0860017176192</v>
      </c>
      <c r="L11" s="0" t="n">
        <f aca="false">10*LOG10(H11/1023)</f>
        <v>-10.1402115383759</v>
      </c>
      <c r="M11" s="0" t="n">
        <v>1.36</v>
      </c>
      <c r="N11" s="1" t="n">
        <f aca="false">I11/H11</f>
        <v>0.0137304391721353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5</v>
      </c>
      <c r="T11" s="0" t="n">
        <v>1000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84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75.96</v>
      </c>
      <c r="I12" s="0" t="n">
        <v>0.42</v>
      </c>
      <c r="J12" s="0" t="n">
        <f aca="false">ROUND(H12/4,0)</f>
        <v>19</v>
      </c>
      <c r="K12" s="0" t="n">
        <f aca="false">10*LOG10(J12/255)</f>
        <v>-11.2778657948113</v>
      </c>
      <c r="L12" s="0" t="n">
        <f aca="false">10*LOG10(H12/1023)</f>
        <v>-11.2929067764718</v>
      </c>
      <c r="M12" s="0" t="n">
        <v>0.42</v>
      </c>
      <c r="N12" s="1" t="n">
        <f aca="false">I12/H12</f>
        <v>0.00552922590837283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1000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96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48.67</v>
      </c>
      <c r="I13" s="0" t="n">
        <v>1.5</v>
      </c>
      <c r="J13" s="0" t="n">
        <f aca="false">ROUND(H13/4,0)</f>
        <v>12</v>
      </c>
      <c r="K13" s="0" t="n">
        <f aca="false">10*LOG10(J13/255)</f>
        <v>-13.2735893438633</v>
      </c>
      <c r="L13" s="0" t="n">
        <f aca="false">10*LOG10(H13/1023)</f>
        <v>-13.2261428746865</v>
      </c>
      <c r="M13" s="0" t="n">
        <v>1.5</v>
      </c>
      <c r="N13" s="1" t="n">
        <f aca="false">I13/H13</f>
        <v>0.0308198068625437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5</v>
      </c>
      <c r="T13" s="0" t="n">
        <v>1000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108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27.45</v>
      </c>
      <c r="I14" s="0" t="n">
        <v>0.98</v>
      </c>
      <c r="J14" s="0" t="n">
        <f aca="false">ROUND(H14/4,0)</f>
        <v>7</v>
      </c>
      <c r="K14" s="0" t="n">
        <f aca="false">10*LOG10(J14/255)</f>
        <v>-15.614421404197</v>
      </c>
      <c r="L14" s="0" t="n">
        <f aca="false">10*LOG10(H14/1023)</f>
        <v>-15.7133328492605</v>
      </c>
      <c r="M14" s="0" t="n">
        <v>0.98</v>
      </c>
      <c r="N14" s="1" t="n">
        <f aca="false">I14/H14</f>
        <v>0.0357012750455373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5</v>
      </c>
      <c r="T14" s="0" t="n">
        <v>1000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120</v>
      </c>
      <c r="D15" s="0" t="n">
        <v>3.16</v>
      </c>
      <c r="E15" s="0" t="n">
        <v>1.44</v>
      </c>
      <c r="F15" s="0" t="n">
        <v>3.16</v>
      </c>
      <c r="G15" s="0" t="n">
        <v>1.44</v>
      </c>
      <c r="H15" s="0" t="n">
        <v>7.09</v>
      </c>
      <c r="I15" s="0" t="n">
        <v>5.19</v>
      </c>
      <c r="J15" s="0" t="n">
        <f aca="false">ROUND(H15/4,0)</f>
        <v>2</v>
      </c>
      <c r="K15" s="0" t="n">
        <f aca="false">10*LOG10(J15/255)</f>
        <v>-21.0551018476997</v>
      </c>
      <c r="L15" s="0" t="n">
        <f aca="false">10*LOG10(H15/1023)</f>
        <v>-21.5922939852909</v>
      </c>
      <c r="M15" s="0" t="n">
        <v>5.19</v>
      </c>
      <c r="N15" s="1" t="n">
        <f aca="false">I15/H15</f>
        <v>0.732016925246827</v>
      </c>
      <c r="O15" s="0" t="n">
        <v>5.75</v>
      </c>
      <c r="P15" s="0" t="n">
        <v>3.242</v>
      </c>
      <c r="Q15" s="0" t="n">
        <v>3.16</v>
      </c>
      <c r="R15" s="0" t="n">
        <v>1.44</v>
      </c>
      <c r="S15" s="0" t="n">
        <v>0</v>
      </c>
      <c r="T15" s="0" t="n">
        <v>1000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132</v>
      </c>
      <c r="D16" s="0" t="n">
        <v>4</v>
      </c>
      <c r="E16" s="0" t="n">
        <v>0</v>
      </c>
      <c r="F16" s="0" t="n">
        <v>4</v>
      </c>
      <c r="G16" s="0" t="n">
        <v>0</v>
      </c>
      <c r="H16" s="0" t="n">
        <v>4</v>
      </c>
      <c r="I16" s="0" t="n">
        <v>0</v>
      </c>
      <c r="J16" s="0" t="n">
        <f aca="false">ROUND(H16/4,0)</f>
        <v>1</v>
      </c>
      <c r="K16" s="0" t="n">
        <f aca="false">10*LOG10(J16/255)</f>
        <v>-24.0654018043395</v>
      </c>
      <c r="L16" s="0" t="n">
        <f aca="false">10*LOG10(H16/1023)</f>
        <v>-24.078156423842</v>
      </c>
      <c r="M16" s="0" t="n">
        <v>0</v>
      </c>
      <c r="N16" s="1" t="n">
        <f aca="false">I16/H16</f>
        <v>0</v>
      </c>
      <c r="O16" s="0" t="n">
        <v>4.17</v>
      </c>
      <c r="P16" s="0" t="n">
        <v>0.75</v>
      </c>
      <c r="Q16" s="0" t="n">
        <v>4</v>
      </c>
      <c r="R16" s="0" t="n">
        <v>0</v>
      </c>
      <c r="S16" s="0" t="n">
        <v>0</v>
      </c>
      <c r="T16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LibreOffice/5.1.3.2$Windows_x86 LibreOffice_project/644e4637d1d8544fd9f56425bd6cec110e49301b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2016-07-21T14:23:08Z</dcterms:created>
  <dc:creator>Jeffrey Tolbert</dc:creator>
  <dc:description/>
  <dc:language>en-US</dc:language>
  <cp:lastModifiedBy/>
  <cp:lastPrinted>2016-07-21T15:16:52Z</cp:lastPrinted>
  <dcterms:modified xsi:type="dcterms:W3CDTF">2016-07-21T21:09:44Z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