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dysgraphia_prediction-repository\dysgraphia_prediction\09_Data_probands\"/>
    </mc:Choice>
  </mc:AlternateContent>
  <xr:revisionPtr revIDLastSave="0" documentId="13_ncr:1_{FE4020F3-CB32-4945-940A-79916CC0E2E3}" xr6:coauthVersionLast="47" xr6:coauthVersionMax="47" xr10:uidLastSave="{00000000-0000-0000-0000-000000000000}"/>
  <bookViews>
    <workbookView xWindow="-120" yWindow="-120" windowWidth="29040" windowHeight="15720" xr2:uid="{A1CF00C3-29CF-449A-99BB-FF6FCD9F3D22}"/>
  </bookViews>
  <sheets>
    <sheet name="Sheet1" sheetId="1" r:id="rId1"/>
    <sheet name="Sheet2" sheetId="4" r:id="rId2"/>
    <sheet name="Age lookup" sheetId="2" r:id="rId3"/>
    <sheet name="start-end lookup" sheetId="3" r:id="rId4"/>
  </sheets>
  <definedNames>
    <definedName name="_xlnm._FilterDatabase" localSheetId="0" hidden="1">Sheet1!$A$1:$Q$1</definedName>
    <definedName name="_xlnm._FilterDatabase" localSheetId="3" hidden="1">'start-end lookup'!$A$1:$D$986</definedName>
    <definedName name="_xlchart.v1.0" hidden="1">Sheet1!$E$17:$E$40</definedName>
    <definedName name="_xlchart.v1.1" hidden="1">Sheet1!$F$17:$F$40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D3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tc={FC636F80-91FE-490B-92BD-56F605D85BE3}</author>
    <author>tc={20314B52-DBAD-4A27-8D72-216B3648F888}</author>
    <author>tc={8DF672B1-5AA0-499E-BBCA-F90B23DF0BC1}</author>
    <author>tc={1417AC12-36A3-43C0-830D-967B436B0E1D}</author>
  </authors>
  <commentList>
    <comment ref="N17" authorId="0" shapeId="0" xr:uid="{FC636F80-91FE-490B-92BD-56F605D85BE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outlier: quality score &lt;5</t>
      </text>
    </comment>
    <comment ref="O36" authorId="1" shapeId="0" xr:uid="{20314B52-DBAD-4A27-8D72-216B3648F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(over 25 quality score)</t>
      </text>
    </comment>
    <comment ref="O39" authorId="2" shapeId="0" xr:uid="{8DF672B1-5AA0-499E-BBCA-F90B23DF0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(quality score &gt;25)</t>
      </text>
    </comment>
    <comment ref="A43" authorId="3" shapeId="0" xr:uid="{1417AC12-36A3-43C0-830D-967B436B0E1D}">
      <text>
        <t>[Threaded comment]
Your version of Excel allows you to read this threaded comment; however, any edits to it will get removed if the file is opened in a newer version of Excel. Learn more: https://go.microsoft.com/fwlink/?linkid=870924
Comment:
    Ages of adults have all been set equally to not include any false correlation due to chance - Generally there can be no writing quality learning effect to be expected above a certain age &lt;20
Reply:
    True birthdates of adult subjects:
28.09.2002
16.03.1997
09.04.2002
06.06.2002
18.04.2003
08.11.2002
04.01.2003
25.06.2002
23.07.2001</t>
      </text>
    </comment>
  </commentList>
</comments>
</file>

<file path=xl/sharedStrings.xml><?xml version="1.0" encoding="utf-8"?>
<sst xmlns="http://schemas.openxmlformats.org/spreadsheetml/2006/main" count="519" uniqueCount="168">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</sst>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2" fontId="3" fillId="6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595312"/>
              <a:ext cx="3105150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</xdr:row>
      <xdr:rowOff>14288</xdr:rowOff>
    </xdr:from>
    <xdr:to>
      <xdr:col>14</xdr:col>
      <xdr:colOff>942975</xdr:colOff>
      <xdr:row>10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585788"/>
              <a:ext cx="3524250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x Hans" id="{EA29A804-81E1-44BD-A0AA-C9DF3CC27318}" userId="912d11d3d824c17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2-05-20T11:09:08.85" personId="{EA29A804-81E1-44BD-A0AA-C9DF3CC27318}" id="{FC636F80-91FE-490B-92BD-56F605D85BE3}">
    <text>outlier: quality score &lt;5</text>
  </threadedComment>
  <threadedComment ref="O36" dT="2022-05-20T11:08:06.43" personId="{EA29A804-81E1-44BD-A0AA-C9DF3CC27318}" id="{20314B52-DBAD-4A27-8D72-216B3648F888}">
    <text>outlier (over 25 quality score)</text>
  </threadedComment>
  <threadedComment ref="O39" dT="2022-05-20T11:08:25.47" personId="{EA29A804-81E1-44BD-A0AA-C9DF3CC27318}" id="{8DF672B1-5AA0-499E-BBCA-F90B23DF0BC1}">
    <text>outlier (quality score &gt;25)</text>
  </threadedComment>
  <threadedComment ref="A43" dT="2022-05-20T09:33:39.92" personId="{EA29A804-81E1-44BD-A0AA-C9DF3CC27318}" id="{1417AC12-36A3-43C0-830D-967B436B0E1D}">
    <text>Ages of adults have all been set equally to not include any false correlation due to chance - Generally there can be no writing quality learning effect to be expected above a certain age &lt;20</text>
  </threadedComment>
  <threadedComment ref="A43" dT="2022-05-20T09:33:53.56" personId="{EA29A804-81E1-44BD-A0AA-C9DF3CC27318}" id="{21EF2139-C703-416E-BB5C-2EA6CE5A9922}" parentId="{1417AC12-36A3-43C0-830D-967B436B0E1D}">
    <text>True birthdates of adult subjects:
28.09.2002
16.03.1997
09.04.2002
06.06.2002
18.04.2003
08.11.2002
04.01.2003
25.06.2002
23.07.2001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61"/>
  <sheetViews>
    <sheetView tabSelected="1" workbookViewId="0">
      <pane ySplit="1" topLeftCell="A44" activePane="bottomLeft" state="frozen"/>
      <selection pane="bottomLeft" activeCell="O39" sqref="O39"/>
    </sheetView>
  </sheetViews>
  <sheetFormatPr defaultRowHeight="15" x14ac:dyDescent="0.25"/>
  <cols>
    <col min="1" max="1" width="9.140625" style="5"/>
    <col min="2" max="2" width="9.140625" style="8"/>
    <col min="3" max="3" width="9.140625" style="8" customWidth="1"/>
    <col min="4" max="4" width="11.140625" style="14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8" customWidth="1"/>
    <col min="9" max="9" width="12.5703125" style="8" customWidth="1"/>
    <col min="10" max="10" width="11.140625" style="8" customWidth="1"/>
    <col min="11" max="12" width="10.28515625" style="8" customWidth="1"/>
    <col min="13" max="13" width="9" style="8" customWidth="1"/>
    <col min="14" max="14" width="38.85546875" style="5" customWidth="1"/>
    <col min="15" max="15" width="32.7109375" style="5" customWidth="1"/>
    <col min="16" max="16" width="49.28515625" style="5" customWidth="1"/>
    <col min="17" max="16384" width="9.140625" style="5"/>
  </cols>
  <sheetData>
    <row r="1" spans="1:16" s="16" customFormat="1" ht="45" x14ac:dyDescent="0.25">
      <c r="A1" s="16" t="s">
        <v>0</v>
      </c>
      <c r="B1" s="17" t="s">
        <v>1</v>
      </c>
      <c r="C1" s="17" t="s">
        <v>10</v>
      </c>
      <c r="D1" s="18" t="s">
        <v>2</v>
      </c>
      <c r="E1" s="16" t="s">
        <v>3</v>
      </c>
      <c r="F1" s="17" t="s">
        <v>4</v>
      </c>
      <c r="G1" s="17" t="s">
        <v>7</v>
      </c>
      <c r="H1" s="17" t="s">
        <v>157</v>
      </c>
      <c r="I1" s="17" t="s">
        <v>156</v>
      </c>
      <c r="J1" s="17" t="s">
        <v>158</v>
      </c>
      <c r="K1" s="17" t="s">
        <v>161</v>
      </c>
      <c r="L1" s="17" t="s">
        <v>159</v>
      </c>
      <c r="M1" s="17" t="s">
        <v>160</v>
      </c>
      <c r="N1" s="16" t="s">
        <v>5</v>
      </c>
      <c r="O1" s="16" t="s">
        <v>6</v>
      </c>
      <c r="P1" s="16" t="s">
        <v>165</v>
      </c>
    </row>
    <row r="2" spans="1:16" x14ac:dyDescent="0.25">
      <c r="A2" s="5" t="s">
        <v>9</v>
      </c>
      <c r="B2" s="8" t="s">
        <v>11</v>
      </c>
      <c r="C2" s="8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5">
      <c r="A3" s="5" t="s">
        <v>9</v>
      </c>
      <c r="B3" s="8" t="s">
        <v>12</v>
      </c>
      <c r="C3" s="8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5">
      <c r="A4" s="5" t="s">
        <v>9</v>
      </c>
      <c r="B4" s="8" t="s">
        <v>13</v>
      </c>
      <c r="C4" s="8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5">
      <c r="A5" s="5" t="s">
        <v>9</v>
      </c>
      <c r="B5" s="8" t="s">
        <v>14</v>
      </c>
      <c r="C5" s="8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5">
      <c r="A6" s="5" t="s">
        <v>9</v>
      </c>
      <c r="B6" s="8" t="s">
        <v>15</v>
      </c>
      <c r="C6" s="8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5">
      <c r="A7" s="5" t="s">
        <v>9</v>
      </c>
      <c r="B7" s="8" t="s">
        <v>16</v>
      </c>
      <c r="C7" s="8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5">
      <c r="A8" s="5" t="s">
        <v>9</v>
      </c>
      <c r="B8" s="8" t="s">
        <v>17</v>
      </c>
      <c r="C8" s="8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5">
      <c r="A9" s="5" t="s">
        <v>9</v>
      </c>
      <c r="B9" s="8" t="s">
        <v>18</v>
      </c>
      <c r="C9" s="8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5">
      <c r="A10" s="5" t="s">
        <v>9</v>
      </c>
      <c r="B10" s="8" t="s">
        <v>18</v>
      </c>
      <c r="C10" s="8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5">
      <c r="A11" s="5" t="s">
        <v>9</v>
      </c>
      <c r="B11" s="8" t="s">
        <v>18</v>
      </c>
      <c r="C11" s="8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x14ac:dyDescent="0.25">
      <c r="A12" s="5" t="s">
        <v>9</v>
      </c>
      <c r="B12" s="8" t="s">
        <v>19</v>
      </c>
      <c r="C12" s="8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x14ac:dyDescent="0.25">
      <c r="A13" s="5" t="s">
        <v>9</v>
      </c>
      <c r="B13" s="8" t="s">
        <v>20</v>
      </c>
      <c r="C13" s="8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6">
        <v>1000</v>
      </c>
      <c r="M13" s="6">
        <v>2000</v>
      </c>
      <c r="P13" s="5" t="s">
        <v>56</v>
      </c>
    </row>
    <row r="14" spans="1:16" x14ac:dyDescent="0.25">
      <c r="A14" s="5" t="s">
        <v>9</v>
      </c>
      <c r="B14" s="8" t="s">
        <v>21</v>
      </c>
      <c r="C14" s="8">
        <v>0</v>
      </c>
      <c r="D14" s="8"/>
      <c r="E14" s="6"/>
      <c r="F14" s="9"/>
      <c r="G14" s="8" t="s">
        <v>8</v>
      </c>
      <c r="L14" s="6">
        <v>1000</v>
      </c>
      <c r="M14" s="6">
        <v>2400</v>
      </c>
      <c r="P14" s="5" t="s">
        <v>57</v>
      </c>
    </row>
    <row r="15" spans="1:16" x14ac:dyDescent="0.25">
      <c r="A15" s="5" t="s">
        <v>9</v>
      </c>
      <c r="B15" s="8" t="s">
        <v>22</v>
      </c>
      <c r="C15" s="8">
        <v>0</v>
      </c>
      <c r="D15" s="8"/>
      <c r="E15" s="6"/>
      <c r="F15" s="9"/>
      <c r="G15" s="8" t="s">
        <v>8</v>
      </c>
      <c r="L15" s="6">
        <v>750</v>
      </c>
      <c r="M15" s="6">
        <v>2400</v>
      </c>
      <c r="P15" s="5" t="s">
        <v>58</v>
      </c>
    </row>
    <row r="16" spans="1:16" x14ac:dyDescent="0.25">
      <c r="A16" s="5" t="s">
        <v>9</v>
      </c>
      <c r="B16" s="8" t="s">
        <v>23</v>
      </c>
      <c r="C16" s="8">
        <v>0</v>
      </c>
      <c r="D16" s="8"/>
      <c r="E16" s="6"/>
      <c r="F16" s="9"/>
      <c r="G16" s="8" t="s">
        <v>8</v>
      </c>
      <c r="L16" s="6">
        <v>1000</v>
      </c>
      <c r="M16" s="6">
        <v>1650</v>
      </c>
      <c r="P16" s="5" t="s">
        <v>59</v>
      </c>
    </row>
    <row r="17" spans="1:16" x14ac:dyDescent="0.25">
      <c r="A17" s="5" t="s">
        <v>9</v>
      </c>
      <c r="B17" s="8" t="s">
        <v>24</v>
      </c>
      <c r="C17" s="8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8" t="s">
        <v>153</v>
      </c>
      <c r="I17" s="8" t="s">
        <v>153</v>
      </c>
      <c r="J17" s="9">
        <v>1000</v>
      </c>
      <c r="K17" s="9">
        <v>6500</v>
      </c>
      <c r="L17" s="6">
        <v>1000</v>
      </c>
      <c r="M17" s="6">
        <v>4800</v>
      </c>
      <c r="N17" s="5" t="s">
        <v>80</v>
      </c>
      <c r="O17" s="5" t="s">
        <v>60</v>
      </c>
    </row>
    <row r="18" spans="1:16" x14ac:dyDescent="0.25">
      <c r="A18" s="5" t="s">
        <v>9</v>
      </c>
      <c r="B18" s="8" t="s">
        <v>25</v>
      </c>
      <c r="C18" s="8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8" t="s">
        <v>154</v>
      </c>
      <c r="I18" s="8" t="s">
        <v>155</v>
      </c>
      <c r="J18" s="9">
        <v>800</v>
      </c>
      <c r="K18" s="9">
        <v>2900</v>
      </c>
      <c r="L18" s="6">
        <v>700</v>
      </c>
      <c r="M18" s="6">
        <v>1100</v>
      </c>
      <c r="N18" s="5" t="s">
        <v>81</v>
      </c>
      <c r="O18" s="5" t="s">
        <v>61</v>
      </c>
      <c r="P18" s="6"/>
    </row>
    <row r="19" spans="1:16" x14ac:dyDescent="0.25">
      <c r="A19" s="5" t="s">
        <v>9</v>
      </c>
      <c r="B19" s="8" t="s">
        <v>26</v>
      </c>
      <c r="C19" s="8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8" t="s">
        <v>153</v>
      </c>
      <c r="I19" s="8" t="s">
        <v>153</v>
      </c>
      <c r="J19" s="9">
        <v>300</v>
      </c>
      <c r="K19" s="9">
        <v>700</v>
      </c>
      <c r="L19" s="6">
        <v>600</v>
      </c>
      <c r="M19" s="6">
        <v>1750</v>
      </c>
      <c r="N19" s="5" t="s">
        <v>82</v>
      </c>
      <c r="O19" s="5" t="s">
        <v>62</v>
      </c>
      <c r="P19" s="6"/>
    </row>
    <row r="20" spans="1:16" x14ac:dyDescent="0.25">
      <c r="A20" s="5" t="s">
        <v>9</v>
      </c>
      <c r="B20" s="8" t="s">
        <v>27</v>
      </c>
      <c r="C20" s="8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8" t="s">
        <v>153</v>
      </c>
      <c r="I20" s="8" t="s">
        <v>153</v>
      </c>
      <c r="J20" s="9">
        <v>900</v>
      </c>
      <c r="K20" s="9">
        <v>4000</v>
      </c>
      <c r="L20" s="6">
        <v>750</v>
      </c>
      <c r="M20" s="6">
        <v>950</v>
      </c>
      <c r="N20" s="5" t="s">
        <v>99</v>
      </c>
      <c r="O20" s="5" t="s">
        <v>100</v>
      </c>
      <c r="P20" s="6"/>
    </row>
    <row r="21" spans="1:16" x14ac:dyDescent="0.25">
      <c r="A21" s="5" t="s">
        <v>9</v>
      </c>
      <c r="B21" s="8" t="s">
        <v>28</v>
      </c>
      <c r="C21" s="8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8" t="s">
        <v>153</v>
      </c>
      <c r="I21" s="8" t="s">
        <v>153</v>
      </c>
      <c r="J21" s="9">
        <v>1000</v>
      </c>
      <c r="K21" s="9">
        <v>4500</v>
      </c>
      <c r="L21" s="6">
        <v>500</v>
      </c>
      <c r="M21" s="6">
        <v>1600</v>
      </c>
      <c r="N21" s="5" t="s">
        <v>104</v>
      </c>
      <c r="O21" s="5" t="s">
        <v>63</v>
      </c>
      <c r="P21" s="6"/>
    </row>
    <row r="22" spans="1:16" x14ac:dyDescent="0.25">
      <c r="A22" s="5" t="s">
        <v>9</v>
      </c>
      <c r="B22" s="8" t="s">
        <v>29</v>
      </c>
      <c r="C22" s="8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8" t="s">
        <v>154</v>
      </c>
      <c r="I22" s="8" t="s">
        <v>154</v>
      </c>
      <c r="J22" s="9">
        <v>1000</v>
      </c>
      <c r="K22" s="9">
        <v>7000</v>
      </c>
      <c r="L22" s="6">
        <v>1000</v>
      </c>
      <c r="M22" s="6">
        <v>2600</v>
      </c>
      <c r="N22" s="5" t="s">
        <v>83</v>
      </c>
      <c r="O22" s="5" t="s">
        <v>64</v>
      </c>
      <c r="P22" s="6"/>
    </row>
    <row r="23" spans="1:16" x14ac:dyDescent="0.25">
      <c r="A23" s="5" t="s">
        <v>9</v>
      </c>
      <c r="B23" s="8" t="s">
        <v>30</v>
      </c>
      <c r="C23" s="8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8" t="s">
        <v>154</v>
      </c>
      <c r="I23" s="8" t="s">
        <v>154</v>
      </c>
      <c r="J23" s="9">
        <v>1000</v>
      </c>
      <c r="K23" s="9">
        <v>4100</v>
      </c>
      <c r="L23" s="6">
        <v>1000</v>
      </c>
      <c r="M23" s="6">
        <v>3900</v>
      </c>
      <c r="N23" s="5" t="s">
        <v>84</v>
      </c>
      <c r="O23" s="5" t="s">
        <v>65</v>
      </c>
      <c r="P23" s="6"/>
    </row>
    <row r="24" spans="1:16" x14ac:dyDescent="0.25">
      <c r="A24" s="5" t="s">
        <v>9</v>
      </c>
      <c r="B24" s="8" t="s">
        <v>31</v>
      </c>
      <c r="C24" s="8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8" t="s">
        <v>153</v>
      </c>
      <c r="I24" s="8" t="s">
        <v>153</v>
      </c>
      <c r="J24" s="9">
        <v>1000</v>
      </c>
      <c r="K24" s="9">
        <v>4000</v>
      </c>
      <c r="L24" s="6">
        <v>550</v>
      </c>
      <c r="M24" s="6">
        <v>2700</v>
      </c>
      <c r="N24" s="5" t="s">
        <v>85</v>
      </c>
      <c r="O24" s="5" t="s">
        <v>66</v>
      </c>
      <c r="P24" s="6"/>
    </row>
    <row r="25" spans="1:16" x14ac:dyDescent="0.25">
      <c r="A25" s="5" t="s">
        <v>9</v>
      </c>
      <c r="B25" s="8" t="s">
        <v>32</v>
      </c>
      <c r="C25" s="8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8" t="s">
        <v>153</v>
      </c>
      <c r="I25" s="8" t="s">
        <v>153</v>
      </c>
      <c r="J25" s="9">
        <v>1000</v>
      </c>
      <c r="K25" s="9">
        <v>5000</v>
      </c>
      <c r="L25" s="6">
        <v>850</v>
      </c>
      <c r="M25" s="6">
        <v>2500</v>
      </c>
      <c r="N25" s="5" t="s">
        <v>105</v>
      </c>
      <c r="O25" s="7" t="s">
        <v>162</v>
      </c>
      <c r="P25" s="6"/>
    </row>
    <row r="26" spans="1:16" x14ac:dyDescent="0.25">
      <c r="A26" s="5" t="s">
        <v>9</v>
      </c>
      <c r="B26" s="8" t="s">
        <v>33</v>
      </c>
      <c r="C26" s="8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8" t="s">
        <v>153</v>
      </c>
      <c r="I26" s="8" t="s">
        <v>153</v>
      </c>
      <c r="J26" s="9">
        <v>1000</v>
      </c>
      <c r="K26" s="9">
        <v>3500</v>
      </c>
      <c r="L26" s="6">
        <v>500</v>
      </c>
      <c r="M26" s="6">
        <v>1500</v>
      </c>
      <c r="N26" s="5" t="s">
        <v>106</v>
      </c>
      <c r="O26" s="7" t="s">
        <v>163</v>
      </c>
      <c r="P26" s="6"/>
    </row>
    <row r="27" spans="1:16" x14ac:dyDescent="0.25">
      <c r="A27" s="5" t="s">
        <v>9</v>
      </c>
      <c r="B27" s="8" t="s">
        <v>34</v>
      </c>
      <c r="C27" s="8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8" t="s">
        <v>153</v>
      </c>
      <c r="I27" s="8" t="s">
        <v>153</v>
      </c>
      <c r="J27" s="9">
        <v>1000</v>
      </c>
      <c r="K27" s="9">
        <v>5000</v>
      </c>
      <c r="L27" s="6">
        <v>750</v>
      </c>
      <c r="M27" s="6">
        <v>1600</v>
      </c>
      <c r="N27" s="5" t="s">
        <v>102</v>
      </c>
      <c r="O27" s="5" t="s">
        <v>101</v>
      </c>
      <c r="P27" s="6"/>
    </row>
    <row r="28" spans="1:16" x14ac:dyDescent="0.25">
      <c r="A28" s="5" t="s">
        <v>9</v>
      </c>
      <c r="B28" s="8" t="s">
        <v>35</v>
      </c>
      <c r="C28" s="8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8" t="s">
        <v>153</v>
      </c>
      <c r="I28" s="8" t="s">
        <v>153</v>
      </c>
      <c r="J28" s="9">
        <v>1000</v>
      </c>
      <c r="K28" s="9">
        <v>5000</v>
      </c>
      <c r="L28" s="6">
        <v>600</v>
      </c>
      <c r="M28" s="6">
        <v>1350</v>
      </c>
      <c r="N28" s="5" t="s">
        <v>86</v>
      </c>
      <c r="O28" s="5" t="s">
        <v>67</v>
      </c>
      <c r="P28" s="6"/>
    </row>
    <row r="29" spans="1:16" x14ac:dyDescent="0.25">
      <c r="A29" s="5" t="s">
        <v>9</v>
      </c>
      <c r="B29" s="8" t="s">
        <v>36</v>
      </c>
      <c r="C29" s="8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8" t="s">
        <v>154</v>
      </c>
      <c r="I29" s="8" t="s">
        <v>154</v>
      </c>
      <c r="J29" s="9">
        <v>1000</v>
      </c>
      <c r="K29" s="9">
        <v>4000</v>
      </c>
      <c r="L29" s="6">
        <v>400</v>
      </c>
      <c r="M29" s="6">
        <v>800</v>
      </c>
      <c r="N29" s="5" t="s">
        <v>87</v>
      </c>
      <c r="O29" s="5" t="s">
        <v>68</v>
      </c>
      <c r="P29" s="6"/>
    </row>
    <row r="30" spans="1:16" x14ac:dyDescent="0.25">
      <c r="A30" s="5" t="s">
        <v>9</v>
      </c>
      <c r="B30" s="8" t="s">
        <v>37</v>
      </c>
      <c r="C30" s="8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8" t="s">
        <v>153</v>
      </c>
      <c r="I30" s="8" t="s">
        <v>153</v>
      </c>
      <c r="J30" s="9">
        <v>1000</v>
      </c>
      <c r="K30" s="9">
        <v>3300</v>
      </c>
      <c r="L30" s="6">
        <v>300</v>
      </c>
      <c r="M30" s="6">
        <v>1500</v>
      </c>
      <c r="N30" s="5" t="s">
        <v>88</v>
      </c>
      <c r="O30" s="5" t="s">
        <v>103</v>
      </c>
      <c r="P30" s="6"/>
    </row>
    <row r="31" spans="1:16" x14ac:dyDescent="0.25">
      <c r="A31" s="5" t="s">
        <v>9</v>
      </c>
      <c r="B31" s="8" t="s">
        <v>38</v>
      </c>
      <c r="C31" s="8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6"/>
      <c r="M31" s="6"/>
      <c r="O31" s="7"/>
      <c r="P31" s="5" t="s">
        <v>69</v>
      </c>
    </row>
    <row r="32" spans="1:16" x14ac:dyDescent="0.25">
      <c r="A32" s="5" t="s">
        <v>9</v>
      </c>
      <c r="B32" s="8" t="s">
        <v>39</v>
      </c>
      <c r="C32" s="8">
        <v>0</v>
      </c>
      <c r="D32" s="8">
        <f>VLOOKUP(B32,'Age lookup'!$A$1:$B$38,2,0)</f>
        <v>5.6</v>
      </c>
      <c r="E32" s="6"/>
      <c r="F32" s="9"/>
      <c r="G32" s="8" t="s">
        <v>8</v>
      </c>
      <c r="L32" s="6"/>
      <c r="M32" s="6"/>
      <c r="O32" s="7"/>
      <c r="P32" s="5" t="s">
        <v>70</v>
      </c>
    </row>
    <row r="33" spans="1:17" x14ac:dyDescent="0.25">
      <c r="A33" s="5" t="s">
        <v>9</v>
      </c>
      <c r="B33" s="8" t="s">
        <v>40</v>
      </c>
      <c r="C33" s="8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8" t="s">
        <v>154</v>
      </c>
      <c r="I33" s="8" t="s">
        <v>155</v>
      </c>
      <c r="J33" s="9">
        <v>1000</v>
      </c>
      <c r="K33" s="9">
        <v>7500</v>
      </c>
      <c r="L33" s="6">
        <v>500</v>
      </c>
      <c r="M33" s="6">
        <v>4100</v>
      </c>
      <c r="N33" s="5" t="s">
        <v>107</v>
      </c>
      <c r="O33" s="5" t="s">
        <v>164</v>
      </c>
      <c r="P33" s="6"/>
    </row>
    <row r="34" spans="1:17" x14ac:dyDescent="0.25">
      <c r="A34" s="5" t="s">
        <v>9</v>
      </c>
      <c r="B34" s="8" t="s">
        <v>41</v>
      </c>
      <c r="C34" s="8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8" t="s">
        <v>154</v>
      </c>
      <c r="I34" s="8" t="s">
        <v>155</v>
      </c>
      <c r="J34" s="9">
        <v>500</v>
      </c>
      <c r="K34" s="9">
        <v>1600</v>
      </c>
      <c r="L34" s="6">
        <v>500</v>
      </c>
      <c r="M34" s="6">
        <v>4300</v>
      </c>
      <c r="N34" s="5" t="s">
        <v>89</v>
      </c>
      <c r="O34" s="5" t="s">
        <v>71</v>
      </c>
      <c r="P34" s="6"/>
    </row>
    <row r="35" spans="1:17" x14ac:dyDescent="0.25">
      <c r="A35" s="5" t="s">
        <v>9</v>
      </c>
      <c r="B35" s="8" t="s">
        <v>42</v>
      </c>
      <c r="C35" s="8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8" t="s">
        <v>154</v>
      </c>
      <c r="I35" s="8" t="s">
        <v>155</v>
      </c>
      <c r="J35" s="9">
        <v>1000</v>
      </c>
      <c r="K35" s="9">
        <v>7000</v>
      </c>
      <c r="L35" s="6">
        <v>1300</v>
      </c>
      <c r="M35" s="6">
        <v>3100</v>
      </c>
      <c r="N35" s="5" t="s">
        <v>90</v>
      </c>
      <c r="O35" s="5" t="s">
        <v>72</v>
      </c>
      <c r="P35" s="6"/>
    </row>
    <row r="36" spans="1:17" x14ac:dyDescent="0.25">
      <c r="A36" s="5" t="s">
        <v>9</v>
      </c>
      <c r="B36" s="8" t="s">
        <v>43</v>
      </c>
      <c r="C36" s="8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8" t="s">
        <v>154</v>
      </c>
      <c r="I36" s="8" t="s">
        <v>154</v>
      </c>
      <c r="J36" s="9">
        <v>1000</v>
      </c>
      <c r="K36" s="9">
        <v>7000</v>
      </c>
      <c r="L36" s="6">
        <v>800</v>
      </c>
      <c r="M36" s="6">
        <v>3300</v>
      </c>
      <c r="N36" s="5" t="s">
        <v>91</v>
      </c>
      <c r="O36" s="5" t="s">
        <v>73</v>
      </c>
    </row>
    <row r="37" spans="1:17" x14ac:dyDescent="0.25">
      <c r="A37" s="5" t="s">
        <v>9</v>
      </c>
      <c r="B37" s="8" t="s">
        <v>44</v>
      </c>
      <c r="C37" s="8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8" t="s">
        <v>153</v>
      </c>
      <c r="I37" s="8" t="s">
        <v>153</v>
      </c>
      <c r="J37" s="9">
        <v>1000</v>
      </c>
      <c r="K37" s="9">
        <v>7000</v>
      </c>
      <c r="L37" s="6">
        <v>500</v>
      </c>
      <c r="M37" s="6">
        <v>2200</v>
      </c>
      <c r="N37" s="5" t="s">
        <v>92</v>
      </c>
      <c r="O37" s="5" t="s">
        <v>74</v>
      </c>
      <c r="P37" s="6"/>
    </row>
    <row r="38" spans="1:17" x14ac:dyDescent="0.25">
      <c r="A38" s="5" t="s">
        <v>9</v>
      </c>
      <c r="B38" s="8" t="s">
        <v>45</v>
      </c>
      <c r="C38" s="8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8" t="s">
        <v>154</v>
      </c>
      <c r="I38" s="8" t="s">
        <v>154</v>
      </c>
      <c r="J38" s="9">
        <v>1000</v>
      </c>
      <c r="K38" s="9">
        <v>4000</v>
      </c>
      <c r="L38" s="6">
        <v>1700</v>
      </c>
      <c r="M38" s="6">
        <v>6200</v>
      </c>
      <c r="N38" s="5" t="s">
        <v>93</v>
      </c>
      <c r="O38" s="5" t="s">
        <v>75</v>
      </c>
      <c r="P38" s="6"/>
    </row>
    <row r="39" spans="1:17" x14ac:dyDescent="0.25">
      <c r="A39" s="5" t="s">
        <v>9</v>
      </c>
      <c r="B39" s="8" t="s">
        <v>46</v>
      </c>
      <c r="C39" s="8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8" t="s">
        <v>154</v>
      </c>
      <c r="I39" s="8" t="s">
        <v>154</v>
      </c>
      <c r="J39" s="9">
        <v>1000</v>
      </c>
      <c r="K39" s="9">
        <v>6400</v>
      </c>
      <c r="L39" s="6">
        <v>1000</v>
      </c>
      <c r="M39" s="6">
        <v>5700</v>
      </c>
      <c r="N39" s="5" t="s">
        <v>94</v>
      </c>
      <c r="O39" s="5" t="s">
        <v>76</v>
      </c>
    </row>
    <row r="40" spans="1:17" x14ac:dyDescent="0.25">
      <c r="A40" s="5" t="s">
        <v>9</v>
      </c>
      <c r="B40" s="8" t="s">
        <v>47</v>
      </c>
      <c r="C40" s="8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8" t="s">
        <v>154</v>
      </c>
      <c r="I40" s="8" t="s">
        <v>155</v>
      </c>
      <c r="J40" s="9">
        <v>1000</v>
      </c>
      <c r="K40" s="9">
        <v>6000</v>
      </c>
      <c r="L40" s="6">
        <v>1000</v>
      </c>
      <c r="M40" s="6">
        <v>4000</v>
      </c>
      <c r="N40" s="5" t="s">
        <v>95</v>
      </c>
      <c r="O40" s="5" t="s">
        <v>77</v>
      </c>
      <c r="P40" s="6"/>
    </row>
    <row r="41" spans="1:17" x14ac:dyDescent="0.25">
      <c r="A41" s="5" t="s">
        <v>9</v>
      </c>
      <c r="B41" s="8" t="s">
        <v>48</v>
      </c>
      <c r="C41" s="8">
        <v>0</v>
      </c>
      <c r="D41" s="8">
        <f>VLOOKUP(B41,'Age lookup'!$A$1:$B$38,2,0)</f>
        <v>8.1</v>
      </c>
      <c r="E41" s="6"/>
      <c r="F41" s="9"/>
      <c r="G41" s="8" t="s">
        <v>8</v>
      </c>
      <c r="L41" s="6"/>
      <c r="M41" s="6"/>
      <c r="O41" s="7"/>
      <c r="P41" s="5" t="s">
        <v>78</v>
      </c>
    </row>
    <row r="42" spans="1:17" x14ac:dyDescent="0.25">
      <c r="A42" s="5" t="s">
        <v>9</v>
      </c>
      <c r="B42" s="8" t="s">
        <v>49</v>
      </c>
      <c r="C42" s="8">
        <v>0</v>
      </c>
      <c r="E42" s="7"/>
      <c r="F42" s="9"/>
      <c r="G42" s="8" t="s">
        <v>8</v>
      </c>
      <c r="J42" s="9"/>
      <c r="K42" s="9"/>
      <c r="L42" s="6"/>
      <c r="M42" s="6"/>
      <c r="O42" s="7"/>
      <c r="P42" s="5" t="s">
        <v>79</v>
      </c>
    </row>
    <row r="43" spans="1:17" x14ac:dyDescent="0.25">
      <c r="A43" s="5" t="s">
        <v>109</v>
      </c>
      <c r="B43" s="9" t="s">
        <v>110</v>
      </c>
      <c r="C43" s="8">
        <v>0</v>
      </c>
      <c r="D43" s="14">
        <v>15</v>
      </c>
      <c r="E43" s="6">
        <v>699</v>
      </c>
      <c r="F43" s="9">
        <v>11</v>
      </c>
      <c r="G43" s="8" t="s">
        <v>8</v>
      </c>
      <c r="H43" s="8" t="s">
        <v>153</v>
      </c>
      <c r="I43" s="8" t="s">
        <v>153</v>
      </c>
      <c r="J43" s="6">
        <v>400</v>
      </c>
      <c r="K43" s="6">
        <v>1550</v>
      </c>
      <c r="L43" s="6">
        <v>500</v>
      </c>
      <c r="M43" s="6">
        <v>1700</v>
      </c>
      <c r="N43" s="5" t="s">
        <v>120</v>
      </c>
      <c r="O43" s="5" t="s">
        <v>119</v>
      </c>
    </row>
    <row r="44" spans="1:17" x14ac:dyDescent="0.25">
      <c r="A44" s="5" t="s">
        <v>109</v>
      </c>
      <c r="B44" s="9" t="s">
        <v>111</v>
      </c>
      <c r="C44" s="8">
        <v>1</v>
      </c>
      <c r="D44" s="14">
        <v>15</v>
      </c>
      <c r="E44" s="6">
        <v>616</v>
      </c>
      <c r="F44" s="9">
        <v>8</v>
      </c>
      <c r="G44" s="8" t="s">
        <v>8</v>
      </c>
      <c r="H44" s="8" t="s">
        <v>153</v>
      </c>
      <c r="I44" s="8" t="s">
        <v>153</v>
      </c>
      <c r="J44" s="6">
        <v>500</v>
      </c>
      <c r="K44" s="6">
        <v>1200</v>
      </c>
      <c r="L44" s="6">
        <v>600</v>
      </c>
      <c r="M44" s="6">
        <v>1800</v>
      </c>
      <c r="N44" s="5" t="s">
        <v>126</v>
      </c>
      <c r="O44" s="5" t="s">
        <v>125</v>
      </c>
    </row>
    <row r="45" spans="1:17" x14ac:dyDescent="0.25">
      <c r="A45" s="5" t="s">
        <v>109</v>
      </c>
      <c r="B45" s="9" t="s">
        <v>112</v>
      </c>
      <c r="C45" s="8">
        <v>0</v>
      </c>
      <c r="D45" s="14">
        <v>15</v>
      </c>
      <c r="E45" s="6">
        <v>538</v>
      </c>
      <c r="F45" s="9">
        <v>8</v>
      </c>
      <c r="G45" s="8" t="s">
        <v>8</v>
      </c>
      <c r="H45" s="8" t="s">
        <v>153</v>
      </c>
      <c r="I45" s="8" t="s">
        <v>153</v>
      </c>
      <c r="J45" s="6">
        <v>500</v>
      </c>
      <c r="K45" s="6">
        <v>1800</v>
      </c>
      <c r="L45" s="6">
        <v>500</v>
      </c>
      <c r="M45" s="6">
        <v>1500</v>
      </c>
      <c r="N45" s="5" t="s">
        <v>122</v>
      </c>
      <c r="O45" s="5" t="s">
        <v>121</v>
      </c>
    </row>
    <row r="46" spans="1:17" x14ac:dyDescent="0.25">
      <c r="A46" s="5" t="s">
        <v>109</v>
      </c>
      <c r="B46" s="9" t="s">
        <v>113</v>
      </c>
      <c r="C46" s="8">
        <v>1</v>
      </c>
      <c r="D46" s="14">
        <v>15</v>
      </c>
      <c r="E46" s="6">
        <v>582</v>
      </c>
      <c r="F46" s="9">
        <v>18</v>
      </c>
      <c r="G46" s="8" t="s">
        <v>8</v>
      </c>
      <c r="J46" s="6">
        <v>500</v>
      </c>
      <c r="K46" s="6">
        <v>1500</v>
      </c>
      <c r="L46" s="6">
        <v>500</v>
      </c>
      <c r="M46" s="6">
        <v>1250</v>
      </c>
      <c r="P46" s="5" t="s">
        <v>128</v>
      </c>
      <c r="Q46" s="5" t="s">
        <v>127</v>
      </c>
    </row>
    <row r="47" spans="1:17" x14ac:dyDescent="0.25">
      <c r="A47" s="5" t="s">
        <v>109</v>
      </c>
      <c r="B47" s="9" t="s">
        <v>114</v>
      </c>
      <c r="C47" s="8">
        <v>1</v>
      </c>
      <c r="D47" s="14">
        <v>15</v>
      </c>
      <c r="E47" s="6">
        <v>699</v>
      </c>
      <c r="F47" s="9">
        <v>9</v>
      </c>
      <c r="G47" s="8" t="s">
        <v>8</v>
      </c>
      <c r="H47" s="8" t="s">
        <v>153</v>
      </c>
      <c r="I47" s="8" t="s">
        <v>153</v>
      </c>
      <c r="J47" s="6">
        <v>500</v>
      </c>
      <c r="K47" s="6">
        <v>2000</v>
      </c>
      <c r="L47" s="6">
        <v>500</v>
      </c>
      <c r="M47" s="6">
        <v>2000</v>
      </c>
      <c r="P47" s="5" t="s">
        <v>129</v>
      </c>
    </row>
    <row r="48" spans="1:17" x14ac:dyDescent="0.25">
      <c r="A48" s="5" t="s">
        <v>109</v>
      </c>
      <c r="B48" s="9" t="s">
        <v>115</v>
      </c>
      <c r="C48" s="8">
        <v>0</v>
      </c>
      <c r="D48" s="14">
        <v>15</v>
      </c>
      <c r="E48" s="6">
        <v>498</v>
      </c>
      <c r="F48" s="9">
        <v>14</v>
      </c>
      <c r="G48" s="8" t="s">
        <v>8</v>
      </c>
      <c r="H48" s="8" t="s">
        <v>153</v>
      </c>
      <c r="I48" s="8" t="s">
        <v>153</v>
      </c>
      <c r="J48" s="6">
        <v>650</v>
      </c>
      <c r="K48" s="6">
        <v>1400</v>
      </c>
      <c r="L48" s="6">
        <v>300</v>
      </c>
      <c r="M48" s="6">
        <v>850</v>
      </c>
      <c r="N48" s="5" t="s">
        <v>124</v>
      </c>
      <c r="O48" s="5" t="s">
        <v>123</v>
      </c>
    </row>
    <row r="49" spans="1:16" x14ac:dyDescent="0.25">
      <c r="A49" s="5" t="s">
        <v>109</v>
      </c>
      <c r="B49" s="9" t="s">
        <v>116</v>
      </c>
      <c r="C49" s="8">
        <v>1</v>
      </c>
      <c r="D49" s="14">
        <v>15</v>
      </c>
      <c r="E49" s="6">
        <v>509</v>
      </c>
      <c r="F49" s="9">
        <v>9</v>
      </c>
      <c r="G49" s="8" t="s">
        <v>8</v>
      </c>
      <c r="H49" s="8" t="s">
        <v>153</v>
      </c>
      <c r="I49" s="8" t="s">
        <v>153</v>
      </c>
      <c r="J49" s="6">
        <v>400</v>
      </c>
      <c r="K49" s="6">
        <v>1600</v>
      </c>
      <c r="L49" s="6">
        <v>300</v>
      </c>
      <c r="M49" s="6">
        <v>850</v>
      </c>
      <c r="N49" s="5" t="s">
        <v>131</v>
      </c>
      <c r="O49" s="5" t="s">
        <v>130</v>
      </c>
    </row>
    <row r="50" spans="1:16" x14ac:dyDescent="0.25">
      <c r="A50" s="5" t="s">
        <v>109</v>
      </c>
      <c r="B50" s="9" t="s">
        <v>117</v>
      </c>
      <c r="C50" s="8">
        <v>1</v>
      </c>
      <c r="D50" s="14">
        <v>15</v>
      </c>
      <c r="E50" s="6">
        <v>664</v>
      </c>
      <c r="F50" s="9">
        <v>6</v>
      </c>
      <c r="G50" s="8" t="s">
        <v>8</v>
      </c>
      <c r="H50" s="8" t="s">
        <v>153</v>
      </c>
      <c r="I50" s="8" t="s">
        <v>153</v>
      </c>
    </row>
    <row r="51" spans="1:16" x14ac:dyDescent="0.25">
      <c r="A51" s="5" t="s">
        <v>109</v>
      </c>
      <c r="B51" s="9" t="s">
        <v>118</v>
      </c>
      <c r="C51" s="8">
        <v>1</v>
      </c>
      <c r="D51" s="14">
        <v>15</v>
      </c>
      <c r="E51" s="6">
        <v>625</v>
      </c>
      <c r="F51" s="9">
        <v>18</v>
      </c>
      <c r="G51" s="8" t="s">
        <v>8</v>
      </c>
      <c r="J51" s="15"/>
    </row>
    <row r="52" spans="1:16" x14ac:dyDescent="0.25">
      <c r="A52" s="5" t="s">
        <v>0</v>
      </c>
      <c r="B52" s="9" t="s">
        <v>132</v>
      </c>
      <c r="C52" s="8">
        <v>1</v>
      </c>
      <c r="E52" s="6">
        <v>606</v>
      </c>
      <c r="F52" s="9">
        <v>23</v>
      </c>
      <c r="H52" s="8" t="s">
        <v>154</v>
      </c>
      <c r="J52" s="15"/>
      <c r="P52" s="5" t="s">
        <v>138</v>
      </c>
    </row>
    <row r="53" spans="1:16" x14ac:dyDescent="0.25">
      <c r="A53" s="5" t="s">
        <v>0</v>
      </c>
      <c r="B53" s="9" t="s">
        <v>133</v>
      </c>
      <c r="C53" s="8">
        <v>1</v>
      </c>
      <c r="E53" s="6">
        <v>351</v>
      </c>
      <c r="F53" s="9">
        <v>4</v>
      </c>
      <c r="H53" s="8" t="s">
        <v>153</v>
      </c>
      <c r="J53" s="15"/>
      <c r="P53" s="5" t="s">
        <v>139</v>
      </c>
    </row>
    <row r="54" spans="1:16" x14ac:dyDescent="0.25">
      <c r="A54" s="5" t="s">
        <v>0</v>
      </c>
      <c r="B54" s="9" t="s">
        <v>134</v>
      </c>
      <c r="C54" s="8">
        <v>0</v>
      </c>
      <c r="E54" s="6">
        <v>652</v>
      </c>
      <c r="F54" s="9">
        <v>14</v>
      </c>
      <c r="H54" s="8" t="s">
        <v>153</v>
      </c>
      <c r="J54" s="15"/>
      <c r="P54" s="5" t="s">
        <v>140</v>
      </c>
    </row>
    <row r="55" spans="1:16" x14ac:dyDescent="0.25">
      <c r="A55" s="5" t="s">
        <v>0</v>
      </c>
      <c r="B55" s="9" t="s">
        <v>135</v>
      </c>
      <c r="C55" s="8">
        <v>0</v>
      </c>
      <c r="E55" s="6">
        <v>433</v>
      </c>
      <c r="F55" s="9">
        <v>15</v>
      </c>
      <c r="H55" s="8" t="s">
        <v>153</v>
      </c>
      <c r="J55" s="15"/>
      <c r="P55" s="5" t="s">
        <v>141</v>
      </c>
    </row>
    <row r="56" spans="1:16" x14ac:dyDescent="0.25">
      <c r="A56" s="5" t="s">
        <v>0</v>
      </c>
      <c r="B56" s="9" t="s">
        <v>136</v>
      </c>
      <c r="C56" s="8">
        <v>0</v>
      </c>
      <c r="E56" s="6">
        <v>612</v>
      </c>
      <c r="F56" s="9">
        <v>22</v>
      </c>
      <c r="H56" s="8" t="s">
        <v>154</v>
      </c>
      <c r="J56" s="15"/>
      <c r="P56" s="5" t="s">
        <v>142</v>
      </c>
    </row>
    <row r="57" spans="1:16" x14ac:dyDescent="0.25">
      <c r="A57" s="5" t="s">
        <v>0</v>
      </c>
      <c r="B57" s="9" t="s">
        <v>137</v>
      </c>
      <c r="C57" s="8">
        <v>0</v>
      </c>
      <c r="E57" s="6">
        <v>457</v>
      </c>
      <c r="F57" s="9">
        <v>14</v>
      </c>
      <c r="H57" s="8" t="s">
        <v>153</v>
      </c>
      <c r="J57" s="15"/>
      <c r="P57" s="5" t="s">
        <v>143</v>
      </c>
    </row>
    <row r="58" spans="1:16" x14ac:dyDescent="0.25">
      <c r="J58" s="15"/>
    </row>
    <row r="59" spans="1:16" x14ac:dyDescent="0.25">
      <c r="J59" s="15"/>
    </row>
    <row r="60" spans="1:16" x14ac:dyDescent="0.25">
      <c r="D60" s="19" t="s">
        <v>167</v>
      </c>
      <c r="E60" s="19"/>
      <c r="F60" s="8">
        <f>_xlfn.STDEV.S(F17:F30,F33:F40,F43:F45,F48:F49)</f>
        <v>6.9466833997534589</v>
      </c>
    </row>
    <row r="61" spans="1:16" x14ac:dyDescent="0.25">
      <c r="D61" s="19" t="s">
        <v>166</v>
      </c>
      <c r="E61" s="19"/>
      <c r="F61" s="8">
        <f>AVERAGE(F17:F30,F33:F40,F43:F45,F48:F49)</f>
        <v>14.888888888888889</v>
      </c>
    </row>
  </sheetData>
  <autoFilter ref="A1:Q1" xr:uid="{E3290B4C-D5B3-44CE-BAF9-F245E59CD938}"/>
  <mergeCells count="2">
    <mergeCell ref="D60:E60"/>
    <mergeCell ref="D61:E6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6312-19F7-4C42-8D4F-732341DDA9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2022-05-31T13:06:14Z</dcterms:modified>
</cp:coreProperties>
</file>