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Justin\Documents\issuecomments_analysis\comment_Analysis\"/>
    </mc:Choice>
  </mc:AlternateContent>
  <xr:revisionPtr revIDLastSave="0" documentId="13_ncr:1_{0721A571-AD56-4917-BC63-2137AF423893}" xr6:coauthVersionLast="44" xr6:coauthVersionMax="44" xr10:uidLastSave="{00000000-0000-0000-0000-000000000000}"/>
  <bookViews>
    <workbookView xWindow="6165" yWindow="0" windowWidth="28320" windowHeight="21000" tabRatio="500" activeTab="3" xr2:uid="{00000000-000D-0000-FFFF-FFFF00000000}"/>
  </bookViews>
  <sheets>
    <sheet name="baseline" sheetId="1" r:id="rId1"/>
    <sheet name="Google" sheetId="3" r:id="rId2"/>
    <sheet name="Microsoft" sheetId="4" r:id="rId3"/>
    <sheet name="IBM" sheetId="5" r:id="rId4"/>
    <sheet name="AW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6" l="1"/>
  <c r="F8" i="6" s="1"/>
  <c r="E8" i="6"/>
  <c r="D9" i="6"/>
  <c r="E9" i="6"/>
  <c r="F9" i="6"/>
  <c r="D10" i="6"/>
  <c r="E10" i="6"/>
  <c r="E12" i="6" s="1"/>
  <c r="D11" i="6"/>
  <c r="D13" i="5"/>
  <c r="F13" i="5"/>
  <c r="E13" i="5"/>
  <c r="D12" i="5"/>
  <c r="E9" i="5"/>
  <c r="E10" i="5"/>
  <c r="E11" i="5"/>
  <c r="B11" i="5"/>
  <c r="B10" i="5"/>
  <c r="B9" i="5"/>
  <c r="B8" i="4"/>
  <c r="E8" i="4" s="1"/>
  <c r="B10" i="4"/>
  <c r="E10" i="4" s="1"/>
  <c r="B9" i="4"/>
  <c r="E9" i="4" s="1"/>
  <c r="F12" i="6" l="1"/>
  <c r="F10" i="6"/>
  <c r="D12" i="6"/>
  <c r="D9" i="5"/>
  <c r="D11" i="5"/>
  <c r="F11" i="5" s="1"/>
  <c r="D10" i="5"/>
  <c r="F10" i="5" s="1"/>
  <c r="D10" i="4"/>
  <c r="F10" i="4" s="1"/>
  <c r="D11" i="4"/>
  <c r="D9" i="4"/>
  <c r="F9" i="4" s="1"/>
  <c r="D8" i="4"/>
  <c r="F8" i="4" s="1"/>
  <c r="E12" i="4"/>
  <c r="F9" i="5" l="1"/>
  <c r="F12" i="4"/>
  <c r="D12" i="4"/>
  <c r="B9" i="3" l="1"/>
  <c r="E9" i="3" s="1"/>
  <c r="B8" i="3"/>
  <c r="E8" i="3" s="1"/>
  <c r="B7" i="3"/>
  <c r="D7" i="3" s="1"/>
  <c r="D8" i="3" l="1"/>
  <c r="F8" i="3" s="1"/>
  <c r="D9" i="3"/>
  <c r="F9" i="3" s="1"/>
  <c r="E7" i="3"/>
  <c r="E11" i="3" s="1"/>
  <c r="D10" i="3"/>
  <c r="D11" i="3" l="1"/>
  <c r="F7" i="3"/>
  <c r="F11" i="3" s="1"/>
</calcChain>
</file>

<file path=xl/sharedStrings.xml><?xml version="1.0" encoding="utf-8"?>
<sst xmlns="http://schemas.openxmlformats.org/spreadsheetml/2006/main" count="77" uniqueCount="20">
  <si>
    <t>Positive</t>
  </si>
  <si>
    <t>Negative</t>
  </si>
  <si>
    <t>Neutral</t>
  </si>
  <si>
    <t>cohenKappa</t>
  </si>
  <si>
    <t>Class</t>
  </si>
  <si>
    <t>True Positives</t>
  </si>
  <si>
    <t>False Positives</t>
  </si>
  <si>
    <t>Precision</t>
  </si>
  <si>
    <t>Recall</t>
  </si>
  <si>
    <t>F score</t>
  </si>
  <si>
    <t>Micro avg</t>
  </si>
  <si>
    <t>Macro avg</t>
  </si>
  <si>
    <t>GoogleMismatch</t>
  </si>
  <si>
    <t xml:space="preserve"> Mismatch</t>
  </si>
  <si>
    <t>True Positive</t>
  </si>
  <si>
    <t>False Positive</t>
  </si>
  <si>
    <t>BaseLine</t>
  </si>
  <si>
    <t>Negitive</t>
  </si>
  <si>
    <t>mismatch</t>
  </si>
  <si>
    <t>Cohen 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</si>
</sst>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Github </a:t>
            </a:r>
            <a:r>
              <a:rPr lang="en-US" baseline="0"/>
              <a:t>Number of Comments per Sentiment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baseline!$A$1:$C$1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baseline!$A$2:$C$2</c:f>
              <c:numCache>
                <c:formatCode>General</c:formatCode>
                <c:ptCount val="3"/>
                <c:pt idx="0">
                  <c:v>2013</c:v>
                </c:pt>
                <c:pt idx="1">
                  <c:v>2087</c:v>
                </c:pt>
                <c:pt idx="2">
                  <c:v>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E-4AC7-A279-B296D9CD0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898480"/>
        <c:axId val="-2125411488"/>
      </c:barChart>
      <c:catAx>
        <c:axId val="-211289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411488"/>
        <c:crosses val="autoZero"/>
        <c:auto val="1"/>
        <c:lblAlgn val="ctr"/>
        <c:lblOffset val="100"/>
        <c:noMultiLvlLbl val="0"/>
      </c:catAx>
      <c:valAx>
        <c:axId val="-21254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89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Google!$A$1:$C$1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Google!$A$2:$C$2</c:f>
              <c:numCache>
                <c:formatCode>General</c:formatCode>
                <c:ptCount val="3"/>
                <c:pt idx="0">
                  <c:v>1620</c:v>
                </c:pt>
                <c:pt idx="1">
                  <c:v>1969</c:v>
                </c:pt>
                <c:pt idx="2">
                  <c:v>3533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2-401D-BB27-14663C7F8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172303"/>
        <c:axId val="324508735"/>
      </c:barChart>
      <c:catAx>
        <c:axId val="32017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08735"/>
        <c:crosses val="autoZero"/>
        <c:auto val="1"/>
        <c:lblAlgn val="ctr"/>
        <c:lblOffset val="100"/>
        <c:noMultiLvlLbl val="0"/>
      </c:catAx>
      <c:valAx>
        <c:axId val="3245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7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Microsoft!$A$1:$C$1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Microsoft!$A$2:$C$2</c:f>
              <c:numCache>
                <c:formatCode>General</c:formatCode>
                <c:ptCount val="3"/>
                <c:pt idx="0">
                  <c:v>1884</c:v>
                </c:pt>
                <c:pt idx="1">
                  <c:v>2385</c:v>
                </c:pt>
                <c:pt idx="2">
                  <c:v>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5-435D-A7ED-1AC6C5EE8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185807"/>
        <c:axId val="327137823"/>
      </c:barChart>
      <c:catAx>
        <c:axId val="59118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37823"/>
        <c:crosses val="autoZero"/>
        <c:auto val="1"/>
        <c:lblAlgn val="ctr"/>
        <c:lblOffset val="100"/>
        <c:noMultiLvlLbl val="0"/>
      </c:catAx>
      <c:valAx>
        <c:axId val="3271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8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IBM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IBM!$A$1:$C$1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Negitive</c:v>
                </c:pt>
              </c:strCache>
            </c:strRef>
          </c:cat>
          <c:val>
            <c:numRef>
              <c:f>IBM!$A$2:$C$2</c:f>
              <c:numCache>
                <c:formatCode>General</c:formatCode>
                <c:ptCount val="3"/>
                <c:pt idx="0">
                  <c:v>2175</c:v>
                </c:pt>
                <c:pt idx="1">
                  <c:v>1191</c:v>
                </c:pt>
                <c:pt idx="2">
                  <c:v>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902-B79E-5E5B8DFCB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417279"/>
        <c:axId val="688932991"/>
      </c:barChart>
      <c:catAx>
        <c:axId val="4184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32991"/>
        <c:crosses val="autoZero"/>
        <c:auto val="1"/>
        <c:lblAlgn val="ctr"/>
        <c:lblOffset val="100"/>
        <c:noMultiLvlLbl val="0"/>
      </c:catAx>
      <c:valAx>
        <c:axId val="68893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 Number of Comments per Sentiment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AWS!$A$1:$C$1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AWS!$A$2:$C$2</c:f>
              <c:numCache>
                <c:formatCode>General</c:formatCode>
                <c:ptCount val="3"/>
                <c:pt idx="0">
                  <c:v>1557</c:v>
                </c:pt>
                <c:pt idx="1">
                  <c:v>2611</c:v>
                </c:pt>
                <c:pt idx="2">
                  <c:v>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C-42C8-8E1B-7D172D3AE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0768816"/>
        <c:axId val="-2124495200"/>
      </c:barChart>
      <c:catAx>
        <c:axId val="-20607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495200"/>
        <c:crosses val="autoZero"/>
        <c:auto val="1"/>
        <c:lblAlgn val="ctr"/>
        <c:lblOffset val="100"/>
        <c:noMultiLvlLbl val="0"/>
      </c:catAx>
      <c:valAx>
        <c:axId val="-21244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7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82550</xdr:rowOff>
    </xdr:from>
    <xdr:to>
      <xdr:col>12</xdr:col>
      <xdr:colOff>177800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12</xdr:row>
      <xdr:rowOff>161925</xdr:rowOff>
    </xdr:from>
    <xdr:to>
      <xdr:col>15</xdr:col>
      <xdr:colOff>90487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81C58-E0DA-412B-99D5-32FB7EE92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19</xdr:row>
      <xdr:rowOff>161925</xdr:rowOff>
    </xdr:from>
    <xdr:to>
      <xdr:col>14</xdr:col>
      <xdr:colOff>28575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51B71-626E-400F-8511-480EB9AC9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19</xdr:row>
      <xdr:rowOff>161925</xdr:rowOff>
    </xdr:from>
    <xdr:to>
      <xdr:col>14</xdr:col>
      <xdr:colOff>66675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3FE7D-F5B2-4327-A2CE-D83EAFB0E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82550</xdr:rowOff>
    </xdr:from>
    <xdr:to>
      <xdr:col>12</xdr:col>
      <xdr:colOff>177800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DD62B-BB65-4BFB-974E-B72C87E7B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G35" sqref="G35"/>
    </sheetView>
  </sheetViews>
  <sheetFormatPr defaultColWidth="11" defaultRowHeight="15.75"/>
  <sheetData>
    <row r="1" spans="1:3">
      <c r="A1" t="s">
        <v>0</v>
      </c>
      <c r="B1" t="s">
        <v>1</v>
      </c>
      <c r="C1" t="s">
        <v>2</v>
      </c>
    </row>
    <row r="2" spans="1:3">
      <c r="A2">
        <v>2013</v>
      </c>
      <c r="B2">
        <v>2087</v>
      </c>
      <c r="C2">
        <v>3022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D297-8E43-4141-90A2-FB97FFE10A3B}">
  <dimension ref="A1:J14"/>
  <sheetViews>
    <sheetView workbookViewId="0">
      <selection activeCell="B14" sqref="B14"/>
    </sheetView>
  </sheetViews>
  <sheetFormatPr defaultRowHeight="15.75"/>
  <sheetData>
    <row r="1" spans="1:10">
      <c r="A1" t="s">
        <v>0</v>
      </c>
      <c r="B1" t="s">
        <v>2</v>
      </c>
      <c r="C1" t="s">
        <v>1</v>
      </c>
      <c r="D1" t="s">
        <v>12</v>
      </c>
      <c r="F1" s="1"/>
      <c r="G1" t="s">
        <v>16</v>
      </c>
      <c r="H1" t="s">
        <v>0</v>
      </c>
      <c r="I1" t="s">
        <v>1</v>
      </c>
      <c r="J1" t="s">
        <v>2</v>
      </c>
    </row>
    <row r="2" spans="1:10">
      <c r="A2">
        <v>1620</v>
      </c>
      <c r="B2">
        <v>1969</v>
      </c>
      <c r="C2">
        <v>3533</v>
      </c>
      <c r="D2">
        <v>3590</v>
      </c>
      <c r="F2" s="1"/>
      <c r="G2" s="1"/>
      <c r="H2">
        <v>2013</v>
      </c>
      <c r="I2">
        <v>2087</v>
      </c>
      <c r="J2">
        <v>3022</v>
      </c>
    </row>
    <row r="3" spans="1:10">
      <c r="G3" s="1"/>
      <c r="H3" s="1"/>
      <c r="I3" s="1"/>
    </row>
    <row r="5" spans="1:10">
      <c r="A5" t="s">
        <v>4</v>
      </c>
      <c r="B5" t="s">
        <v>14</v>
      </c>
      <c r="C5" t="s">
        <v>15</v>
      </c>
      <c r="D5" s="1" t="s">
        <v>7</v>
      </c>
      <c r="E5" s="1" t="s">
        <v>8</v>
      </c>
      <c r="F5" s="1" t="s">
        <v>9</v>
      </c>
    </row>
    <row r="6" spans="1:10">
      <c r="D6" s="1"/>
      <c r="E6" s="1"/>
      <c r="F6" s="1"/>
    </row>
    <row r="7" spans="1:10">
      <c r="A7" s="1" t="s">
        <v>0</v>
      </c>
      <c r="B7">
        <f>A2-C7</f>
        <v>969</v>
      </c>
      <c r="C7">
        <v>651</v>
      </c>
      <c r="D7" s="1">
        <f>B7/(B7+C7)</f>
        <v>0.5981481481481481</v>
      </c>
      <c r="E7" s="1">
        <f>B7/H2</f>
        <v>0.481371087928465</v>
      </c>
      <c r="F7" s="1">
        <f>2*D7*E7/(D7+E7)</f>
        <v>0.53344343517753923</v>
      </c>
    </row>
    <row r="8" spans="1:10">
      <c r="A8" s="1" t="s">
        <v>1</v>
      </c>
      <c r="B8">
        <f>C2-C8</f>
        <v>1435</v>
      </c>
      <c r="C8">
        <v>2098</v>
      </c>
      <c r="D8" s="1">
        <f>B8/(B8+C8)</f>
        <v>0.40617039343334277</v>
      </c>
      <c r="E8" s="1">
        <f>B8/I2</f>
        <v>0.68758984187829419</v>
      </c>
      <c r="F8" s="1">
        <f>2*D8*E8/(D8+E8)</f>
        <v>0.51067615658362986</v>
      </c>
    </row>
    <row r="9" spans="1:10">
      <c r="A9" s="1" t="s">
        <v>2</v>
      </c>
      <c r="B9">
        <f>B2-C9</f>
        <v>1128</v>
      </c>
      <c r="C9">
        <v>841</v>
      </c>
      <c r="D9" s="1">
        <f>B9/(B9+C9)</f>
        <v>0.57287963433214828</v>
      </c>
      <c r="E9" s="1">
        <f>B9/J2</f>
        <v>0.37326273990734615</v>
      </c>
      <c r="F9" s="1">
        <f>2*D9*E9/(D9+E9)</f>
        <v>0.45201362452414345</v>
      </c>
    </row>
    <row r="10" spans="1:10">
      <c r="A10" s="1" t="s">
        <v>10</v>
      </c>
      <c r="D10" s="1">
        <f>(B7+B8+B9)/(B7+B8+B9+C7+C8+C9)</f>
        <v>0.49592811008143778</v>
      </c>
      <c r="E10" s="1">
        <v>0.50288500000000003</v>
      </c>
      <c r="F10" s="1">
        <v>0.50288500000000003</v>
      </c>
    </row>
    <row r="11" spans="1:10">
      <c r="A11" s="1" t="s">
        <v>11</v>
      </c>
      <c r="D11" s="1">
        <f>(D7+D8+D9)/3</f>
        <v>0.5257327253045464</v>
      </c>
      <c r="E11" s="1">
        <f>(E7+E8+E9)/3</f>
        <v>0.51407455657136847</v>
      </c>
      <c r="F11" s="1">
        <f>(F7+F8+F9)/3</f>
        <v>0.49871107209510424</v>
      </c>
    </row>
    <row r="14" spans="1:10">
      <c r="A14" t="s">
        <v>19</v>
      </c>
      <c r="B14" s="2">
        <v>0.25104215284557002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00D2-0165-4097-AF74-0C45E108232F}">
  <dimension ref="A1:N15"/>
  <sheetViews>
    <sheetView workbookViewId="0">
      <selection activeCell="A18" sqref="A18:A19"/>
    </sheetView>
  </sheetViews>
  <sheetFormatPr defaultRowHeight="15.75"/>
  <cols>
    <col min="1" max="1" width="9.5" customWidth="1"/>
  </cols>
  <sheetData>
    <row r="1" spans="1:14">
      <c r="A1" t="s">
        <v>0</v>
      </c>
      <c r="B1" t="s">
        <v>2</v>
      </c>
      <c r="C1" t="s">
        <v>1</v>
      </c>
      <c r="D1" t="s">
        <v>13</v>
      </c>
      <c r="K1" t="s">
        <v>16</v>
      </c>
      <c r="L1" t="s">
        <v>0</v>
      </c>
      <c r="M1" t="s">
        <v>1</v>
      </c>
      <c r="N1" t="s">
        <v>2</v>
      </c>
    </row>
    <row r="2" spans="1:14">
      <c r="A2">
        <v>1884</v>
      </c>
      <c r="B2">
        <v>2385</v>
      </c>
      <c r="C2">
        <v>2853</v>
      </c>
      <c r="D2">
        <v>2890</v>
      </c>
      <c r="L2">
        <v>2013</v>
      </c>
      <c r="M2">
        <v>2087</v>
      </c>
      <c r="N2">
        <v>3022</v>
      </c>
    </row>
    <row r="6" spans="1:14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</row>
    <row r="7" spans="1:14">
      <c r="A7" s="1"/>
      <c r="B7" s="1"/>
      <c r="C7" s="1"/>
      <c r="D7" s="1"/>
      <c r="E7" s="1"/>
      <c r="F7" s="1"/>
    </row>
    <row r="8" spans="1:14">
      <c r="A8" s="1" t="s">
        <v>0</v>
      </c>
      <c r="B8" s="1">
        <f>A2-C8</f>
        <v>1200</v>
      </c>
      <c r="C8">
        <v>684</v>
      </c>
      <c r="D8" s="1">
        <f>B8/(B8+C8)</f>
        <v>0.63694267515923564</v>
      </c>
      <c r="E8" s="1">
        <f>B8/L2</f>
        <v>0.5961251862891207</v>
      </c>
      <c r="F8" s="1">
        <f>2*D8*E8/(D8+E8)</f>
        <v>0.61585835257890686</v>
      </c>
    </row>
    <row r="9" spans="1:14">
      <c r="A9" s="1" t="s">
        <v>1</v>
      </c>
      <c r="B9" s="1">
        <f>C2-C9</f>
        <v>1585</v>
      </c>
      <c r="C9">
        <v>1268</v>
      </c>
      <c r="D9" s="1">
        <f>B9/(B9+C9)</f>
        <v>0.55555555555555558</v>
      </c>
      <c r="E9" s="1">
        <f>B9/M2</f>
        <v>0.75946334451365594</v>
      </c>
      <c r="F9" s="1">
        <f>2*D9*E9/(D9+E9)</f>
        <v>0.64170040485829971</v>
      </c>
    </row>
    <row r="10" spans="1:14">
      <c r="A10" s="1" t="s">
        <v>2</v>
      </c>
      <c r="B10" s="1">
        <f>B2-C10</f>
        <v>1447</v>
      </c>
      <c r="C10">
        <v>938</v>
      </c>
      <c r="D10" s="1">
        <f>B10/(B10+C10)</f>
        <v>0.60670859538784072</v>
      </c>
      <c r="E10" s="1">
        <f>B10/N2</f>
        <v>0.47882197220383854</v>
      </c>
      <c r="F10" s="1">
        <f>2*D10*E10/(D10+E10)</f>
        <v>0.535232106528574</v>
      </c>
    </row>
    <row r="11" spans="1:14">
      <c r="A11" s="1" t="s">
        <v>10</v>
      </c>
      <c r="B11" s="1"/>
      <c r="C11" s="1"/>
      <c r="D11" s="1">
        <f>(B8+B9+B10)/(B8+B9+B10+C8+C9+C10)</f>
        <v>0.59421510811569789</v>
      </c>
      <c r="E11" s="1">
        <v>0.74856321839080464</v>
      </c>
      <c r="F11" s="1">
        <v>0.74856321839080464</v>
      </c>
    </row>
    <row r="12" spans="1:14">
      <c r="A12" s="1" t="s">
        <v>11</v>
      </c>
      <c r="B12" s="1"/>
      <c r="C12" s="1"/>
      <c r="D12" s="1">
        <f>(D8+D9+D10)/3</f>
        <v>0.59973560870087728</v>
      </c>
      <c r="E12" s="1">
        <f>(E8+E9+E10)/3</f>
        <v>0.61147016766887174</v>
      </c>
      <c r="F12" s="1">
        <f>(F8+F9+F10)/3</f>
        <v>0.5975969546552603</v>
      </c>
    </row>
    <row r="15" spans="1:14">
      <c r="A15" t="s">
        <v>19</v>
      </c>
      <c r="B15" s="2">
        <v>0.39044431162270099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47B7-3617-43FA-A90D-53A5A14DB27E}">
  <dimension ref="A1:H16"/>
  <sheetViews>
    <sheetView tabSelected="1" workbookViewId="0">
      <selection activeCell="D20" sqref="D20"/>
    </sheetView>
  </sheetViews>
  <sheetFormatPr defaultRowHeight="15.75"/>
  <sheetData>
    <row r="1" spans="1:8">
      <c r="A1" t="s">
        <v>0</v>
      </c>
      <c r="B1" t="s">
        <v>2</v>
      </c>
      <c r="C1" t="s">
        <v>17</v>
      </c>
      <c r="D1" t="s">
        <v>18</v>
      </c>
      <c r="F1" t="s">
        <v>0</v>
      </c>
      <c r="G1" t="s">
        <v>1</v>
      </c>
      <c r="H1" t="s">
        <v>2</v>
      </c>
    </row>
    <row r="2" spans="1:8">
      <c r="A2">
        <v>2175</v>
      </c>
      <c r="B2">
        <v>1191</v>
      </c>
      <c r="C2">
        <v>3294</v>
      </c>
      <c r="D2">
        <v>2877</v>
      </c>
      <c r="F2">
        <v>2013</v>
      </c>
      <c r="G2">
        <v>2087</v>
      </c>
      <c r="H2">
        <v>3022</v>
      </c>
    </row>
    <row r="7" spans="1:8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</row>
    <row r="8" spans="1:8">
      <c r="A8" s="1"/>
      <c r="B8" s="1"/>
      <c r="C8" s="1"/>
      <c r="D8" s="1"/>
      <c r="E8" s="1"/>
      <c r="F8" s="1"/>
    </row>
    <row r="9" spans="1:8">
      <c r="A9" s="1" t="s">
        <v>0</v>
      </c>
      <c r="B9" s="1">
        <f>A2-C9</f>
        <v>1255</v>
      </c>
      <c r="C9">
        <v>920</v>
      </c>
      <c r="D9" s="1">
        <f>B9/(B9+C9)</f>
        <v>0.57701149425287357</v>
      </c>
      <c r="E9" s="1">
        <f>B9/F2</f>
        <v>0.62344759066070543</v>
      </c>
      <c r="F9" s="1">
        <f>2*D9*E9/(D9+E9)</f>
        <v>0.59933142311365806</v>
      </c>
    </row>
    <row r="10" spans="1:8">
      <c r="A10" s="1" t="s">
        <v>1</v>
      </c>
      <c r="B10" s="1">
        <f>C2-C10</f>
        <v>1668</v>
      </c>
      <c r="C10">
        <v>1626</v>
      </c>
      <c r="D10" s="1">
        <f>B10/(B10+C10)</f>
        <v>0.50637522768670307</v>
      </c>
      <c r="E10" s="1">
        <f>B10/G2</f>
        <v>0.79923334930522283</v>
      </c>
      <c r="F10" s="1">
        <f>2*D10*E10/(D10+E10)</f>
        <v>0.61995911540605841</v>
      </c>
    </row>
    <row r="11" spans="1:8">
      <c r="A11" s="1" t="s">
        <v>2</v>
      </c>
      <c r="B11" s="1">
        <f>B2-C11</f>
        <v>860</v>
      </c>
      <c r="C11">
        <v>331</v>
      </c>
      <c r="D11" s="1">
        <f>B11/(B11+C11)</f>
        <v>0.72208228379513018</v>
      </c>
      <c r="E11" s="1">
        <f>B11/H2</f>
        <v>0.28457974851091994</v>
      </c>
      <c r="F11" s="1">
        <f>2*D11*E11/(D11+E11)</f>
        <v>0.40826014716354142</v>
      </c>
    </row>
    <row r="12" spans="1:8">
      <c r="A12" s="1" t="s">
        <v>10</v>
      </c>
      <c r="B12" s="1"/>
      <c r="C12" s="1"/>
      <c r="D12" s="1">
        <f>(B9+B10+B11)/(B9+B10+B11+C9+C10+C11)</f>
        <v>0.56801801801801799</v>
      </c>
      <c r="E12" s="1">
        <v>0.56801800000000002</v>
      </c>
      <c r="F12" s="1">
        <v>0.56801800000000002</v>
      </c>
    </row>
    <row r="13" spans="1:8">
      <c r="A13" s="1" t="s">
        <v>11</v>
      </c>
      <c r="B13" s="1"/>
      <c r="C13" s="1"/>
      <c r="D13" s="1">
        <f>(D9+D10+D11)/3</f>
        <v>0.6018230019115689</v>
      </c>
      <c r="E13" s="1">
        <f>(E9+E10+E11)/3</f>
        <v>0.56908689615894936</v>
      </c>
      <c r="F13" s="1">
        <f>(F9+F10+F11)/3</f>
        <v>0.54251689522775259</v>
      </c>
    </row>
    <row r="16" spans="1:8">
      <c r="A16" t="s">
        <v>19</v>
      </c>
      <c r="B16" s="2">
        <v>0.33702742259915602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C8D9-985C-4E83-B8DB-DC1DE8B5DFFC}">
  <dimension ref="A1:F12"/>
  <sheetViews>
    <sheetView workbookViewId="0">
      <selection activeCell="E40" sqref="E40"/>
    </sheetView>
  </sheetViews>
  <sheetFormatPr defaultColWidth="11" defaultRowHeight="15.75"/>
  <cols>
    <col min="1" max="16384" width="11" style="1"/>
  </cols>
  <sheetData>
    <row r="1" spans="1:6">
      <c r="A1" s="1" t="s">
        <v>0</v>
      </c>
      <c r="B1" s="1" t="s">
        <v>1</v>
      </c>
      <c r="C1" s="1" t="s">
        <v>2</v>
      </c>
    </row>
    <row r="2" spans="1:6">
      <c r="A2" s="1">
        <v>1557</v>
      </c>
      <c r="B2" s="1">
        <v>2611</v>
      </c>
      <c r="C2" s="1">
        <v>2821</v>
      </c>
    </row>
    <row r="4" spans="1:6">
      <c r="A4" s="1" t="s">
        <v>3</v>
      </c>
      <c r="B4" s="1">
        <v>0.23810000000000001</v>
      </c>
    </row>
    <row r="6" spans="1:6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</row>
    <row r="8" spans="1:6">
      <c r="A8" s="1" t="s">
        <v>0</v>
      </c>
      <c r="B8" s="1">
        <v>750</v>
      </c>
      <c r="C8" s="1">
        <v>81</v>
      </c>
      <c r="D8" s="1">
        <f>B8/(B8+C8)</f>
        <v>0.90252707581227432</v>
      </c>
      <c r="E8" s="1">
        <f>B8/A2</f>
        <v>0.48169556840077071</v>
      </c>
      <c r="F8" s="1">
        <f>2*D8*E8/(D8+E8)</f>
        <v>0.62814070351758799</v>
      </c>
    </row>
    <row r="9" spans="1:6">
      <c r="A9" s="1" t="s">
        <v>1</v>
      </c>
      <c r="B9" s="1">
        <v>838</v>
      </c>
      <c r="C9" s="1">
        <v>409</v>
      </c>
      <c r="D9" s="1">
        <f>B9/(B9+C9)</f>
        <v>0.67201283079390539</v>
      </c>
      <c r="E9" s="1">
        <f>B9/B2</f>
        <v>0.3209498276522405</v>
      </c>
      <c r="F9" s="1">
        <f>2*D9*E9/(D9+E9)</f>
        <v>0.43442198030067386</v>
      </c>
    </row>
    <row r="10" spans="1:6">
      <c r="A10" s="1" t="s">
        <v>2</v>
      </c>
      <c r="B10" s="1">
        <v>1017</v>
      </c>
      <c r="C10" s="1">
        <v>385</v>
      </c>
      <c r="D10" s="1">
        <f>B10/(B10+C10)</f>
        <v>0.72539229671897287</v>
      </c>
      <c r="E10" s="1">
        <f>B10/C2</f>
        <v>0.36051045728465081</v>
      </c>
      <c r="F10" s="1">
        <f>2*D10*E10/(D10+E10)</f>
        <v>0.48164811745204833</v>
      </c>
    </row>
    <row r="11" spans="1:6">
      <c r="A11" s="1" t="s">
        <v>10</v>
      </c>
      <c r="D11" s="1">
        <f>(B8+B9+B10)/(B8+B9+B10+C8+C9+C10)</f>
        <v>0.74856321839080464</v>
      </c>
      <c r="E11" s="1">
        <v>0.74856321839080464</v>
      </c>
      <c r="F11" s="1">
        <v>0.74856321839080464</v>
      </c>
    </row>
    <row r="12" spans="1:6">
      <c r="A12" s="1" t="s">
        <v>11</v>
      </c>
      <c r="D12" s="1">
        <f>(D8+D9+D10)/3</f>
        <v>0.76664406777505079</v>
      </c>
      <c r="E12" s="1">
        <f>(E8+E9+E10)/3</f>
        <v>0.38771861777922068</v>
      </c>
      <c r="F12" s="1">
        <f>(F8+F9+F10)/3</f>
        <v>0.5147369337567701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Google</vt:lpstr>
      <vt:lpstr>Microsoft</vt:lpstr>
      <vt:lpstr>IBM</vt:lpstr>
      <vt:lpstr>AWS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Justin Evans</cp:lastModifiedBy>
  <dcterms:created xsi:type="dcterms:W3CDTF">2020-06-04T19:39:18Z</dcterms:created>
  <dcterms:modified xsi:type="dcterms:W3CDTF">2020-06-15T05:52:43Z</dcterms:modified>
</cp:coreProperties>
</file>