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loehebert/Documents/csc400/issuecomments_analysis/comment_Analysis/"/>
    </mc:Choice>
  </mc:AlternateContent>
  <bookViews>
    <workbookView xWindow="9840" yWindow="1880" windowWidth="25600" windowHeight="15540" tabRatio="500" activeTab="1"/>
  </bookViews>
  <sheets>
    <sheet name="stack_baseline" sheetId="1" r:id="rId1"/>
    <sheet name="AWS" sheetId="2" r:id="rId2"/>
    <sheet name="Google" sheetId="3" r:id="rId3"/>
    <sheet name="Microsoft" sheetId="4" r:id="rId4"/>
    <sheet name="IBM" sheetId="5" r:id="rId5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" l="1"/>
  <c r="B9" i="5"/>
  <c r="E9" i="5"/>
  <c r="B11" i="5"/>
  <c r="E11" i="5"/>
  <c r="E10" i="5"/>
  <c r="B10" i="4"/>
  <c r="E10" i="4"/>
  <c r="B9" i="4"/>
  <c r="D9" i="4"/>
  <c r="B8" i="4"/>
  <c r="E8" i="4"/>
  <c r="B9" i="3"/>
  <c r="E9" i="3"/>
  <c r="B8" i="3"/>
  <c r="E8" i="3"/>
  <c r="B7" i="3"/>
  <c r="D10" i="3"/>
  <c r="E9" i="4"/>
  <c r="E12" i="4"/>
  <c r="E13" i="5"/>
  <c r="D12" i="5"/>
  <c r="D9" i="5"/>
  <c r="D10" i="5"/>
  <c r="F10" i="5"/>
  <c r="D11" i="5"/>
  <c r="F11" i="5"/>
  <c r="D11" i="4"/>
  <c r="D8" i="4"/>
  <c r="D10" i="4"/>
  <c r="F10" i="4"/>
  <c r="E7" i="3"/>
  <c r="E11" i="3"/>
  <c r="D7" i="3"/>
  <c r="D9" i="3"/>
  <c r="F9" i="3"/>
  <c r="D8" i="3"/>
  <c r="F8" i="3"/>
  <c r="E8" i="2"/>
  <c r="E9" i="2"/>
  <c r="E10" i="2"/>
  <c r="E12" i="2"/>
  <c r="D8" i="2"/>
  <c r="D9" i="2"/>
  <c r="D10" i="2"/>
  <c r="D12" i="2"/>
  <c r="F9" i="2"/>
  <c r="F10" i="2"/>
  <c r="D11" i="2"/>
  <c r="F9" i="4"/>
  <c r="F9" i="5"/>
  <c r="F13" i="5"/>
  <c r="D13" i="5"/>
  <c r="D12" i="4"/>
  <c r="F8" i="4"/>
  <c r="D11" i="3"/>
  <c r="F7" i="3"/>
  <c r="F11" i="3"/>
  <c r="F8" i="2"/>
  <c r="F12" i="2"/>
  <c r="F12" i="4"/>
</calcChain>
</file>

<file path=xl/sharedStrings.xml><?xml version="1.0" encoding="utf-8"?>
<sst xmlns="http://schemas.openxmlformats.org/spreadsheetml/2006/main" count="77" uniqueCount="20">
  <si>
    <t>Positive</t>
  </si>
  <si>
    <t>Negative</t>
  </si>
  <si>
    <t>Neutral</t>
  </si>
  <si>
    <t>cohenKappa</t>
  </si>
  <si>
    <t>Class</t>
  </si>
  <si>
    <t>True Positives</t>
  </si>
  <si>
    <t>False Positives</t>
  </si>
  <si>
    <t>Precision</t>
  </si>
  <si>
    <t>Recall</t>
  </si>
  <si>
    <t>F score</t>
  </si>
  <si>
    <t>Micro avg</t>
  </si>
  <si>
    <t>Macro avg</t>
  </si>
  <si>
    <t>GoogleMismatch</t>
  </si>
  <si>
    <t>BaseLine</t>
  </si>
  <si>
    <t>True Positive</t>
  </si>
  <si>
    <t>False Positive</t>
  </si>
  <si>
    <t>Cohen Kappa</t>
  </si>
  <si>
    <t xml:space="preserve"> Mismatch</t>
  </si>
  <si>
    <t>Negitive</t>
  </si>
  <si>
    <t>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</si>
</sst>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Overflow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stack_baseline!$A$1:$C$1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stack_baseline!$A$2:$C$2</c:f>
              <c:numCache>
                <c:formatCode>General</c:formatCode>
                <c:ptCount val="3"/>
                <c:pt idx="0">
                  <c:v>1527.0</c:v>
                </c:pt>
                <c:pt idx="1">
                  <c:v>1202.0</c:v>
                </c:pt>
                <c:pt idx="2">
                  <c:v>1694.0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14-434A-AEE1-7772DA3A3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544544"/>
        <c:axId val="2128413632"/>
      </c:barChart>
      <c:catAx>
        <c:axId val="21285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13632"/>
        <c:crosses val="autoZero"/>
        <c:auto val="1"/>
        <c:lblAlgn val="ctr"/>
        <c:lblOffset val="100"/>
        <c:noMultiLvlLbl val="0"/>
      </c:catAx>
      <c:valAx>
        <c:axId val="21284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Number of Comments per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AWS!$A$1:$C$1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AWS!$A$2:$C$2</c:f>
              <c:numCache>
                <c:formatCode>General</c:formatCode>
                <c:ptCount val="3"/>
                <c:pt idx="0">
                  <c:v>1540.0</c:v>
                </c:pt>
                <c:pt idx="1">
                  <c:v>1425.0</c:v>
                </c:pt>
                <c:pt idx="2">
                  <c:v>1458.0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61-43AE-9CDA-C5B16BDF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28336"/>
        <c:axId val="2128231616"/>
      </c:barChart>
      <c:catAx>
        <c:axId val="21282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31616"/>
        <c:crosses val="autoZero"/>
        <c:auto val="1"/>
        <c:lblAlgn val="ctr"/>
        <c:lblOffset val="100"/>
        <c:noMultiLvlLbl val="0"/>
      </c:catAx>
      <c:valAx>
        <c:axId val="21282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2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Google!$A$1:$C$1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Google!$A$2:$C$2</c:f>
              <c:numCache>
                <c:formatCode>General</c:formatCode>
                <c:ptCount val="3"/>
                <c:pt idx="0">
                  <c:v>1327.0</c:v>
                </c:pt>
                <c:pt idx="1">
                  <c:v>1331.0</c:v>
                </c:pt>
                <c:pt idx="2">
                  <c:v>1765.0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9B-40AB-84E1-2B2013A9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217504"/>
        <c:axId val="2128220784"/>
      </c:barChart>
      <c:catAx>
        <c:axId val="21282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20784"/>
        <c:crosses val="autoZero"/>
        <c:auto val="1"/>
        <c:lblAlgn val="ctr"/>
        <c:lblOffset val="100"/>
        <c:noMultiLvlLbl val="0"/>
      </c:catAx>
      <c:valAx>
        <c:axId val="2128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  <a:r>
              <a:rPr lang="en-US" baseline="0"/>
              <a:t>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Microsoft!$A$1:$C$1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</c:strCache>
            </c:strRef>
          </c:cat>
          <c:val>
            <c:numRef>
              <c:f>Microsoft!$A$2:$C$2</c:f>
              <c:numCache>
                <c:formatCode>General</c:formatCode>
                <c:ptCount val="3"/>
                <c:pt idx="0">
                  <c:v>1619.0</c:v>
                </c:pt>
                <c:pt idx="1">
                  <c:v>1324.0</c:v>
                </c:pt>
                <c:pt idx="2">
                  <c:v>1480.0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0B-4FED-8E46-FC6D1554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044528"/>
        <c:axId val="-2120048032"/>
      </c:barChart>
      <c:catAx>
        <c:axId val="-21200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48032"/>
        <c:crosses val="autoZero"/>
        <c:auto val="1"/>
        <c:lblAlgn val="ctr"/>
        <c:lblOffset val="100"/>
        <c:noMultiLvlLbl val="0"/>
      </c:catAx>
      <c:valAx>
        <c:axId val="-21200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Watson Breakdown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IBM!$A$1:$C$1</c:f>
              <c:strCache>
                <c:ptCount val="3"/>
                <c:pt idx="0">
                  <c:v>Positive</c:v>
                </c:pt>
                <c:pt idx="1">
                  <c:v>Neutral</c:v>
                </c:pt>
                <c:pt idx="2">
                  <c:v>Negitive</c:v>
                </c:pt>
              </c:strCache>
            </c:strRef>
          </c:cat>
          <c:val>
            <c:numRef>
              <c:f>IBM!$A$2:$C$2</c:f>
              <c:numCache>
                <c:formatCode>General</c:formatCode>
                <c:ptCount val="3"/>
                <c:pt idx="0">
                  <c:v>1822.0</c:v>
                </c:pt>
                <c:pt idx="1">
                  <c:v>809.0</c:v>
                </c:pt>
                <c:pt idx="2">
                  <c:v>1738.0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9A-444A-A504-C7F0DDC47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095088"/>
        <c:axId val="2128088192"/>
      </c:barChart>
      <c:catAx>
        <c:axId val="21280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88192"/>
        <c:crosses val="autoZero"/>
        <c:auto val="1"/>
        <c:lblAlgn val="ctr"/>
        <c:lblOffset val="100"/>
        <c:noMultiLvlLbl val="0"/>
      </c:catAx>
      <c:valAx>
        <c:axId val="21280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82550</xdr:rowOff>
    </xdr:from>
    <xdr:to>
      <xdr:col>12</xdr:col>
      <xdr:colOff>177800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19</xdr:row>
      <xdr:rowOff>161925</xdr:rowOff>
    </xdr:from>
    <xdr:to>
      <xdr:col>11</xdr:col>
      <xdr:colOff>585787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B28C0F4-ADA8-4FBE-A51D-ED16B837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19</xdr:row>
      <xdr:rowOff>161925</xdr:rowOff>
    </xdr:from>
    <xdr:to>
      <xdr:col>9</xdr:col>
      <xdr:colOff>600075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E9C2391-3BFA-42EE-BA1F-5093EB650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19</xdr:row>
      <xdr:rowOff>161925</xdr:rowOff>
    </xdr:from>
    <xdr:to>
      <xdr:col>9</xdr:col>
      <xdr:colOff>600075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935E60-029E-4BEA-8273-EB965E2D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1" sqref="D41"/>
    </sheetView>
  </sheetViews>
  <sheetFormatPr baseColWidth="10" defaultColWidth="11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1527</v>
      </c>
      <c r="B2">
        <v>1202</v>
      </c>
      <c r="C2">
        <v>1694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3" sqref="C3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>
        <v>1540</v>
      </c>
      <c r="B2">
        <v>1425</v>
      </c>
      <c r="C2">
        <v>1458</v>
      </c>
    </row>
    <row r="4" spans="1:6" x14ac:dyDescent="0.2">
      <c r="A4" t="s">
        <v>3</v>
      </c>
      <c r="B4">
        <v>0.66320000000000001</v>
      </c>
    </row>
    <row r="6" spans="1:6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8" spans="1:6" x14ac:dyDescent="0.2">
      <c r="A8" s="1" t="s">
        <v>0</v>
      </c>
      <c r="B8" s="1">
        <v>1337</v>
      </c>
      <c r="C8" s="1">
        <v>203</v>
      </c>
      <c r="D8">
        <f>B8/(B8+C8)</f>
        <v>0.86818181818181817</v>
      </c>
      <c r="E8">
        <f>B8/A2</f>
        <v>0.86818181818181817</v>
      </c>
      <c r="F8">
        <f>2*D8*E8/(D8+E8)</f>
        <v>0.86818181818181828</v>
      </c>
    </row>
    <row r="9" spans="1:6" x14ac:dyDescent="0.2">
      <c r="A9" s="1" t="s">
        <v>1</v>
      </c>
      <c r="B9" s="1">
        <v>971</v>
      </c>
      <c r="C9" s="1">
        <v>454</v>
      </c>
      <c r="D9">
        <f>B9/(B9+C9)</f>
        <v>0.68140350877192979</v>
      </c>
      <c r="E9">
        <f>B9/B2</f>
        <v>0.68140350877192979</v>
      </c>
      <c r="F9">
        <f>2*D9*E9/(D9+E9)</f>
        <v>0.68140350877192979</v>
      </c>
    </row>
    <row r="10" spans="1:6" x14ac:dyDescent="0.2">
      <c r="A10" s="1" t="s">
        <v>2</v>
      </c>
      <c r="B10" s="1">
        <v>1123</v>
      </c>
      <c r="C10" s="1">
        <v>335</v>
      </c>
      <c r="D10">
        <f>B10/(B10+C10)</f>
        <v>0.77023319615912211</v>
      </c>
      <c r="E10">
        <f>B10/C2</f>
        <v>0.77023319615912211</v>
      </c>
      <c r="F10">
        <f>2*D10*E10/(D10+E10)</f>
        <v>0.770233196159122</v>
      </c>
    </row>
    <row r="11" spans="1:6" x14ac:dyDescent="0.2">
      <c r="A11" s="2" t="s">
        <v>10</v>
      </c>
      <c r="D11">
        <f>(B8+B9+B10)/(B8+B9+B10+C8+C9+C10)</f>
        <v>0.77571783857110554</v>
      </c>
      <c r="E11">
        <v>0.53832226916113457</v>
      </c>
      <c r="F11">
        <v>0.53832226916113457</v>
      </c>
    </row>
    <row r="12" spans="1:6" x14ac:dyDescent="0.2">
      <c r="A12" s="2" t="s">
        <v>11</v>
      </c>
      <c r="D12">
        <f>(D8+D9+D10)/3</f>
        <v>0.77327284103762339</v>
      </c>
      <c r="E12">
        <f t="shared" ref="E12:F12" si="0">(E8+E9+E10)/3</f>
        <v>0.77327284103762339</v>
      </c>
      <c r="F12">
        <f t="shared" si="0"/>
        <v>0.77327284103762339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0</v>
      </c>
      <c r="B1" t="s">
        <v>2</v>
      </c>
      <c r="C1" t="s">
        <v>1</v>
      </c>
      <c r="D1" t="s">
        <v>12</v>
      </c>
      <c r="F1" s="1"/>
      <c r="G1" t="s">
        <v>13</v>
      </c>
      <c r="H1" t="s">
        <v>0</v>
      </c>
      <c r="I1" t="s">
        <v>1</v>
      </c>
      <c r="J1" t="s">
        <v>2</v>
      </c>
    </row>
    <row r="2" spans="1:10" x14ac:dyDescent="0.2">
      <c r="A2">
        <v>1327</v>
      </c>
      <c r="B2">
        <v>1331</v>
      </c>
      <c r="C2">
        <v>1765</v>
      </c>
      <c r="D2">
        <v>1312</v>
      </c>
      <c r="F2" s="1"/>
      <c r="G2" s="1"/>
      <c r="H2">
        <v>1527</v>
      </c>
      <c r="I2">
        <v>1202</v>
      </c>
      <c r="J2">
        <v>1694</v>
      </c>
    </row>
    <row r="3" spans="1:10" x14ac:dyDescent="0.2">
      <c r="G3" s="1"/>
      <c r="H3" s="1"/>
      <c r="I3" s="1"/>
    </row>
    <row r="5" spans="1:10" x14ac:dyDescent="0.2">
      <c r="A5" t="s">
        <v>4</v>
      </c>
      <c r="B5" t="s">
        <v>14</v>
      </c>
      <c r="C5" t="s">
        <v>15</v>
      </c>
      <c r="D5" s="1" t="s">
        <v>7</v>
      </c>
      <c r="E5" s="1" t="s">
        <v>8</v>
      </c>
      <c r="F5" s="1" t="s">
        <v>9</v>
      </c>
    </row>
    <row r="6" spans="1:10" x14ac:dyDescent="0.2">
      <c r="D6" s="1"/>
      <c r="E6" s="1"/>
      <c r="F6" s="1"/>
    </row>
    <row r="7" spans="1:10" x14ac:dyDescent="0.2">
      <c r="A7" s="1" t="s">
        <v>0</v>
      </c>
      <c r="B7">
        <f>A2-C7</f>
        <v>1170</v>
      </c>
      <c r="C7">
        <v>157</v>
      </c>
      <c r="D7" s="1">
        <f>B7/(B7+C7)</f>
        <v>0.88168801808590802</v>
      </c>
      <c r="E7" s="1">
        <f>B7/H2</f>
        <v>0.76620825147347738</v>
      </c>
      <c r="F7" s="1">
        <f>2*D7*E7/(D7+E7)</f>
        <v>0.8199018920812895</v>
      </c>
    </row>
    <row r="8" spans="1:10" x14ac:dyDescent="0.2">
      <c r="A8" s="1" t="s">
        <v>1</v>
      </c>
      <c r="B8">
        <f>C2-C8</f>
        <v>1062</v>
      </c>
      <c r="C8">
        <v>703</v>
      </c>
      <c r="D8" s="1">
        <f>B8/(B8+C8)</f>
        <v>0.60169971671388101</v>
      </c>
      <c r="E8" s="1">
        <f>B8/I2</f>
        <v>0.88352745424292845</v>
      </c>
      <c r="F8" s="1">
        <f>2*D8*E8/(D8+E8)</f>
        <v>0.71587462082912035</v>
      </c>
    </row>
    <row r="9" spans="1:10" x14ac:dyDescent="0.2">
      <c r="A9" s="1" t="s">
        <v>2</v>
      </c>
      <c r="B9">
        <f>B2-C9</f>
        <v>879</v>
      </c>
      <c r="C9">
        <v>452</v>
      </c>
      <c r="D9" s="1">
        <f>B9/(B9+C9)</f>
        <v>0.66040570999248682</v>
      </c>
      <c r="E9" s="1">
        <f>B9/J2</f>
        <v>0.51889020070838254</v>
      </c>
      <c r="F9" s="1">
        <f>2*D9*E9/(D9+E9)</f>
        <v>0.58115702479338838</v>
      </c>
    </row>
    <row r="10" spans="1:10" x14ac:dyDescent="0.2">
      <c r="A10" s="1" t="s">
        <v>10</v>
      </c>
      <c r="D10" s="1">
        <f>(B7+B8+B9)/(B7+B8+B9+C7+C8+C9)</f>
        <v>0.7033687542392042</v>
      </c>
      <c r="E10" s="1">
        <v>0.50288500000000003</v>
      </c>
      <c r="F10" s="1">
        <v>0.50288500000000003</v>
      </c>
    </row>
    <row r="11" spans="1:10" x14ac:dyDescent="0.2">
      <c r="A11" s="1" t="s">
        <v>11</v>
      </c>
      <c r="D11" s="1">
        <f>(D7+D8+D9)/3</f>
        <v>0.71459781493075869</v>
      </c>
      <c r="E11" s="1">
        <f>(E7+E8+E9)/3</f>
        <v>0.72287530214159623</v>
      </c>
      <c r="F11" s="1">
        <f>(F7+F8+F9)/3</f>
        <v>0.70564451256793281</v>
      </c>
    </row>
    <row r="14" spans="1:10" x14ac:dyDescent="0.2">
      <c r="A14" t="s">
        <v>16</v>
      </c>
      <c r="B14" s="3">
        <v>0.55905630516378102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G46" sqref="G46"/>
    </sheetView>
  </sheetViews>
  <sheetFormatPr baseColWidth="10" defaultColWidth="8.83203125" defaultRowHeight="16" x14ac:dyDescent="0.2"/>
  <sheetData>
    <row r="1" spans="1:14" x14ac:dyDescent="0.2">
      <c r="A1" t="s">
        <v>0</v>
      </c>
      <c r="B1" t="s">
        <v>2</v>
      </c>
      <c r="C1" t="s">
        <v>1</v>
      </c>
      <c r="D1" t="s">
        <v>17</v>
      </c>
      <c r="K1" t="s">
        <v>13</v>
      </c>
      <c r="L1" t="s">
        <v>0</v>
      </c>
      <c r="M1" t="s">
        <v>1</v>
      </c>
      <c r="N1" t="s">
        <v>2</v>
      </c>
    </row>
    <row r="2" spans="1:14" x14ac:dyDescent="0.2">
      <c r="A2">
        <v>1619</v>
      </c>
      <c r="B2">
        <v>1324</v>
      </c>
      <c r="C2">
        <v>1480</v>
      </c>
      <c r="D2">
        <v>1227</v>
      </c>
      <c r="L2">
        <v>1527</v>
      </c>
      <c r="M2">
        <v>1202</v>
      </c>
      <c r="N2">
        <v>1694</v>
      </c>
    </row>
    <row r="6" spans="1:14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spans="1:14" x14ac:dyDescent="0.2">
      <c r="A7" s="1"/>
      <c r="B7" s="1"/>
      <c r="C7" s="1"/>
      <c r="D7" s="1"/>
      <c r="E7" s="1"/>
      <c r="F7" s="1"/>
    </row>
    <row r="8" spans="1:14" x14ac:dyDescent="0.2">
      <c r="A8" s="1" t="s">
        <v>0</v>
      </c>
      <c r="B8" s="1">
        <f>A2-C8</f>
        <v>1298</v>
      </c>
      <c r="C8">
        <v>321</v>
      </c>
      <c r="D8" s="1">
        <f>B8/(B8+C8)</f>
        <v>0.80172946263125389</v>
      </c>
      <c r="E8" s="1">
        <f>B8/L2</f>
        <v>0.85003274394237072</v>
      </c>
      <c r="F8" s="1">
        <f>2*D8*E8/(D8+E8)</f>
        <v>0.82517482517482521</v>
      </c>
    </row>
    <row r="9" spans="1:14" x14ac:dyDescent="0.2">
      <c r="A9" s="1" t="s">
        <v>1</v>
      </c>
      <c r="B9" s="1">
        <f>C2-C9</f>
        <v>953</v>
      </c>
      <c r="C9">
        <v>527</v>
      </c>
      <c r="D9" s="1">
        <f>B9/(B9+C9)</f>
        <v>0.64391891891891895</v>
      </c>
      <c r="E9" s="1">
        <f>B9/M2</f>
        <v>0.79284525790349414</v>
      </c>
      <c r="F9" s="1">
        <f>2*D9*E9/(D9+E9)</f>
        <v>0.71066368381804634</v>
      </c>
    </row>
    <row r="10" spans="1:14" x14ac:dyDescent="0.2">
      <c r="A10" s="1" t="s">
        <v>2</v>
      </c>
      <c r="B10" s="1">
        <f>B2-C10</f>
        <v>945</v>
      </c>
      <c r="C10">
        <v>379</v>
      </c>
      <c r="D10" s="1">
        <f>B10/(B10+C10)</f>
        <v>0.71374622356495465</v>
      </c>
      <c r="E10" s="1">
        <f>B10/N2</f>
        <v>0.55785123966942152</v>
      </c>
      <c r="F10" s="1">
        <f>2*D10*E10/(D10+E10)</f>
        <v>0.62624254473161045</v>
      </c>
    </row>
    <row r="11" spans="1:14" x14ac:dyDescent="0.2">
      <c r="A11" s="1" t="s">
        <v>10</v>
      </c>
      <c r="B11" s="1"/>
      <c r="C11" s="1"/>
      <c r="D11" s="1">
        <f>(B8+B9+B10)/(B8+B9+B10+C8+C9+C10)</f>
        <v>0.72258647976486545</v>
      </c>
      <c r="E11" s="1">
        <v>0.74856321839080464</v>
      </c>
      <c r="F11" s="1">
        <v>0.74856321839080464</v>
      </c>
    </row>
    <row r="12" spans="1:14" x14ac:dyDescent="0.2">
      <c r="A12" s="1" t="s">
        <v>11</v>
      </c>
      <c r="B12" s="1"/>
      <c r="C12" s="1"/>
      <c r="D12" s="1">
        <f>(D8+D9+D10)/3</f>
        <v>0.7197982017050425</v>
      </c>
      <c r="E12" s="1">
        <f>(E8+E9+E10)/3</f>
        <v>0.73357641383842875</v>
      </c>
      <c r="F12" s="1">
        <f>(F8+F9+F10)/3</f>
        <v>0.7206936845748273</v>
      </c>
    </row>
    <row r="15" spans="1:14" x14ac:dyDescent="0.2">
      <c r="A15" t="s">
        <v>16</v>
      </c>
      <c r="B15" s="3">
        <v>0.58473773615223901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J16" sqref="J15:J16"/>
    </sheetView>
  </sheetViews>
  <sheetFormatPr baseColWidth="10" defaultColWidth="8.83203125" defaultRowHeight="16" x14ac:dyDescent="0.2"/>
  <sheetData>
    <row r="1" spans="1:8" x14ac:dyDescent="0.2">
      <c r="A1" t="s">
        <v>0</v>
      </c>
      <c r="B1" t="s">
        <v>2</v>
      </c>
      <c r="C1" t="s">
        <v>18</v>
      </c>
      <c r="D1" t="s">
        <v>19</v>
      </c>
      <c r="F1" t="s">
        <v>0</v>
      </c>
      <c r="G1" t="s">
        <v>1</v>
      </c>
      <c r="H1" t="s">
        <v>2</v>
      </c>
    </row>
    <row r="2" spans="1:8" x14ac:dyDescent="0.2">
      <c r="A2">
        <v>1822</v>
      </c>
      <c r="B2">
        <v>809</v>
      </c>
      <c r="C2">
        <v>1738</v>
      </c>
      <c r="D2">
        <v>1082</v>
      </c>
      <c r="F2">
        <v>1527</v>
      </c>
      <c r="G2">
        <v>1202</v>
      </c>
      <c r="H2">
        <v>1694</v>
      </c>
    </row>
    <row r="7" spans="1:8" x14ac:dyDescent="0.2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</row>
    <row r="8" spans="1:8" x14ac:dyDescent="0.2">
      <c r="A8" s="1"/>
      <c r="B8" s="1"/>
      <c r="C8" s="1"/>
      <c r="D8" s="1"/>
      <c r="E8" s="1"/>
      <c r="F8" s="1"/>
    </row>
    <row r="9" spans="1:8" x14ac:dyDescent="0.2">
      <c r="A9" s="1" t="s">
        <v>0</v>
      </c>
      <c r="B9" s="1">
        <f>A2-C9</f>
        <v>1424</v>
      </c>
      <c r="C9">
        <v>398</v>
      </c>
      <c r="D9" s="1">
        <f>B9/(B9+C9)</f>
        <v>0.78155872667398463</v>
      </c>
      <c r="E9" s="1">
        <f>B9/F2</f>
        <v>0.93254747871643751</v>
      </c>
      <c r="F9" s="1">
        <f>2*D9*E9/(D9+E9)</f>
        <v>0.8504031054045984</v>
      </c>
    </row>
    <row r="10" spans="1:8" x14ac:dyDescent="0.2">
      <c r="A10" s="1" t="s">
        <v>1</v>
      </c>
      <c r="B10" s="1">
        <f>C2-C10</f>
        <v>1103</v>
      </c>
      <c r="C10">
        <v>635</v>
      </c>
      <c r="D10" s="1">
        <f>B10/(B10+C10)</f>
        <v>0.63463751438434979</v>
      </c>
      <c r="E10" s="1">
        <f>B10/G2</f>
        <v>0.91763727121464223</v>
      </c>
      <c r="F10" s="1">
        <f>2*D10*E10/(D10+E10)</f>
        <v>0.75034013605442162</v>
      </c>
    </row>
    <row r="11" spans="1:8" x14ac:dyDescent="0.2">
      <c r="A11" s="1" t="s">
        <v>2</v>
      </c>
      <c r="B11" s="1">
        <f>B2-C11</f>
        <v>760</v>
      </c>
      <c r="C11">
        <v>49</v>
      </c>
      <c r="D11" s="1">
        <f>B11/(B11+C11)</f>
        <v>0.93943139678615573</v>
      </c>
      <c r="E11" s="1">
        <f>B11/H2</f>
        <v>0.44864226682408498</v>
      </c>
      <c r="F11" s="1">
        <f>2*D11*E11/(D11+E11)</f>
        <v>0.60727127447063523</v>
      </c>
    </row>
    <row r="12" spans="1:8" x14ac:dyDescent="0.2">
      <c r="A12" s="1" t="s">
        <v>10</v>
      </c>
      <c r="B12" s="1"/>
      <c r="C12" s="1"/>
      <c r="D12" s="1">
        <f>(B9+B10+B11)/(B9+B10+B11+C9+C10+C11)</f>
        <v>0.75234607461661707</v>
      </c>
      <c r="E12" s="1">
        <v>0.56801800000000002</v>
      </c>
      <c r="F12" s="1">
        <v>0.56801800000000002</v>
      </c>
    </row>
    <row r="13" spans="1:8" x14ac:dyDescent="0.2">
      <c r="A13" s="1" t="s">
        <v>11</v>
      </c>
      <c r="B13" s="1"/>
      <c r="C13" s="1"/>
      <c r="D13" s="1">
        <f>(D9+D10+D11)/3</f>
        <v>0.78520921261483012</v>
      </c>
      <c r="E13" s="1">
        <f>(E9+E10+E11)/3</f>
        <v>0.76627567225172155</v>
      </c>
      <c r="F13" s="1">
        <f>(F9+F10+F11)/3</f>
        <v>0.73600483864321831</v>
      </c>
    </row>
    <row r="16" spans="1:8" x14ac:dyDescent="0.2">
      <c r="A16" t="s">
        <v>16</v>
      </c>
      <c r="B16" s="3">
        <v>0.62281753170675902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stack_baseline</vt:lpstr>
      <vt:lpstr>AWS</vt:lpstr>
      <vt:lpstr>Google</vt:lpstr>
      <vt:lpstr>Microsoft</vt:lpstr>
      <vt:lpstr>IBM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2020-06-04T19:39:18Z</dcterms:created>
  <dcterms:modified xsi:type="dcterms:W3CDTF">2020-06-23T14:32:33Z</dcterms:modified>
</cp:coreProperties>
</file>