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840"/>
  </bookViews>
  <sheets>
    <sheet name="2019-1 튜터" sheetId="1" r:id="rId1"/>
    <sheet name="2019-2 튜터" sheetId="3" r:id="rId2"/>
    <sheet name="2019-1 튜티" sheetId="2" r:id="rId3"/>
    <sheet name="2019-2 튜티" sheetId="4" r:id="rId4"/>
  </sheets>
  <definedNames>
    <definedName name="_xlnm._FilterDatabase" localSheetId="1" hidden="1">'2019-2 튜터'!$D$1:$D$98</definedName>
    <definedName name="_xlnm.Print_Area" localSheetId="1">'2019-2 튜터'!$B$81:$T$98</definedName>
    <definedName name="_xlnm.Print_Area" localSheetId="3">'2019-2 튜티'!$C$32:$R$47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4" l="1"/>
  <c r="H45" i="4"/>
  <c r="G45" i="4"/>
  <c r="F45" i="4"/>
  <c r="E45" i="4"/>
  <c r="I44" i="4"/>
  <c r="H44" i="4"/>
  <c r="G44" i="4"/>
  <c r="F44" i="4"/>
  <c r="E44" i="4"/>
  <c r="K44" i="4" s="1"/>
  <c r="I43" i="4"/>
  <c r="H43" i="4"/>
  <c r="G43" i="4"/>
  <c r="F43" i="4"/>
  <c r="E43" i="4"/>
  <c r="I42" i="4"/>
  <c r="H42" i="4"/>
  <c r="G42" i="4"/>
  <c r="F42" i="4"/>
  <c r="E42" i="4"/>
  <c r="I41" i="4"/>
  <c r="H41" i="4"/>
  <c r="G41" i="4"/>
  <c r="F41" i="4"/>
  <c r="E41" i="4"/>
  <c r="I40" i="4"/>
  <c r="H40" i="4"/>
  <c r="G40" i="4"/>
  <c r="F40" i="4"/>
  <c r="E40" i="4"/>
  <c r="K40" i="4" s="1"/>
  <c r="I39" i="4"/>
  <c r="H39" i="4"/>
  <c r="G39" i="4"/>
  <c r="F39" i="4"/>
  <c r="E39" i="4"/>
  <c r="I38" i="4"/>
  <c r="H38" i="4"/>
  <c r="G38" i="4"/>
  <c r="F38" i="4"/>
  <c r="E38" i="4"/>
  <c r="I37" i="4"/>
  <c r="H37" i="4"/>
  <c r="G37" i="4"/>
  <c r="F37" i="4"/>
  <c r="E37" i="4"/>
  <c r="I36" i="4"/>
  <c r="H36" i="4"/>
  <c r="G36" i="4"/>
  <c r="F36" i="4"/>
  <c r="E36" i="4"/>
  <c r="K36" i="4" s="1"/>
  <c r="I35" i="4"/>
  <c r="H35" i="4"/>
  <c r="G35" i="4"/>
  <c r="F35" i="4"/>
  <c r="K35" i="4" s="1"/>
  <c r="E35" i="4"/>
  <c r="I34" i="4"/>
  <c r="H34" i="4"/>
  <c r="G34" i="4"/>
  <c r="F34" i="4"/>
  <c r="E34" i="4"/>
  <c r="F97" i="3"/>
  <c r="E97" i="3"/>
  <c r="I96" i="3"/>
  <c r="H96" i="3"/>
  <c r="G96" i="3"/>
  <c r="F96" i="3"/>
  <c r="E96" i="3"/>
  <c r="I95" i="3"/>
  <c r="H95" i="3"/>
  <c r="G95" i="3"/>
  <c r="F95" i="3"/>
  <c r="E95" i="3"/>
  <c r="I94" i="3"/>
  <c r="H94" i="3"/>
  <c r="G94" i="3"/>
  <c r="F94" i="3"/>
  <c r="E94" i="3"/>
  <c r="I93" i="3"/>
  <c r="Q93" i="3" s="1"/>
  <c r="H93" i="3"/>
  <c r="G93" i="3"/>
  <c r="F93" i="3"/>
  <c r="K93" i="3" s="1"/>
  <c r="E93" i="3"/>
  <c r="M93" i="3" s="1"/>
  <c r="I92" i="3"/>
  <c r="H92" i="3"/>
  <c r="G92" i="3"/>
  <c r="F92" i="3"/>
  <c r="E92" i="3"/>
  <c r="I91" i="3"/>
  <c r="H91" i="3"/>
  <c r="G91" i="3"/>
  <c r="F91" i="3"/>
  <c r="E91" i="3"/>
  <c r="I90" i="3"/>
  <c r="H90" i="3"/>
  <c r="G90" i="3"/>
  <c r="F90" i="3"/>
  <c r="K90" i="3" s="1"/>
  <c r="E90" i="3"/>
  <c r="I89" i="3"/>
  <c r="H89" i="3"/>
  <c r="G89" i="3"/>
  <c r="F89" i="3"/>
  <c r="E89" i="3"/>
  <c r="I88" i="3"/>
  <c r="H88" i="3"/>
  <c r="G88" i="3"/>
  <c r="F88" i="3"/>
  <c r="E88" i="3"/>
  <c r="I87" i="3"/>
  <c r="Q87" i="3" s="1"/>
  <c r="H87" i="3"/>
  <c r="G87" i="3"/>
  <c r="F87" i="3"/>
  <c r="K87" i="3" s="1"/>
  <c r="E87" i="3"/>
  <c r="M87" i="3" s="1"/>
  <c r="I86" i="3"/>
  <c r="H86" i="3"/>
  <c r="G86" i="3"/>
  <c r="F86" i="3"/>
  <c r="E86" i="3"/>
  <c r="I85" i="3"/>
  <c r="H85" i="3"/>
  <c r="G85" i="3"/>
  <c r="F85" i="3"/>
  <c r="E85" i="3"/>
  <c r="I84" i="3"/>
  <c r="Q84" i="3" s="1"/>
  <c r="H84" i="3"/>
  <c r="G84" i="3"/>
  <c r="F84" i="3"/>
  <c r="K84" i="3" s="1"/>
  <c r="E84" i="3"/>
  <c r="M84" i="3" s="1"/>
  <c r="I83" i="3"/>
  <c r="H83" i="3"/>
  <c r="G83" i="3"/>
  <c r="F83" i="3"/>
  <c r="E83" i="3"/>
  <c r="I82" i="3"/>
  <c r="H82" i="3"/>
  <c r="G82" i="3"/>
  <c r="F82" i="3"/>
  <c r="E82" i="3"/>
  <c r="Q39" i="4" l="1"/>
  <c r="Q34" i="4"/>
  <c r="O44" i="4"/>
  <c r="M35" i="4"/>
  <c r="P40" i="4"/>
  <c r="N42" i="4"/>
  <c r="P37" i="4"/>
  <c r="N39" i="4"/>
  <c r="P45" i="4"/>
  <c r="M34" i="4"/>
  <c r="N34" i="4"/>
  <c r="Q35" i="4"/>
  <c r="O41" i="4"/>
  <c r="M43" i="4"/>
  <c r="O35" i="4"/>
  <c r="N36" i="4"/>
  <c r="P38" i="4"/>
  <c r="O39" i="4"/>
  <c r="Q41" i="4"/>
  <c r="P42" i="4"/>
  <c r="M45" i="4"/>
  <c r="Q45" i="4"/>
  <c r="K39" i="4"/>
  <c r="K34" i="4"/>
  <c r="K38" i="4"/>
  <c r="K42" i="4"/>
  <c r="K43" i="4"/>
  <c r="N35" i="4"/>
  <c r="K37" i="4"/>
  <c r="K41" i="4"/>
  <c r="K45" i="4"/>
  <c r="N82" i="3"/>
  <c r="N86" i="3"/>
  <c r="S87" i="3"/>
  <c r="O90" i="3"/>
  <c r="P90" i="3"/>
  <c r="M91" i="3"/>
  <c r="Q91" i="3"/>
  <c r="Q95" i="3"/>
  <c r="O87" i="3"/>
  <c r="P87" i="3"/>
  <c r="N91" i="3"/>
  <c r="Q92" i="3"/>
  <c r="M96" i="3"/>
  <c r="Q96" i="3"/>
  <c r="O84" i="3"/>
  <c r="P84" i="3"/>
  <c r="Q85" i="3"/>
  <c r="Q89" i="3"/>
  <c r="N92" i="3"/>
  <c r="N96" i="3"/>
  <c r="M97" i="3"/>
  <c r="M86" i="3"/>
  <c r="M90" i="3"/>
  <c r="Q90" i="3"/>
  <c r="O93" i="3"/>
  <c r="P93" i="3"/>
  <c r="K82" i="3"/>
  <c r="K85" i="3"/>
  <c r="K88" i="3"/>
  <c r="M88" i="3" s="1"/>
  <c r="K91" i="3"/>
  <c r="K95" i="3"/>
  <c r="P95" i="3" s="1"/>
  <c r="K97" i="3"/>
  <c r="N97" i="3" s="1"/>
  <c r="K83" i="3"/>
  <c r="P83" i="3" s="1"/>
  <c r="K86" i="3"/>
  <c r="K89" i="3"/>
  <c r="K92" i="3"/>
  <c r="K94" i="3"/>
  <c r="K96" i="3"/>
  <c r="N84" i="3"/>
  <c r="S84" i="3" s="1"/>
  <c r="N87" i="3"/>
  <c r="N90" i="3"/>
  <c r="N93" i="3"/>
  <c r="S93" i="3" s="1"/>
  <c r="O42" i="4" l="1"/>
  <c r="Q36" i="4"/>
  <c r="M36" i="4"/>
  <c r="P35" i="4"/>
  <c r="Q44" i="4"/>
  <c r="P43" i="4"/>
  <c r="O38" i="4"/>
  <c r="N45" i="4"/>
  <c r="M44" i="4"/>
  <c r="N41" i="4"/>
  <c r="Q40" i="4"/>
  <c r="M40" i="4"/>
  <c r="P39" i="4"/>
  <c r="N37" i="4"/>
  <c r="O34" i="4"/>
  <c r="N44" i="4"/>
  <c r="M41" i="4"/>
  <c r="Q37" i="4"/>
  <c r="P34" i="4"/>
  <c r="M39" i="4"/>
  <c r="M42" i="4"/>
  <c r="N43" i="4"/>
  <c r="P44" i="4"/>
  <c r="N38" i="4"/>
  <c r="O40" i="4"/>
  <c r="Q42" i="4"/>
  <c r="O43" i="4"/>
  <c r="N40" i="4"/>
  <c r="M37" i="4"/>
  <c r="O45" i="4"/>
  <c r="O37" i="4"/>
  <c r="Q38" i="4"/>
  <c r="P41" i="4"/>
  <c r="Q43" i="4"/>
  <c r="P36" i="4"/>
  <c r="M38" i="4"/>
  <c r="O36" i="4"/>
  <c r="O94" i="3"/>
  <c r="P94" i="3"/>
  <c r="Q94" i="3"/>
  <c r="S97" i="3"/>
  <c r="O82" i="3"/>
  <c r="P82" i="3"/>
  <c r="O88" i="3"/>
  <c r="P88" i="3"/>
  <c r="S88" i="3" s="1"/>
  <c r="O83" i="3"/>
  <c r="N83" i="3"/>
  <c r="O92" i="3"/>
  <c r="P92" i="3"/>
  <c r="O85" i="3"/>
  <c r="P85" i="3"/>
  <c r="M94" i="3"/>
  <c r="S90" i="3"/>
  <c r="N85" i="3"/>
  <c r="M85" i="3"/>
  <c r="S85" i="3" s="1"/>
  <c r="M92" i="3"/>
  <c r="S91" i="3"/>
  <c r="O89" i="3"/>
  <c r="P89" i="3"/>
  <c r="N89" i="3"/>
  <c r="Q82" i="3"/>
  <c r="O95" i="3"/>
  <c r="M89" i="3"/>
  <c r="M95" i="3"/>
  <c r="S95" i="3" s="1"/>
  <c r="Q83" i="3"/>
  <c r="O96" i="3"/>
  <c r="P96" i="3"/>
  <c r="S96" i="3" s="1"/>
  <c r="O86" i="3"/>
  <c r="S86" i="3" s="1"/>
  <c r="P86" i="3"/>
  <c r="O91" i="3"/>
  <c r="P91" i="3"/>
  <c r="Q86" i="3"/>
  <c r="M82" i="3"/>
  <c r="N88" i="3"/>
  <c r="N95" i="3"/>
  <c r="Q88" i="3"/>
  <c r="N94" i="3"/>
  <c r="M83" i="3"/>
  <c r="S83" i="3" s="1"/>
  <c r="S92" i="3" l="1"/>
  <c r="S94" i="3"/>
  <c r="S89" i="3"/>
  <c r="S82" i="3"/>
  <c r="Q34" i="2" l="1"/>
  <c r="Q35" i="2"/>
  <c r="Q36" i="2"/>
  <c r="Q37" i="2"/>
  <c r="Q38" i="2"/>
  <c r="Q39" i="2"/>
  <c r="Q40" i="2"/>
  <c r="Q41" i="2"/>
  <c r="Q42" i="2"/>
  <c r="Q43" i="2"/>
  <c r="Q44" i="2"/>
  <c r="Q45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M35" i="2"/>
  <c r="M36" i="2"/>
  <c r="M37" i="2"/>
  <c r="M38" i="2"/>
  <c r="M39" i="2"/>
  <c r="M40" i="2"/>
  <c r="M41" i="2"/>
  <c r="M42" i="2"/>
  <c r="M43" i="2"/>
  <c r="M44" i="2"/>
  <c r="M45" i="2"/>
  <c r="M34" i="2"/>
  <c r="K35" i="2"/>
  <c r="K36" i="2"/>
  <c r="K37" i="2"/>
  <c r="K38" i="2"/>
  <c r="K39" i="2"/>
  <c r="K40" i="2"/>
  <c r="K41" i="2"/>
  <c r="K42" i="2"/>
  <c r="K43" i="2"/>
  <c r="K44" i="2"/>
  <c r="K45" i="2"/>
  <c r="K34" i="2"/>
  <c r="I45" i="2"/>
  <c r="H45" i="2"/>
  <c r="G45" i="2"/>
  <c r="F45" i="2"/>
  <c r="E45" i="2"/>
  <c r="I44" i="2"/>
  <c r="H44" i="2"/>
  <c r="G44" i="2"/>
  <c r="F44" i="2"/>
  <c r="E44" i="2"/>
  <c r="I43" i="2"/>
  <c r="H43" i="2"/>
  <c r="G43" i="2"/>
  <c r="F43" i="2"/>
  <c r="E43" i="2"/>
  <c r="I42" i="2"/>
  <c r="H42" i="2"/>
  <c r="G42" i="2"/>
  <c r="F42" i="2"/>
  <c r="E42" i="2"/>
  <c r="I41" i="2"/>
  <c r="H41" i="2"/>
  <c r="G41" i="2"/>
  <c r="F41" i="2"/>
  <c r="E41" i="2"/>
  <c r="I40" i="2"/>
  <c r="H40" i="2"/>
  <c r="G40" i="2"/>
  <c r="F40" i="2"/>
  <c r="E40" i="2"/>
  <c r="I39" i="2"/>
  <c r="H39" i="2"/>
  <c r="G39" i="2"/>
  <c r="F39" i="2"/>
  <c r="E39" i="2"/>
  <c r="I38" i="2"/>
  <c r="H38" i="2"/>
  <c r="G38" i="2"/>
  <c r="F38" i="2"/>
  <c r="E38" i="2"/>
  <c r="I37" i="2"/>
  <c r="H37" i="2"/>
  <c r="G37" i="2"/>
  <c r="F37" i="2"/>
  <c r="E37" i="2"/>
  <c r="I36" i="2"/>
  <c r="H36" i="2"/>
  <c r="G36" i="2"/>
  <c r="F36" i="2"/>
  <c r="E36" i="2"/>
  <c r="I35" i="2"/>
  <c r="H35" i="2"/>
  <c r="G35" i="2"/>
  <c r="F35" i="2"/>
  <c r="E35" i="2"/>
  <c r="I34" i="2"/>
  <c r="H34" i="2"/>
  <c r="G34" i="2"/>
  <c r="F34" i="2"/>
  <c r="E34" i="2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G76" i="1"/>
  <c r="H76" i="1"/>
  <c r="I76" i="1"/>
  <c r="F76" i="1"/>
  <c r="E76" i="1"/>
  <c r="I75" i="1"/>
  <c r="H75" i="1"/>
  <c r="G75" i="1"/>
  <c r="F75" i="1"/>
  <c r="E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E70" i="1"/>
  <c r="I70" i="1"/>
  <c r="H70" i="1"/>
  <c r="G70" i="1"/>
  <c r="F70" i="1"/>
  <c r="I69" i="1"/>
  <c r="H69" i="1"/>
  <c r="G69" i="1"/>
  <c r="F69" i="1"/>
  <c r="E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K76" i="1" l="1"/>
  <c r="K65" i="1"/>
  <c r="P70" i="1" s="1"/>
  <c r="K66" i="1"/>
  <c r="K69" i="1"/>
  <c r="K70" i="1"/>
  <c r="K73" i="1"/>
  <c r="K77" i="1"/>
  <c r="K78" i="1"/>
  <c r="K67" i="1"/>
  <c r="K71" i="1"/>
  <c r="K75" i="1"/>
  <c r="K79" i="1"/>
  <c r="K74" i="1"/>
  <c r="K72" i="1"/>
  <c r="K68" i="1"/>
  <c r="O66" i="1"/>
  <c r="N74" i="1"/>
  <c r="Q71" i="1" l="1"/>
  <c r="O75" i="1"/>
  <c r="O65" i="1"/>
  <c r="M69" i="1"/>
  <c r="Q72" i="1"/>
  <c r="N77" i="1"/>
  <c r="O79" i="1"/>
  <c r="N69" i="1"/>
  <c r="O71" i="1"/>
  <c r="P66" i="1"/>
  <c r="P72" i="1"/>
  <c r="N66" i="1"/>
  <c r="O67" i="1"/>
  <c r="P76" i="1"/>
  <c r="P77" i="1"/>
  <c r="Q76" i="1"/>
  <c r="N78" i="1"/>
  <c r="M75" i="1"/>
  <c r="Q68" i="1"/>
  <c r="Q79" i="1"/>
  <c r="N70" i="1"/>
  <c r="M74" i="1"/>
  <c r="O74" i="1"/>
  <c r="M79" i="1"/>
  <c r="P78" i="1"/>
  <c r="P79" i="1"/>
  <c r="M68" i="1"/>
  <c r="Q67" i="1"/>
  <c r="Q75" i="1"/>
  <c r="N65" i="1"/>
  <c r="N73" i="1"/>
  <c r="M70" i="1"/>
  <c r="O70" i="1"/>
  <c r="O78" i="1"/>
  <c r="P75" i="1"/>
  <c r="P73" i="1"/>
  <c r="Q65" i="1"/>
  <c r="Q69" i="1"/>
  <c r="Q73" i="1"/>
  <c r="Q77" i="1"/>
  <c r="M73" i="1"/>
  <c r="N67" i="1"/>
  <c r="N71" i="1"/>
  <c r="N75" i="1"/>
  <c r="N79" i="1"/>
  <c r="M78" i="1"/>
  <c r="O68" i="1"/>
  <c r="O72" i="1"/>
  <c r="O76" i="1"/>
  <c r="M67" i="1"/>
  <c r="M76" i="1"/>
  <c r="P68" i="1"/>
  <c r="P71" i="1"/>
  <c r="M72" i="1"/>
  <c r="P65" i="1"/>
  <c r="Q66" i="1"/>
  <c r="Q70" i="1"/>
  <c r="Q74" i="1"/>
  <c r="Q78" i="1"/>
  <c r="M77" i="1"/>
  <c r="N68" i="1"/>
  <c r="N72" i="1"/>
  <c r="N76" i="1"/>
  <c r="M66" i="1"/>
  <c r="M65" i="1"/>
  <c r="O69" i="1"/>
  <c r="O73" i="1"/>
  <c r="O77" i="1"/>
  <c r="M71" i="1"/>
  <c r="P74" i="1"/>
  <c r="P67" i="1"/>
  <c r="P69" i="1"/>
</calcChain>
</file>

<file path=xl/sharedStrings.xml><?xml version="1.0" encoding="utf-8"?>
<sst xmlns="http://schemas.openxmlformats.org/spreadsheetml/2006/main" count="680" uniqueCount="466">
  <si>
    <t>학년</t>
    <phoneticPr fontId="1" type="noConversion"/>
  </si>
  <si>
    <t>소속</t>
    <phoneticPr fontId="1" type="noConversion"/>
  </si>
  <si>
    <t>팀활동 개선점</t>
    <phoneticPr fontId="1" type="noConversion"/>
  </si>
  <si>
    <t>운영상 좋았던점</t>
    <phoneticPr fontId="1" type="noConversion"/>
  </si>
  <si>
    <t>운영상 개선점</t>
    <phoneticPr fontId="1" type="noConversion"/>
  </si>
  <si>
    <t>만족</t>
    <phoneticPr fontId="1" type="noConversion"/>
  </si>
  <si>
    <t>의사소통 능력, 리더쉽 능력이 승진되었다.</t>
    <phoneticPr fontId="1" type="noConversion"/>
  </si>
  <si>
    <t>보고서를 통해 피드백을 받을 수 있어 좋았다</t>
    <phoneticPr fontId="1" type="noConversion"/>
  </si>
  <si>
    <t>다른과에서 복수전공을 하고오신 튜티를 만나 좋았다</t>
    <phoneticPr fontId="1" type="noConversion"/>
  </si>
  <si>
    <t>더 열심히 임했으면 더 좋은 결과를 얻을 수 있었을 것 같다</t>
    <phoneticPr fontId="1" type="noConversion"/>
  </si>
  <si>
    <t>주간 보고서를 제풀해야해서 주당 1회 활동이 의무적으로 이루어 진 것 같다</t>
    <phoneticPr fontId="1" type="noConversion"/>
  </si>
  <si>
    <t>보고서 피드백에 대한 튜티의 보고서 제풀이 필요한 것 같다</t>
    <phoneticPr fontId="1" type="noConversion"/>
  </si>
  <si>
    <t>무난하게 잘 완료</t>
    <phoneticPr fontId="1" type="noConversion"/>
  </si>
  <si>
    <t>좀 더 다양한 학습활동을 했었으면</t>
    <phoneticPr fontId="1" type="noConversion"/>
  </si>
  <si>
    <t>전공 과목을 대상으로 한다는 점에서 도움됨</t>
    <phoneticPr fontId="1" type="noConversion"/>
  </si>
  <si>
    <t>오티때 추천할만한 학습법을 알려주면 좋을 것 같다</t>
    <phoneticPr fontId="1" type="noConversion"/>
  </si>
  <si>
    <t>질의응답이 활발</t>
    <phoneticPr fontId="1" type="noConversion"/>
  </si>
  <si>
    <t>시간배분을 잘해야 했다</t>
    <phoneticPr fontId="1" type="noConversion"/>
  </si>
  <si>
    <t>설명을 잘해주셔서 좋았다</t>
    <phoneticPr fontId="1" type="noConversion"/>
  </si>
  <si>
    <t>지루함을 개선 할 신선한 티칭방식이 필요</t>
    <phoneticPr fontId="1" type="noConversion"/>
  </si>
  <si>
    <t>자율적인 튜터링 활동이어서 좋았다</t>
    <phoneticPr fontId="1" type="noConversion"/>
  </si>
  <si>
    <t>동기와 협동심이 증진되었으며 책임감이 향상</t>
    <phoneticPr fontId="1" type="noConversion"/>
  </si>
  <si>
    <t>바로바로 피드백이 가능하여 효율적이였다</t>
    <phoneticPr fontId="1" type="noConversion"/>
  </si>
  <si>
    <t>서로에게 도움이 되었던것 같다</t>
    <phoneticPr fontId="1" type="noConversion"/>
  </si>
  <si>
    <t>학습방법을 더 많이 고민해보고 다양한 시도를 해봐야 할 것 같다</t>
    <phoneticPr fontId="1" type="noConversion"/>
  </si>
  <si>
    <t>프로그램이 있었기 때문에 꾸준히 할 수 있었던것 같다</t>
    <phoneticPr fontId="1" type="noConversion"/>
  </si>
  <si>
    <t>꾸준한 피드백</t>
    <phoneticPr fontId="1" type="noConversion"/>
  </si>
  <si>
    <t>별도 활동비 필요</t>
    <phoneticPr fontId="1" type="noConversion"/>
  </si>
  <si>
    <t>피드백 적극적 반영</t>
    <phoneticPr fontId="1" type="noConversion"/>
  </si>
  <si>
    <t>진도 조절</t>
    <phoneticPr fontId="1" type="noConversion"/>
  </si>
  <si>
    <t>보고서피드백</t>
    <phoneticPr fontId="1" type="noConversion"/>
  </si>
  <si>
    <t>지원금을 중간보고서 이후에 반을 지급하면 좋을 것 같다</t>
    <phoneticPr fontId="1" type="noConversion"/>
  </si>
  <si>
    <t>튜티와 돈독해질 수 있어 좋았다</t>
    <phoneticPr fontId="1" type="noConversion"/>
  </si>
  <si>
    <t>과목이 어려워 고생했다</t>
    <phoneticPr fontId="1" type="noConversion"/>
  </si>
  <si>
    <t>서로 편한 분위기에서 진행하였다</t>
    <phoneticPr fontId="1" type="noConversion"/>
  </si>
  <si>
    <t>서로 바빠 시간맞추기 어려웠다</t>
    <phoneticPr fontId="1" type="noConversion"/>
  </si>
  <si>
    <t>복습하면서 가르치는 법을 익힐 수 있어서 좋앗다</t>
    <phoneticPr fontId="1" type="noConversion"/>
  </si>
  <si>
    <t>서로에 대한 배려를 통해 멘토링을 진행하는 것을 유동적으로 변경하면서 진행했어야 하는데 하는 아쉬움</t>
    <phoneticPr fontId="1" type="noConversion"/>
  </si>
  <si>
    <t>자신이 자신있던 과목을 다른사람에게 가르칠 수 있는 기회를 가질 수 있다는 점이 가장 좋았습니다</t>
    <phoneticPr fontId="1" type="noConversion"/>
  </si>
  <si>
    <t>튜티와 더 친해졌다</t>
    <phoneticPr fontId="1" type="noConversion"/>
  </si>
  <si>
    <t>2시간이라는 시간동안 집중력이 떨어졌다. 2회로 나누어서 진행하였으면 더 좋았을 것 같다</t>
    <phoneticPr fontId="1" type="noConversion"/>
  </si>
  <si>
    <t xml:space="preserve">전공과목을 한번 더 상기 시킬 수 잇어서 좋았다 또한 매주 피드백을 받는 프로그램 운영방식이 많은 도움이 되었다 </t>
    <phoneticPr fontId="1" type="noConversion"/>
  </si>
  <si>
    <t>튜티와 가까워지는 시간이었다</t>
    <phoneticPr fontId="1" type="noConversion"/>
  </si>
  <si>
    <t>계획대로 시간을 표율적으로 쓸 수 있도록 개선이 필요할 것 같다</t>
    <phoneticPr fontId="1" type="noConversion"/>
  </si>
  <si>
    <t>가르침을 통해 튜티도 책임감 소통의 능력 리더십등을 배울 수 잇었다</t>
    <phoneticPr fontId="1" type="noConversion"/>
  </si>
  <si>
    <t>학습 보고서 작성에 투자되는 시간이 많았다</t>
    <phoneticPr fontId="1" type="noConversion"/>
  </si>
  <si>
    <t>이전에 했었던 내용을 복습할 수 있었다</t>
    <phoneticPr fontId="1" type="noConversion"/>
  </si>
  <si>
    <t>내용에 따른 티칭 방법이 조금 더 다양했으면 하는 아쉬움</t>
    <phoneticPr fontId="1" type="noConversion"/>
  </si>
  <si>
    <t>한명의 학점을 책임진다는 생각에 책임감이 늘었다</t>
    <phoneticPr fontId="1" type="noConversion"/>
  </si>
  <si>
    <t>보고서 작성란에 있는 개선할 점 항목의 포괄성이 있어야 할 것 같습니다.</t>
    <phoneticPr fontId="1" type="noConversion"/>
  </si>
  <si>
    <t>학습장소</t>
    <phoneticPr fontId="1" type="noConversion"/>
  </si>
  <si>
    <t>책임감과 리더십을 증진시킬 수 있었다</t>
    <phoneticPr fontId="1" type="noConversion"/>
  </si>
  <si>
    <t>전공지식을 얻게 되는것</t>
    <phoneticPr fontId="1" type="noConversion"/>
  </si>
  <si>
    <t>미리 보고회 날짜가 정해져 있었지만 실험실에 근무하는 튜티로써 참가하기 어려웠음</t>
    <phoneticPr fontId="1" type="noConversion"/>
  </si>
  <si>
    <t>튜티의 열정적인 참여가 좋았다</t>
    <phoneticPr fontId="1" type="noConversion"/>
  </si>
  <si>
    <t>다양한 방식을 추가로 활용하면 좋겠다</t>
    <phoneticPr fontId="1" type="noConversion"/>
  </si>
  <si>
    <t>매주 복습할 수 있었던 것이 좋았다</t>
    <phoneticPr fontId="1" type="noConversion"/>
  </si>
  <si>
    <t>좋은 친구가 생겼다</t>
    <phoneticPr fontId="1" type="noConversion"/>
  </si>
  <si>
    <t>자주 만나지 못해 아쉬웠다</t>
    <phoneticPr fontId="1" type="noConversion"/>
  </si>
  <si>
    <t>의무감이 들게 하여 설실하게 참여할 수 있었다</t>
    <phoneticPr fontId="1" type="noConversion"/>
  </si>
  <si>
    <t>친밀도가 높아짐</t>
    <phoneticPr fontId="1" type="noConversion"/>
  </si>
  <si>
    <t>딴짓</t>
    <phoneticPr fontId="1" type="noConversion"/>
  </si>
  <si>
    <t>설적높아짐</t>
    <phoneticPr fontId="1" type="noConversion"/>
  </si>
  <si>
    <t>친한관계로 학습활동 분위기 조성</t>
    <phoneticPr fontId="1" type="noConversion"/>
  </si>
  <si>
    <t>흥미 상실</t>
    <phoneticPr fontId="1" type="noConversion"/>
  </si>
  <si>
    <t>꼼꼼한 피드백</t>
    <phoneticPr fontId="1" type="noConversion"/>
  </si>
  <si>
    <t>튜티의 예습</t>
    <phoneticPr fontId="1" type="noConversion"/>
  </si>
  <si>
    <t>보고서 한번늦게제출</t>
    <phoneticPr fontId="1" type="noConversion"/>
  </si>
  <si>
    <t>피드백이 구체적이여서 좋았다</t>
    <phoneticPr fontId="1" type="noConversion"/>
  </si>
  <si>
    <t>다양한 매체를 활용한 학습을 하였다</t>
    <phoneticPr fontId="1" type="noConversion"/>
  </si>
  <si>
    <t>레포트를 정시에 맞춰올리지 못한 경우가 많았다</t>
    <phoneticPr fontId="1" type="noConversion"/>
  </si>
  <si>
    <t>피드백을 매주차 해주셔서 도움이 되었다</t>
    <phoneticPr fontId="1" type="noConversion"/>
  </si>
  <si>
    <t>튜티에게 온전히 집중할 수 있었다</t>
    <phoneticPr fontId="1" type="noConversion"/>
  </si>
  <si>
    <t>활동시간이 부족하였다</t>
    <phoneticPr fontId="1" type="noConversion"/>
  </si>
  <si>
    <t>튜티가 잘 따라와줘서 좋았다</t>
    <phoneticPr fontId="1" type="noConversion"/>
  </si>
  <si>
    <t>시간을 늘려줬으면 좋겠다</t>
    <phoneticPr fontId="1" type="noConversion"/>
  </si>
  <si>
    <t>피드백 제도가좋았다</t>
    <phoneticPr fontId="1" type="noConversion"/>
  </si>
  <si>
    <t>튜티와 서로상호작용 할 수 있어서 좋앗다</t>
    <phoneticPr fontId="1" type="noConversion"/>
  </si>
  <si>
    <t>시간을 더 잘 조절하면 좋을 것 같다</t>
    <phoneticPr fontId="1" type="noConversion"/>
  </si>
  <si>
    <t>좋은 경험을 할 수 있었다</t>
    <phoneticPr fontId="1" type="noConversion"/>
  </si>
  <si>
    <t>다시 복습 할 수 있었다</t>
    <phoneticPr fontId="1" type="noConversion"/>
  </si>
  <si>
    <t>튜티가 잘 해오지 않았다</t>
    <phoneticPr fontId="1" type="noConversion"/>
  </si>
  <si>
    <t>보고서 작성일이 체계적이다</t>
    <phoneticPr fontId="1" type="noConversion"/>
  </si>
  <si>
    <t>튜티와의 상호작용이 활발했다</t>
    <phoneticPr fontId="1" type="noConversion"/>
  </si>
  <si>
    <t>튜티와 친해져서 잡담이 많앗다</t>
    <phoneticPr fontId="1" type="noConversion"/>
  </si>
  <si>
    <t>피드백</t>
    <phoneticPr fontId="1" type="noConversion"/>
  </si>
  <si>
    <t>한글파일 말고도 워드등의 문서형식도 제출이 가능해졌으면 좋겠다</t>
    <phoneticPr fontId="1" type="noConversion"/>
  </si>
  <si>
    <t>서로 튜터링 할 떄 준비를 하고와서 수업이 좀 더 수월했던 것 같다</t>
    <phoneticPr fontId="1" type="noConversion"/>
  </si>
  <si>
    <t>피드백 해주셔서 좋았다</t>
    <phoneticPr fontId="1" type="noConversion"/>
  </si>
  <si>
    <t>서로 친해지고 튜티가 전공에 대한 관심이 늘었다</t>
    <phoneticPr fontId="1" type="noConversion"/>
  </si>
  <si>
    <t>서로 처음이라 미흡한 점이 있었다</t>
    <phoneticPr fontId="1" type="noConversion"/>
  </si>
  <si>
    <t xml:space="preserve"> 주차별 보고서를 바탕으로 피드백이 좋았다</t>
    <phoneticPr fontId="1" type="noConversion"/>
  </si>
  <si>
    <t>동기하고 같이해서 사이가 돈돈해 질 수 있었다</t>
    <phoneticPr fontId="1" type="noConversion"/>
  </si>
  <si>
    <t>전보다 더 자유로운 분위기</t>
    <phoneticPr fontId="1" type="noConversion"/>
  </si>
  <si>
    <t>튜티를 선 모집하고 튜티를 매칭시키는게 더 많은 팀을 만들 수 있지 않을까하는 생각</t>
    <phoneticPr fontId="1" type="noConversion"/>
  </si>
  <si>
    <t>시험대비</t>
    <phoneticPr fontId="1" type="noConversion"/>
  </si>
  <si>
    <t>장소</t>
    <phoneticPr fontId="1" type="noConversion"/>
  </si>
  <si>
    <t>매주 튜터링</t>
    <phoneticPr fontId="1" type="noConversion"/>
  </si>
  <si>
    <t>함께 적극적 참여</t>
    <phoneticPr fontId="1" type="noConversion"/>
  </si>
  <si>
    <t>매주 만나도록 하는것</t>
    <phoneticPr fontId="1" type="noConversion"/>
  </si>
  <si>
    <t>튜티들의 성장</t>
    <phoneticPr fontId="1" type="noConversion"/>
  </si>
  <si>
    <t>보고서 제출시간 미준수</t>
    <phoneticPr fontId="1" type="noConversion"/>
  </si>
  <si>
    <t>장학금</t>
    <phoneticPr fontId="1" type="noConversion"/>
  </si>
  <si>
    <t>같이 논의하며 공부해서 좋았다</t>
    <phoneticPr fontId="1" type="noConversion"/>
  </si>
  <si>
    <t>스터디룸 선택</t>
    <phoneticPr fontId="1" type="noConversion"/>
  </si>
  <si>
    <t>재미있었다</t>
    <phoneticPr fontId="1" type="noConversion"/>
  </si>
  <si>
    <t>두과목으로 늘려도 좋을 것 같다</t>
    <phoneticPr fontId="1" type="noConversion"/>
  </si>
  <si>
    <t>튜티의 반응,의사소통 중심으로 하여 원할한 진행을 하였다</t>
    <phoneticPr fontId="1" type="noConversion"/>
  </si>
  <si>
    <t>처음해보는 활동이라 많이 미숙했다</t>
    <phoneticPr fontId="1" type="noConversion"/>
  </si>
  <si>
    <t>덕분에 친해졌다</t>
    <phoneticPr fontId="1" type="noConversion"/>
  </si>
  <si>
    <t>상호작용이 원할하게 이루어진것</t>
    <phoneticPr fontId="1" type="noConversion"/>
  </si>
  <si>
    <t>정해진 시간을 정확히 지키기 위해서 더 노력을 해야된다</t>
    <phoneticPr fontId="1" type="noConversion"/>
  </si>
  <si>
    <t>중간보고회를 통해 피드백을 가지는 시간이 있어서 좋았다</t>
    <phoneticPr fontId="1" type="noConversion"/>
  </si>
  <si>
    <t>각팀 튜티강의에 튜터와 튜티가 함께 참여할 수 잇는 프로그램이 있으면 좋을 것 같다</t>
    <phoneticPr fontId="1" type="noConversion"/>
  </si>
  <si>
    <t>원할하게 활동되었다</t>
    <phoneticPr fontId="1" type="noConversion"/>
  </si>
  <si>
    <t>나의 발전</t>
    <phoneticPr fontId="1" type="noConversion"/>
  </si>
  <si>
    <t>피드백</t>
    <phoneticPr fontId="1" type="noConversion"/>
  </si>
  <si>
    <t>튜티와 튜터가 함게 임하는 태도가 좋앗다</t>
    <phoneticPr fontId="1" type="noConversion"/>
  </si>
  <si>
    <t>친목도모 및 의사소통 측면을 좀 더 고려했었다면 어땠을까 싶다</t>
    <phoneticPr fontId="1" type="noConversion"/>
  </si>
  <si>
    <t>매주마다 조교님이 올려주시는 피드백이 좋았다</t>
    <phoneticPr fontId="1" type="noConversion"/>
  </si>
  <si>
    <t>튜터링을 조교님이 학기중 한번이라도 참관하는 기회가 잇다면 어떨까 생각이 든다</t>
    <phoneticPr fontId="1" type="noConversion"/>
  </si>
  <si>
    <t>다양한 티칭방법을 활용하여 전개해 나감</t>
    <phoneticPr fontId="1" type="noConversion"/>
  </si>
  <si>
    <t>장소 조별과제 등 변수에 태처하지 못함</t>
    <phoneticPr fontId="1" type="noConversion"/>
  </si>
  <si>
    <t>일정시간을 정해주서 꾸준히 할 수 있도록 함</t>
    <phoneticPr fontId="1" type="noConversion"/>
  </si>
  <si>
    <t>중간보고회가 형식적으로 운영되는 느낌</t>
    <phoneticPr fontId="1" type="noConversion"/>
  </si>
  <si>
    <t>전공과목에 대해 노하우를 전수해줄 수 잇어서 좋앗다</t>
    <phoneticPr fontId="1" type="noConversion"/>
  </si>
  <si>
    <t>가르치는 점이 부족햇다</t>
    <phoneticPr fontId="1" type="noConversion"/>
  </si>
  <si>
    <t>꾸준히 했다</t>
    <phoneticPr fontId="1" type="noConversion"/>
  </si>
  <si>
    <t>꾸준히 만나는거</t>
    <phoneticPr fontId="1" type="noConversion"/>
  </si>
  <si>
    <t>교수님께 찾아가는 것 보다 편하게 질의 응답할 수 잇는 점이 좋았다</t>
    <phoneticPr fontId="1" type="noConversion"/>
  </si>
  <si>
    <t>시간약속이 좀 더 잘 지켜졌으면 좋았을 것 같다</t>
    <phoneticPr fontId="1" type="noConversion"/>
  </si>
  <si>
    <t>우수팀에게 시상을 하는 것이 좋앗다</t>
    <phoneticPr fontId="1" type="noConversion"/>
  </si>
  <si>
    <t>튜티의 공부를 크게 도와줄 수 잇었고 다시 과목을 복습할 수 잇었서 좋앗다</t>
    <phoneticPr fontId="1" type="noConversion"/>
  </si>
  <si>
    <t>조금 더 계획을 세세하게 짰으면 더 좋았을 것 같ㄷ</t>
    <phoneticPr fontId="1" type="noConversion"/>
  </si>
  <si>
    <t>다른사람의 우수활동을 볼 수 잇었다는 점이 좋앗습니다</t>
    <phoneticPr fontId="1" type="noConversion"/>
  </si>
  <si>
    <t>모두에게 고생의 의미의 상장이 가지 못하는 것이 아쉽다</t>
    <phoneticPr fontId="1" type="noConversion"/>
  </si>
  <si>
    <t>튜티에게 체계적으로 알려줄 수 잇었다</t>
    <phoneticPr fontId="1" type="noConversion"/>
  </si>
  <si>
    <t>책임감 있게 공부할 수 있어서 좋앗다</t>
    <phoneticPr fontId="1" type="noConversion"/>
  </si>
  <si>
    <t>우수 활동 뽑는 기준이 궁금</t>
    <phoneticPr fontId="1" type="noConversion"/>
  </si>
  <si>
    <t>규칙적인 참여</t>
    <phoneticPr fontId="1" type="noConversion"/>
  </si>
  <si>
    <t>시간 활용</t>
    <phoneticPr fontId="1" type="noConversion"/>
  </si>
  <si>
    <t>학교안에서 전공과목 성적 향상을 위해 좋은 프로그램이다</t>
    <phoneticPr fontId="1" type="noConversion"/>
  </si>
  <si>
    <t>튜터들 간의 의사소통</t>
    <phoneticPr fontId="1" type="noConversion"/>
  </si>
  <si>
    <t>후배와 가까워 지는 시간이었다</t>
    <phoneticPr fontId="1" type="noConversion"/>
  </si>
  <si>
    <t>활동비 일부를 미리 주면 좋겠다</t>
    <phoneticPr fontId="1" type="noConversion"/>
  </si>
  <si>
    <t>팀워크</t>
    <phoneticPr fontId="1" type="noConversion"/>
  </si>
  <si>
    <t>체계성</t>
    <phoneticPr fontId="1" type="noConversion"/>
  </si>
  <si>
    <t>부족한 과목 공부</t>
    <phoneticPr fontId="1" type="noConversion"/>
  </si>
  <si>
    <t>시수가 너무 많고 시험기간에 부담</t>
    <phoneticPr fontId="1" type="noConversion"/>
  </si>
  <si>
    <t>가르치는 능력이 향상된것 같아서 좋았음</t>
    <phoneticPr fontId="1" type="noConversion"/>
  </si>
  <si>
    <t>속도</t>
    <phoneticPr fontId="1" type="noConversion"/>
  </si>
  <si>
    <t>타임스탬프</t>
  </si>
  <si>
    <t>[기본정보] 학년</t>
  </si>
  <si>
    <t>[기본정보] 소속대학, 학과 - 예시: 공과대학 기계공학부</t>
  </si>
  <si>
    <t>2. [학습환경] 튜터링 활동 시간은 적절하였다.</t>
  </si>
  <si>
    <t>3. [학습환경] 튜터링 활동 장소는 적절하였다.</t>
  </si>
  <si>
    <t>4. [참여도] 나는 튜터링 활동에 적극적으로 참여하였다.</t>
  </si>
  <si>
    <t>5. [활동효과] 튜터링 교과목의 학습능력이 증진되었다.</t>
  </si>
  <si>
    <t>6. [활동효과] 학습동기가 증진되었다.</t>
  </si>
  <si>
    <t>7. [활동효과] 리더십이 증진되었다.</t>
  </si>
  <si>
    <t>8. [활동효과] 책임감이 증진되었다.</t>
  </si>
  <si>
    <t>9. [활동효과] 협동심이 증진되었다.</t>
  </si>
  <si>
    <t>10. [활동효과] 의사소통능력이 증진되었다.</t>
  </si>
  <si>
    <t>11. [활동효과] 학습방법 및 전략이 증진되었다.</t>
  </si>
  <si>
    <t>12. [활동효과] 학교생활 적응력이 증진되었다.</t>
  </si>
  <si>
    <t>13. [활동효과] 튜터링 프로그램에 대해 만족한다.</t>
  </si>
  <si>
    <t>14. 자신의 팀 활동에서 좋았던 점은?</t>
  </si>
  <si>
    <t>15. 자신의 팀 활동에서 개선점은?</t>
  </si>
  <si>
    <t>16. 프로그램 운영상 좋았던 점은?</t>
  </si>
  <si>
    <t>17. 프로그램 운영상 개선점은?</t>
  </si>
  <si>
    <t>3학년</t>
  </si>
  <si>
    <t>생명자원대학 동물생명자원과학과</t>
  </si>
  <si>
    <t>만족</t>
  </si>
  <si>
    <t>It 응용공학과</t>
  </si>
  <si>
    <t>친절하게 설명을 들을 수 있어서 좋았다</t>
  </si>
  <si>
    <t>2학년</t>
  </si>
  <si>
    <t>통계학과</t>
  </si>
  <si>
    <t>1학년</t>
  </si>
  <si>
    <t>인문대학 언어정보학과</t>
  </si>
  <si>
    <t>공과대학 재료공학부</t>
  </si>
  <si>
    <t>전자공학과</t>
  </si>
  <si>
    <t>모르는게있으면 언제든지물어볼수있었다</t>
  </si>
  <si>
    <t>딱히없음</t>
  </si>
  <si>
    <t>꾸준한 피드백</t>
  </si>
  <si>
    <t>장소 제공 문제</t>
  </si>
  <si>
    <t>선배로부터 도움을 받는 것</t>
  </si>
  <si>
    <t>없음</t>
  </si>
  <si>
    <t>4학년</t>
  </si>
  <si>
    <t>자연과학대학 대기환경과학과</t>
  </si>
  <si>
    <t>생명자원과학대학 생명환경화학과</t>
  </si>
  <si>
    <t>튜터와의 관계</t>
  </si>
  <si>
    <t>공과대학 화공생명공학부</t>
  </si>
  <si>
    <t>같은과목을 희망하는 여러명의 튜티를 한번에 매칭시켜 수업처럼 할 수 있는 튜터링이 생기면 좋겠습니다.</t>
  </si>
  <si>
    <t>생명자원과학대학 식품공학과</t>
  </si>
  <si>
    <t>효율적인 공부계획을 세울 수 있었음</t>
  </si>
  <si>
    <t>없음 (중간점검을 통해 개선함)</t>
  </si>
  <si>
    <t>다양한 학습방법과 전략으로 본인에게 맞는 방법을 찾을 수 있었음</t>
  </si>
  <si>
    <t>다양한 교과목 튜터링과 문화활동도 추가로 바람</t>
  </si>
  <si>
    <t>사범대학 영어교육과</t>
  </si>
  <si>
    <t>한 주에 한 번 수업해야 한다는 점을 완화했으면 좋겠음.</t>
  </si>
  <si>
    <t>튜터가 자세하게 잘 알려줘서 좋았습니다!</t>
  </si>
  <si>
    <t>부전공 과목이라 잘 모르는 과목을 주전공자에게 배울 수 있어서 좋았습니다</t>
  </si>
  <si>
    <t>생명자원과학대학 조경학과</t>
  </si>
  <si>
    <t xml:space="preserve">수업 진행방향을 미리 알 수 있어 좋았다. </t>
  </si>
  <si>
    <t>다른 과제나 답사에 의해 시간이 변경되었던 점</t>
  </si>
  <si>
    <t>-</t>
  </si>
  <si>
    <t>공과대학 기계공학부</t>
  </si>
  <si>
    <t>모르는 점을 바로바로 질문 할 수 있었다</t>
  </si>
  <si>
    <t>없다</t>
  </si>
  <si>
    <t>학생들만의 수업이라서 편하게 들을 수 있었고 질문하기도 좋았다</t>
  </si>
  <si>
    <t>생명자원과학대학 바이오소재과학과</t>
  </si>
  <si>
    <t xml:space="preserve">같은 과 선배님과 같이 하게 되어서 내가 잘 모르는 부분이나 이해가 가지 않는 부분을 더 상세하고 세부적으로 이해시켜 줄 수 있었다 </t>
  </si>
  <si>
    <t>생자대 바이오산업기계공학과</t>
  </si>
  <si>
    <t>기출문제를 풀 수 있었던것</t>
  </si>
  <si>
    <t>사회과학대학 행정학과</t>
  </si>
  <si>
    <t>학습방법 및 전략</t>
  </si>
  <si>
    <t>재료공학부</t>
  </si>
  <si>
    <t>공부도 좋았지만, 대학교 2학년이 되면서 학교적응이 너무 어려웠는데 이부분을 가장 많이 옆에서 잡아준것 같다.</t>
  </si>
  <si>
    <t>없다.</t>
  </si>
  <si>
    <t>학과 선배가 옆에서 가르쳐줘서 마치 과외선생님 같았다.</t>
  </si>
  <si>
    <t>편한 사람과 해서 적극적 참여가 가능했다</t>
  </si>
  <si>
    <t>장소 선택</t>
  </si>
  <si>
    <t>피드백</t>
  </si>
  <si>
    <t>보고서 제출 횟수가 필요이상으로 많은 것 같다</t>
  </si>
  <si>
    <t>자연과학대학 통계학과</t>
  </si>
  <si>
    <t>협력이 잘 되고 약속시간을 잘 지켜서 좋았다</t>
  </si>
  <si>
    <t>오티 같은 것을 사전에 공지 해줬으면 좋겠다</t>
  </si>
  <si>
    <t>사회대- 심리학과</t>
  </si>
  <si>
    <t>쪽지시험</t>
  </si>
  <si>
    <t>학습능력 향상</t>
  </si>
  <si>
    <t>보고회를 간결하게 했으면</t>
  </si>
  <si>
    <t>편안한 선생님이 생긴거 같아서 좋앗다</t>
  </si>
  <si>
    <t>딱히 없음</t>
  </si>
  <si>
    <t>잦은 모임이 없어서 좋앗다</t>
  </si>
  <si>
    <t>자연과학댜학 분자샹물학과</t>
  </si>
  <si>
    <t>모르는것을 물어볼 때 단서를 얻어서 좋았다</t>
  </si>
  <si>
    <t>튜터가 공부에 대한 의지를 계속 심어주고 학습 방향을 잡아준 것</t>
  </si>
  <si>
    <t>서로 더 상호작용을 하여 많은 대화를 나누었더라면...이라는 아쉬움이 있다.</t>
  </si>
  <si>
    <t>학과 선배를 직접 찾지 않더라도 학교측에서 매칭해 준 것</t>
  </si>
  <si>
    <t>없다:)</t>
  </si>
  <si>
    <t>문항</t>
    <phoneticPr fontId="1" type="noConversion"/>
  </si>
  <si>
    <t>전혀그렇지 않다</t>
    <phoneticPr fontId="1" type="noConversion"/>
  </si>
  <si>
    <t>그렇지 않다</t>
    <phoneticPr fontId="1" type="noConversion"/>
  </si>
  <si>
    <t>보통이다</t>
    <phoneticPr fontId="1" type="noConversion"/>
  </si>
  <si>
    <t>그렇다</t>
    <phoneticPr fontId="1" type="noConversion"/>
  </si>
  <si>
    <t>매우 그렇다</t>
    <phoneticPr fontId="1" type="noConversion"/>
  </si>
  <si>
    <t>1. [활동방법] 활동 중 튜터와 상호작용하기 위해 노력하였다.</t>
    <phoneticPr fontId="1" type="noConversion"/>
  </si>
  <si>
    <t>연번</t>
    <phoneticPr fontId="1" type="noConversion"/>
  </si>
  <si>
    <t>연번</t>
    <phoneticPr fontId="1" type="noConversion"/>
  </si>
  <si>
    <t>소속</t>
    <phoneticPr fontId="1" type="noConversion"/>
  </si>
  <si>
    <t>분반</t>
    <phoneticPr fontId="1" type="noConversion"/>
  </si>
  <si>
    <t>분반</t>
    <phoneticPr fontId="1" type="noConversion"/>
  </si>
  <si>
    <t>1. 튜터링 활동을 위한 자료준비 및 선행학습은 적절하였다.</t>
    <phoneticPr fontId="1" type="noConversion"/>
  </si>
  <si>
    <t>2. 튜티의 학습 수준 및 특성을 파악하였다.</t>
    <phoneticPr fontId="1" type="noConversion"/>
  </si>
  <si>
    <t>2. 튜티의 학습 수준 및 특성을 파악하였다.</t>
    <phoneticPr fontId="1" type="noConversion"/>
  </si>
  <si>
    <t>3. 활동 중 튜티와의 상호작용을 유도하였다.</t>
    <phoneticPr fontId="1" type="noConversion"/>
  </si>
  <si>
    <t>3. 활동 중 튜티와의 상호작용을 유도하였다.</t>
    <phoneticPr fontId="1" type="noConversion"/>
  </si>
  <si>
    <t>4. 튜티의 학습 수준 및 특성을 고려하여 활동하였다.</t>
    <phoneticPr fontId="1" type="noConversion"/>
  </si>
  <si>
    <t>4. 튜티의 학습 수준 및 특성을 고려하여 활동하였다.</t>
    <phoneticPr fontId="1" type="noConversion"/>
  </si>
  <si>
    <t>5. 튜터링 활동 시간은 적절하였다.</t>
    <phoneticPr fontId="1" type="noConversion"/>
  </si>
  <si>
    <t>6. 튜터링 활동 장소는 적절하였다.</t>
    <phoneticPr fontId="1" type="noConversion"/>
  </si>
  <si>
    <t>7. 나는 튜터링 활동에 적극적으로 참여하였다.</t>
    <phoneticPr fontId="1" type="noConversion"/>
  </si>
  <si>
    <t>8. 튜터링 교과목의 학습능력이 증진되었다.</t>
    <phoneticPr fontId="1" type="noConversion"/>
  </si>
  <si>
    <t>9. 학습동기가 증진되었다.</t>
    <phoneticPr fontId="1" type="noConversion"/>
  </si>
  <si>
    <t>10. 리더십이 증진되었다.</t>
    <phoneticPr fontId="1" type="noConversion"/>
  </si>
  <si>
    <t>11. 책임감이 증진되었다.</t>
    <phoneticPr fontId="1" type="noConversion"/>
  </si>
  <si>
    <t>11. 책임감이 증진되었다.</t>
    <phoneticPr fontId="1" type="noConversion"/>
  </si>
  <si>
    <t>12. 협동심이 증진되었다.</t>
    <phoneticPr fontId="1" type="noConversion"/>
  </si>
  <si>
    <t>12. 협동심이 증진되었다.</t>
    <phoneticPr fontId="1" type="noConversion"/>
  </si>
  <si>
    <t>13. 의사소통능력이 증진되었다.</t>
    <phoneticPr fontId="1" type="noConversion"/>
  </si>
  <si>
    <t>13. 의사소통능력이 증진되었다.</t>
    <phoneticPr fontId="1" type="noConversion"/>
  </si>
  <si>
    <t>14. 티칭스킬이 증진되었다.</t>
    <phoneticPr fontId="1" type="noConversion"/>
  </si>
  <si>
    <t>15. 학교생활 적응능력이 증진되었다.</t>
    <phoneticPr fontId="1" type="noConversion"/>
  </si>
  <si>
    <t>16. 효원튜터링 프로그램에 대해 만족한다.</t>
    <phoneticPr fontId="1" type="noConversion"/>
  </si>
  <si>
    <t>팀활동좋았던점</t>
    <phoneticPr fontId="1" type="noConversion"/>
  </si>
  <si>
    <t>운영상 좋았던점</t>
    <phoneticPr fontId="1" type="noConversion"/>
  </si>
  <si>
    <t>7. 나는 튜터링 활동에 적극적으로 참여하였다.</t>
    <phoneticPr fontId="1" type="noConversion"/>
  </si>
  <si>
    <t>8. 튜터링 교과목의 학습능력이 증진되었다.</t>
    <phoneticPr fontId="1" type="noConversion"/>
  </si>
  <si>
    <t>10. 리더십이 증진되었다.</t>
    <phoneticPr fontId="1" type="noConversion"/>
  </si>
  <si>
    <t>팀활동좋았던점</t>
    <phoneticPr fontId="1" type="noConversion"/>
  </si>
  <si>
    <t>5. 학교생활 적응능력이 증진되었다.</t>
    <phoneticPr fontId="1" type="noConversion"/>
  </si>
  <si>
    <t>후배와 함께해서 좋았다</t>
    <phoneticPr fontId="1" type="noConversion"/>
  </si>
  <si>
    <t>취지가 되게 좋다</t>
    <phoneticPr fontId="1" type="noConversion"/>
  </si>
  <si>
    <t>밀양 학생의 경우 OT, 중간 보고 최종보고의 경우 밀양에서 진행했으면 좋겠다</t>
    <phoneticPr fontId="1" type="noConversion"/>
  </si>
  <si>
    <t>서로 시간이 잘 맞아서 매번 차질없이 진행될 수 있었다</t>
    <phoneticPr fontId="1" type="noConversion"/>
  </si>
  <si>
    <t>체계적이고 정해진 시간에 꾸준히 학습할 수 있었다</t>
    <phoneticPr fontId="1" type="noConversion"/>
  </si>
  <si>
    <t>튜티와의 연대감, 보람</t>
    <phoneticPr fontId="1" type="noConversion"/>
  </si>
  <si>
    <t>잘 챙겨줘서 감사합니다</t>
    <phoneticPr fontId="1" type="noConversion"/>
  </si>
  <si>
    <t>튜터링 공간 확보</t>
    <phoneticPr fontId="1" type="noConversion"/>
  </si>
  <si>
    <t>진로와 관련해 교육은 맞지 않음을 배웠습니다</t>
    <phoneticPr fontId="1" type="noConversion"/>
  </si>
  <si>
    <t>채찍질이 더 나은 성취로 만들지 못함에 대해 개선이 필요함</t>
    <phoneticPr fontId="1" type="noConversion"/>
  </si>
  <si>
    <t>교수님의 피드백이 튜터링에 도움이 됐습니다</t>
    <phoneticPr fontId="1" type="noConversion"/>
  </si>
  <si>
    <t>금액이 부적절 합니다. 시간대비 금액이 적은 것 같습니다. 시상식 절차자 경힉적입니다. 간략해졌으면 좋겠습니다</t>
    <phoneticPr fontId="1" type="noConversion"/>
  </si>
  <si>
    <t>마카롱 존맛탱</t>
    <phoneticPr fontId="1" type="noConversion"/>
  </si>
  <si>
    <t>제가 배웠던 부분을 다시 한번 튜티와 함께 하며 제가 많이 배웠던 것 같습니다</t>
    <phoneticPr fontId="1" type="noConversion"/>
  </si>
  <si>
    <t>이런 프로그램이 있다는 것 자체가 튜터, 튜티에게 모두 도움이 될 수 있는 아주 효과적이었다 생각합니다</t>
    <phoneticPr fontId="1" type="noConversion"/>
  </si>
  <si>
    <t>지원이 조금 더 많았으면 좋겠습니다</t>
    <phoneticPr fontId="1" type="noConversion"/>
  </si>
  <si>
    <t>튜터가 완벽히 준비했고 튜티도 잘 따라주었다</t>
    <phoneticPr fontId="1" type="noConversion"/>
  </si>
  <si>
    <t>성적증진, 친밀도 향상</t>
    <phoneticPr fontId="1" type="noConversion"/>
  </si>
  <si>
    <t>시간약속</t>
    <phoneticPr fontId="1" type="noConversion"/>
  </si>
  <si>
    <t>성적증진, 튜티와의 관계 개선</t>
    <phoneticPr fontId="1" type="noConversion"/>
  </si>
  <si>
    <t>시간 엄수</t>
    <phoneticPr fontId="1" type="noConversion"/>
  </si>
  <si>
    <t>피드백 시스템이 좋았습니다</t>
    <phoneticPr fontId="1" type="noConversion"/>
  </si>
  <si>
    <t>밀양캠퍼스라 이동에 어려움이 있었다</t>
    <phoneticPr fontId="1" type="noConversion"/>
  </si>
  <si>
    <t>튜티 뿐만 아니라 튜터도 함께 공부하며 학습능력을 기를 수 있는 시간이었다</t>
    <phoneticPr fontId="1" type="noConversion"/>
  </si>
  <si>
    <t>분량이 많아서 생각보다 시간이 부족했다</t>
    <phoneticPr fontId="1" type="noConversion"/>
  </si>
  <si>
    <t>매주 보고서를 적으면서 점검할 수 있었다</t>
    <phoneticPr fontId="1" type="noConversion"/>
  </si>
  <si>
    <t>장소선정이 어려웠기 때문에 장소에 대한 지원이나 관련정보가 필요할 것 같습니다</t>
    <phoneticPr fontId="1" type="noConversion"/>
  </si>
  <si>
    <t>친한 친구와 함께 해 더 열심히 할 수 있었다</t>
    <phoneticPr fontId="1" type="noConversion"/>
  </si>
  <si>
    <t>매주 의무적으로 만나게 해 주는 것이 좋았다</t>
    <phoneticPr fontId="1" type="noConversion"/>
  </si>
  <si>
    <t>보고서 및 PPT 쓰기가 좀 힘들었다</t>
    <phoneticPr fontId="1" type="noConversion"/>
  </si>
  <si>
    <t>친구라서 편했다</t>
    <phoneticPr fontId="1" type="noConversion"/>
  </si>
  <si>
    <t>튜터와 튜티 간 의사소통이 잘 되어 가르치는데 더 수월했다</t>
    <phoneticPr fontId="1" type="noConversion"/>
  </si>
  <si>
    <t>처음 벌칙을 더 상세히 정했으면 더 좋았을 것 같다</t>
    <phoneticPr fontId="1" type="noConversion"/>
  </si>
  <si>
    <t>튜티에게 가르쳐주며 한번 더 전공을 볼 수 있어 좋았다</t>
    <phoneticPr fontId="1" type="noConversion"/>
  </si>
  <si>
    <t>튜터링 과목에 대한 학습 준비를 통해 심화 이해를 할 수 있었습니다</t>
    <phoneticPr fontId="1" type="noConversion"/>
  </si>
  <si>
    <t>더 많은 활동 기회가 있었다면 더 좋았을 것 같습니다</t>
    <phoneticPr fontId="1" type="noConversion"/>
  </si>
  <si>
    <t>튜티와 더 교감할 수 있게 되는 점이 좋았습니다</t>
    <phoneticPr fontId="1" type="noConversion"/>
  </si>
  <si>
    <t>튜티와의 인간관계도 좋아졌으며 책임감을 느낄 수 있었다</t>
    <phoneticPr fontId="1" type="noConversion"/>
  </si>
  <si>
    <t>서로 바빠서 생각보다 제대로 약속을 잡는 것이 어려웠다</t>
    <phoneticPr fontId="1" type="noConversion"/>
  </si>
  <si>
    <t>누구를 가르쳐 준다는게 좋았고 1명이지만 서로 더 친해지는 계기가 되었다</t>
    <phoneticPr fontId="1" type="noConversion"/>
  </si>
  <si>
    <t>매주 못할 시기도 있어서 그 전 또는 후의 주에 2번을 실시할 수 있는 방안이 필요하다고 생각</t>
    <phoneticPr fontId="1" type="noConversion"/>
  </si>
  <si>
    <t>같은 장소에서 튜터링을 진행하여 집중력이 좋았다</t>
    <phoneticPr fontId="1" type="noConversion"/>
  </si>
  <si>
    <t>학교생활 전반적으로 많은 도움을 줄 수 있었다</t>
    <phoneticPr fontId="1" type="noConversion"/>
  </si>
  <si>
    <t>활동비가 선 지급 된다면 더욱 좋을 것 같다</t>
    <phoneticPr fontId="1" type="noConversion"/>
  </si>
  <si>
    <t>튜티와의 친밀도 증가, 전공지식에 대한 상호복습</t>
    <phoneticPr fontId="1" type="noConversion"/>
  </si>
  <si>
    <t>체계적이고 일관된 학습방법의 필요</t>
    <phoneticPr fontId="1" type="noConversion"/>
  </si>
  <si>
    <t>매주 보고서에 달아주시는 댓글이 도움이 많이 되었음</t>
    <phoneticPr fontId="1" type="noConversion"/>
  </si>
  <si>
    <t>매주 열심히 공부하는 튜티를 보며 긍정적인 자극을 받았다</t>
    <phoneticPr fontId="1" type="noConversion"/>
  </si>
  <si>
    <t>5~10분씩 지각을 했던 점(튜터, 튜티 모두 해당)</t>
    <phoneticPr fontId="1" type="noConversion"/>
  </si>
  <si>
    <t>누군가를 가르친다는 보람과 긍정적인 동기부여</t>
    <phoneticPr fontId="1" type="noConversion"/>
  </si>
  <si>
    <t>수업장소가 제공된다면 완벽한 프로그램이라고 생각합니다</t>
    <phoneticPr fontId="1" type="noConversion"/>
  </si>
  <si>
    <t>튜티-튜터 관계에서 얻을 수 있는 점은 얻고, 그러면서도 친구로서도 더 친해질 수 있었음</t>
    <phoneticPr fontId="1" type="noConversion"/>
  </si>
  <si>
    <t>저번 학기도 그렇고 계획을 늘 이것저것 많이 하고 싶었는데, 막상 활동은 수업 진도를 따라가기만 한 점</t>
    <phoneticPr fontId="1" type="noConversion"/>
  </si>
  <si>
    <t>중간보고, 댓글을 통한 꾸준한 피드백</t>
    <phoneticPr fontId="1" type="noConversion"/>
  </si>
  <si>
    <t>학습 장소에 대한 지원 부족</t>
    <phoneticPr fontId="1" type="noConversion"/>
  </si>
  <si>
    <t>책임감을 가지고 서로에게 도움될 수 있어서 좋았습니다</t>
    <phoneticPr fontId="1" type="noConversion"/>
  </si>
  <si>
    <t>이런 프로그램을 하게 되어 선생님이 되어 볼 수 있어 좋았습니다</t>
    <phoneticPr fontId="1" type="noConversion"/>
  </si>
  <si>
    <t>친해져서 많이 도와주고 싶어서 실시함</t>
    <phoneticPr fontId="1" type="noConversion"/>
  </si>
  <si>
    <t>수업 시간을 5분 정도 늦는 것 조심하기</t>
    <phoneticPr fontId="1" type="noConversion"/>
  </si>
  <si>
    <t>튜터와 튜티 모두가 활동에 성실하게 임하였다</t>
    <phoneticPr fontId="1" type="noConversion"/>
  </si>
  <si>
    <t>특별히 없습니다</t>
    <phoneticPr fontId="1" type="noConversion"/>
  </si>
  <si>
    <t>중간 간담회가 튜터링 활동에 피드백을 해주어서 좋았다</t>
    <phoneticPr fontId="1" type="noConversion"/>
  </si>
  <si>
    <t>튜터링 지원금이 미리 나왔으면 좋겠다</t>
    <phoneticPr fontId="1" type="noConversion"/>
  </si>
  <si>
    <t>튜티가 준비를 열심히 하고 적극적으로 참여했다</t>
    <phoneticPr fontId="1" type="noConversion"/>
  </si>
  <si>
    <t>장소나 활동에 드는 비용 부담을 줄이기 위해 지원비를 전액이 아니더라도 반 정도는 미리 줬으면 좋겠습니다</t>
    <phoneticPr fontId="1" type="noConversion"/>
  </si>
  <si>
    <t>퀴즈를 통해 복습하는게 좋았고 수업을 준비하고 가르치면서 내 머릿속에 있는 것도 정리할 수 있었습니다</t>
    <phoneticPr fontId="1" type="noConversion"/>
  </si>
  <si>
    <t>튜티와 수업을 하면서 시간 분배에 있어서 고민이 있었는데 서로 얘기하고 합의점을 찾았습니다</t>
    <phoneticPr fontId="1" type="noConversion"/>
  </si>
  <si>
    <t>일주일에 한번씩 꾸준히 보고서를 내면서 꾸준히 활동할 수 있었던 점</t>
    <phoneticPr fontId="1" type="noConversion"/>
  </si>
  <si>
    <t>서로 능동적인 피드백으로 원활한 의사소통</t>
    <phoneticPr fontId="1" type="noConversion"/>
  </si>
  <si>
    <t>중간고사 이후 집중력 저하</t>
    <phoneticPr fontId="1" type="noConversion"/>
  </si>
  <si>
    <t>각 팀별 공부법에 대한 피드백을 매주 들을 수 있어 좋음</t>
    <phoneticPr fontId="1" type="noConversion"/>
  </si>
  <si>
    <t>우수사례를 볼 수 있으면 더 내용이 알찰 것 같다</t>
    <phoneticPr fontId="1" type="noConversion"/>
  </si>
  <si>
    <t>튜티랑 1년동안 튜터링 할 수 있어서 좋았다</t>
    <phoneticPr fontId="1" type="noConversion"/>
  </si>
  <si>
    <t>피드백을 해주고 개선할 수 있어서 좋다</t>
    <phoneticPr fontId="1" type="noConversion"/>
  </si>
  <si>
    <t>다양한 학습 방법을 통해 재밌게 활동할 수 있었음</t>
    <phoneticPr fontId="1" type="noConversion"/>
  </si>
  <si>
    <t>현실적 사례분석 등에 치중하다 보니 시험에 있어서 크게 도움이 되었는지는 모르겠음</t>
    <phoneticPr fontId="1" type="noConversion"/>
  </si>
  <si>
    <t>튜티뿐 아니라 튜터도 다시 한번 학습할 수 있어서 좋았엄</t>
    <phoneticPr fontId="1" type="noConversion"/>
  </si>
  <si>
    <t>저는 튜터임에도 불구하고 안내 문자를 받지 못해 간혹 불안한 마음이 있었음</t>
    <phoneticPr fontId="1" type="noConversion"/>
  </si>
  <si>
    <t>튜티와 더 가까워질 수 있었다</t>
  </si>
  <si>
    <t>함께 하는 모습이 좋았다</t>
  </si>
  <si>
    <t>튜티와의 친밀도 증가, 가르치는 능력향상, 튜티의 성적상승</t>
  </si>
  <si>
    <t>장소선정</t>
  </si>
  <si>
    <t>튜티와 의미있는 시간을 보냈다는 것을 감사인사로 받았던 것이 좋았음</t>
  </si>
  <si>
    <t>튜터링 시간을 선정함에 있어서 변동이 자주 있었던 점</t>
  </si>
  <si>
    <t>주요 전공과목에 대해서 뒤돌아보게 됨</t>
  </si>
  <si>
    <t>튜터링 시간의 유동적인 변경을 할 수 없었음</t>
  </si>
  <si>
    <t>티칭스킬의 증진에 큰 도움을 받았다</t>
  </si>
  <si>
    <t>피드백 시스템이 좋았다</t>
  </si>
  <si>
    <t>공부외의 부분에 대해서도 이야기 할 수 있어서 좋았다</t>
  </si>
  <si>
    <t>교수님의 강의 계획표에 집중하여 튜터링을 진행하는 것이 좋을것 같다</t>
  </si>
  <si>
    <t>주기적으로 장소를 정해서 튜터링을 진행하는 것이 좋은것같다</t>
  </si>
  <si>
    <t>장소선정할 때 카페같은 곳은 비용이 발생해서 배제하게 되고 학교내에 2명이 대여할수있는 공간도 마땅치 않아 장소선정에 어려움을 겪었습니다</t>
  </si>
  <si>
    <t>튜티가 적극적으로 참여해줘서 좋았음</t>
  </si>
  <si>
    <t>명확한 주차계획이 좋았음</t>
  </si>
  <si>
    <t>간식 많이 주세요 잘먹었습니다</t>
  </si>
  <si>
    <t>서로 부족한 점을 채울려고 하는 것이 좋았다</t>
  </si>
  <si>
    <t>매주 튜터링을 하면서 학습하는 것이 좋았다</t>
  </si>
  <si>
    <t>팀워크가 잘 맞았던 것 같다</t>
  </si>
  <si>
    <t>활동 장소가 애매했다</t>
  </si>
  <si>
    <t>중간-최종 보고회의 시점이 적절했다</t>
  </si>
  <si>
    <t>내재화 과정과 친밀해질수 있는 시간이어서 좋았습니다</t>
  </si>
  <si>
    <t>시간관리, 체계성을 더 잘 지켰다면 좋았을 듯</t>
  </si>
  <si>
    <t>튜터,튜티가 수업 내용을 복습할 수 있었다는 게 가장 좋았는데 왜냐하면 튜터는 이를 다시 공부할 수 있는 계기가, 튜티는 내재화할 수 있던 시간이었기 때문입니다</t>
  </si>
  <si>
    <t>매주 마다 올리는게 아니라 중간 5차시, 기말 5차시에 튜터 튜티가 자유롭게 활동하도록 하는게 더 좋을 듯 합니다</t>
  </si>
  <si>
    <t>튜터,튜티 모두가 학습에 흥미가 생기는 동기부여가 되었다</t>
  </si>
  <si>
    <t>각자 대화가 부족했던 점이 초반에 튜터링 학습의 틀을 잡는데 힘들었다</t>
  </si>
  <si>
    <t>후배와 선배가 강제로라도 가까워 질수 있는 시스템이 마음에 들었다</t>
  </si>
  <si>
    <t xml:space="preserve">시간과 장소를 고려하여 항상 고민하던 문제를 없앨 수 있게 튜티의 중간점검 보고를 같이 받으면서 함께 생각할 수 있는 시스템이 만들어 졌으면 한다 </t>
  </si>
  <si>
    <t>둘다 튜터링에 적극적으로 임하였다</t>
  </si>
  <si>
    <t>약속시간을 미리미리 정하는 것이 좋을 것이다</t>
  </si>
  <si>
    <t>보고회를 할 때마다 먹을 것을 주는 것이 좋았다</t>
  </si>
  <si>
    <t>보고서를 매주쓰는것이 힘들었다</t>
  </si>
  <si>
    <t>성격이 잘 맞아서 어려움이 없었음</t>
  </si>
  <si>
    <t>서로 좀 게을러서 힘들었음</t>
  </si>
  <si>
    <t>피드백을 상세히 해주어서 따라서 내용을 고쳐갈 수 있어서 좋았음</t>
  </si>
  <si>
    <t>후배와 잘지내고 지식을 전달</t>
  </si>
  <si>
    <t>샌드위치가 맛있었다</t>
  </si>
  <si>
    <t>밀양에서 오기가 좀 힘들다</t>
  </si>
  <si>
    <t>대학생끼리 1:1로 이런 기회 갖기 어려운데 새로워서 좋았다</t>
  </si>
  <si>
    <t>장소선정이 어려웠다</t>
  </si>
  <si>
    <t>규칙적임, 경쟁이 어느정도 있어서 더 열심히 하게됨</t>
  </si>
  <si>
    <t>1:1 말고 1:다수로 하는 것도 좋을것 같다</t>
  </si>
  <si>
    <t>튜티를 가르쳐 주면서 튜터인 저도 공부하고 많이 배울수 있었습니다. 복습튀즈를 수업 도입과 정리 부분에 실시해 전차시와 현차시 튜티의 학습정도를 파악한 것이 효과적이었습니다</t>
  </si>
  <si>
    <t>튜티의 학습수준이 높아 다양한 질문에 당황한 적이 많았습니다. 좀 더 철저한 자료준비가 필요했습니다</t>
  </si>
  <si>
    <t>효원튜터링을 통해 내 공부를 하면서 튜터의 공부까지 도와줄 수 있어 좋았습니다 장학금 받는 것도 최고, 공부뿐만아니라 과목 꿀팁을 알려줄 수 있어 보람찼습니다</t>
  </si>
  <si>
    <t>보고서를 수업전에 쓰는 것도 수업을 준비하는데 도움이 될 것 같습니다</t>
  </si>
  <si>
    <t>문항</t>
    <phoneticPr fontId="1" type="noConversion"/>
  </si>
  <si>
    <t>전혀그렇지 않다</t>
    <phoneticPr fontId="1" type="noConversion"/>
  </si>
  <si>
    <t>보통이다</t>
    <phoneticPr fontId="1" type="noConversion"/>
  </si>
  <si>
    <t>그렇다</t>
    <phoneticPr fontId="1" type="noConversion"/>
  </si>
  <si>
    <t>매우 그렇다</t>
    <phoneticPr fontId="1" type="noConversion"/>
  </si>
  <si>
    <t>1. [활동방법] 활동 중 튜터와 상호작용하기 위해 노력하였다.</t>
    <phoneticPr fontId="1" type="noConversion"/>
  </si>
  <si>
    <t>공과대학 전자공학과</t>
  </si>
  <si>
    <t>상세한 설명</t>
  </si>
  <si>
    <t>준비성</t>
  </si>
  <si>
    <t>체계적인 과정</t>
  </si>
  <si>
    <t>화공생명공학부</t>
  </si>
  <si>
    <t>자연과학대학 미생물학과</t>
  </si>
  <si>
    <t>하나의 주제에 대해 심도깊은 대화를 나눌 수 있었다</t>
  </si>
  <si>
    <t>주마다 보고서를 제출, 느슨한 운영이 되지 않도록 하는 게 좋았다</t>
  </si>
  <si>
    <t>무역학부</t>
  </si>
  <si>
    <t>튜티님이 친절하고 재밌으셨다</t>
  </si>
  <si>
    <t>없다. 굉장히 좋았다.</t>
  </si>
  <si>
    <t>매주 확인하는 시스템으로 인해 게을러지지 않았다. 지속적인 학습이 가능해서 좋았다.</t>
  </si>
  <si>
    <t>자연과학대학 화학과</t>
  </si>
  <si>
    <t>모르는 부분을 바로바로 물어볼수 있어 꼼꼼하게 공부할수있었고 시험 유형도 알려주셔서 시험공부에 용이했다.</t>
  </si>
  <si>
    <t>딱히 없었다</t>
  </si>
  <si>
    <t>학과 선배를 연결시켜줘서 좋았고, 저번 학기에 성적을 잘 못받아서 자신감을 많이 잃었었는데 그런 부분에서 도움이 많이 되었다.</t>
  </si>
  <si>
    <t>한 과목만 말고 2과목까지는 튜터링을 할 수 있게 해주었으몀 좋겠다.
1대1도 좋지만 1대2도 괜찮을것 같다.</t>
  </si>
  <si>
    <t>언어정보학과</t>
  </si>
  <si>
    <t>공부 방법</t>
  </si>
  <si>
    <t>다 좋았음</t>
  </si>
  <si>
    <t>공과대학 산업공학과</t>
  </si>
  <si>
    <t>사회과학 심리학과</t>
  </si>
  <si>
    <t>공과대학 고분자공학과</t>
  </si>
  <si>
    <t>사회과학대학 신문방송학과</t>
  </si>
  <si>
    <t>전기컴퓨터공학부</t>
  </si>
  <si>
    <t>사회과학대학 심리학과</t>
  </si>
  <si>
    <t>공과대학-재료공학부</t>
  </si>
  <si>
    <t>모르는 내용을 쉽게 전달받을 수 있다는 점</t>
  </si>
  <si>
    <t>없습니다.</t>
  </si>
  <si>
    <t>유기적인 활동시간</t>
  </si>
  <si>
    <t>나노과학기술대학 광메카트로닉스공학과</t>
  </si>
  <si>
    <t>과선배와 매칭</t>
  </si>
  <si>
    <t>.</t>
  </si>
  <si>
    <t xml:space="preserve">생명자원대학교 식품공학과 </t>
  </si>
  <si>
    <t>밀양캠에서 장전캠으로 넘어가는데 시간이 너무 오래걸린다</t>
  </si>
  <si>
    <t>사회과학대학 정치외교학과</t>
  </si>
  <si>
    <t>튜터 선배님이 설명을 잘 해주시고 여러 조언을 해주셔서 좋았습니다.</t>
  </si>
  <si>
    <t>일어일문학과</t>
  </si>
  <si>
    <t>친해질수있는계기가 되었고 시험점수에 큰 도움을 받았다.</t>
  </si>
  <si>
    <t xml:space="preserve">생명자원과학대학 생명환경화학과 </t>
  </si>
  <si>
    <t>기타</t>
  </si>
  <si>
    <t>자연과학대학 물리학과</t>
  </si>
  <si>
    <t>생명자원과학대학 IT응용공학과</t>
  </si>
  <si>
    <t xml:space="preserve">튜터랑 잘 맞아서 좋았다. </t>
  </si>
  <si>
    <t xml:space="preserve">없다. </t>
  </si>
  <si>
    <t xml:space="preserve">매주 보고서를 써야해서 하기싫어도 공부했다. </t>
  </si>
  <si>
    <t>경제통상대학 무역학부</t>
  </si>
  <si>
    <t>튜터와 의사소통이 원활히 잘된부분이 좋았다</t>
  </si>
  <si>
    <t>기간이 더 주어지면 더 열심히 할것같다</t>
  </si>
  <si>
    <t>선배가 가르쳐주니깐 이해가 잘되었다</t>
  </si>
  <si>
    <t>생명자원과학대학 동물생명자원과학과</t>
  </si>
  <si>
    <t>같은 과 선배와 하게 되니 친해질 수 있어서 좋았다</t>
  </si>
  <si>
    <t>문항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</si>
</sst>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Alignment="1"/>
    <xf numFmtId="0" fontId="2" fillId="0" borderId="0" xfId="0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10" fontId="0" fillId="0" borderId="0" xfId="0" applyNumberFormat="1">
      <alignment vertical="center"/>
    </xf>
    <xf numFmtId="10" fontId="0" fillId="0" borderId="0" xfId="0" applyNumberFormat="1" applyFont="1" applyAlignment="1"/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10" fontId="3" fillId="0" borderId="1" xfId="0" applyNumberFormat="1" applyFont="1" applyBorder="1">
      <alignment vertical="center"/>
    </xf>
    <xf numFmtId="10" fontId="0" fillId="0" borderId="1" xfId="0" applyNumberFormat="1" applyFont="1" applyBorder="1">
      <alignment vertical="center"/>
    </xf>
    <xf numFmtId="0" fontId="4" fillId="0" borderId="0" xfId="0" applyFont="1" applyAlignment="1"/>
    <xf numFmtId="49" fontId="0" fillId="3" borderId="0" xfId="0" applyNumberFormat="1" applyFont="1" applyFill="1" applyAlignment="1"/>
    <xf numFmtId="0" fontId="0" fillId="3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6.5" x14ac:dyDescent="0.3"/>
  <cols>
    <col min="21" max="24" width="19.25" customWidth="1"/>
  </cols>
  <sheetData>
    <row r="1" spans="1:24" s="1" customFormat="1" x14ac:dyDescent="0.3">
      <c r="A1" s="1" t="s">
        <v>248</v>
      </c>
      <c r="B1" s="1" t="s">
        <v>0</v>
      </c>
      <c r="C1" s="1" t="s">
        <v>249</v>
      </c>
      <c r="D1" s="1" t="s">
        <v>251</v>
      </c>
      <c r="E1" s="1" t="s">
        <v>252</v>
      </c>
      <c r="F1" s="1" t="s">
        <v>254</v>
      </c>
      <c r="G1" s="1" t="s">
        <v>256</v>
      </c>
      <c r="H1" s="1" t="s">
        <v>258</v>
      </c>
      <c r="I1" s="1" t="s">
        <v>259</v>
      </c>
      <c r="J1" s="1" t="s">
        <v>260</v>
      </c>
      <c r="K1" s="1" t="s">
        <v>261</v>
      </c>
      <c r="L1" s="1" t="s">
        <v>262</v>
      </c>
      <c r="M1" s="1" t="s">
        <v>263</v>
      </c>
      <c r="N1" s="1" t="s">
        <v>264</v>
      </c>
      <c r="O1" s="1" t="s">
        <v>266</v>
      </c>
      <c r="P1" s="1" t="s">
        <v>268</v>
      </c>
      <c r="Q1" s="1" t="s">
        <v>270</v>
      </c>
      <c r="R1" s="1" t="s">
        <v>271</v>
      </c>
      <c r="S1" s="1" t="s">
        <v>272</v>
      </c>
      <c r="T1" s="1" t="s">
        <v>273</v>
      </c>
      <c r="U1" s="8" t="s">
        <v>274</v>
      </c>
      <c r="V1" s="8" t="s">
        <v>2</v>
      </c>
      <c r="W1" s="8" t="s">
        <v>275</v>
      </c>
      <c r="X1" s="8" t="s">
        <v>4</v>
      </c>
    </row>
    <row r="2" spans="1:24" x14ac:dyDescent="0.3">
      <c r="A2">
        <v>1</v>
      </c>
      <c r="B2">
        <v>4</v>
      </c>
      <c r="C2">
        <v>7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 t="s">
        <v>5</v>
      </c>
      <c r="U2" t="s">
        <v>6</v>
      </c>
      <c r="W2" t="s">
        <v>7</v>
      </c>
    </row>
    <row r="3" spans="1:24" x14ac:dyDescent="0.3">
      <c r="A3">
        <v>2</v>
      </c>
      <c r="B3">
        <v>4</v>
      </c>
      <c r="C3">
        <v>4</v>
      </c>
      <c r="E3">
        <v>3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3</v>
      </c>
      <c r="O3">
        <v>4</v>
      </c>
      <c r="P3">
        <v>4</v>
      </c>
      <c r="Q3">
        <v>4</v>
      </c>
      <c r="R3">
        <v>4</v>
      </c>
      <c r="S3">
        <v>4</v>
      </c>
      <c r="T3" t="s">
        <v>5</v>
      </c>
      <c r="U3" t="s">
        <v>8</v>
      </c>
      <c r="V3" t="s">
        <v>9</v>
      </c>
      <c r="W3" t="s">
        <v>10</v>
      </c>
      <c r="X3" t="s">
        <v>11</v>
      </c>
    </row>
    <row r="4" spans="1:24" x14ac:dyDescent="0.3">
      <c r="A4">
        <v>3</v>
      </c>
      <c r="B4">
        <v>4</v>
      </c>
      <c r="C4">
        <v>5</v>
      </c>
      <c r="E4">
        <v>3</v>
      </c>
      <c r="F4">
        <v>4</v>
      </c>
      <c r="G4">
        <v>4</v>
      </c>
      <c r="H4">
        <v>5</v>
      </c>
      <c r="I4">
        <v>4</v>
      </c>
      <c r="J4">
        <v>4</v>
      </c>
      <c r="K4">
        <v>4</v>
      </c>
      <c r="L4">
        <v>5</v>
      </c>
      <c r="M4">
        <v>3</v>
      </c>
      <c r="N4">
        <v>4</v>
      </c>
      <c r="O4">
        <v>4</v>
      </c>
      <c r="P4">
        <v>3</v>
      </c>
      <c r="Q4">
        <v>4</v>
      </c>
      <c r="R4">
        <v>5</v>
      </c>
      <c r="S4">
        <v>4</v>
      </c>
      <c r="T4" t="s">
        <v>5</v>
      </c>
      <c r="U4" t="s">
        <v>12</v>
      </c>
      <c r="V4" t="s">
        <v>13</v>
      </c>
      <c r="W4" t="s">
        <v>14</v>
      </c>
      <c r="X4" t="s">
        <v>15</v>
      </c>
    </row>
    <row r="5" spans="1:24" x14ac:dyDescent="0.3">
      <c r="A5">
        <v>4</v>
      </c>
      <c r="B5">
        <v>3</v>
      </c>
      <c r="C5">
        <v>1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 t="s">
        <v>5</v>
      </c>
      <c r="U5" t="s">
        <v>16</v>
      </c>
      <c r="V5" t="s">
        <v>17</v>
      </c>
      <c r="W5" t="s">
        <v>18</v>
      </c>
    </row>
    <row r="6" spans="1:24" x14ac:dyDescent="0.3">
      <c r="A6">
        <v>5</v>
      </c>
      <c r="B6">
        <v>3</v>
      </c>
      <c r="C6">
        <v>12</v>
      </c>
      <c r="E6">
        <v>4</v>
      </c>
      <c r="F6">
        <v>4</v>
      </c>
      <c r="G6">
        <v>5</v>
      </c>
      <c r="H6">
        <v>4</v>
      </c>
      <c r="I6">
        <v>3</v>
      </c>
      <c r="J6">
        <v>4</v>
      </c>
      <c r="K6">
        <v>4</v>
      </c>
      <c r="L6">
        <v>4</v>
      </c>
      <c r="M6">
        <v>4</v>
      </c>
      <c r="N6">
        <v>3</v>
      </c>
      <c r="O6">
        <v>4</v>
      </c>
      <c r="P6">
        <v>3</v>
      </c>
      <c r="Q6">
        <v>4</v>
      </c>
      <c r="R6">
        <v>5</v>
      </c>
      <c r="S6">
        <v>5</v>
      </c>
      <c r="T6" t="s">
        <v>5</v>
      </c>
      <c r="V6" t="s">
        <v>19</v>
      </c>
      <c r="W6" t="s">
        <v>20</v>
      </c>
    </row>
    <row r="7" spans="1:24" x14ac:dyDescent="0.3">
      <c r="A7">
        <v>6</v>
      </c>
      <c r="B7">
        <v>4</v>
      </c>
      <c r="C7">
        <v>12</v>
      </c>
      <c r="E7">
        <v>4</v>
      </c>
      <c r="F7">
        <v>4</v>
      </c>
      <c r="G7">
        <v>5</v>
      </c>
      <c r="H7">
        <v>5</v>
      </c>
      <c r="I7">
        <v>5</v>
      </c>
      <c r="J7">
        <v>5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 t="s">
        <v>5</v>
      </c>
      <c r="U7" t="s">
        <v>21</v>
      </c>
      <c r="W7" t="s">
        <v>22</v>
      </c>
    </row>
    <row r="8" spans="1:24" x14ac:dyDescent="0.3">
      <c r="A8">
        <v>7</v>
      </c>
      <c r="B8">
        <v>4</v>
      </c>
      <c r="C8">
        <v>4</v>
      </c>
      <c r="E8">
        <v>4</v>
      </c>
      <c r="F8">
        <v>4</v>
      </c>
      <c r="G8">
        <v>5</v>
      </c>
      <c r="H8">
        <v>5</v>
      </c>
      <c r="I8">
        <v>5</v>
      </c>
      <c r="J8">
        <v>5</v>
      </c>
      <c r="K8">
        <v>5</v>
      </c>
      <c r="L8">
        <v>4</v>
      </c>
      <c r="M8">
        <v>5</v>
      </c>
      <c r="N8">
        <v>5</v>
      </c>
      <c r="O8">
        <v>5</v>
      </c>
      <c r="P8">
        <v>5</v>
      </c>
      <c r="Q8">
        <v>5</v>
      </c>
      <c r="R8">
        <v>4</v>
      </c>
      <c r="S8">
        <v>4</v>
      </c>
      <c r="T8" t="s">
        <v>5</v>
      </c>
      <c r="U8" t="s">
        <v>23</v>
      </c>
      <c r="V8" t="s">
        <v>24</v>
      </c>
      <c r="W8" t="s">
        <v>25</v>
      </c>
    </row>
    <row r="9" spans="1:24" x14ac:dyDescent="0.3">
      <c r="A9">
        <v>8</v>
      </c>
      <c r="B9">
        <v>3</v>
      </c>
      <c r="C9">
        <v>6</v>
      </c>
      <c r="E9">
        <v>4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4</v>
      </c>
      <c r="M9">
        <v>5</v>
      </c>
      <c r="N9">
        <v>3</v>
      </c>
      <c r="O9">
        <v>4</v>
      </c>
      <c r="P9">
        <v>4</v>
      </c>
      <c r="Q9">
        <v>5</v>
      </c>
      <c r="R9">
        <v>5</v>
      </c>
      <c r="S9">
        <v>5</v>
      </c>
      <c r="T9" t="s">
        <v>5</v>
      </c>
      <c r="W9" t="s">
        <v>26</v>
      </c>
      <c r="X9" t="s">
        <v>27</v>
      </c>
    </row>
    <row r="10" spans="1:24" x14ac:dyDescent="0.3">
      <c r="A10">
        <v>9</v>
      </c>
      <c r="B10">
        <v>3</v>
      </c>
      <c r="C10">
        <v>3</v>
      </c>
      <c r="E10">
        <v>4</v>
      </c>
      <c r="F10">
        <v>4</v>
      </c>
      <c r="G10">
        <v>4</v>
      </c>
      <c r="H10">
        <v>3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3</v>
      </c>
      <c r="Q10">
        <v>4</v>
      </c>
      <c r="R10">
        <v>4</v>
      </c>
      <c r="S10">
        <v>3</v>
      </c>
      <c r="T10" t="s">
        <v>5</v>
      </c>
      <c r="U10" t="s">
        <v>28</v>
      </c>
      <c r="V10" t="s">
        <v>29</v>
      </c>
      <c r="W10" t="s">
        <v>30</v>
      </c>
      <c r="X10" t="s">
        <v>31</v>
      </c>
    </row>
    <row r="11" spans="1:24" x14ac:dyDescent="0.3">
      <c r="A11">
        <v>10</v>
      </c>
      <c r="B11">
        <v>4</v>
      </c>
      <c r="C11">
        <v>4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 t="s">
        <v>5</v>
      </c>
    </row>
    <row r="12" spans="1:24" x14ac:dyDescent="0.3">
      <c r="A12">
        <v>11</v>
      </c>
      <c r="B12">
        <v>4</v>
      </c>
      <c r="C12">
        <v>4</v>
      </c>
      <c r="E12">
        <v>3</v>
      </c>
      <c r="F12">
        <v>4</v>
      </c>
      <c r="G12">
        <v>5</v>
      </c>
      <c r="H12">
        <v>5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5</v>
      </c>
      <c r="R12">
        <v>4</v>
      </c>
      <c r="S12">
        <v>4</v>
      </c>
      <c r="T12" t="s">
        <v>5</v>
      </c>
      <c r="U12" t="s">
        <v>32</v>
      </c>
      <c r="V12" t="s">
        <v>33</v>
      </c>
      <c r="W12" t="s">
        <v>34</v>
      </c>
      <c r="X12" t="s">
        <v>35</v>
      </c>
    </row>
    <row r="13" spans="1:24" x14ac:dyDescent="0.3">
      <c r="A13">
        <v>12</v>
      </c>
      <c r="B13">
        <v>4</v>
      </c>
      <c r="C13">
        <v>5</v>
      </c>
      <c r="E13">
        <v>4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4</v>
      </c>
      <c r="N13">
        <v>4</v>
      </c>
      <c r="O13">
        <v>4</v>
      </c>
      <c r="P13">
        <v>4</v>
      </c>
      <c r="Q13">
        <v>5</v>
      </c>
      <c r="R13">
        <v>5</v>
      </c>
      <c r="S13">
        <v>3</v>
      </c>
      <c r="T13" t="s">
        <v>5</v>
      </c>
      <c r="U13" t="s">
        <v>36</v>
      </c>
      <c r="V13" t="s">
        <v>37</v>
      </c>
      <c r="W13" t="s">
        <v>38</v>
      </c>
    </row>
    <row r="14" spans="1:24" x14ac:dyDescent="0.3">
      <c r="A14">
        <v>13</v>
      </c>
      <c r="B14">
        <v>4</v>
      </c>
      <c r="C14">
        <v>12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5</v>
      </c>
      <c r="S14">
        <v>5</v>
      </c>
      <c r="T14" t="s">
        <v>5</v>
      </c>
      <c r="U14" t="s">
        <v>39</v>
      </c>
      <c r="V14" t="s">
        <v>40</v>
      </c>
      <c r="W14" t="s">
        <v>41</v>
      </c>
    </row>
    <row r="15" spans="1:24" x14ac:dyDescent="0.3">
      <c r="A15">
        <v>14</v>
      </c>
      <c r="B15">
        <v>3</v>
      </c>
      <c r="C15">
        <v>12</v>
      </c>
      <c r="E15">
        <v>4</v>
      </c>
      <c r="F15">
        <v>4</v>
      </c>
      <c r="G15">
        <v>4</v>
      </c>
      <c r="H15">
        <v>4</v>
      </c>
      <c r="I15">
        <v>4</v>
      </c>
      <c r="J15">
        <v>5</v>
      </c>
      <c r="K15">
        <v>4</v>
      </c>
      <c r="L15">
        <v>4</v>
      </c>
      <c r="M15">
        <v>4</v>
      </c>
      <c r="N15">
        <v>5</v>
      </c>
      <c r="O15">
        <v>5</v>
      </c>
      <c r="P15">
        <v>4</v>
      </c>
      <c r="Q15">
        <v>4</v>
      </c>
      <c r="R15">
        <v>4</v>
      </c>
      <c r="S15">
        <v>4</v>
      </c>
      <c r="T15" t="s">
        <v>5</v>
      </c>
      <c r="U15" t="s">
        <v>42</v>
      </c>
      <c r="V15" t="s">
        <v>43</v>
      </c>
      <c r="W15" t="s">
        <v>44</v>
      </c>
      <c r="X15" t="s">
        <v>45</v>
      </c>
    </row>
    <row r="16" spans="1:24" x14ac:dyDescent="0.3">
      <c r="A16">
        <v>15</v>
      </c>
      <c r="B16">
        <v>3</v>
      </c>
      <c r="C16">
        <v>4</v>
      </c>
      <c r="E16">
        <v>4</v>
      </c>
      <c r="F16">
        <v>4</v>
      </c>
      <c r="G16">
        <v>5</v>
      </c>
      <c r="H16">
        <v>4</v>
      </c>
      <c r="I16">
        <v>3</v>
      </c>
      <c r="J16">
        <v>2</v>
      </c>
      <c r="K16">
        <v>4</v>
      </c>
      <c r="L16">
        <v>4</v>
      </c>
      <c r="M16">
        <v>3</v>
      </c>
      <c r="N16">
        <v>3</v>
      </c>
      <c r="O16">
        <v>5</v>
      </c>
      <c r="P16">
        <v>4</v>
      </c>
      <c r="Q16">
        <v>4</v>
      </c>
      <c r="R16">
        <v>4</v>
      </c>
      <c r="S16">
        <v>3</v>
      </c>
      <c r="T16" t="s">
        <v>5</v>
      </c>
      <c r="U16" t="s">
        <v>46</v>
      </c>
      <c r="V16" t="s">
        <v>47</v>
      </c>
      <c r="W16" t="s">
        <v>48</v>
      </c>
      <c r="X16" t="s">
        <v>49</v>
      </c>
    </row>
    <row r="17" spans="1:24" x14ac:dyDescent="0.3">
      <c r="A17">
        <v>16</v>
      </c>
      <c r="B17">
        <v>3</v>
      </c>
      <c r="C17">
        <v>6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5</v>
      </c>
      <c r="L17">
        <v>5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 t="s">
        <v>5</v>
      </c>
    </row>
    <row r="18" spans="1:24" x14ac:dyDescent="0.3">
      <c r="A18">
        <v>17</v>
      </c>
      <c r="B18">
        <v>4</v>
      </c>
      <c r="C18">
        <v>4</v>
      </c>
      <c r="E18">
        <v>5</v>
      </c>
      <c r="F18">
        <v>5</v>
      </c>
      <c r="G18">
        <v>5</v>
      </c>
      <c r="H18">
        <v>5</v>
      </c>
      <c r="I18">
        <v>3</v>
      </c>
      <c r="J18">
        <v>3</v>
      </c>
      <c r="K18">
        <v>5</v>
      </c>
      <c r="L18">
        <v>4</v>
      </c>
      <c r="M18">
        <v>4</v>
      </c>
      <c r="N18">
        <v>3</v>
      </c>
      <c r="O18">
        <v>5</v>
      </c>
      <c r="P18">
        <v>4</v>
      </c>
      <c r="Q18">
        <v>5</v>
      </c>
      <c r="R18">
        <v>5</v>
      </c>
      <c r="S18">
        <v>3</v>
      </c>
      <c r="T18" t="s">
        <v>5</v>
      </c>
      <c r="V18" t="s">
        <v>50</v>
      </c>
    </row>
    <row r="19" spans="1:24" x14ac:dyDescent="0.3">
      <c r="A19">
        <v>18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 t="s">
        <v>5</v>
      </c>
    </row>
    <row r="20" spans="1:24" x14ac:dyDescent="0.3">
      <c r="A20">
        <v>19</v>
      </c>
      <c r="B20">
        <v>4</v>
      </c>
      <c r="C20">
        <v>12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 t="s">
        <v>5</v>
      </c>
      <c r="U20" t="s">
        <v>51</v>
      </c>
      <c r="W20" t="s">
        <v>52</v>
      </c>
      <c r="X20" t="s">
        <v>53</v>
      </c>
    </row>
    <row r="21" spans="1:24" x14ac:dyDescent="0.3">
      <c r="A21">
        <v>20</v>
      </c>
      <c r="B21">
        <v>3</v>
      </c>
      <c r="C21">
        <v>2</v>
      </c>
      <c r="E21">
        <v>4</v>
      </c>
      <c r="F21">
        <v>4</v>
      </c>
      <c r="G21">
        <v>5</v>
      </c>
      <c r="H21">
        <v>5</v>
      </c>
      <c r="I21">
        <v>5</v>
      </c>
      <c r="J21">
        <v>3</v>
      </c>
      <c r="K21">
        <v>4</v>
      </c>
      <c r="L21">
        <v>5</v>
      </c>
      <c r="M21">
        <v>4</v>
      </c>
      <c r="N21">
        <v>3</v>
      </c>
      <c r="O21">
        <v>5</v>
      </c>
      <c r="P21">
        <v>5</v>
      </c>
      <c r="Q21">
        <v>5</v>
      </c>
      <c r="R21">
        <v>5</v>
      </c>
      <c r="S21">
        <v>4</v>
      </c>
      <c r="T21" t="s">
        <v>5</v>
      </c>
      <c r="U21" t="s">
        <v>54</v>
      </c>
      <c r="W21" t="s">
        <v>56</v>
      </c>
      <c r="X21" t="s">
        <v>55</v>
      </c>
    </row>
    <row r="22" spans="1:24" x14ac:dyDescent="0.3">
      <c r="A22">
        <v>21</v>
      </c>
      <c r="B22">
        <v>4</v>
      </c>
      <c r="C22">
        <v>7</v>
      </c>
      <c r="E22">
        <v>4</v>
      </c>
      <c r="F22">
        <v>4</v>
      </c>
      <c r="G22">
        <v>5</v>
      </c>
      <c r="H22">
        <v>3</v>
      </c>
      <c r="I22">
        <v>2</v>
      </c>
      <c r="J22">
        <v>4</v>
      </c>
      <c r="K22">
        <v>4</v>
      </c>
      <c r="L22">
        <v>4</v>
      </c>
      <c r="M22">
        <v>3</v>
      </c>
      <c r="N22">
        <v>3</v>
      </c>
      <c r="O22">
        <v>4</v>
      </c>
      <c r="P22">
        <v>4</v>
      </c>
      <c r="Q22">
        <v>4</v>
      </c>
      <c r="R22">
        <v>4</v>
      </c>
      <c r="S22">
        <v>2</v>
      </c>
      <c r="T22" t="s">
        <v>5</v>
      </c>
      <c r="U22" t="s">
        <v>57</v>
      </c>
      <c r="V22" t="s">
        <v>58</v>
      </c>
      <c r="W22" t="s">
        <v>59</v>
      </c>
    </row>
    <row r="23" spans="1:24" x14ac:dyDescent="0.3">
      <c r="A23">
        <v>22</v>
      </c>
      <c r="B23">
        <v>4</v>
      </c>
      <c r="C23">
        <v>12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 t="s">
        <v>5</v>
      </c>
      <c r="U23" t="s">
        <v>60</v>
      </c>
      <c r="V23" t="s">
        <v>61</v>
      </c>
      <c r="W23" t="s">
        <v>62</v>
      </c>
    </row>
    <row r="24" spans="1:24" x14ac:dyDescent="0.3">
      <c r="A24">
        <v>23</v>
      </c>
      <c r="B24">
        <v>4</v>
      </c>
      <c r="C24">
        <v>3</v>
      </c>
      <c r="E24">
        <v>4</v>
      </c>
      <c r="F24">
        <v>4</v>
      </c>
      <c r="G24">
        <v>5</v>
      </c>
      <c r="H24">
        <v>4</v>
      </c>
      <c r="I24">
        <v>4</v>
      </c>
      <c r="J24">
        <v>4</v>
      </c>
      <c r="K24">
        <v>3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5</v>
      </c>
      <c r="T24" t="s">
        <v>5</v>
      </c>
      <c r="U24" t="s">
        <v>63</v>
      </c>
      <c r="V24" t="s">
        <v>64</v>
      </c>
      <c r="W24" t="s">
        <v>65</v>
      </c>
    </row>
    <row r="25" spans="1:24" x14ac:dyDescent="0.3">
      <c r="A25">
        <v>24</v>
      </c>
      <c r="B25">
        <v>4</v>
      </c>
      <c r="C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3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 t="s">
        <v>5</v>
      </c>
      <c r="U25" t="s">
        <v>66</v>
      </c>
      <c r="V25" t="s">
        <v>67</v>
      </c>
      <c r="W25" t="s">
        <v>68</v>
      </c>
    </row>
    <row r="26" spans="1:24" x14ac:dyDescent="0.3">
      <c r="A26">
        <v>25</v>
      </c>
      <c r="B26">
        <v>4</v>
      </c>
      <c r="C26">
        <v>12</v>
      </c>
      <c r="E26">
        <v>4</v>
      </c>
      <c r="F26">
        <v>3</v>
      </c>
      <c r="G26">
        <v>4</v>
      </c>
      <c r="H26">
        <v>4</v>
      </c>
      <c r="I26">
        <v>5</v>
      </c>
      <c r="J26">
        <v>4</v>
      </c>
      <c r="K26">
        <v>5</v>
      </c>
      <c r="L26">
        <v>4</v>
      </c>
      <c r="M26">
        <v>4</v>
      </c>
      <c r="N26">
        <v>5</v>
      </c>
      <c r="O26">
        <v>5</v>
      </c>
      <c r="P26">
        <v>3</v>
      </c>
      <c r="Q26">
        <v>4</v>
      </c>
      <c r="R26">
        <v>4</v>
      </c>
      <c r="S26">
        <v>4</v>
      </c>
      <c r="T26" t="s">
        <v>5</v>
      </c>
      <c r="U26" t="s">
        <v>69</v>
      </c>
      <c r="V26" t="s">
        <v>70</v>
      </c>
      <c r="W26" t="s">
        <v>71</v>
      </c>
    </row>
    <row r="27" spans="1:24" x14ac:dyDescent="0.3">
      <c r="A27">
        <v>26</v>
      </c>
      <c r="B27">
        <v>4</v>
      </c>
      <c r="C27">
        <v>4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5</v>
      </c>
      <c r="R27">
        <v>5</v>
      </c>
      <c r="S27">
        <v>5</v>
      </c>
      <c r="T27" t="s">
        <v>5</v>
      </c>
      <c r="U27" t="s">
        <v>72</v>
      </c>
      <c r="X27" t="s">
        <v>73</v>
      </c>
    </row>
    <row r="28" spans="1:24" x14ac:dyDescent="0.3">
      <c r="A28">
        <v>27</v>
      </c>
      <c r="B28">
        <v>3</v>
      </c>
      <c r="C28">
        <v>4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5</v>
      </c>
      <c r="T28" t="s">
        <v>5</v>
      </c>
      <c r="U28" t="s">
        <v>74</v>
      </c>
      <c r="W28" t="s">
        <v>76</v>
      </c>
      <c r="X28" t="s">
        <v>75</v>
      </c>
    </row>
    <row r="29" spans="1:24" x14ac:dyDescent="0.3">
      <c r="A29">
        <v>28</v>
      </c>
      <c r="B29">
        <v>4</v>
      </c>
      <c r="C29">
        <v>3</v>
      </c>
      <c r="E29">
        <v>4</v>
      </c>
      <c r="F29">
        <v>4</v>
      </c>
      <c r="G29">
        <v>5</v>
      </c>
      <c r="H29">
        <v>4</v>
      </c>
      <c r="I29">
        <v>5</v>
      </c>
      <c r="J29">
        <v>5</v>
      </c>
      <c r="K29">
        <v>5</v>
      </c>
      <c r="L29">
        <v>4</v>
      </c>
      <c r="M29">
        <v>4</v>
      </c>
      <c r="N29">
        <v>4</v>
      </c>
      <c r="O29">
        <v>5</v>
      </c>
      <c r="P29">
        <v>5</v>
      </c>
      <c r="Q29">
        <v>5</v>
      </c>
      <c r="R29">
        <v>4</v>
      </c>
      <c r="S29">
        <v>4</v>
      </c>
      <c r="T29" t="s">
        <v>5</v>
      </c>
      <c r="U29" t="s">
        <v>77</v>
      </c>
      <c r="V29" t="s">
        <v>78</v>
      </c>
      <c r="W29" t="s">
        <v>79</v>
      </c>
    </row>
    <row r="30" spans="1:24" x14ac:dyDescent="0.3">
      <c r="A30">
        <v>29</v>
      </c>
      <c r="B30">
        <v>4</v>
      </c>
      <c r="C30">
        <v>1</v>
      </c>
      <c r="E30">
        <v>4</v>
      </c>
      <c r="F30">
        <v>4</v>
      </c>
      <c r="G30">
        <v>4</v>
      </c>
      <c r="H30">
        <v>4</v>
      </c>
      <c r="I30">
        <v>4</v>
      </c>
      <c r="J30">
        <v>3</v>
      </c>
      <c r="K30">
        <v>4</v>
      </c>
      <c r="L30">
        <v>4</v>
      </c>
      <c r="M30">
        <v>4</v>
      </c>
      <c r="N30">
        <v>3</v>
      </c>
      <c r="O30">
        <v>4</v>
      </c>
      <c r="P30">
        <v>4</v>
      </c>
      <c r="Q30">
        <v>4</v>
      </c>
      <c r="R30">
        <v>4</v>
      </c>
      <c r="S30">
        <v>4</v>
      </c>
      <c r="T30" t="s">
        <v>5</v>
      </c>
    </row>
    <row r="31" spans="1:24" x14ac:dyDescent="0.3">
      <c r="A31">
        <v>30</v>
      </c>
      <c r="B31">
        <v>3</v>
      </c>
      <c r="C31">
        <v>7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3</v>
      </c>
      <c r="M31">
        <v>3</v>
      </c>
      <c r="N31">
        <v>3</v>
      </c>
      <c r="O31">
        <v>3</v>
      </c>
      <c r="P31">
        <v>5</v>
      </c>
      <c r="Q31">
        <v>5</v>
      </c>
      <c r="R31">
        <v>5</v>
      </c>
      <c r="S31">
        <v>5</v>
      </c>
      <c r="T31" t="s">
        <v>5</v>
      </c>
      <c r="U31" t="s">
        <v>80</v>
      </c>
      <c r="V31" t="s">
        <v>81</v>
      </c>
      <c r="W31" t="s">
        <v>82</v>
      </c>
    </row>
    <row r="32" spans="1:24" x14ac:dyDescent="0.3">
      <c r="A32">
        <v>31</v>
      </c>
      <c r="B32">
        <v>2</v>
      </c>
      <c r="C32">
        <v>7</v>
      </c>
      <c r="E32">
        <v>5</v>
      </c>
      <c r="F32">
        <v>5</v>
      </c>
      <c r="G32">
        <v>5</v>
      </c>
      <c r="H32">
        <v>5</v>
      </c>
      <c r="I32">
        <v>5</v>
      </c>
      <c r="J32">
        <v>4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  <c r="Q32">
        <v>4</v>
      </c>
      <c r="R32">
        <v>4</v>
      </c>
      <c r="S32">
        <v>5</v>
      </c>
      <c r="T32" t="s">
        <v>5</v>
      </c>
      <c r="U32" t="s">
        <v>83</v>
      </c>
      <c r="V32" t="s">
        <v>84</v>
      </c>
      <c r="W32" t="s">
        <v>85</v>
      </c>
      <c r="X32" t="s">
        <v>86</v>
      </c>
    </row>
    <row r="33" spans="1:24" x14ac:dyDescent="0.3">
      <c r="A33">
        <v>32</v>
      </c>
      <c r="B33">
        <v>4</v>
      </c>
      <c r="C33">
        <v>7</v>
      </c>
      <c r="E33">
        <v>4</v>
      </c>
      <c r="F33">
        <v>4</v>
      </c>
      <c r="G33">
        <v>3</v>
      </c>
      <c r="H33">
        <v>3</v>
      </c>
      <c r="I33">
        <v>4</v>
      </c>
      <c r="J33">
        <v>4</v>
      </c>
      <c r="K33">
        <v>4</v>
      </c>
      <c r="L33">
        <v>4</v>
      </c>
      <c r="M33">
        <v>4</v>
      </c>
      <c r="N33">
        <v>3</v>
      </c>
      <c r="O33">
        <v>4</v>
      </c>
      <c r="P33">
        <v>4</v>
      </c>
      <c r="Q33">
        <v>4</v>
      </c>
      <c r="R33">
        <v>4</v>
      </c>
      <c r="S33">
        <v>3</v>
      </c>
      <c r="T33" t="s">
        <v>5</v>
      </c>
      <c r="U33" t="s">
        <v>87</v>
      </c>
      <c r="W33" t="s">
        <v>88</v>
      </c>
    </row>
    <row r="34" spans="1:24" x14ac:dyDescent="0.3">
      <c r="A34">
        <v>33</v>
      </c>
      <c r="B34">
        <v>2</v>
      </c>
      <c r="C34">
        <v>12</v>
      </c>
      <c r="E34">
        <v>4</v>
      </c>
      <c r="F34">
        <v>4</v>
      </c>
      <c r="G34">
        <v>5</v>
      </c>
      <c r="H34">
        <v>4</v>
      </c>
      <c r="I34">
        <v>5</v>
      </c>
      <c r="J34">
        <v>4</v>
      </c>
      <c r="K34">
        <v>4</v>
      </c>
      <c r="L34">
        <v>4</v>
      </c>
      <c r="M34">
        <v>5</v>
      </c>
      <c r="N34">
        <v>5</v>
      </c>
      <c r="O34">
        <v>5</v>
      </c>
      <c r="P34">
        <v>4</v>
      </c>
      <c r="Q34">
        <v>5</v>
      </c>
      <c r="R34">
        <v>4</v>
      </c>
      <c r="S34">
        <v>5</v>
      </c>
      <c r="T34" t="s">
        <v>5</v>
      </c>
      <c r="U34" t="s">
        <v>89</v>
      </c>
      <c r="V34" t="s">
        <v>90</v>
      </c>
      <c r="W34" t="s">
        <v>91</v>
      </c>
    </row>
    <row r="35" spans="1:24" x14ac:dyDescent="0.3">
      <c r="A35">
        <v>34</v>
      </c>
      <c r="B35">
        <v>4</v>
      </c>
      <c r="C35">
        <v>2</v>
      </c>
      <c r="E35">
        <v>4</v>
      </c>
      <c r="F35">
        <v>5</v>
      </c>
      <c r="G35">
        <v>5</v>
      </c>
      <c r="H35">
        <v>5</v>
      </c>
      <c r="I35">
        <v>4</v>
      </c>
      <c r="J35">
        <v>3</v>
      </c>
      <c r="K35">
        <v>5</v>
      </c>
      <c r="L35">
        <v>4</v>
      </c>
      <c r="M35">
        <v>5</v>
      </c>
      <c r="N35">
        <v>3</v>
      </c>
      <c r="O35">
        <v>5</v>
      </c>
      <c r="P35">
        <v>5</v>
      </c>
      <c r="Q35">
        <v>5</v>
      </c>
      <c r="R35">
        <v>5</v>
      </c>
      <c r="S35">
        <v>5</v>
      </c>
      <c r="T35" t="s">
        <v>5</v>
      </c>
      <c r="U35" t="s">
        <v>92</v>
      </c>
      <c r="W35" t="s">
        <v>93</v>
      </c>
      <c r="X35" t="s">
        <v>94</v>
      </c>
    </row>
    <row r="36" spans="1:24" x14ac:dyDescent="0.3">
      <c r="A36">
        <v>35</v>
      </c>
      <c r="B36">
        <v>2</v>
      </c>
      <c r="C36">
        <v>1</v>
      </c>
      <c r="E36">
        <v>4</v>
      </c>
      <c r="F36">
        <v>4</v>
      </c>
      <c r="G36">
        <v>4</v>
      </c>
      <c r="H36">
        <v>4</v>
      </c>
      <c r="I36">
        <v>3</v>
      </c>
      <c r="J36">
        <v>3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 t="s">
        <v>5</v>
      </c>
      <c r="U36" t="s">
        <v>95</v>
      </c>
      <c r="V36" t="s">
        <v>96</v>
      </c>
      <c r="W36" t="s">
        <v>97</v>
      </c>
    </row>
    <row r="37" spans="1:24" x14ac:dyDescent="0.3">
      <c r="A37">
        <v>36</v>
      </c>
      <c r="B37">
        <v>2</v>
      </c>
      <c r="C37">
        <v>1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5</v>
      </c>
      <c r="P37">
        <v>5</v>
      </c>
      <c r="Q37">
        <v>5</v>
      </c>
      <c r="R37">
        <v>5</v>
      </c>
      <c r="S37">
        <v>4</v>
      </c>
      <c r="T37" t="s">
        <v>5</v>
      </c>
      <c r="U37" t="s">
        <v>98</v>
      </c>
      <c r="V37" t="s">
        <v>96</v>
      </c>
      <c r="W37" t="s">
        <v>99</v>
      </c>
    </row>
    <row r="38" spans="1:24" x14ac:dyDescent="0.3">
      <c r="A38">
        <v>37</v>
      </c>
      <c r="B38">
        <v>3</v>
      </c>
      <c r="C38">
        <v>2</v>
      </c>
      <c r="E38">
        <v>5</v>
      </c>
      <c r="F38">
        <v>4</v>
      </c>
      <c r="G38">
        <v>5</v>
      </c>
      <c r="H38">
        <v>5</v>
      </c>
      <c r="I38">
        <v>5</v>
      </c>
      <c r="J38">
        <v>5</v>
      </c>
      <c r="K38">
        <v>4</v>
      </c>
      <c r="L38">
        <v>4</v>
      </c>
      <c r="M38">
        <v>4</v>
      </c>
      <c r="N38">
        <v>5</v>
      </c>
      <c r="O38">
        <v>5</v>
      </c>
      <c r="P38">
        <v>5</v>
      </c>
      <c r="Q38">
        <v>5</v>
      </c>
      <c r="R38">
        <v>5</v>
      </c>
      <c r="S38">
        <v>5</v>
      </c>
      <c r="T38" t="s">
        <v>5</v>
      </c>
      <c r="U38" t="s">
        <v>100</v>
      </c>
      <c r="V38" t="s">
        <v>101</v>
      </c>
    </row>
    <row r="39" spans="1:24" x14ac:dyDescent="0.3">
      <c r="A39">
        <v>38</v>
      </c>
      <c r="B39">
        <v>3</v>
      </c>
      <c r="C39">
        <v>1</v>
      </c>
      <c r="E39">
        <v>4</v>
      </c>
      <c r="F39">
        <v>4</v>
      </c>
      <c r="G39">
        <v>5</v>
      </c>
      <c r="H39">
        <v>4</v>
      </c>
      <c r="I39">
        <v>5</v>
      </c>
      <c r="J39">
        <v>4</v>
      </c>
      <c r="K39">
        <v>5</v>
      </c>
      <c r="L39">
        <v>5</v>
      </c>
      <c r="M39">
        <v>4</v>
      </c>
      <c r="N39">
        <v>4</v>
      </c>
      <c r="O39">
        <v>3</v>
      </c>
      <c r="P39">
        <v>4</v>
      </c>
      <c r="Q39">
        <v>5</v>
      </c>
      <c r="R39">
        <v>4</v>
      </c>
      <c r="S39">
        <v>4</v>
      </c>
      <c r="T39" t="s">
        <v>5</v>
      </c>
    </row>
    <row r="40" spans="1:24" x14ac:dyDescent="0.3">
      <c r="A40">
        <v>39</v>
      </c>
      <c r="B40">
        <v>3</v>
      </c>
      <c r="C40">
        <v>1</v>
      </c>
      <c r="E40">
        <v>3</v>
      </c>
      <c r="F40">
        <v>4</v>
      </c>
      <c r="G40">
        <v>4</v>
      </c>
      <c r="H40">
        <v>4</v>
      </c>
      <c r="I40">
        <v>3</v>
      </c>
      <c r="J40">
        <v>3</v>
      </c>
      <c r="K40">
        <v>4</v>
      </c>
      <c r="L40">
        <v>4</v>
      </c>
      <c r="M40">
        <v>3</v>
      </c>
      <c r="N40">
        <v>3</v>
      </c>
      <c r="O40">
        <v>4</v>
      </c>
      <c r="P40">
        <v>4</v>
      </c>
      <c r="Q40">
        <v>4</v>
      </c>
      <c r="R40">
        <v>3</v>
      </c>
      <c r="S40">
        <v>3</v>
      </c>
      <c r="T40" t="s">
        <v>5</v>
      </c>
      <c r="W40" t="s">
        <v>102</v>
      </c>
    </row>
    <row r="41" spans="1:24" x14ac:dyDescent="0.3">
      <c r="A41">
        <v>40</v>
      </c>
      <c r="B41">
        <v>2</v>
      </c>
      <c r="C41">
        <v>12</v>
      </c>
      <c r="E41">
        <v>4</v>
      </c>
      <c r="F41">
        <v>4</v>
      </c>
      <c r="G41">
        <v>5</v>
      </c>
      <c r="H41">
        <v>5</v>
      </c>
      <c r="I41">
        <v>5</v>
      </c>
      <c r="J41">
        <v>4</v>
      </c>
      <c r="K41">
        <v>5</v>
      </c>
      <c r="L41">
        <v>4</v>
      </c>
      <c r="M41">
        <v>4</v>
      </c>
      <c r="N41">
        <v>5</v>
      </c>
      <c r="O41">
        <v>5</v>
      </c>
      <c r="P41">
        <v>4</v>
      </c>
      <c r="Q41">
        <v>5</v>
      </c>
      <c r="R41">
        <v>5</v>
      </c>
      <c r="S41">
        <v>4</v>
      </c>
      <c r="T41" t="s">
        <v>5</v>
      </c>
    </row>
    <row r="42" spans="1:24" x14ac:dyDescent="0.3">
      <c r="A42">
        <v>41</v>
      </c>
      <c r="B42">
        <v>3</v>
      </c>
      <c r="C42">
        <v>4</v>
      </c>
      <c r="E42">
        <v>5</v>
      </c>
      <c r="F42">
        <v>5</v>
      </c>
      <c r="G42">
        <v>5</v>
      </c>
      <c r="H42">
        <v>5</v>
      </c>
      <c r="I42">
        <v>4</v>
      </c>
      <c r="J42">
        <v>2</v>
      </c>
      <c r="K42">
        <v>5</v>
      </c>
      <c r="L42">
        <v>5</v>
      </c>
      <c r="M42">
        <v>5</v>
      </c>
      <c r="N42">
        <v>5</v>
      </c>
      <c r="O42">
        <v>5</v>
      </c>
      <c r="P42">
        <v>4</v>
      </c>
      <c r="Q42">
        <v>5</v>
      </c>
      <c r="R42">
        <v>5</v>
      </c>
      <c r="S42">
        <v>4</v>
      </c>
      <c r="T42" t="s">
        <v>5</v>
      </c>
      <c r="U42" t="s">
        <v>103</v>
      </c>
      <c r="V42" t="s">
        <v>104</v>
      </c>
      <c r="W42" t="s">
        <v>105</v>
      </c>
      <c r="X42" t="s">
        <v>106</v>
      </c>
    </row>
    <row r="43" spans="1:24" x14ac:dyDescent="0.3">
      <c r="A43">
        <v>42</v>
      </c>
      <c r="B43">
        <v>2</v>
      </c>
      <c r="C43">
        <v>12</v>
      </c>
      <c r="E43">
        <v>5</v>
      </c>
      <c r="F43">
        <v>5</v>
      </c>
      <c r="G43">
        <v>5</v>
      </c>
      <c r="H43">
        <v>4</v>
      </c>
      <c r="I43">
        <v>5</v>
      </c>
      <c r="J43">
        <v>5</v>
      </c>
      <c r="K43">
        <v>5</v>
      </c>
      <c r="L43">
        <v>5</v>
      </c>
      <c r="M43">
        <v>4</v>
      </c>
      <c r="N43">
        <v>4</v>
      </c>
      <c r="O43">
        <v>5</v>
      </c>
      <c r="P43">
        <v>5</v>
      </c>
      <c r="Q43">
        <v>5</v>
      </c>
      <c r="R43">
        <v>5</v>
      </c>
      <c r="S43">
        <v>4</v>
      </c>
      <c r="T43" t="s">
        <v>5</v>
      </c>
      <c r="U43" t="s">
        <v>107</v>
      </c>
      <c r="V43" t="s">
        <v>108</v>
      </c>
      <c r="W43" t="s">
        <v>109</v>
      </c>
    </row>
    <row r="44" spans="1:24" x14ac:dyDescent="0.3">
      <c r="A44">
        <v>43</v>
      </c>
      <c r="B44">
        <v>4</v>
      </c>
      <c r="C44">
        <v>2</v>
      </c>
      <c r="E44">
        <v>4</v>
      </c>
      <c r="F44">
        <v>5</v>
      </c>
      <c r="G44">
        <v>5</v>
      </c>
      <c r="H44">
        <v>5</v>
      </c>
      <c r="I44">
        <v>5</v>
      </c>
      <c r="J44">
        <v>4</v>
      </c>
      <c r="K44">
        <v>4</v>
      </c>
      <c r="L44">
        <v>4</v>
      </c>
      <c r="M44">
        <v>3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 t="s">
        <v>5</v>
      </c>
      <c r="U44" t="s">
        <v>110</v>
      </c>
      <c r="V44" t="s">
        <v>111</v>
      </c>
      <c r="W44" t="s">
        <v>112</v>
      </c>
      <c r="X44" t="s">
        <v>113</v>
      </c>
    </row>
    <row r="45" spans="1:24" x14ac:dyDescent="0.3">
      <c r="A45">
        <v>44</v>
      </c>
      <c r="B45">
        <v>2</v>
      </c>
      <c r="C45">
        <v>4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v>5</v>
      </c>
      <c r="M45">
        <v>5</v>
      </c>
      <c r="N45">
        <v>5</v>
      </c>
      <c r="O45">
        <v>5</v>
      </c>
      <c r="P45">
        <v>5</v>
      </c>
      <c r="Q45">
        <v>5</v>
      </c>
      <c r="R45">
        <v>5</v>
      </c>
      <c r="S45">
        <v>5</v>
      </c>
      <c r="T45" t="s">
        <v>5</v>
      </c>
      <c r="U45" t="s">
        <v>74</v>
      </c>
    </row>
    <row r="46" spans="1:24" x14ac:dyDescent="0.3">
      <c r="A46">
        <v>45</v>
      </c>
      <c r="B46">
        <v>2</v>
      </c>
      <c r="C46">
        <v>12</v>
      </c>
      <c r="E46">
        <v>4</v>
      </c>
      <c r="F46">
        <v>3</v>
      </c>
      <c r="G46">
        <v>3</v>
      </c>
      <c r="H46">
        <v>4</v>
      </c>
      <c r="I46">
        <v>4</v>
      </c>
      <c r="J46">
        <v>5</v>
      </c>
      <c r="K46">
        <v>4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 t="s">
        <v>5</v>
      </c>
      <c r="U46" t="s">
        <v>114</v>
      </c>
      <c r="V46" t="s">
        <v>115</v>
      </c>
      <c r="W46" t="s">
        <v>116</v>
      </c>
    </row>
    <row r="47" spans="1:24" x14ac:dyDescent="0.3">
      <c r="A47">
        <v>46</v>
      </c>
      <c r="B47">
        <v>3</v>
      </c>
      <c r="C47">
        <v>7</v>
      </c>
      <c r="E47">
        <v>4</v>
      </c>
      <c r="F47">
        <v>3</v>
      </c>
      <c r="G47">
        <v>4</v>
      </c>
      <c r="H47">
        <v>4</v>
      </c>
      <c r="I47">
        <v>3</v>
      </c>
      <c r="J47">
        <v>3</v>
      </c>
      <c r="K47">
        <v>4</v>
      </c>
      <c r="L47">
        <v>4</v>
      </c>
      <c r="M47">
        <v>3</v>
      </c>
      <c r="N47">
        <v>4</v>
      </c>
      <c r="O47">
        <v>5</v>
      </c>
      <c r="P47">
        <v>3</v>
      </c>
      <c r="Q47">
        <v>3</v>
      </c>
      <c r="R47">
        <v>4</v>
      </c>
      <c r="S47">
        <v>4</v>
      </c>
      <c r="T47" t="s">
        <v>5</v>
      </c>
      <c r="U47" t="s">
        <v>117</v>
      </c>
      <c r="V47" t="s">
        <v>118</v>
      </c>
      <c r="W47" t="s">
        <v>119</v>
      </c>
      <c r="X47" t="s">
        <v>120</v>
      </c>
    </row>
    <row r="48" spans="1:24" x14ac:dyDescent="0.3">
      <c r="A48">
        <v>47</v>
      </c>
      <c r="B48">
        <v>4</v>
      </c>
      <c r="C48">
        <v>6</v>
      </c>
      <c r="E48">
        <v>4</v>
      </c>
      <c r="F48">
        <v>5</v>
      </c>
      <c r="G48">
        <v>4</v>
      </c>
      <c r="H48">
        <v>3</v>
      </c>
      <c r="I48">
        <v>4</v>
      </c>
      <c r="J48">
        <v>4</v>
      </c>
      <c r="K48">
        <v>5</v>
      </c>
      <c r="L48">
        <v>3</v>
      </c>
      <c r="M48">
        <v>5</v>
      </c>
      <c r="N48">
        <v>4</v>
      </c>
      <c r="O48">
        <v>4</v>
      </c>
      <c r="P48">
        <v>3</v>
      </c>
      <c r="Q48">
        <v>4</v>
      </c>
      <c r="R48">
        <v>4</v>
      </c>
      <c r="S48">
        <v>2</v>
      </c>
      <c r="T48" t="s">
        <v>5</v>
      </c>
      <c r="U48" t="s">
        <v>121</v>
      </c>
      <c r="V48" t="s">
        <v>122</v>
      </c>
      <c r="W48" t="s">
        <v>123</v>
      </c>
      <c r="X48" t="s">
        <v>124</v>
      </c>
    </row>
    <row r="49" spans="1:24" x14ac:dyDescent="0.3">
      <c r="A49">
        <v>48</v>
      </c>
      <c r="B49">
        <v>4</v>
      </c>
      <c r="C49">
        <v>2</v>
      </c>
      <c r="E49">
        <v>4</v>
      </c>
      <c r="F49">
        <v>5</v>
      </c>
      <c r="G49">
        <v>5</v>
      </c>
      <c r="H49">
        <v>5</v>
      </c>
      <c r="I49">
        <v>5</v>
      </c>
      <c r="J49">
        <v>4</v>
      </c>
      <c r="K49">
        <v>5</v>
      </c>
      <c r="L49">
        <v>5</v>
      </c>
      <c r="M49">
        <v>5</v>
      </c>
      <c r="N49">
        <v>5</v>
      </c>
      <c r="O49">
        <v>5</v>
      </c>
      <c r="P49">
        <v>5</v>
      </c>
      <c r="Q49">
        <v>5</v>
      </c>
      <c r="R49">
        <v>5</v>
      </c>
      <c r="S49">
        <v>5</v>
      </c>
      <c r="T49" t="s">
        <v>5</v>
      </c>
    </row>
    <row r="50" spans="1:24" x14ac:dyDescent="0.3">
      <c r="A50">
        <v>49</v>
      </c>
      <c r="B50">
        <v>4</v>
      </c>
      <c r="C50">
        <v>12</v>
      </c>
      <c r="E50">
        <v>4</v>
      </c>
      <c r="F50">
        <v>4</v>
      </c>
      <c r="G50">
        <v>4</v>
      </c>
      <c r="H50">
        <v>4</v>
      </c>
      <c r="I50">
        <v>4</v>
      </c>
      <c r="J50">
        <v>5</v>
      </c>
      <c r="K50">
        <v>4</v>
      </c>
      <c r="L50">
        <v>4</v>
      </c>
      <c r="M50">
        <v>4</v>
      </c>
      <c r="N50">
        <v>5</v>
      </c>
      <c r="O50">
        <v>5</v>
      </c>
      <c r="P50">
        <v>5</v>
      </c>
      <c r="Q50">
        <v>5</v>
      </c>
      <c r="R50">
        <v>4</v>
      </c>
      <c r="S50">
        <v>4</v>
      </c>
      <c r="T50" t="s">
        <v>5</v>
      </c>
      <c r="U50" t="s">
        <v>125</v>
      </c>
      <c r="V50" t="s">
        <v>126</v>
      </c>
      <c r="W50" t="s">
        <v>79</v>
      </c>
    </row>
    <row r="51" spans="1:24" x14ac:dyDescent="0.3">
      <c r="A51">
        <v>50</v>
      </c>
      <c r="B51">
        <v>4</v>
      </c>
      <c r="C51">
        <v>2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5</v>
      </c>
      <c r="M51">
        <v>5</v>
      </c>
      <c r="N51">
        <v>5</v>
      </c>
      <c r="O51">
        <v>5</v>
      </c>
      <c r="P51">
        <v>5</v>
      </c>
      <c r="Q51">
        <v>5</v>
      </c>
      <c r="R51">
        <v>5</v>
      </c>
      <c r="S51">
        <v>5</v>
      </c>
      <c r="T51" t="s">
        <v>5</v>
      </c>
      <c r="U51" t="s">
        <v>127</v>
      </c>
      <c r="W51" t="s">
        <v>128</v>
      </c>
    </row>
    <row r="52" spans="1:24" x14ac:dyDescent="0.3">
      <c r="A52">
        <v>51</v>
      </c>
      <c r="B52">
        <v>4</v>
      </c>
      <c r="C52">
        <v>4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v>5</v>
      </c>
      <c r="M52">
        <v>5</v>
      </c>
      <c r="N52">
        <v>5</v>
      </c>
      <c r="O52">
        <v>5</v>
      </c>
      <c r="P52">
        <v>5</v>
      </c>
      <c r="Q52">
        <v>5</v>
      </c>
      <c r="R52">
        <v>5</v>
      </c>
      <c r="S52">
        <v>5</v>
      </c>
      <c r="T52" t="s">
        <v>5</v>
      </c>
      <c r="U52" t="s">
        <v>129</v>
      </c>
      <c r="V52" t="s">
        <v>130</v>
      </c>
      <c r="W52" t="s">
        <v>131</v>
      </c>
    </row>
    <row r="53" spans="1:24" x14ac:dyDescent="0.3">
      <c r="A53">
        <v>52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 t="s">
        <v>5</v>
      </c>
      <c r="U53" t="s">
        <v>132</v>
      </c>
      <c r="V53" t="s">
        <v>133</v>
      </c>
      <c r="W53" t="s">
        <v>134</v>
      </c>
      <c r="X53" t="s">
        <v>135</v>
      </c>
    </row>
    <row r="54" spans="1:24" x14ac:dyDescent="0.3">
      <c r="A54">
        <v>53</v>
      </c>
      <c r="B54">
        <v>3</v>
      </c>
      <c r="C54">
        <v>4</v>
      </c>
      <c r="E54">
        <v>5</v>
      </c>
      <c r="F54">
        <v>5</v>
      </c>
      <c r="G54">
        <v>5</v>
      </c>
      <c r="H54">
        <v>5</v>
      </c>
      <c r="I54">
        <v>5</v>
      </c>
      <c r="J54">
        <v>4</v>
      </c>
      <c r="K54">
        <v>5</v>
      </c>
      <c r="L54">
        <v>5</v>
      </c>
      <c r="M54">
        <v>5</v>
      </c>
      <c r="N54">
        <v>3</v>
      </c>
      <c r="O54">
        <v>5</v>
      </c>
      <c r="P54">
        <v>4</v>
      </c>
      <c r="Q54">
        <v>5</v>
      </c>
      <c r="R54">
        <v>3</v>
      </c>
      <c r="S54">
        <v>2</v>
      </c>
      <c r="T54" t="s">
        <v>5</v>
      </c>
      <c r="U54" t="s">
        <v>136</v>
      </c>
      <c r="W54" t="s">
        <v>137</v>
      </c>
      <c r="X54" t="s">
        <v>138</v>
      </c>
    </row>
    <row r="55" spans="1:24" x14ac:dyDescent="0.3">
      <c r="A55">
        <v>54</v>
      </c>
      <c r="B55">
        <v>2</v>
      </c>
      <c r="C55">
        <v>2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K55">
        <v>4</v>
      </c>
      <c r="L55">
        <v>3</v>
      </c>
      <c r="M55">
        <v>3</v>
      </c>
      <c r="N55">
        <v>4</v>
      </c>
      <c r="O55">
        <v>4</v>
      </c>
      <c r="P55">
        <v>3</v>
      </c>
      <c r="Q55">
        <v>3</v>
      </c>
      <c r="R55">
        <v>4</v>
      </c>
      <c r="S55">
        <v>4</v>
      </c>
      <c r="T55" t="s">
        <v>5</v>
      </c>
      <c r="U55" t="s">
        <v>139</v>
      </c>
      <c r="V55" t="s">
        <v>140</v>
      </c>
      <c r="W55" t="s">
        <v>141</v>
      </c>
      <c r="X55" t="s">
        <v>142</v>
      </c>
    </row>
    <row r="56" spans="1:24" x14ac:dyDescent="0.3">
      <c r="A56">
        <v>55</v>
      </c>
      <c r="B56">
        <v>4</v>
      </c>
      <c r="C56">
        <v>12</v>
      </c>
      <c r="E56">
        <v>4</v>
      </c>
      <c r="F56">
        <v>4</v>
      </c>
      <c r="G56">
        <v>5</v>
      </c>
      <c r="H56">
        <v>5</v>
      </c>
      <c r="I56">
        <v>3</v>
      </c>
      <c r="J56">
        <v>3</v>
      </c>
      <c r="K56">
        <v>5</v>
      </c>
      <c r="L56">
        <v>5</v>
      </c>
      <c r="M56">
        <v>5</v>
      </c>
      <c r="N56">
        <v>5</v>
      </c>
      <c r="O56">
        <v>5</v>
      </c>
      <c r="P56">
        <v>3</v>
      </c>
      <c r="Q56">
        <v>5</v>
      </c>
      <c r="R56">
        <v>5</v>
      </c>
      <c r="S56">
        <v>4</v>
      </c>
      <c r="T56" t="s">
        <v>5</v>
      </c>
      <c r="U56" t="s">
        <v>143</v>
      </c>
      <c r="W56" t="s">
        <v>116</v>
      </c>
      <c r="X56" t="s">
        <v>144</v>
      </c>
    </row>
    <row r="57" spans="1:24" x14ac:dyDescent="0.3">
      <c r="A57">
        <v>56</v>
      </c>
      <c r="B57">
        <v>4</v>
      </c>
      <c r="C57">
        <v>7</v>
      </c>
      <c r="E57">
        <v>5</v>
      </c>
      <c r="F57">
        <v>5</v>
      </c>
      <c r="G57">
        <v>5</v>
      </c>
      <c r="H57">
        <v>5</v>
      </c>
      <c r="I57">
        <v>5</v>
      </c>
      <c r="J57">
        <v>5</v>
      </c>
      <c r="K57">
        <v>5</v>
      </c>
      <c r="L57">
        <v>5</v>
      </c>
      <c r="M57">
        <v>5</v>
      </c>
      <c r="N57">
        <v>5</v>
      </c>
      <c r="O57">
        <v>5</v>
      </c>
      <c r="P57">
        <v>5</v>
      </c>
      <c r="Q57">
        <v>5</v>
      </c>
      <c r="R57">
        <v>5</v>
      </c>
      <c r="S57">
        <v>5</v>
      </c>
      <c r="T57" t="s">
        <v>5</v>
      </c>
      <c r="U57" t="s">
        <v>145</v>
      </c>
      <c r="V57" t="s">
        <v>146</v>
      </c>
      <c r="W57" t="s">
        <v>147</v>
      </c>
      <c r="X57" t="s">
        <v>148</v>
      </c>
    </row>
    <row r="58" spans="1:24" x14ac:dyDescent="0.3">
      <c r="A58">
        <v>57</v>
      </c>
      <c r="B58">
        <v>4</v>
      </c>
      <c r="C58">
        <v>3</v>
      </c>
      <c r="E58">
        <v>5</v>
      </c>
      <c r="F58">
        <v>5</v>
      </c>
      <c r="G58">
        <v>5</v>
      </c>
      <c r="H58">
        <v>5</v>
      </c>
      <c r="I58">
        <v>5</v>
      </c>
      <c r="J58">
        <v>5</v>
      </c>
      <c r="K58">
        <v>5</v>
      </c>
      <c r="L58">
        <v>4</v>
      </c>
      <c r="M58">
        <v>4</v>
      </c>
      <c r="N58">
        <v>4</v>
      </c>
      <c r="O58">
        <v>5</v>
      </c>
      <c r="P58">
        <v>5</v>
      </c>
      <c r="Q58">
        <v>5</v>
      </c>
      <c r="R58">
        <v>5</v>
      </c>
      <c r="S58">
        <v>5</v>
      </c>
      <c r="T58" t="s">
        <v>5</v>
      </c>
    </row>
    <row r="59" spans="1:24" x14ac:dyDescent="0.3">
      <c r="A59">
        <v>58</v>
      </c>
      <c r="B59">
        <v>4</v>
      </c>
      <c r="C59">
        <v>11</v>
      </c>
      <c r="E59">
        <v>5</v>
      </c>
      <c r="F59">
        <v>5</v>
      </c>
      <c r="G59">
        <v>5</v>
      </c>
      <c r="H59">
        <v>5</v>
      </c>
      <c r="I59">
        <v>5</v>
      </c>
      <c r="J59">
        <v>3</v>
      </c>
      <c r="K59">
        <v>5</v>
      </c>
      <c r="L59">
        <v>5</v>
      </c>
      <c r="M59">
        <v>5</v>
      </c>
      <c r="N59">
        <v>5</v>
      </c>
      <c r="O59">
        <v>5</v>
      </c>
      <c r="P59">
        <v>5</v>
      </c>
      <c r="Q59">
        <v>5</v>
      </c>
      <c r="R59">
        <v>5</v>
      </c>
      <c r="S59">
        <v>5</v>
      </c>
      <c r="T59" t="s">
        <v>5</v>
      </c>
      <c r="U59" t="s">
        <v>149</v>
      </c>
      <c r="V59" t="s">
        <v>150</v>
      </c>
      <c r="W59" t="s">
        <v>116</v>
      </c>
    </row>
    <row r="64" spans="1:24" x14ac:dyDescent="0.3">
      <c r="C64" t="s">
        <v>240</v>
      </c>
      <c r="E64" t="s">
        <v>241</v>
      </c>
      <c r="F64" t="s">
        <v>242</v>
      </c>
      <c r="G64" t="s">
        <v>243</v>
      </c>
      <c r="H64" t="s">
        <v>244</v>
      </c>
      <c r="I64" t="s">
        <v>245</v>
      </c>
    </row>
    <row r="65" spans="3:17" x14ac:dyDescent="0.3">
      <c r="C65">
        <v>1</v>
      </c>
      <c r="E65">
        <f>COUNTIF($E$2:$E$59,1)</f>
        <v>0</v>
      </c>
      <c r="F65">
        <f>COUNTIF($E$2:$E$59,2)</f>
        <v>0</v>
      </c>
      <c r="G65">
        <f>COUNTIF($E$2:$E$59,3)</f>
        <v>4</v>
      </c>
      <c r="H65">
        <f>COUNTIF($E$2:$E$59,4)</f>
        <v>33</v>
      </c>
      <c r="I65">
        <f>COUNTIF($E$2:$E$59,5)</f>
        <v>21</v>
      </c>
      <c r="K65">
        <f>SUM(E65:I65)</f>
        <v>58</v>
      </c>
      <c r="M65" s="6">
        <f t="shared" ref="M65:Q66" si="0">E65/$K$65</f>
        <v>0</v>
      </c>
      <c r="N65" s="6">
        <f t="shared" si="0"/>
        <v>0</v>
      </c>
      <c r="O65" s="6">
        <f t="shared" si="0"/>
        <v>6.8965517241379309E-2</v>
      </c>
      <c r="P65" s="6">
        <f t="shared" si="0"/>
        <v>0.56896551724137934</v>
      </c>
      <c r="Q65" s="6">
        <f t="shared" si="0"/>
        <v>0.36206896551724138</v>
      </c>
    </row>
    <row r="66" spans="3:17" x14ac:dyDescent="0.3">
      <c r="C66">
        <v>2</v>
      </c>
      <c r="E66">
        <f>COUNTIF($F$2:$F$59,1)</f>
        <v>0</v>
      </c>
      <c r="F66">
        <f>COUNTIF($F$2:$F$59,2)</f>
        <v>0</v>
      </c>
      <c r="G66">
        <f>COUNTIF($F$2:$F$59,3)</f>
        <v>3</v>
      </c>
      <c r="H66">
        <f>COUNTIF($F$2:$F$59,4)</f>
        <v>29</v>
      </c>
      <c r="I66">
        <f>COUNTIF($F$2:$F$59,5)</f>
        <v>26</v>
      </c>
      <c r="K66">
        <f t="shared" ref="K66:K79" si="1">SUM(E66:I66)</f>
        <v>58</v>
      </c>
      <c r="M66" s="6">
        <f t="shared" si="0"/>
        <v>0</v>
      </c>
      <c r="N66" s="6">
        <f t="shared" si="0"/>
        <v>0</v>
      </c>
      <c r="O66" s="6">
        <f t="shared" si="0"/>
        <v>5.1724137931034482E-2</v>
      </c>
      <c r="P66" s="6">
        <f t="shared" si="0"/>
        <v>0.5</v>
      </c>
      <c r="Q66" s="6">
        <f t="shared" si="0"/>
        <v>0.44827586206896552</v>
      </c>
    </row>
    <row r="67" spans="3:17" x14ac:dyDescent="0.3">
      <c r="C67">
        <v>3</v>
      </c>
      <c r="E67">
        <f>COUNTIF($G$2:$G$59,1)</f>
        <v>0</v>
      </c>
      <c r="F67">
        <f>COUNTIF($G$2:$G$59,2)</f>
        <v>0</v>
      </c>
      <c r="G67">
        <f>COUNTIF($G$2:$G$59,3)</f>
        <v>2</v>
      </c>
      <c r="H67">
        <f>COUNTIF($G$2:$G$59,4)</f>
        <v>17</v>
      </c>
      <c r="I67">
        <f>COUNTIF($G$2:$G$59,5)</f>
        <v>39</v>
      </c>
      <c r="K67">
        <f t="shared" si="1"/>
        <v>58</v>
      </c>
      <c r="M67" s="6">
        <f t="shared" ref="M67:M79" si="2">E67/$K$65</f>
        <v>0</v>
      </c>
      <c r="N67" s="6">
        <f t="shared" ref="N67:Q79" si="3">F67/$K$65</f>
        <v>0</v>
      </c>
      <c r="O67" s="6">
        <f t="shared" si="3"/>
        <v>3.4482758620689655E-2</v>
      </c>
      <c r="P67" s="6">
        <f t="shared" si="3"/>
        <v>0.29310344827586204</v>
      </c>
      <c r="Q67" s="6">
        <f t="shared" si="3"/>
        <v>0.67241379310344829</v>
      </c>
    </row>
    <row r="68" spans="3:17" x14ac:dyDescent="0.3">
      <c r="C68">
        <v>4</v>
      </c>
      <c r="E68">
        <f>COUNTIF($H$2:$H$59,1)</f>
        <v>0</v>
      </c>
      <c r="F68">
        <f>COUNTIF($H$2:$H$59,2)</f>
        <v>0</v>
      </c>
      <c r="G68">
        <f>COUNTIF($H$2:$H$59,3)</f>
        <v>4</v>
      </c>
      <c r="H68">
        <f>COUNTIF($H$2:$H$59,4)</f>
        <v>22</v>
      </c>
      <c r="I68">
        <f>COUNTIF($H$2:$H$59,5)</f>
        <v>32</v>
      </c>
      <c r="K68">
        <f t="shared" si="1"/>
        <v>58</v>
      </c>
      <c r="M68" s="6">
        <f t="shared" si="2"/>
        <v>0</v>
      </c>
      <c r="N68" s="6">
        <f t="shared" si="3"/>
        <v>0</v>
      </c>
      <c r="O68" s="6">
        <f t="shared" si="3"/>
        <v>6.8965517241379309E-2</v>
      </c>
      <c r="P68" s="6">
        <f t="shared" si="3"/>
        <v>0.37931034482758619</v>
      </c>
      <c r="Q68" s="6">
        <f t="shared" si="3"/>
        <v>0.55172413793103448</v>
      </c>
    </row>
    <row r="69" spans="3:17" x14ac:dyDescent="0.3">
      <c r="C69">
        <v>5</v>
      </c>
      <c r="E69">
        <f>COUNTIF($I$2:$I$59,1)</f>
        <v>0</v>
      </c>
      <c r="F69">
        <f>COUNTIF($I$2:$I$59,2)</f>
        <v>1</v>
      </c>
      <c r="G69">
        <f>COUNTIF($I$2:$I$59,3)</f>
        <v>7</v>
      </c>
      <c r="H69">
        <f>COUNTIF($I$2:$I$59,4)</f>
        <v>19</v>
      </c>
      <c r="I69">
        <f>COUNTIF($I$2:$I$59,5)</f>
        <v>31</v>
      </c>
      <c r="K69">
        <f t="shared" si="1"/>
        <v>58</v>
      </c>
      <c r="M69" s="6">
        <f t="shared" si="2"/>
        <v>0</v>
      </c>
      <c r="N69" s="6">
        <f t="shared" si="3"/>
        <v>1.7241379310344827E-2</v>
      </c>
      <c r="O69" s="6">
        <f t="shared" si="3"/>
        <v>0.1206896551724138</v>
      </c>
      <c r="P69" s="6">
        <f t="shared" si="3"/>
        <v>0.32758620689655171</v>
      </c>
      <c r="Q69" s="6">
        <f t="shared" si="3"/>
        <v>0.53448275862068961</v>
      </c>
    </row>
    <row r="70" spans="3:17" x14ac:dyDescent="0.3">
      <c r="C70">
        <v>6</v>
      </c>
      <c r="E70">
        <f>COUNTIF($J$2:$J$59,1)</f>
        <v>0</v>
      </c>
      <c r="F70">
        <f>COUNTIF($J$2:$J$59,2)</f>
        <v>2</v>
      </c>
      <c r="G70">
        <f>COUNTIF($J$2:$J$59,3)</f>
        <v>10</v>
      </c>
      <c r="H70">
        <f>COUNTIF($J$2:$J$59,4)</f>
        <v>22</v>
      </c>
      <c r="I70">
        <f>COUNTIF($J$2:$J$59,5)</f>
        <v>24</v>
      </c>
      <c r="K70">
        <f t="shared" si="1"/>
        <v>58</v>
      </c>
      <c r="M70" s="6">
        <f t="shared" si="2"/>
        <v>0</v>
      </c>
      <c r="N70" s="6">
        <f t="shared" si="3"/>
        <v>3.4482758620689655E-2</v>
      </c>
      <c r="O70" s="6">
        <f t="shared" si="3"/>
        <v>0.17241379310344829</v>
      </c>
      <c r="P70" s="6">
        <f t="shared" si="3"/>
        <v>0.37931034482758619</v>
      </c>
      <c r="Q70" s="6">
        <f t="shared" si="3"/>
        <v>0.41379310344827586</v>
      </c>
    </row>
    <row r="71" spans="3:17" x14ac:dyDescent="0.3">
      <c r="C71">
        <v>7</v>
      </c>
      <c r="E71">
        <f>COUNTIF($K$2:$K$59,1)</f>
        <v>0</v>
      </c>
      <c r="F71">
        <f>COUNTIF($K$2:$K$59,2)</f>
        <v>0</v>
      </c>
      <c r="G71">
        <f>COUNTIF($K$2:$K$59,3)</f>
        <v>1</v>
      </c>
      <c r="H71">
        <f>COUNTIF($K$2:$K$59,4)</f>
        <v>25</v>
      </c>
      <c r="I71">
        <f>COUNTIF($K$2:$K$59,5)</f>
        <v>32</v>
      </c>
      <c r="K71">
        <f t="shared" si="1"/>
        <v>58</v>
      </c>
      <c r="M71" s="6">
        <f t="shared" si="2"/>
        <v>0</v>
      </c>
      <c r="N71" s="6">
        <f t="shared" si="3"/>
        <v>0</v>
      </c>
      <c r="O71" s="6">
        <f t="shared" si="3"/>
        <v>1.7241379310344827E-2</v>
      </c>
      <c r="P71" s="6">
        <f t="shared" si="3"/>
        <v>0.43103448275862066</v>
      </c>
      <c r="Q71" s="6">
        <f t="shared" si="3"/>
        <v>0.55172413793103448</v>
      </c>
    </row>
    <row r="72" spans="3:17" x14ac:dyDescent="0.3">
      <c r="C72">
        <v>8</v>
      </c>
      <c r="E72">
        <f>COUNTIF($L$2:$L$59,1)</f>
        <v>0</v>
      </c>
      <c r="F72">
        <f>COUNTIF($L$2:$L$59,2)</f>
        <v>0</v>
      </c>
      <c r="G72">
        <f>COUNTIF($L$2:$L$59,3)</f>
        <v>4</v>
      </c>
      <c r="H72">
        <f>COUNTIF($L$2:$L$59,4)</f>
        <v>30</v>
      </c>
      <c r="I72">
        <f>COUNTIF($L$2:$L$59,5)</f>
        <v>24</v>
      </c>
      <c r="K72">
        <f t="shared" si="1"/>
        <v>58</v>
      </c>
      <c r="M72" s="6">
        <f t="shared" si="2"/>
        <v>0</v>
      </c>
      <c r="N72" s="6">
        <f t="shared" si="3"/>
        <v>0</v>
      </c>
      <c r="O72" s="6">
        <f t="shared" si="3"/>
        <v>6.8965517241379309E-2</v>
      </c>
      <c r="P72" s="6">
        <f t="shared" si="3"/>
        <v>0.51724137931034486</v>
      </c>
      <c r="Q72" s="6">
        <f t="shared" si="3"/>
        <v>0.41379310344827586</v>
      </c>
    </row>
    <row r="73" spans="3:17" x14ac:dyDescent="0.3">
      <c r="C73">
        <v>9</v>
      </c>
      <c r="E73">
        <f>COUNTIF($M$2:$M$59,1)</f>
        <v>0</v>
      </c>
      <c r="F73">
        <f>COUNTIF($M$2:$M$59,2)</f>
        <v>0</v>
      </c>
      <c r="G73">
        <f>COUNTIF($M$2:$M$59,3)</f>
        <v>9</v>
      </c>
      <c r="H73">
        <f>COUNTIF($M$2:$M$59,4)</f>
        <v>26</v>
      </c>
      <c r="I73">
        <f>COUNTIF($M$2:$M$59,5)</f>
        <v>23</v>
      </c>
      <c r="K73">
        <f t="shared" si="1"/>
        <v>58</v>
      </c>
      <c r="M73" s="6">
        <f t="shared" si="2"/>
        <v>0</v>
      </c>
      <c r="N73" s="6">
        <f t="shared" si="3"/>
        <v>0</v>
      </c>
      <c r="O73" s="6">
        <f t="shared" si="3"/>
        <v>0.15517241379310345</v>
      </c>
      <c r="P73" s="6">
        <f t="shared" si="3"/>
        <v>0.44827586206896552</v>
      </c>
      <c r="Q73" s="6">
        <f t="shared" si="3"/>
        <v>0.39655172413793105</v>
      </c>
    </row>
    <row r="74" spans="3:17" x14ac:dyDescent="0.3">
      <c r="C74">
        <v>10</v>
      </c>
      <c r="E74">
        <f>COUNTIF($N$2:$N$59,1)</f>
        <v>0</v>
      </c>
      <c r="F74">
        <f>COUNTIF($N$2:$N$59,2)</f>
        <v>0</v>
      </c>
      <c r="G74">
        <f>COUNTIF($N$2:$N$59,3)</f>
        <v>14</v>
      </c>
      <c r="H74">
        <f>COUNTIF($N$2:$N$59,4)</f>
        <v>20</v>
      </c>
      <c r="I74">
        <f>COUNTIF($N$2:$N$59,5)</f>
        <v>24</v>
      </c>
      <c r="K74">
        <f t="shared" si="1"/>
        <v>58</v>
      </c>
      <c r="M74" s="6">
        <f t="shared" si="2"/>
        <v>0</v>
      </c>
      <c r="N74" s="6">
        <f t="shared" si="3"/>
        <v>0</v>
      </c>
      <c r="O74" s="6">
        <f t="shared" si="3"/>
        <v>0.2413793103448276</v>
      </c>
      <c r="P74" s="6">
        <f t="shared" si="3"/>
        <v>0.34482758620689657</v>
      </c>
      <c r="Q74" s="6">
        <f t="shared" si="3"/>
        <v>0.41379310344827586</v>
      </c>
    </row>
    <row r="75" spans="3:17" x14ac:dyDescent="0.3">
      <c r="C75">
        <v>11</v>
      </c>
      <c r="E75">
        <f>COUNTIF($O$2:$O$59,1)</f>
        <v>0</v>
      </c>
      <c r="F75">
        <f>COUNTIF($O$2:$O$59,2)</f>
        <v>0</v>
      </c>
      <c r="G75">
        <f>COUNTIF($O$2:$O$59,3)</f>
        <v>3</v>
      </c>
      <c r="H75">
        <f>COUNTIF($O$2:$O$59,4)</f>
        <v>21</v>
      </c>
      <c r="I75">
        <f>COUNTIF($O$2:$O$59,5)</f>
        <v>34</v>
      </c>
      <c r="K75">
        <f t="shared" si="1"/>
        <v>58</v>
      </c>
      <c r="M75" s="6">
        <f t="shared" si="2"/>
        <v>0</v>
      </c>
      <c r="N75" s="6">
        <f t="shared" si="3"/>
        <v>0</v>
      </c>
      <c r="O75" s="6">
        <f t="shared" si="3"/>
        <v>5.1724137931034482E-2</v>
      </c>
      <c r="P75" s="6">
        <f t="shared" si="3"/>
        <v>0.36206896551724138</v>
      </c>
      <c r="Q75" s="6">
        <f t="shared" si="3"/>
        <v>0.58620689655172409</v>
      </c>
    </row>
    <row r="76" spans="3:17" x14ac:dyDescent="0.3">
      <c r="C76">
        <v>12</v>
      </c>
      <c r="E76">
        <f>COUNTIF($P$2:$P$59,1)</f>
        <v>0</v>
      </c>
      <c r="F76">
        <f>COUNTIF($P$2:$P$59,2)</f>
        <v>0</v>
      </c>
      <c r="G76">
        <f>COUNTIF($P$2:$P$59,3)</f>
        <v>9</v>
      </c>
      <c r="H76">
        <f>COUNTIF($P$2:$P$59,4)</f>
        <v>24</v>
      </c>
      <c r="I76">
        <f>COUNTIF($P$2:$P$59,5)</f>
        <v>25</v>
      </c>
      <c r="K76">
        <f t="shared" si="1"/>
        <v>58</v>
      </c>
      <c r="M76" s="6">
        <f t="shared" si="2"/>
        <v>0</v>
      </c>
      <c r="N76" s="6">
        <f t="shared" si="3"/>
        <v>0</v>
      </c>
      <c r="O76" s="6">
        <f t="shared" si="3"/>
        <v>0.15517241379310345</v>
      </c>
      <c r="P76" s="6">
        <f t="shared" si="3"/>
        <v>0.41379310344827586</v>
      </c>
      <c r="Q76" s="6">
        <f t="shared" si="3"/>
        <v>0.43103448275862066</v>
      </c>
    </row>
    <row r="77" spans="3:17" x14ac:dyDescent="0.3">
      <c r="C77">
        <v>13</v>
      </c>
      <c r="E77">
        <f>COUNTIF($Q$2:$Q$59,1)</f>
        <v>0</v>
      </c>
      <c r="F77">
        <f>COUNTIF($Q$2:$Q$59,2)</f>
        <v>0</v>
      </c>
      <c r="G77">
        <f>COUNTIF($Q$2:$Q$59,3)</f>
        <v>3</v>
      </c>
      <c r="H77">
        <f>COUNTIF($Q$2:$Q$59,4)</f>
        <v>21</v>
      </c>
      <c r="I77">
        <f>COUNTIF($Q$2:$Q$59,5)</f>
        <v>34</v>
      </c>
      <c r="K77">
        <f t="shared" si="1"/>
        <v>58</v>
      </c>
      <c r="M77" s="6">
        <f t="shared" si="2"/>
        <v>0</v>
      </c>
      <c r="N77" s="6">
        <f t="shared" si="3"/>
        <v>0</v>
      </c>
      <c r="O77" s="6">
        <f t="shared" si="3"/>
        <v>5.1724137931034482E-2</v>
      </c>
      <c r="P77" s="6">
        <f t="shared" si="3"/>
        <v>0.36206896551724138</v>
      </c>
      <c r="Q77" s="6">
        <f t="shared" si="3"/>
        <v>0.58620689655172409</v>
      </c>
    </row>
    <row r="78" spans="3:17" x14ac:dyDescent="0.3">
      <c r="C78">
        <v>14</v>
      </c>
      <c r="E78">
        <f>COUNTIF($R$2:$R$59,1)</f>
        <v>0</v>
      </c>
      <c r="F78">
        <f>COUNTIF($R$2:$R$59,2)</f>
        <v>0</v>
      </c>
      <c r="G78">
        <f>COUNTIF($R$2:$R$59,3)</f>
        <v>3</v>
      </c>
      <c r="H78">
        <f>COUNTIF($R$2:$R$59,4)</f>
        <v>25</v>
      </c>
      <c r="I78">
        <f>COUNTIF($R$2:$R$59,5)</f>
        <v>30</v>
      </c>
      <c r="K78">
        <f t="shared" si="1"/>
        <v>58</v>
      </c>
      <c r="M78" s="6">
        <f t="shared" si="2"/>
        <v>0</v>
      </c>
      <c r="N78" s="6">
        <f t="shared" si="3"/>
        <v>0</v>
      </c>
      <c r="O78" s="6">
        <f t="shared" si="3"/>
        <v>5.1724137931034482E-2</v>
      </c>
      <c r="P78" s="6">
        <f t="shared" si="3"/>
        <v>0.43103448275862066</v>
      </c>
      <c r="Q78" s="6">
        <f t="shared" si="3"/>
        <v>0.51724137931034486</v>
      </c>
    </row>
    <row r="79" spans="3:17" x14ac:dyDescent="0.3">
      <c r="C79">
        <v>15</v>
      </c>
      <c r="E79">
        <f>COUNTIF($S$2:$S$59,1)</f>
        <v>0</v>
      </c>
      <c r="F79">
        <f>COUNTIF($S$2:$S$59,2)</f>
        <v>3</v>
      </c>
      <c r="G79">
        <f>COUNTIF($S$2:$S$59,3)</f>
        <v>7</v>
      </c>
      <c r="H79">
        <f>COUNTIF($S$2:$S$59,4)</f>
        <v>24</v>
      </c>
      <c r="I79">
        <f>COUNTIF($S$2:$S$59,5)</f>
        <v>24</v>
      </c>
      <c r="K79">
        <f t="shared" si="1"/>
        <v>58</v>
      </c>
      <c r="M79" s="6">
        <f t="shared" si="2"/>
        <v>0</v>
      </c>
      <c r="N79" s="6">
        <f t="shared" si="3"/>
        <v>5.1724137931034482E-2</v>
      </c>
      <c r="O79" s="6">
        <f t="shared" si="3"/>
        <v>0.1206896551724138</v>
      </c>
      <c r="P79" s="6">
        <f t="shared" si="3"/>
        <v>0.41379310344827586</v>
      </c>
      <c r="Q79" s="6">
        <f t="shared" si="3"/>
        <v>0.41379310344827586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8"/>
  <sheetViews>
    <sheetView zoomScale="70" zoomScaleNormal="70" workbookViewId="0">
      <pane ySplit="1" topLeftCell="A2" activePane="bottomLeft" state="frozen"/>
      <selection pane="bottomLeft" activeCell="F25" sqref="F25"/>
    </sheetView>
  </sheetViews>
  <sheetFormatPr defaultRowHeight="16.5" x14ac:dyDescent="0.3"/>
  <cols>
    <col min="21" max="21" width="28.875" style="9" customWidth="1"/>
    <col min="22" max="22" width="32.25" style="9" customWidth="1"/>
    <col min="23" max="23" width="29" style="9" customWidth="1"/>
    <col min="24" max="24" width="30.125" style="9" customWidth="1"/>
  </cols>
  <sheetData>
    <row r="1" spans="1:24" s="1" customFormat="1" x14ac:dyDescent="0.3">
      <c r="A1" s="1" t="s">
        <v>247</v>
      </c>
      <c r="B1" s="1" t="s">
        <v>0</v>
      </c>
      <c r="C1" s="1" t="s">
        <v>1</v>
      </c>
      <c r="D1" s="1" t="s">
        <v>250</v>
      </c>
      <c r="E1" s="1" t="s">
        <v>252</v>
      </c>
      <c r="F1" s="1" t="s">
        <v>253</v>
      </c>
      <c r="G1" s="1" t="s">
        <v>255</v>
      </c>
      <c r="H1" s="1" t="s">
        <v>257</v>
      </c>
      <c r="I1" s="1" t="s">
        <v>259</v>
      </c>
      <c r="J1" s="1" t="s">
        <v>260</v>
      </c>
      <c r="K1" s="1" t="s">
        <v>276</v>
      </c>
      <c r="L1" s="1" t="s">
        <v>277</v>
      </c>
      <c r="M1" s="1" t="s">
        <v>263</v>
      </c>
      <c r="N1" s="1" t="s">
        <v>278</v>
      </c>
      <c r="O1" s="1" t="s">
        <v>265</v>
      </c>
      <c r="P1" s="1" t="s">
        <v>267</v>
      </c>
      <c r="Q1" s="1" t="s">
        <v>269</v>
      </c>
      <c r="R1" s="1" t="s">
        <v>271</v>
      </c>
      <c r="S1" s="1" t="s">
        <v>272</v>
      </c>
      <c r="T1" s="1" t="s">
        <v>273</v>
      </c>
      <c r="U1" s="8" t="s">
        <v>279</v>
      </c>
      <c r="V1" s="8" t="s">
        <v>2</v>
      </c>
      <c r="W1" s="8" t="s">
        <v>3</v>
      </c>
      <c r="X1" s="8" t="s">
        <v>4</v>
      </c>
    </row>
    <row r="2" spans="1:24" x14ac:dyDescent="0.3">
      <c r="A2">
        <v>5</v>
      </c>
      <c r="E2">
        <v>3</v>
      </c>
      <c r="F2">
        <v>4</v>
      </c>
      <c r="G2">
        <v>4</v>
      </c>
      <c r="H2">
        <v>4</v>
      </c>
      <c r="I2">
        <v>4</v>
      </c>
      <c r="J2">
        <v>5</v>
      </c>
      <c r="K2">
        <v>5</v>
      </c>
      <c r="L2">
        <v>4</v>
      </c>
      <c r="M2">
        <v>5</v>
      </c>
      <c r="N2">
        <v>4</v>
      </c>
      <c r="O2">
        <v>5</v>
      </c>
      <c r="P2">
        <v>5</v>
      </c>
      <c r="Q2">
        <v>5</v>
      </c>
      <c r="R2" t="s">
        <v>280</v>
      </c>
      <c r="S2">
        <v>4</v>
      </c>
      <c r="T2">
        <v>1</v>
      </c>
      <c r="U2" s="9" t="s">
        <v>281</v>
      </c>
      <c r="W2" s="9" t="s">
        <v>282</v>
      </c>
    </row>
    <row r="3" spans="1:24" x14ac:dyDescent="0.3">
      <c r="A3">
        <v>6</v>
      </c>
      <c r="E3">
        <v>4</v>
      </c>
      <c r="F3">
        <v>4</v>
      </c>
      <c r="G3">
        <v>5</v>
      </c>
      <c r="H3">
        <v>4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4</v>
      </c>
      <c r="P3">
        <v>4</v>
      </c>
      <c r="Q3">
        <v>4</v>
      </c>
      <c r="R3">
        <v>5</v>
      </c>
      <c r="S3">
        <v>5</v>
      </c>
    </row>
    <row r="4" spans="1:24" x14ac:dyDescent="0.3">
      <c r="A4">
        <v>9</v>
      </c>
      <c r="B4">
        <v>3</v>
      </c>
      <c r="C4">
        <v>4</v>
      </c>
      <c r="D4">
        <v>1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</row>
    <row r="5" spans="1:24" x14ac:dyDescent="0.3">
      <c r="A5">
        <v>10</v>
      </c>
      <c r="B5">
        <v>4</v>
      </c>
      <c r="C5">
        <v>6</v>
      </c>
      <c r="E5">
        <v>4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5</v>
      </c>
      <c r="T5">
        <v>1</v>
      </c>
    </row>
    <row r="6" spans="1:24" x14ac:dyDescent="0.3">
      <c r="A6">
        <v>11</v>
      </c>
      <c r="B6">
        <v>3</v>
      </c>
      <c r="C6">
        <v>12</v>
      </c>
      <c r="D6">
        <v>2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1</v>
      </c>
    </row>
    <row r="7" spans="1:24" ht="49.5" x14ac:dyDescent="0.3">
      <c r="A7">
        <v>12</v>
      </c>
      <c r="B7">
        <v>3</v>
      </c>
      <c r="C7">
        <v>12</v>
      </c>
      <c r="D7">
        <v>2</v>
      </c>
      <c r="E7">
        <v>3</v>
      </c>
      <c r="F7">
        <v>3</v>
      </c>
      <c r="G7">
        <v>5</v>
      </c>
      <c r="H7">
        <v>5</v>
      </c>
      <c r="I7">
        <v>3</v>
      </c>
      <c r="J7">
        <v>3</v>
      </c>
      <c r="K7">
        <v>5</v>
      </c>
      <c r="L7">
        <v>4</v>
      </c>
      <c r="M7">
        <v>3</v>
      </c>
      <c r="N7">
        <v>2</v>
      </c>
      <c r="O7">
        <v>2</v>
      </c>
      <c r="P7">
        <v>5</v>
      </c>
      <c r="Q7">
        <v>5</v>
      </c>
      <c r="R7">
        <v>4</v>
      </c>
      <c r="S7">
        <v>4</v>
      </c>
      <c r="T7">
        <v>1</v>
      </c>
      <c r="X7" s="9" t="s">
        <v>283</v>
      </c>
    </row>
    <row r="8" spans="1:24" x14ac:dyDescent="0.3">
      <c r="A8">
        <v>13</v>
      </c>
      <c r="B8">
        <v>3</v>
      </c>
      <c r="C8">
        <v>12</v>
      </c>
      <c r="D8">
        <v>2</v>
      </c>
      <c r="E8">
        <v>5</v>
      </c>
      <c r="F8">
        <v>5</v>
      </c>
      <c r="G8">
        <v>5</v>
      </c>
      <c r="H8">
        <v>4</v>
      </c>
      <c r="I8">
        <v>5</v>
      </c>
      <c r="J8">
        <v>5</v>
      </c>
      <c r="K8">
        <v>5</v>
      </c>
      <c r="L8">
        <v>4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1</v>
      </c>
    </row>
    <row r="9" spans="1:24" ht="33" x14ac:dyDescent="0.3">
      <c r="A9">
        <v>14</v>
      </c>
      <c r="B9">
        <v>3</v>
      </c>
      <c r="C9">
        <v>1</v>
      </c>
      <c r="D9">
        <v>4</v>
      </c>
      <c r="E9">
        <v>5</v>
      </c>
      <c r="F9">
        <v>4</v>
      </c>
      <c r="G9">
        <v>5</v>
      </c>
      <c r="H9">
        <v>5</v>
      </c>
      <c r="I9">
        <v>5</v>
      </c>
      <c r="J9">
        <v>4</v>
      </c>
      <c r="K9">
        <v>4</v>
      </c>
      <c r="L9">
        <v>4</v>
      </c>
      <c r="M9">
        <v>5</v>
      </c>
      <c r="N9">
        <v>5</v>
      </c>
      <c r="O9">
        <v>5</v>
      </c>
      <c r="P9">
        <v>4</v>
      </c>
      <c r="Q9">
        <v>5</v>
      </c>
      <c r="R9">
        <v>4</v>
      </c>
      <c r="S9">
        <v>3</v>
      </c>
      <c r="T9">
        <v>1</v>
      </c>
      <c r="U9" s="9" t="s">
        <v>284</v>
      </c>
      <c r="W9" s="9" t="s">
        <v>285</v>
      </c>
    </row>
    <row r="10" spans="1:24" x14ac:dyDescent="0.3">
      <c r="A10">
        <v>15</v>
      </c>
      <c r="B10">
        <v>3</v>
      </c>
      <c r="C10">
        <v>1</v>
      </c>
      <c r="D10">
        <v>4</v>
      </c>
      <c r="E10">
        <v>3</v>
      </c>
      <c r="F10">
        <v>3</v>
      </c>
      <c r="G10">
        <v>4</v>
      </c>
      <c r="H10">
        <v>3</v>
      </c>
      <c r="I10">
        <v>3</v>
      </c>
      <c r="J10">
        <v>1</v>
      </c>
      <c r="K10">
        <v>5</v>
      </c>
      <c r="L10">
        <v>4</v>
      </c>
      <c r="M10">
        <v>3</v>
      </c>
      <c r="N10">
        <v>3</v>
      </c>
      <c r="O10">
        <v>4</v>
      </c>
      <c r="P10">
        <v>4</v>
      </c>
      <c r="Q10">
        <v>4</v>
      </c>
      <c r="R10">
        <v>4</v>
      </c>
      <c r="S10">
        <v>4</v>
      </c>
      <c r="T10">
        <v>1</v>
      </c>
      <c r="U10" s="9" t="s">
        <v>286</v>
      </c>
      <c r="W10" s="9" t="s">
        <v>287</v>
      </c>
      <c r="X10" s="9" t="s">
        <v>288</v>
      </c>
    </row>
    <row r="11" spans="1:24" ht="66" x14ac:dyDescent="0.3">
      <c r="A11">
        <v>16</v>
      </c>
      <c r="B11">
        <v>3</v>
      </c>
      <c r="C11">
        <v>12</v>
      </c>
      <c r="D11">
        <v>2</v>
      </c>
      <c r="E11">
        <v>4</v>
      </c>
      <c r="F11">
        <v>5</v>
      </c>
      <c r="G11">
        <v>4</v>
      </c>
      <c r="H11">
        <v>5</v>
      </c>
      <c r="I11">
        <v>5</v>
      </c>
      <c r="J11">
        <v>3</v>
      </c>
      <c r="K11">
        <v>4</v>
      </c>
      <c r="L11">
        <v>4</v>
      </c>
      <c r="M11">
        <v>2</v>
      </c>
      <c r="N11">
        <v>2</v>
      </c>
      <c r="O11">
        <v>5</v>
      </c>
      <c r="P11">
        <v>2</v>
      </c>
      <c r="Q11">
        <v>3</v>
      </c>
      <c r="R11">
        <v>2</v>
      </c>
      <c r="S11">
        <v>2</v>
      </c>
      <c r="T11">
        <v>1</v>
      </c>
      <c r="U11" s="9" t="s">
        <v>289</v>
      </c>
      <c r="V11" s="9" t="s">
        <v>290</v>
      </c>
      <c r="W11" s="9" t="s">
        <v>291</v>
      </c>
      <c r="X11" s="9" t="s">
        <v>292</v>
      </c>
    </row>
    <row r="12" spans="1:24" x14ac:dyDescent="0.3">
      <c r="A12">
        <v>17</v>
      </c>
      <c r="B12">
        <v>4</v>
      </c>
      <c r="C12">
        <v>1</v>
      </c>
      <c r="D12">
        <v>4</v>
      </c>
      <c r="E12">
        <v>3</v>
      </c>
      <c r="F12">
        <v>4</v>
      </c>
      <c r="G12">
        <v>5</v>
      </c>
      <c r="H12">
        <v>5</v>
      </c>
      <c r="I12">
        <v>4</v>
      </c>
      <c r="J12">
        <v>3</v>
      </c>
      <c r="K12">
        <v>4</v>
      </c>
      <c r="L12">
        <v>4</v>
      </c>
      <c r="M12">
        <v>4</v>
      </c>
      <c r="N12">
        <v>5</v>
      </c>
      <c r="O12">
        <v>5</v>
      </c>
      <c r="P12">
        <v>4</v>
      </c>
      <c r="Q12">
        <v>4</v>
      </c>
      <c r="R12">
        <v>4</v>
      </c>
      <c r="S12">
        <v>4</v>
      </c>
      <c r="T12">
        <v>1</v>
      </c>
      <c r="W12" s="9" t="s">
        <v>293</v>
      </c>
    </row>
    <row r="13" spans="1:24" x14ac:dyDescent="0.3">
      <c r="A13">
        <v>18</v>
      </c>
      <c r="B13">
        <v>4</v>
      </c>
      <c r="C13">
        <v>1</v>
      </c>
      <c r="D13">
        <v>4</v>
      </c>
      <c r="E13">
        <v>4</v>
      </c>
      <c r="F13">
        <v>4</v>
      </c>
      <c r="G13">
        <v>5</v>
      </c>
      <c r="H13">
        <v>5</v>
      </c>
      <c r="I13">
        <v>3</v>
      </c>
      <c r="J13">
        <v>4</v>
      </c>
      <c r="K13">
        <v>4</v>
      </c>
      <c r="L13">
        <v>4</v>
      </c>
      <c r="M13">
        <v>3</v>
      </c>
      <c r="N13">
        <v>4</v>
      </c>
      <c r="O13">
        <v>5</v>
      </c>
      <c r="P13">
        <v>4</v>
      </c>
      <c r="Q13">
        <v>4</v>
      </c>
      <c r="R13">
        <v>4</v>
      </c>
      <c r="S13">
        <v>5</v>
      </c>
      <c r="T13">
        <v>1</v>
      </c>
    </row>
    <row r="14" spans="1:24" ht="66" x14ac:dyDescent="0.3">
      <c r="A14">
        <v>19</v>
      </c>
      <c r="B14">
        <v>3</v>
      </c>
      <c r="C14">
        <v>7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1</v>
      </c>
      <c r="U14" s="9" t="s">
        <v>294</v>
      </c>
      <c r="W14" s="9" t="s">
        <v>295</v>
      </c>
      <c r="X14" s="9" t="s">
        <v>296</v>
      </c>
    </row>
    <row r="15" spans="1:24" x14ac:dyDescent="0.3">
      <c r="A15">
        <v>20</v>
      </c>
      <c r="E15">
        <v>3</v>
      </c>
      <c r="F15">
        <v>3</v>
      </c>
      <c r="G15">
        <v>4</v>
      </c>
      <c r="H15">
        <v>3</v>
      </c>
      <c r="I15">
        <v>4</v>
      </c>
      <c r="J15">
        <v>3</v>
      </c>
      <c r="K15">
        <v>3</v>
      </c>
      <c r="L15">
        <v>3</v>
      </c>
      <c r="M15">
        <v>2</v>
      </c>
      <c r="N15">
        <v>4</v>
      </c>
      <c r="O15">
        <v>3</v>
      </c>
      <c r="P15">
        <v>4</v>
      </c>
      <c r="Q15">
        <v>4</v>
      </c>
      <c r="R15">
        <v>4</v>
      </c>
      <c r="S15">
        <v>4</v>
      </c>
      <c r="T15">
        <v>1</v>
      </c>
    </row>
    <row r="16" spans="1:24" x14ac:dyDescent="0.3">
      <c r="A16">
        <v>21</v>
      </c>
      <c r="B16">
        <v>4</v>
      </c>
      <c r="C16">
        <v>4</v>
      </c>
      <c r="D16">
        <v>1</v>
      </c>
      <c r="E16">
        <v>5</v>
      </c>
      <c r="F16">
        <v>5</v>
      </c>
      <c r="G16">
        <v>5</v>
      </c>
      <c r="H16">
        <v>4</v>
      </c>
      <c r="I16">
        <v>5</v>
      </c>
      <c r="J16">
        <v>5</v>
      </c>
      <c r="K16">
        <v>5</v>
      </c>
      <c r="L16">
        <v>4</v>
      </c>
      <c r="M16">
        <v>4</v>
      </c>
      <c r="N16">
        <v>4</v>
      </c>
      <c r="O16">
        <v>5</v>
      </c>
      <c r="P16">
        <v>5</v>
      </c>
      <c r="Q16">
        <v>5</v>
      </c>
      <c r="R16">
        <v>5</v>
      </c>
      <c r="S16">
        <v>5</v>
      </c>
      <c r="T16">
        <v>1</v>
      </c>
    </row>
    <row r="17" spans="1:24" ht="33" x14ac:dyDescent="0.3">
      <c r="A17">
        <v>22</v>
      </c>
      <c r="B17">
        <v>3</v>
      </c>
      <c r="C17">
        <v>1</v>
      </c>
      <c r="D17">
        <v>4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4</v>
      </c>
      <c r="Q17">
        <v>5</v>
      </c>
      <c r="R17">
        <v>4</v>
      </c>
      <c r="S17">
        <v>5</v>
      </c>
      <c r="U17" s="9" t="s">
        <v>297</v>
      </c>
    </row>
    <row r="18" spans="1:24" x14ac:dyDescent="0.3">
      <c r="A18">
        <v>23</v>
      </c>
      <c r="B18">
        <v>4</v>
      </c>
      <c r="C18">
        <v>4</v>
      </c>
      <c r="D18">
        <v>1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1</v>
      </c>
    </row>
    <row r="19" spans="1:24" x14ac:dyDescent="0.3">
      <c r="A19">
        <v>24</v>
      </c>
      <c r="B19">
        <v>4</v>
      </c>
      <c r="C19">
        <v>4</v>
      </c>
      <c r="D19">
        <v>1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1</v>
      </c>
    </row>
    <row r="20" spans="1:24" x14ac:dyDescent="0.3">
      <c r="A20">
        <v>25</v>
      </c>
      <c r="B20">
        <v>4</v>
      </c>
      <c r="C20">
        <v>4</v>
      </c>
      <c r="D20">
        <v>1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1</v>
      </c>
    </row>
    <row r="21" spans="1:24" x14ac:dyDescent="0.3">
      <c r="A21">
        <v>26</v>
      </c>
      <c r="D21">
        <v>3</v>
      </c>
      <c r="E21">
        <v>12</v>
      </c>
      <c r="F21">
        <v>2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U21" s="9" t="s">
        <v>298</v>
      </c>
      <c r="V21" s="9" t="s">
        <v>299</v>
      </c>
    </row>
    <row r="22" spans="1:24" x14ac:dyDescent="0.3">
      <c r="A22">
        <v>27</v>
      </c>
      <c r="B22">
        <v>3</v>
      </c>
      <c r="C22">
        <v>12</v>
      </c>
      <c r="D22">
        <v>2</v>
      </c>
      <c r="E22">
        <v>3</v>
      </c>
      <c r="F22">
        <v>5</v>
      </c>
      <c r="G22">
        <v>5</v>
      </c>
      <c r="H22">
        <v>5</v>
      </c>
      <c r="I22">
        <v>4</v>
      </c>
      <c r="J22">
        <v>5</v>
      </c>
      <c r="K22">
        <v>5</v>
      </c>
      <c r="L22">
        <v>5</v>
      </c>
      <c r="M22">
        <v>5</v>
      </c>
      <c r="N22">
        <v>5</v>
      </c>
      <c r="O22">
        <v>4</v>
      </c>
      <c r="P22">
        <v>4</v>
      </c>
      <c r="Q22">
        <v>4</v>
      </c>
      <c r="R22">
        <v>4</v>
      </c>
      <c r="S22">
        <v>5</v>
      </c>
      <c r="T22">
        <v>1</v>
      </c>
    </row>
    <row r="23" spans="1:24" ht="33" x14ac:dyDescent="0.3">
      <c r="A23">
        <v>28</v>
      </c>
      <c r="B23">
        <v>3</v>
      </c>
      <c r="C23">
        <v>12</v>
      </c>
      <c r="D23">
        <v>2</v>
      </c>
      <c r="E23">
        <v>5</v>
      </c>
      <c r="F23">
        <v>5</v>
      </c>
      <c r="G23">
        <v>5</v>
      </c>
      <c r="H23">
        <v>5</v>
      </c>
      <c r="I23">
        <v>4</v>
      </c>
      <c r="J23">
        <v>3</v>
      </c>
      <c r="K23">
        <v>5</v>
      </c>
      <c r="L23">
        <v>5</v>
      </c>
      <c r="M23">
        <v>4</v>
      </c>
      <c r="N23">
        <v>4</v>
      </c>
      <c r="O23">
        <v>5</v>
      </c>
      <c r="P23">
        <v>5</v>
      </c>
      <c r="Q23">
        <v>5</v>
      </c>
      <c r="R23">
        <v>5</v>
      </c>
      <c r="S23">
        <v>5</v>
      </c>
      <c r="T23">
        <v>1</v>
      </c>
      <c r="U23" s="9" t="s">
        <v>300</v>
      </c>
      <c r="V23" s="9" t="s">
        <v>301</v>
      </c>
      <c r="W23" s="9" t="s">
        <v>302</v>
      </c>
      <c r="X23" s="9" t="s">
        <v>303</v>
      </c>
    </row>
    <row r="24" spans="1:24" ht="49.5" x14ac:dyDescent="0.3">
      <c r="A24">
        <v>29</v>
      </c>
      <c r="B24">
        <v>3</v>
      </c>
      <c r="C24">
        <v>7</v>
      </c>
      <c r="D24">
        <v>3</v>
      </c>
      <c r="E24">
        <v>4</v>
      </c>
      <c r="F24">
        <v>4</v>
      </c>
      <c r="G24">
        <v>4</v>
      </c>
      <c r="H24">
        <v>4</v>
      </c>
      <c r="I24">
        <v>3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1</v>
      </c>
      <c r="U24" s="9" t="s">
        <v>304</v>
      </c>
      <c r="V24" s="9" t="s">
        <v>305</v>
      </c>
      <c r="W24" s="9" t="s">
        <v>306</v>
      </c>
      <c r="X24" s="9" t="s">
        <v>307</v>
      </c>
    </row>
    <row r="25" spans="1:24" ht="33" x14ac:dyDescent="0.3">
      <c r="A25">
        <v>30</v>
      </c>
      <c r="B25">
        <v>3</v>
      </c>
      <c r="C25">
        <v>4</v>
      </c>
      <c r="D25">
        <v>1</v>
      </c>
      <c r="E25">
        <v>3</v>
      </c>
      <c r="F25">
        <v>4</v>
      </c>
      <c r="G25">
        <v>5</v>
      </c>
      <c r="H25">
        <v>5</v>
      </c>
      <c r="I25">
        <v>5</v>
      </c>
      <c r="J25">
        <v>4</v>
      </c>
      <c r="K25">
        <v>5</v>
      </c>
      <c r="L25">
        <v>4</v>
      </c>
      <c r="M25">
        <v>4</v>
      </c>
      <c r="N25">
        <v>2</v>
      </c>
      <c r="O25">
        <v>4</v>
      </c>
      <c r="P25">
        <v>3</v>
      </c>
      <c r="Q25">
        <v>4</v>
      </c>
      <c r="R25">
        <v>5</v>
      </c>
      <c r="S25">
        <v>3</v>
      </c>
      <c r="T25">
        <v>1</v>
      </c>
      <c r="U25" s="9" t="s">
        <v>308</v>
      </c>
      <c r="W25" s="9" t="s">
        <v>309</v>
      </c>
      <c r="X25" s="9" t="s">
        <v>310</v>
      </c>
    </row>
    <row r="26" spans="1:24" x14ac:dyDescent="0.3">
      <c r="A26">
        <v>31</v>
      </c>
      <c r="B26">
        <v>4</v>
      </c>
      <c r="C26">
        <v>4</v>
      </c>
      <c r="D26">
        <v>1</v>
      </c>
      <c r="E26">
        <v>3</v>
      </c>
      <c r="F26">
        <v>5</v>
      </c>
      <c r="G26">
        <v>5</v>
      </c>
      <c r="H26">
        <v>5</v>
      </c>
      <c r="I26">
        <v>4</v>
      </c>
      <c r="J26">
        <v>4</v>
      </c>
      <c r="K26">
        <v>5</v>
      </c>
      <c r="L26">
        <v>5</v>
      </c>
      <c r="M26">
        <v>5</v>
      </c>
      <c r="N26">
        <v>4</v>
      </c>
      <c r="O26">
        <v>5</v>
      </c>
      <c r="P26">
        <v>4</v>
      </c>
      <c r="Q26">
        <v>4</v>
      </c>
      <c r="R26">
        <v>3</v>
      </c>
      <c r="S26">
        <v>5</v>
      </c>
      <c r="T26">
        <v>1</v>
      </c>
      <c r="U26" s="9" t="s">
        <v>311</v>
      </c>
    </row>
    <row r="27" spans="1:24" ht="33" x14ac:dyDescent="0.3">
      <c r="A27">
        <v>32</v>
      </c>
      <c r="B27">
        <v>4</v>
      </c>
      <c r="C27">
        <v>4</v>
      </c>
      <c r="D27">
        <v>1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5</v>
      </c>
      <c r="R27">
        <v>5</v>
      </c>
      <c r="S27">
        <v>5</v>
      </c>
      <c r="T27">
        <v>1</v>
      </c>
      <c r="U27" s="9" t="s">
        <v>312</v>
      </c>
      <c r="V27" s="9" t="s">
        <v>313</v>
      </c>
      <c r="W27" s="9" t="s">
        <v>314</v>
      </c>
    </row>
    <row r="28" spans="1:24" ht="49.5" x14ac:dyDescent="0.3">
      <c r="A28">
        <v>33</v>
      </c>
      <c r="B28">
        <v>4</v>
      </c>
      <c r="C28">
        <v>4</v>
      </c>
      <c r="D28">
        <v>1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5</v>
      </c>
      <c r="T28">
        <v>1</v>
      </c>
      <c r="U28" s="9" t="s">
        <v>315</v>
      </c>
      <c r="V28" s="9" t="s">
        <v>316</v>
      </c>
      <c r="W28" s="9" t="s">
        <v>317</v>
      </c>
    </row>
    <row r="29" spans="1:24" ht="49.5" x14ac:dyDescent="0.3">
      <c r="A29">
        <v>34</v>
      </c>
      <c r="B29">
        <v>3</v>
      </c>
      <c r="C29">
        <v>3</v>
      </c>
      <c r="D29">
        <v>3</v>
      </c>
      <c r="E29">
        <v>4</v>
      </c>
      <c r="F29">
        <v>5</v>
      </c>
      <c r="G29">
        <v>5</v>
      </c>
      <c r="H29">
        <v>4</v>
      </c>
      <c r="I29">
        <v>4</v>
      </c>
      <c r="J29">
        <v>3</v>
      </c>
      <c r="K29">
        <v>5</v>
      </c>
      <c r="L29">
        <v>4</v>
      </c>
      <c r="M29">
        <v>4</v>
      </c>
      <c r="N29">
        <v>3</v>
      </c>
      <c r="O29">
        <v>4</v>
      </c>
      <c r="P29">
        <v>3</v>
      </c>
      <c r="Q29">
        <v>5</v>
      </c>
      <c r="R29">
        <v>4</v>
      </c>
      <c r="S29">
        <v>4</v>
      </c>
      <c r="T29">
        <v>1</v>
      </c>
      <c r="U29" s="9" t="s">
        <v>318</v>
      </c>
      <c r="V29" s="9" t="s">
        <v>319</v>
      </c>
      <c r="W29" s="9" t="s">
        <v>320</v>
      </c>
      <c r="X29" s="9" t="s">
        <v>321</v>
      </c>
    </row>
    <row r="30" spans="1:24" x14ac:dyDescent="0.3">
      <c r="A30">
        <v>35</v>
      </c>
      <c r="B30">
        <v>3</v>
      </c>
      <c r="C30">
        <v>3</v>
      </c>
      <c r="D30">
        <v>3</v>
      </c>
      <c r="E30">
        <v>3</v>
      </c>
      <c r="F30">
        <v>5</v>
      </c>
      <c r="G30">
        <v>4</v>
      </c>
      <c r="H30">
        <v>4</v>
      </c>
      <c r="I30">
        <v>4</v>
      </c>
      <c r="J30">
        <v>5</v>
      </c>
      <c r="K30">
        <v>5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1</v>
      </c>
    </row>
    <row r="31" spans="1:24" ht="33" x14ac:dyDescent="0.3">
      <c r="A31">
        <v>36</v>
      </c>
      <c r="B31">
        <v>3</v>
      </c>
      <c r="C31">
        <v>3</v>
      </c>
      <c r="D31">
        <v>3</v>
      </c>
      <c r="E31">
        <v>5</v>
      </c>
      <c r="F31">
        <v>4</v>
      </c>
      <c r="G31">
        <v>5</v>
      </c>
      <c r="H31">
        <v>5</v>
      </c>
      <c r="I31">
        <v>4</v>
      </c>
      <c r="J31">
        <v>3</v>
      </c>
      <c r="K31">
        <v>5</v>
      </c>
      <c r="L31">
        <v>5</v>
      </c>
      <c r="M31">
        <v>5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1</v>
      </c>
      <c r="U31" s="9" t="s">
        <v>322</v>
      </c>
      <c r="W31" s="9" t="s">
        <v>323</v>
      </c>
      <c r="X31" s="9" t="s">
        <v>324</v>
      </c>
    </row>
    <row r="32" spans="1:24" ht="33" x14ac:dyDescent="0.3">
      <c r="A32">
        <v>37</v>
      </c>
      <c r="B32">
        <v>2</v>
      </c>
      <c r="C32">
        <v>2</v>
      </c>
      <c r="D32">
        <v>4</v>
      </c>
      <c r="E32">
        <v>3</v>
      </c>
      <c r="F32">
        <v>4</v>
      </c>
      <c r="G32">
        <v>5</v>
      </c>
      <c r="H32">
        <v>4</v>
      </c>
      <c r="I32">
        <v>4</v>
      </c>
      <c r="J32">
        <v>4</v>
      </c>
      <c r="K32">
        <v>4</v>
      </c>
      <c r="L32">
        <v>3</v>
      </c>
      <c r="M32">
        <v>4</v>
      </c>
      <c r="N32">
        <v>4</v>
      </c>
      <c r="O32">
        <v>5</v>
      </c>
      <c r="P32">
        <v>5</v>
      </c>
      <c r="Q32">
        <v>5</v>
      </c>
      <c r="R32">
        <v>4</v>
      </c>
      <c r="S32">
        <v>5</v>
      </c>
      <c r="T32">
        <v>1</v>
      </c>
      <c r="U32" s="9" t="s">
        <v>325</v>
      </c>
      <c r="V32" s="9" t="s">
        <v>326</v>
      </c>
      <c r="W32" s="9" t="s">
        <v>327</v>
      </c>
    </row>
    <row r="33" spans="1:24" ht="33" x14ac:dyDescent="0.3">
      <c r="A33">
        <v>38</v>
      </c>
      <c r="B33">
        <v>4</v>
      </c>
      <c r="C33">
        <v>12</v>
      </c>
      <c r="D33">
        <v>2</v>
      </c>
      <c r="E33">
        <v>4</v>
      </c>
      <c r="F33">
        <v>4</v>
      </c>
      <c r="G33">
        <v>4</v>
      </c>
      <c r="H33">
        <v>4</v>
      </c>
      <c r="I33">
        <v>4</v>
      </c>
      <c r="J33">
        <v>3</v>
      </c>
      <c r="K33">
        <v>4</v>
      </c>
      <c r="L33">
        <v>4</v>
      </c>
      <c r="M33">
        <v>3</v>
      </c>
      <c r="N33">
        <v>3</v>
      </c>
      <c r="O33">
        <v>4</v>
      </c>
      <c r="P33">
        <v>4</v>
      </c>
      <c r="Q33">
        <v>4</v>
      </c>
      <c r="R33">
        <v>4</v>
      </c>
      <c r="S33">
        <v>3</v>
      </c>
      <c r="T33">
        <v>1</v>
      </c>
      <c r="U33" s="9" t="s">
        <v>328</v>
      </c>
      <c r="V33" s="9" t="s">
        <v>329</v>
      </c>
      <c r="W33" s="9" t="s">
        <v>330</v>
      </c>
      <c r="X33" s="9" t="s">
        <v>331</v>
      </c>
    </row>
    <row r="34" spans="1:24" ht="49.5" x14ac:dyDescent="0.3">
      <c r="A34">
        <v>39</v>
      </c>
      <c r="B34">
        <v>3</v>
      </c>
      <c r="C34">
        <v>6</v>
      </c>
      <c r="D34">
        <v>3</v>
      </c>
      <c r="E34">
        <v>5</v>
      </c>
      <c r="F34">
        <v>5</v>
      </c>
      <c r="G34">
        <v>5</v>
      </c>
      <c r="H34">
        <v>5</v>
      </c>
      <c r="I34">
        <v>3</v>
      </c>
      <c r="J34">
        <v>5</v>
      </c>
      <c r="K34">
        <v>5</v>
      </c>
      <c r="L34">
        <v>5</v>
      </c>
      <c r="M34">
        <v>4</v>
      </c>
      <c r="N34">
        <v>3</v>
      </c>
      <c r="O34">
        <v>5</v>
      </c>
      <c r="P34">
        <v>5</v>
      </c>
      <c r="Q34">
        <v>5</v>
      </c>
      <c r="R34">
        <v>5</v>
      </c>
      <c r="S34">
        <v>4</v>
      </c>
      <c r="T34">
        <v>1</v>
      </c>
      <c r="U34" s="9" t="s">
        <v>332</v>
      </c>
      <c r="V34" s="9" t="s">
        <v>333</v>
      </c>
      <c r="W34" s="9" t="s">
        <v>334</v>
      </c>
      <c r="X34" s="9" t="s">
        <v>335</v>
      </c>
    </row>
    <row r="35" spans="1:24" x14ac:dyDescent="0.3">
      <c r="A35">
        <v>40</v>
      </c>
      <c r="B35">
        <v>4</v>
      </c>
      <c r="C35">
        <v>4</v>
      </c>
      <c r="D35">
        <v>1</v>
      </c>
      <c r="E35">
        <v>4</v>
      </c>
      <c r="F35">
        <v>4</v>
      </c>
      <c r="G35">
        <v>3</v>
      </c>
      <c r="H35">
        <v>4</v>
      </c>
      <c r="I35">
        <v>3</v>
      </c>
      <c r="J35">
        <v>4</v>
      </c>
      <c r="K35">
        <v>4</v>
      </c>
      <c r="L35">
        <v>4</v>
      </c>
      <c r="M35">
        <v>4</v>
      </c>
      <c r="N35">
        <v>4</v>
      </c>
      <c r="O35">
        <v>5</v>
      </c>
      <c r="P35">
        <v>4</v>
      </c>
      <c r="Q35">
        <v>4</v>
      </c>
      <c r="R35">
        <v>5</v>
      </c>
      <c r="S35">
        <v>4</v>
      </c>
      <c r="T35">
        <v>1</v>
      </c>
    </row>
    <row r="36" spans="1:24" x14ac:dyDescent="0.3">
      <c r="A36">
        <v>41</v>
      </c>
      <c r="B36">
        <v>3</v>
      </c>
      <c r="C36">
        <v>6</v>
      </c>
      <c r="D36">
        <v>3</v>
      </c>
      <c r="E36">
        <v>4</v>
      </c>
      <c r="F36">
        <v>4</v>
      </c>
      <c r="G36">
        <v>5</v>
      </c>
      <c r="H36">
        <v>5</v>
      </c>
      <c r="I36">
        <v>4</v>
      </c>
      <c r="J36">
        <v>4</v>
      </c>
      <c r="K36">
        <v>4</v>
      </c>
      <c r="L36">
        <v>4</v>
      </c>
      <c r="M36">
        <v>3</v>
      </c>
      <c r="N36">
        <v>2</v>
      </c>
      <c r="O36">
        <v>2</v>
      </c>
      <c r="P36">
        <v>2</v>
      </c>
      <c r="Q36">
        <v>4</v>
      </c>
      <c r="R36">
        <v>4</v>
      </c>
      <c r="S36">
        <v>3</v>
      </c>
      <c r="T36">
        <v>1</v>
      </c>
    </row>
    <row r="37" spans="1:24" x14ac:dyDescent="0.3">
      <c r="A37">
        <v>42</v>
      </c>
      <c r="B37">
        <v>3</v>
      </c>
      <c r="C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3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3</v>
      </c>
      <c r="T37">
        <v>1</v>
      </c>
    </row>
    <row r="38" spans="1:24" ht="33" x14ac:dyDescent="0.3">
      <c r="A38">
        <v>43</v>
      </c>
      <c r="B38">
        <v>3</v>
      </c>
      <c r="C38">
        <v>12</v>
      </c>
      <c r="D38">
        <v>2</v>
      </c>
      <c r="E38">
        <v>4</v>
      </c>
      <c r="F38">
        <v>4</v>
      </c>
      <c r="G38">
        <v>4</v>
      </c>
      <c r="H38">
        <v>4</v>
      </c>
      <c r="I38">
        <v>4</v>
      </c>
      <c r="J38">
        <v>5</v>
      </c>
      <c r="K38">
        <v>5</v>
      </c>
      <c r="L38">
        <v>4</v>
      </c>
      <c r="M38">
        <v>4</v>
      </c>
      <c r="N38">
        <v>5</v>
      </c>
      <c r="O38">
        <v>5</v>
      </c>
      <c r="P38">
        <v>5</v>
      </c>
      <c r="Q38">
        <v>5</v>
      </c>
      <c r="R38">
        <v>4</v>
      </c>
      <c r="S38">
        <v>4</v>
      </c>
      <c r="T38">
        <v>1</v>
      </c>
      <c r="U38" s="9" t="s">
        <v>336</v>
      </c>
      <c r="W38" s="9" t="s">
        <v>337</v>
      </c>
    </row>
    <row r="39" spans="1:24" ht="33" x14ac:dyDescent="0.3">
      <c r="A39">
        <v>44</v>
      </c>
      <c r="B39">
        <v>3</v>
      </c>
      <c r="C39">
        <v>12</v>
      </c>
      <c r="D39">
        <v>2</v>
      </c>
      <c r="E39">
        <v>4</v>
      </c>
      <c r="F39">
        <v>4</v>
      </c>
      <c r="G39">
        <v>4</v>
      </c>
      <c r="H39">
        <v>3</v>
      </c>
      <c r="I39">
        <v>4</v>
      </c>
      <c r="J39">
        <v>5</v>
      </c>
      <c r="K39">
        <v>4</v>
      </c>
      <c r="L39">
        <v>4</v>
      </c>
      <c r="M39">
        <v>4</v>
      </c>
      <c r="N39">
        <v>4</v>
      </c>
      <c r="O39">
        <v>5</v>
      </c>
      <c r="P39">
        <v>4</v>
      </c>
      <c r="Q39">
        <v>5</v>
      </c>
      <c r="R39">
        <v>5</v>
      </c>
      <c r="S39">
        <v>5</v>
      </c>
      <c r="T39">
        <v>1</v>
      </c>
      <c r="U39" s="9" t="s">
        <v>338</v>
      </c>
      <c r="V39" s="9" t="s">
        <v>339</v>
      </c>
    </row>
    <row r="40" spans="1:24" ht="33" x14ac:dyDescent="0.3">
      <c r="A40">
        <v>45</v>
      </c>
      <c r="B40">
        <v>3</v>
      </c>
      <c r="C40">
        <v>1</v>
      </c>
      <c r="D40">
        <v>4</v>
      </c>
      <c r="E40">
        <v>5</v>
      </c>
      <c r="F40">
        <v>5</v>
      </c>
      <c r="G40">
        <v>5</v>
      </c>
      <c r="H40">
        <v>5</v>
      </c>
      <c r="I40">
        <v>5</v>
      </c>
      <c r="J40">
        <v>3</v>
      </c>
      <c r="K40">
        <v>5</v>
      </c>
      <c r="L40">
        <v>5</v>
      </c>
      <c r="M40">
        <v>4</v>
      </c>
      <c r="N40">
        <v>4</v>
      </c>
      <c r="O40">
        <v>5</v>
      </c>
      <c r="P40">
        <v>5</v>
      </c>
      <c r="Q40">
        <v>5</v>
      </c>
      <c r="R40">
        <v>5</v>
      </c>
      <c r="S40">
        <v>5</v>
      </c>
      <c r="T40">
        <v>1</v>
      </c>
      <c r="U40" s="9" t="s">
        <v>340</v>
      </c>
      <c r="V40" s="9" t="s">
        <v>341</v>
      </c>
      <c r="W40" s="9" t="s">
        <v>342</v>
      </c>
      <c r="X40" s="9" t="s">
        <v>343</v>
      </c>
    </row>
    <row r="41" spans="1:24" x14ac:dyDescent="0.3">
      <c r="A41">
        <v>46</v>
      </c>
      <c r="B41">
        <v>2</v>
      </c>
      <c r="C41">
        <v>11</v>
      </c>
      <c r="D41">
        <v>2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1</v>
      </c>
    </row>
    <row r="42" spans="1:24" ht="66" x14ac:dyDescent="0.3">
      <c r="A42">
        <v>47</v>
      </c>
      <c r="B42">
        <v>4</v>
      </c>
      <c r="C42">
        <v>6</v>
      </c>
      <c r="D42">
        <v>4</v>
      </c>
      <c r="E42">
        <v>4</v>
      </c>
      <c r="F42">
        <v>4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  <c r="P42">
        <v>5</v>
      </c>
      <c r="Q42">
        <v>5</v>
      </c>
      <c r="R42">
        <v>5</v>
      </c>
      <c r="S42">
        <v>5</v>
      </c>
      <c r="T42">
        <v>1</v>
      </c>
      <c r="U42" s="9" t="s">
        <v>344</v>
      </c>
      <c r="X42" s="9" t="s">
        <v>345</v>
      </c>
    </row>
    <row r="43" spans="1:24" ht="66" x14ac:dyDescent="0.3">
      <c r="A43">
        <v>48</v>
      </c>
      <c r="B43">
        <v>3</v>
      </c>
      <c r="C43">
        <v>3</v>
      </c>
      <c r="E43">
        <v>4</v>
      </c>
      <c r="F43">
        <v>5</v>
      </c>
      <c r="G43">
        <v>5</v>
      </c>
      <c r="H43">
        <v>4</v>
      </c>
      <c r="I43">
        <v>3</v>
      </c>
      <c r="J43">
        <v>3</v>
      </c>
      <c r="K43">
        <v>5</v>
      </c>
      <c r="L43">
        <v>4</v>
      </c>
      <c r="M43">
        <v>4</v>
      </c>
      <c r="N43">
        <v>5</v>
      </c>
      <c r="O43">
        <v>5</v>
      </c>
      <c r="P43">
        <v>4</v>
      </c>
      <c r="Q43">
        <v>5</v>
      </c>
      <c r="R43">
        <v>4</v>
      </c>
      <c r="S43">
        <v>5</v>
      </c>
      <c r="T43">
        <v>1</v>
      </c>
      <c r="U43" s="9" t="s">
        <v>346</v>
      </c>
      <c r="V43" s="9" t="s">
        <v>347</v>
      </c>
      <c r="W43" s="9" t="s">
        <v>348</v>
      </c>
    </row>
    <row r="44" spans="1:24" ht="33" x14ac:dyDescent="0.3">
      <c r="A44">
        <v>49</v>
      </c>
      <c r="B44">
        <v>4</v>
      </c>
      <c r="C44">
        <v>3</v>
      </c>
      <c r="D44">
        <v>3</v>
      </c>
      <c r="E44">
        <v>4</v>
      </c>
      <c r="F44">
        <v>4</v>
      </c>
      <c r="G44">
        <v>5</v>
      </c>
      <c r="H44">
        <v>3</v>
      </c>
      <c r="I44">
        <v>4</v>
      </c>
      <c r="J44">
        <v>5</v>
      </c>
      <c r="K44">
        <v>5</v>
      </c>
      <c r="L44">
        <v>4</v>
      </c>
      <c r="M44">
        <v>3</v>
      </c>
      <c r="N44">
        <v>3</v>
      </c>
      <c r="O44">
        <v>3</v>
      </c>
      <c r="P44">
        <v>3</v>
      </c>
      <c r="Q44">
        <v>4</v>
      </c>
      <c r="R44">
        <v>4</v>
      </c>
      <c r="S44">
        <v>3</v>
      </c>
      <c r="T44">
        <v>1</v>
      </c>
      <c r="U44" s="9" t="s">
        <v>349</v>
      </c>
      <c r="V44" s="9" t="s">
        <v>350</v>
      </c>
      <c r="W44" s="9" t="s">
        <v>351</v>
      </c>
      <c r="X44" s="9" t="s">
        <v>352</v>
      </c>
    </row>
    <row r="45" spans="1:24" x14ac:dyDescent="0.3">
      <c r="A45">
        <v>50</v>
      </c>
      <c r="B45">
        <v>3</v>
      </c>
      <c r="C45">
        <v>6</v>
      </c>
      <c r="D45">
        <v>3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v>5</v>
      </c>
      <c r="M45">
        <v>5</v>
      </c>
      <c r="N45">
        <v>5</v>
      </c>
      <c r="O45">
        <v>5</v>
      </c>
      <c r="P45">
        <v>5</v>
      </c>
      <c r="Q45">
        <v>5</v>
      </c>
      <c r="R45">
        <v>5</v>
      </c>
      <c r="S45">
        <v>5</v>
      </c>
    </row>
    <row r="46" spans="1:24" ht="33" x14ac:dyDescent="0.3">
      <c r="A46">
        <v>51</v>
      </c>
      <c r="B46">
        <v>2</v>
      </c>
      <c r="C46">
        <v>12</v>
      </c>
      <c r="D46">
        <v>2</v>
      </c>
      <c r="E46">
        <v>4</v>
      </c>
      <c r="F46">
        <v>4</v>
      </c>
      <c r="G46">
        <v>4</v>
      </c>
      <c r="H46">
        <v>4</v>
      </c>
      <c r="I46">
        <v>4</v>
      </c>
      <c r="J46">
        <v>3</v>
      </c>
      <c r="K46">
        <v>5</v>
      </c>
      <c r="L46">
        <v>4</v>
      </c>
      <c r="M46">
        <v>4</v>
      </c>
      <c r="N46">
        <v>3</v>
      </c>
      <c r="O46">
        <v>3</v>
      </c>
      <c r="P46">
        <v>4</v>
      </c>
      <c r="Q46">
        <v>5</v>
      </c>
      <c r="R46">
        <v>4</v>
      </c>
      <c r="S46">
        <v>4</v>
      </c>
      <c r="T46">
        <v>1</v>
      </c>
      <c r="U46" s="9" t="s">
        <v>353</v>
      </c>
      <c r="W46" s="9" t="s">
        <v>354</v>
      </c>
    </row>
    <row r="47" spans="1:24" ht="49.5" x14ac:dyDescent="0.3">
      <c r="A47">
        <v>52</v>
      </c>
      <c r="B47">
        <v>3</v>
      </c>
      <c r="C47">
        <v>7</v>
      </c>
      <c r="D47">
        <v>3</v>
      </c>
      <c r="E47">
        <v>5</v>
      </c>
      <c r="F47">
        <v>5</v>
      </c>
      <c r="G47">
        <v>5</v>
      </c>
      <c r="H47">
        <v>5</v>
      </c>
      <c r="I47">
        <v>4</v>
      </c>
      <c r="J47">
        <v>3</v>
      </c>
      <c r="K47">
        <v>5</v>
      </c>
      <c r="L47">
        <v>5</v>
      </c>
      <c r="M47">
        <v>5</v>
      </c>
      <c r="N47">
        <v>4</v>
      </c>
      <c r="O47">
        <v>5</v>
      </c>
      <c r="P47">
        <v>5</v>
      </c>
      <c r="Q47">
        <v>4</v>
      </c>
      <c r="R47">
        <v>3</v>
      </c>
      <c r="S47">
        <v>5</v>
      </c>
      <c r="T47">
        <v>1</v>
      </c>
      <c r="U47" s="9" t="s">
        <v>355</v>
      </c>
      <c r="V47" s="9" t="s">
        <v>356</v>
      </c>
      <c r="W47" s="9" t="s">
        <v>357</v>
      </c>
      <c r="X47" s="9" t="s">
        <v>358</v>
      </c>
    </row>
    <row r="48" spans="1:24" x14ac:dyDescent="0.3">
      <c r="A48">
        <v>53</v>
      </c>
      <c r="B48">
        <v>4</v>
      </c>
      <c r="C48">
        <v>12</v>
      </c>
      <c r="D48">
        <v>2</v>
      </c>
      <c r="E48">
        <v>4</v>
      </c>
      <c r="F48">
        <v>5</v>
      </c>
      <c r="G48">
        <v>4</v>
      </c>
      <c r="H48">
        <v>4</v>
      </c>
      <c r="I48">
        <v>4</v>
      </c>
      <c r="J48">
        <v>4</v>
      </c>
      <c r="K48">
        <v>5</v>
      </c>
      <c r="L48">
        <v>4</v>
      </c>
      <c r="M48">
        <v>4</v>
      </c>
      <c r="N48">
        <v>3</v>
      </c>
      <c r="O48">
        <v>4</v>
      </c>
      <c r="P48">
        <v>5</v>
      </c>
      <c r="Q48">
        <v>4</v>
      </c>
      <c r="R48">
        <v>4</v>
      </c>
      <c r="S48">
        <v>4</v>
      </c>
      <c r="T48">
        <v>1</v>
      </c>
      <c r="U48" s="9" t="s">
        <v>359</v>
      </c>
    </row>
    <row r="49" spans="1:24" x14ac:dyDescent="0.3">
      <c r="A49">
        <v>54</v>
      </c>
      <c r="B49">
        <v>3</v>
      </c>
      <c r="C49">
        <v>3</v>
      </c>
      <c r="D49">
        <v>3</v>
      </c>
      <c r="E49">
        <v>4</v>
      </c>
      <c r="F49">
        <v>4</v>
      </c>
      <c r="G49">
        <v>5</v>
      </c>
      <c r="H49">
        <v>5</v>
      </c>
      <c r="I49">
        <v>5</v>
      </c>
      <c r="J49">
        <v>5</v>
      </c>
      <c r="K49">
        <v>5</v>
      </c>
      <c r="L49">
        <v>4</v>
      </c>
      <c r="M49">
        <v>4</v>
      </c>
      <c r="N49">
        <v>3</v>
      </c>
      <c r="O49">
        <v>5</v>
      </c>
      <c r="P49">
        <v>4</v>
      </c>
      <c r="Q49">
        <v>5</v>
      </c>
      <c r="R49">
        <v>4</v>
      </c>
      <c r="S49">
        <v>3</v>
      </c>
      <c r="T49">
        <v>1</v>
      </c>
      <c r="U49" s="9" t="s">
        <v>360</v>
      </c>
    </row>
    <row r="50" spans="1:24" ht="33" x14ac:dyDescent="0.3">
      <c r="A50">
        <v>55</v>
      </c>
      <c r="B50">
        <v>3</v>
      </c>
      <c r="C50">
        <v>4</v>
      </c>
      <c r="D50">
        <v>1</v>
      </c>
      <c r="E50">
        <v>4</v>
      </c>
      <c r="F50">
        <v>4</v>
      </c>
      <c r="G50">
        <v>4</v>
      </c>
      <c r="H50">
        <v>5</v>
      </c>
      <c r="I50">
        <v>4</v>
      </c>
      <c r="J50">
        <v>3</v>
      </c>
      <c r="K50">
        <v>5</v>
      </c>
      <c r="L50">
        <v>5</v>
      </c>
      <c r="M50">
        <v>4</v>
      </c>
      <c r="N50">
        <v>3</v>
      </c>
      <c r="O50">
        <v>4</v>
      </c>
      <c r="P50">
        <v>4</v>
      </c>
      <c r="Q50">
        <v>4</v>
      </c>
      <c r="R50">
        <v>5</v>
      </c>
      <c r="S50">
        <v>5</v>
      </c>
      <c r="T50">
        <v>1</v>
      </c>
      <c r="U50" s="9" t="s">
        <v>361</v>
      </c>
      <c r="V50" s="9" t="s">
        <v>362</v>
      </c>
    </row>
    <row r="51" spans="1:24" ht="49.5" x14ac:dyDescent="0.3">
      <c r="A51">
        <v>56</v>
      </c>
      <c r="B51">
        <v>3</v>
      </c>
      <c r="C51">
        <v>4</v>
      </c>
      <c r="D51">
        <v>1</v>
      </c>
      <c r="E51">
        <v>5</v>
      </c>
      <c r="F51">
        <v>3</v>
      </c>
      <c r="G51">
        <v>3</v>
      </c>
      <c r="H51">
        <v>4</v>
      </c>
      <c r="I51">
        <v>5</v>
      </c>
      <c r="J51">
        <v>5</v>
      </c>
      <c r="K51">
        <v>5</v>
      </c>
      <c r="L51">
        <v>4</v>
      </c>
      <c r="M51">
        <v>4</v>
      </c>
      <c r="N51">
        <v>3</v>
      </c>
      <c r="O51">
        <v>5</v>
      </c>
      <c r="P51">
        <v>4</v>
      </c>
      <c r="Q51">
        <v>5</v>
      </c>
      <c r="R51">
        <v>5</v>
      </c>
      <c r="S51">
        <v>3</v>
      </c>
      <c r="T51">
        <v>1</v>
      </c>
      <c r="U51" s="9" t="s">
        <v>363</v>
      </c>
      <c r="V51" s="9" t="s">
        <v>364</v>
      </c>
      <c r="W51" s="9" t="s">
        <v>365</v>
      </c>
      <c r="X51" s="9" t="s">
        <v>366</v>
      </c>
    </row>
    <row r="52" spans="1:24" ht="33" x14ac:dyDescent="0.3">
      <c r="A52">
        <v>57</v>
      </c>
      <c r="B52">
        <v>3</v>
      </c>
      <c r="C52">
        <v>4</v>
      </c>
      <c r="D52">
        <v>1</v>
      </c>
      <c r="E52">
        <v>4</v>
      </c>
      <c r="F52">
        <v>5</v>
      </c>
      <c r="G52">
        <v>4</v>
      </c>
      <c r="H52">
        <v>4</v>
      </c>
      <c r="I52">
        <v>4</v>
      </c>
      <c r="J52">
        <v>3</v>
      </c>
      <c r="K52">
        <v>5</v>
      </c>
      <c r="L52">
        <v>5</v>
      </c>
      <c r="M52">
        <v>5</v>
      </c>
      <c r="N52">
        <v>4</v>
      </c>
      <c r="O52">
        <v>5</v>
      </c>
      <c r="P52">
        <v>5</v>
      </c>
      <c r="Q52">
        <v>4</v>
      </c>
      <c r="R52">
        <v>4</v>
      </c>
      <c r="S52">
        <v>4</v>
      </c>
      <c r="T52">
        <v>1</v>
      </c>
      <c r="U52" s="9" t="s">
        <v>367</v>
      </c>
      <c r="W52" s="9" t="s">
        <v>368</v>
      </c>
    </row>
    <row r="53" spans="1:24" ht="82.5" x14ac:dyDescent="0.3">
      <c r="A53">
        <v>58</v>
      </c>
      <c r="B53">
        <v>4</v>
      </c>
      <c r="C53">
        <v>2</v>
      </c>
      <c r="D53">
        <v>4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5</v>
      </c>
      <c r="L53">
        <v>5</v>
      </c>
      <c r="M53">
        <v>5</v>
      </c>
      <c r="N53">
        <v>4</v>
      </c>
      <c r="O53">
        <v>5</v>
      </c>
      <c r="P53">
        <v>5</v>
      </c>
      <c r="Q53">
        <v>5</v>
      </c>
      <c r="R53">
        <v>5</v>
      </c>
      <c r="S53">
        <v>5</v>
      </c>
      <c r="T53">
        <v>1</v>
      </c>
      <c r="U53" s="9" t="s">
        <v>369</v>
      </c>
      <c r="V53" s="9" t="s">
        <v>370</v>
      </c>
      <c r="W53" s="9" t="s">
        <v>371</v>
      </c>
      <c r="X53" s="9" t="s">
        <v>372</v>
      </c>
    </row>
    <row r="54" spans="1:24" x14ac:dyDescent="0.3">
      <c r="A54">
        <v>59</v>
      </c>
      <c r="B54">
        <v>3</v>
      </c>
      <c r="C54">
        <v>4</v>
      </c>
      <c r="D54">
        <v>1</v>
      </c>
      <c r="E54">
        <v>4</v>
      </c>
      <c r="F54">
        <v>5</v>
      </c>
      <c r="G54">
        <v>5</v>
      </c>
      <c r="H54">
        <v>5</v>
      </c>
      <c r="I54">
        <v>4</v>
      </c>
      <c r="J54">
        <v>3</v>
      </c>
      <c r="K54">
        <v>5</v>
      </c>
      <c r="L54">
        <v>5</v>
      </c>
      <c r="M54">
        <v>5</v>
      </c>
      <c r="N54">
        <v>4</v>
      </c>
      <c r="O54">
        <v>4</v>
      </c>
      <c r="P54">
        <v>4</v>
      </c>
      <c r="Q54">
        <v>4</v>
      </c>
      <c r="R54">
        <v>5</v>
      </c>
      <c r="S54">
        <v>4</v>
      </c>
      <c r="T54">
        <v>1</v>
      </c>
    </row>
    <row r="55" spans="1:24" ht="33" x14ac:dyDescent="0.3">
      <c r="A55">
        <v>60</v>
      </c>
      <c r="B55">
        <v>3</v>
      </c>
      <c r="C55">
        <v>6</v>
      </c>
      <c r="D55">
        <v>3</v>
      </c>
      <c r="E55">
        <v>5</v>
      </c>
      <c r="F55">
        <v>5</v>
      </c>
      <c r="G55">
        <v>5</v>
      </c>
      <c r="H55">
        <v>5</v>
      </c>
      <c r="I55">
        <v>5</v>
      </c>
      <c r="J55">
        <v>4</v>
      </c>
      <c r="K55">
        <v>5</v>
      </c>
      <c r="L55">
        <v>5</v>
      </c>
      <c r="M55">
        <v>5</v>
      </c>
      <c r="N55">
        <v>5</v>
      </c>
      <c r="O55">
        <v>5</v>
      </c>
      <c r="P55">
        <v>5</v>
      </c>
      <c r="Q55">
        <v>5</v>
      </c>
      <c r="R55">
        <v>5</v>
      </c>
      <c r="S55">
        <v>5</v>
      </c>
      <c r="T55">
        <v>1</v>
      </c>
      <c r="U55" s="9" t="s">
        <v>373</v>
      </c>
      <c r="W55" s="9" t="s">
        <v>374</v>
      </c>
      <c r="X55" s="9" t="s">
        <v>375</v>
      </c>
    </row>
    <row r="56" spans="1:24" x14ac:dyDescent="0.3">
      <c r="A56">
        <v>61</v>
      </c>
      <c r="B56">
        <v>4</v>
      </c>
      <c r="C56">
        <v>2</v>
      </c>
      <c r="D56">
        <v>4</v>
      </c>
      <c r="E56">
        <v>4</v>
      </c>
      <c r="F56">
        <v>4</v>
      </c>
      <c r="G56">
        <v>5</v>
      </c>
      <c r="H56">
        <v>5</v>
      </c>
      <c r="I56">
        <v>5</v>
      </c>
      <c r="J56">
        <v>5</v>
      </c>
      <c r="K56">
        <v>5</v>
      </c>
      <c r="L56">
        <v>5</v>
      </c>
      <c r="M56">
        <v>5</v>
      </c>
      <c r="N56">
        <v>4</v>
      </c>
      <c r="O56">
        <v>5</v>
      </c>
      <c r="P56">
        <v>5</v>
      </c>
      <c r="Q56">
        <v>5</v>
      </c>
      <c r="R56">
        <v>5</v>
      </c>
      <c r="S56">
        <v>3</v>
      </c>
      <c r="T56">
        <v>1</v>
      </c>
    </row>
    <row r="57" spans="1:24" ht="33" x14ac:dyDescent="0.3">
      <c r="A57">
        <v>62</v>
      </c>
      <c r="B57">
        <v>2</v>
      </c>
      <c r="C57">
        <v>1</v>
      </c>
      <c r="D57">
        <v>4</v>
      </c>
      <c r="E57">
        <v>5</v>
      </c>
      <c r="F57">
        <v>5</v>
      </c>
      <c r="G57">
        <v>4</v>
      </c>
      <c r="H57">
        <v>5</v>
      </c>
      <c r="I57">
        <v>5</v>
      </c>
      <c r="J57">
        <v>4</v>
      </c>
      <c r="K57">
        <v>5</v>
      </c>
      <c r="L57">
        <v>5</v>
      </c>
      <c r="M57">
        <v>4</v>
      </c>
      <c r="N57">
        <v>5</v>
      </c>
      <c r="O57">
        <v>5</v>
      </c>
      <c r="P57">
        <v>4</v>
      </c>
      <c r="Q57">
        <v>5</v>
      </c>
      <c r="R57">
        <v>5</v>
      </c>
      <c r="S57">
        <v>5</v>
      </c>
      <c r="T57">
        <v>1</v>
      </c>
      <c r="U57" s="9" t="s">
        <v>376</v>
      </c>
      <c r="W57" s="9" t="s">
        <v>377</v>
      </c>
    </row>
    <row r="58" spans="1:24" ht="33" x14ac:dyDescent="0.3">
      <c r="A58">
        <v>63</v>
      </c>
      <c r="B58">
        <v>2</v>
      </c>
      <c r="C58">
        <v>1</v>
      </c>
      <c r="D58">
        <v>4</v>
      </c>
      <c r="E58">
        <v>4</v>
      </c>
      <c r="F58">
        <v>4</v>
      </c>
      <c r="G58">
        <v>4</v>
      </c>
      <c r="H58">
        <v>4</v>
      </c>
      <c r="I58">
        <v>4</v>
      </c>
      <c r="K58">
        <v>4</v>
      </c>
      <c r="L58">
        <v>4</v>
      </c>
      <c r="M58">
        <v>4</v>
      </c>
      <c r="N58">
        <v>4</v>
      </c>
      <c r="O58">
        <v>4</v>
      </c>
      <c r="P58">
        <v>4</v>
      </c>
      <c r="Q58">
        <v>4</v>
      </c>
      <c r="R58">
        <v>4</v>
      </c>
      <c r="S58">
        <v>3</v>
      </c>
      <c r="T58">
        <v>1</v>
      </c>
      <c r="U58" s="9" t="s">
        <v>378</v>
      </c>
      <c r="V58" s="9" t="s">
        <v>379</v>
      </c>
      <c r="W58" s="9" t="s">
        <v>380</v>
      </c>
    </row>
    <row r="59" spans="1:24" ht="82.5" x14ac:dyDescent="0.3">
      <c r="A59">
        <v>64</v>
      </c>
      <c r="B59">
        <v>3</v>
      </c>
      <c r="C59">
        <v>5</v>
      </c>
      <c r="D59">
        <v>4</v>
      </c>
      <c r="E59">
        <v>4</v>
      </c>
      <c r="F59">
        <v>5</v>
      </c>
      <c r="G59">
        <v>5</v>
      </c>
      <c r="H59">
        <v>5</v>
      </c>
      <c r="I59">
        <v>2</v>
      </c>
      <c r="J59">
        <v>4</v>
      </c>
      <c r="K59">
        <v>5</v>
      </c>
      <c r="L59">
        <v>5</v>
      </c>
      <c r="M59">
        <v>4</v>
      </c>
      <c r="N59">
        <v>5</v>
      </c>
      <c r="O59">
        <v>5</v>
      </c>
      <c r="P59">
        <v>5</v>
      </c>
      <c r="Q59">
        <v>4</v>
      </c>
      <c r="R59">
        <v>5</v>
      </c>
      <c r="S59">
        <v>3</v>
      </c>
      <c r="T59">
        <v>1</v>
      </c>
      <c r="U59" s="9" t="s">
        <v>381</v>
      </c>
      <c r="V59" s="9" t="s">
        <v>382</v>
      </c>
      <c r="W59" s="9" t="s">
        <v>383</v>
      </c>
      <c r="X59" s="9" t="s">
        <v>384</v>
      </c>
    </row>
    <row r="60" spans="1:24" ht="82.5" x14ac:dyDescent="0.3">
      <c r="A60">
        <v>65</v>
      </c>
      <c r="B60">
        <v>4</v>
      </c>
      <c r="C60">
        <v>12</v>
      </c>
      <c r="D60">
        <v>2</v>
      </c>
      <c r="E60">
        <v>3</v>
      </c>
      <c r="F60">
        <v>4</v>
      </c>
      <c r="G60">
        <v>4</v>
      </c>
      <c r="H60">
        <v>3</v>
      </c>
      <c r="I60">
        <v>2</v>
      </c>
      <c r="J60">
        <v>3</v>
      </c>
      <c r="K60">
        <v>5</v>
      </c>
      <c r="L60">
        <v>4</v>
      </c>
      <c r="M60">
        <v>4</v>
      </c>
      <c r="N60">
        <v>3</v>
      </c>
      <c r="O60">
        <v>5</v>
      </c>
      <c r="P60">
        <v>4</v>
      </c>
      <c r="Q60">
        <v>4</v>
      </c>
      <c r="R60">
        <v>3</v>
      </c>
      <c r="S60">
        <v>5</v>
      </c>
      <c r="T60">
        <v>1</v>
      </c>
      <c r="U60" s="9" t="s">
        <v>385</v>
      </c>
      <c r="V60" s="9" t="s">
        <v>386</v>
      </c>
      <c r="W60" s="9" t="s">
        <v>387</v>
      </c>
      <c r="X60" s="9" t="s">
        <v>388</v>
      </c>
    </row>
    <row r="61" spans="1:24" ht="33" x14ac:dyDescent="0.3">
      <c r="A61">
        <v>66</v>
      </c>
      <c r="B61">
        <v>4</v>
      </c>
      <c r="C61">
        <v>4</v>
      </c>
      <c r="D61">
        <v>1</v>
      </c>
      <c r="E61">
        <v>3</v>
      </c>
      <c r="F61">
        <v>4</v>
      </c>
      <c r="G61">
        <v>3</v>
      </c>
      <c r="H61">
        <v>3</v>
      </c>
      <c r="I61">
        <v>3</v>
      </c>
      <c r="K61">
        <v>4</v>
      </c>
      <c r="L61">
        <v>3</v>
      </c>
      <c r="M61">
        <v>4</v>
      </c>
      <c r="N61">
        <v>3</v>
      </c>
      <c r="O61">
        <v>4</v>
      </c>
      <c r="P61">
        <v>4</v>
      </c>
      <c r="Q61">
        <v>3</v>
      </c>
      <c r="R61">
        <v>4</v>
      </c>
      <c r="S61">
        <v>3</v>
      </c>
      <c r="T61">
        <v>2</v>
      </c>
      <c r="U61" s="9" t="s">
        <v>389</v>
      </c>
      <c r="V61" s="9" t="s">
        <v>390</v>
      </c>
      <c r="W61" s="9" t="s">
        <v>391</v>
      </c>
      <c r="X61" s="9" t="s">
        <v>392</v>
      </c>
    </row>
    <row r="62" spans="1:24" ht="33" x14ac:dyDescent="0.3">
      <c r="A62">
        <v>67</v>
      </c>
      <c r="B62">
        <v>3</v>
      </c>
      <c r="C62">
        <v>4</v>
      </c>
      <c r="D62">
        <v>1</v>
      </c>
      <c r="E62">
        <v>5</v>
      </c>
      <c r="F62">
        <v>4</v>
      </c>
      <c r="G62">
        <v>4</v>
      </c>
      <c r="H62">
        <v>5</v>
      </c>
      <c r="I62">
        <v>4</v>
      </c>
      <c r="J62">
        <v>5</v>
      </c>
      <c r="K62">
        <v>5</v>
      </c>
      <c r="L62">
        <v>4</v>
      </c>
      <c r="M62">
        <v>5</v>
      </c>
      <c r="N62">
        <v>4</v>
      </c>
      <c r="O62">
        <v>5</v>
      </c>
      <c r="P62">
        <v>4</v>
      </c>
      <c r="Q62">
        <v>5</v>
      </c>
      <c r="R62">
        <v>5</v>
      </c>
      <c r="T62">
        <v>1</v>
      </c>
      <c r="U62" s="9" t="s">
        <v>393</v>
      </c>
      <c r="V62" s="9" t="s">
        <v>394</v>
      </c>
      <c r="W62" s="9" t="s">
        <v>395</v>
      </c>
    </row>
    <row r="63" spans="1:24" x14ac:dyDescent="0.3">
      <c r="A63">
        <v>68</v>
      </c>
      <c r="B63">
        <v>4</v>
      </c>
      <c r="C63">
        <v>12</v>
      </c>
      <c r="D63">
        <v>2</v>
      </c>
      <c r="E63">
        <v>5</v>
      </c>
      <c r="F63">
        <v>5</v>
      </c>
      <c r="G63">
        <v>5</v>
      </c>
      <c r="H63">
        <v>4</v>
      </c>
      <c r="I63">
        <v>4</v>
      </c>
      <c r="J63">
        <v>5</v>
      </c>
      <c r="K63">
        <v>5</v>
      </c>
      <c r="L63">
        <v>5</v>
      </c>
      <c r="M63">
        <v>5</v>
      </c>
      <c r="N63">
        <v>5</v>
      </c>
      <c r="O63">
        <v>5</v>
      </c>
      <c r="P63">
        <v>4</v>
      </c>
      <c r="Q63">
        <v>5</v>
      </c>
      <c r="R63">
        <v>4</v>
      </c>
      <c r="S63">
        <v>5</v>
      </c>
      <c r="T63">
        <v>1</v>
      </c>
      <c r="U63" s="9" t="s">
        <v>396</v>
      </c>
      <c r="W63" s="9" t="s">
        <v>397</v>
      </c>
      <c r="X63" s="9" t="s">
        <v>398</v>
      </c>
    </row>
    <row r="64" spans="1:24" x14ac:dyDescent="0.3">
      <c r="A64">
        <v>69</v>
      </c>
      <c r="B64">
        <v>4</v>
      </c>
      <c r="C64">
        <v>12</v>
      </c>
      <c r="D64">
        <v>2</v>
      </c>
      <c r="E64">
        <v>4</v>
      </c>
      <c r="F64">
        <v>4</v>
      </c>
      <c r="G64">
        <v>5</v>
      </c>
      <c r="H64">
        <v>5</v>
      </c>
      <c r="I64">
        <v>4</v>
      </c>
      <c r="J64">
        <v>4</v>
      </c>
      <c r="K64">
        <v>5</v>
      </c>
      <c r="L64">
        <v>4</v>
      </c>
      <c r="M64">
        <v>4</v>
      </c>
      <c r="N64">
        <v>4</v>
      </c>
      <c r="O64">
        <v>4</v>
      </c>
      <c r="P64">
        <v>4</v>
      </c>
      <c r="Q64">
        <v>4</v>
      </c>
      <c r="R64">
        <v>4</v>
      </c>
      <c r="S64">
        <v>4</v>
      </c>
      <c r="T64">
        <v>1</v>
      </c>
    </row>
    <row r="65" spans="1:24" ht="33" x14ac:dyDescent="0.3">
      <c r="A65">
        <v>70</v>
      </c>
      <c r="B65">
        <v>2</v>
      </c>
      <c r="C65">
        <v>5</v>
      </c>
      <c r="D65">
        <v>4</v>
      </c>
      <c r="E65">
        <v>5</v>
      </c>
      <c r="F65">
        <v>4</v>
      </c>
      <c r="G65">
        <v>5</v>
      </c>
      <c r="H65">
        <v>5</v>
      </c>
      <c r="I65">
        <v>5</v>
      </c>
      <c r="J65">
        <v>3</v>
      </c>
      <c r="K65">
        <v>5</v>
      </c>
      <c r="L65">
        <v>5</v>
      </c>
      <c r="M65">
        <v>5</v>
      </c>
      <c r="N65">
        <v>4</v>
      </c>
      <c r="O65">
        <v>5</v>
      </c>
      <c r="P65">
        <v>4</v>
      </c>
      <c r="Q65">
        <v>5</v>
      </c>
      <c r="R65">
        <v>5</v>
      </c>
      <c r="S65">
        <v>5</v>
      </c>
      <c r="T65">
        <v>1</v>
      </c>
      <c r="U65" s="9" t="s">
        <v>399</v>
      </c>
      <c r="V65" s="9" t="s">
        <v>400</v>
      </c>
      <c r="W65" s="9" t="s">
        <v>401</v>
      </c>
      <c r="X65" s="9" t="s">
        <v>402</v>
      </c>
    </row>
    <row r="66" spans="1:24" ht="99" x14ac:dyDescent="0.3">
      <c r="A66">
        <v>71</v>
      </c>
      <c r="B66">
        <v>4</v>
      </c>
      <c r="C66">
        <v>5</v>
      </c>
      <c r="D66">
        <v>4</v>
      </c>
      <c r="E66">
        <v>4</v>
      </c>
      <c r="F66">
        <v>5</v>
      </c>
      <c r="G66">
        <v>5</v>
      </c>
      <c r="H66">
        <v>5</v>
      </c>
      <c r="I66">
        <v>4</v>
      </c>
      <c r="J66">
        <v>5</v>
      </c>
      <c r="K66">
        <v>5</v>
      </c>
      <c r="L66">
        <v>5</v>
      </c>
      <c r="M66">
        <v>5</v>
      </c>
      <c r="N66">
        <v>5</v>
      </c>
      <c r="O66">
        <v>5</v>
      </c>
      <c r="P66">
        <v>5</v>
      </c>
      <c r="Q66">
        <v>5</v>
      </c>
      <c r="R66">
        <v>5</v>
      </c>
      <c r="S66">
        <v>5</v>
      </c>
      <c r="T66">
        <v>1</v>
      </c>
      <c r="U66" s="9" t="s">
        <v>403</v>
      </c>
      <c r="V66" s="9" t="s">
        <v>404</v>
      </c>
      <c r="W66" s="9" t="s">
        <v>405</v>
      </c>
      <c r="X66" s="9" t="s">
        <v>406</v>
      </c>
    </row>
    <row r="80" spans="1:24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 spans="1:19" x14ac:dyDescent="0.3">
      <c r="A81" s="10"/>
      <c r="B81" s="10"/>
      <c r="C81" s="11" t="s">
        <v>407</v>
      </c>
      <c r="D81" s="11"/>
      <c r="E81" s="11" t="s">
        <v>408</v>
      </c>
      <c r="F81" s="11" t="s">
        <v>242</v>
      </c>
      <c r="G81" s="11" t="s">
        <v>409</v>
      </c>
      <c r="H81" s="11" t="s">
        <v>410</v>
      </c>
      <c r="I81" s="11" t="s">
        <v>411</v>
      </c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 spans="1:19" x14ac:dyDescent="0.3">
      <c r="A82" s="10"/>
      <c r="B82" s="10"/>
      <c r="C82" s="11">
        <v>1</v>
      </c>
      <c r="D82" s="11"/>
      <c r="E82" s="11">
        <f>COUNTIF($E$2:$E$78,1)</f>
        <v>0</v>
      </c>
      <c r="F82" s="11">
        <f>COUNTIF($E$2:$E$78,2)</f>
        <v>0</v>
      </c>
      <c r="G82" s="11">
        <f>COUNTIF($E$2:$E$78,3)</f>
        <v>13</v>
      </c>
      <c r="H82" s="11">
        <f>COUNTIF($E$2:$E$78,4)</f>
        <v>27</v>
      </c>
      <c r="I82" s="11">
        <f>COUNTIF($E$2:$E$78,5)</f>
        <v>24</v>
      </c>
      <c r="J82" s="11"/>
      <c r="K82" s="11">
        <f>SUM(E82:I82)</f>
        <v>64</v>
      </c>
      <c r="L82" s="11"/>
      <c r="M82" s="12">
        <f>E82/$K$82</f>
        <v>0</v>
      </c>
      <c r="N82" s="12">
        <f>F82/$K$82</f>
        <v>0</v>
      </c>
      <c r="O82" s="12">
        <f>G82/$K$82</f>
        <v>0.203125</v>
      </c>
      <c r="P82" s="12">
        <f>H82/$K$82</f>
        <v>0.421875</v>
      </c>
      <c r="Q82" s="12">
        <f>I82/$K$82</f>
        <v>0.375</v>
      </c>
      <c r="R82" s="11"/>
      <c r="S82" s="13">
        <f>SUM(M82:Q82)</f>
        <v>1</v>
      </c>
    </row>
    <row r="83" spans="1:19" x14ac:dyDescent="0.3">
      <c r="A83" s="10"/>
      <c r="B83" s="10"/>
      <c r="C83" s="11">
        <v>2</v>
      </c>
      <c r="D83" s="11"/>
      <c r="E83" s="11">
        <f>COUNTIF($F$2:$F$78,1)</f>
        <v>0</v>
      </c>
      <c r="F83" s="11">
        <f>COUNTIF($F$2:$F$70,2)</f>
        <v>1</v>
      </c>
      <c r="G83" s="11">
        <f>COUNTIF($F$2:$F$66,3)</f>
        <v>5</v>
      </c>
      <c r="H83" s="11">
        <f>COUNTIF($F$2:$F$66,4)</f>
        <v>29</v>
      </c>
      <c r="I83" s="11">
        <f>COUNTIF($F$2:$F$66,5)</f>
        <v>30</v>
      </c>
      <c r="J83" s="11"/>
      <c r="K83" s="11">
        <f t="shared" ref="K83:K96" si="0">SUM(E83:I83)</f>
        <v>65</v>
      </c>
      <c r="L83" s="11"/>
      <c r="M83" s="12">
        <f>E83/$K$83</f>
        <v>0</v>
      </c>
      <c r="N83" s="12">
        <f>F83/$K$83</f>
        <v>1.5384615384615385E-2</v>
      </c>
      <c r="O83" s="12">
        <f t="shared" ref="O83:Q83" si="1">G83/$K$83</f>
        <v>7.6923076923076927E-2</v>
      </c>
      <c r="P83" s="12">
        <f t="shared" si="1"/>
        <v>0.44615384615384618</v>
      </c>
      <c r="Q83" s="12">
        <f t="shared" si="1"/>
        <v>0.46153846153846156</v>
      </c>
      <c r="R83" s="11"/>
      <c r="S83" s="13">
        <f t="shared" ref="S83:S97" si="2">SUM(M83:Q83)</f>
        <v>1</v>
      </c>
    </row>
    <row r="84" spans="1:19" x14ac:dyDescent="0.3">
      <c r="A84" s="10"/>
      <c r="B84" s="10"/>
      <c r="C84" s="11">
        <v>3</v>
      </c>
      <c r="D84" s="11"/>
      <c r="E84" s="11">
        <f>COUNTIF($G$2:$G$78,1)</f>
        <v>0</v>
      </c>
      <c r="F84" s="11">
        <f>COUNTIF($G$2:$G$78,2)</f>
        <v>0</v>
      </c>
      <c r="G84" s="11">
        <f>COUNTIF($G$2:$G$78,3)</f>
        <v>4</v>
      </c>
      <c r="H84" s="11">
        <f>COUNTIF($G$2:$G$78,4)</f>
        <v>19</v>
      </c>
      <c r="I84" s="11">
        <f>COUNTIF($G$2:$G$78,5)</f>
        <v>42</v>
      </c>
      <c r="J84" s="11"/>
      <c r="K84" s="11">
        <f t="shared" si="0"/>
        <v>65</v>
      </c>
      <c r="L84" s="11"/>
      <c r="M84" s="12">
        <f>E84/$K$84</f>
        <v>0</v>
      </c>
      <c r="N84" s="12">
        <f>F84/$K$84</f>
        <v>0</v>
      </c>
      <c r="O84" s="12">
        <f>G84/$K$84</f>
        <v>6.1538461538461542E-2</v>
      </c>
      <c r="P84" s="12">
        <f>H84/$K$84</f>
        <v>0.29230769230769232</v>
      </c>
      <c r="Q84" s="12">
        <f>I84/$K$84</f>
        <v>0.64615384615384619</v>
      </c>
      <c r="R84" s="11"/>
      <c r="S84" s="13">
        <f t="shared" si="2"/>
        <v>1</v>
      </c>
    </row>
    <row r="85" spans="1:19" x14ac:dyDescent="0.3">
      <c r="A85" s="10"/>
      <c r="B85" s="10"/>
      <c r="C85" s="11">
        <v>4</v>
      </c>
      <c r="D85" s="11"/>
      <c r="E85" s="11">
        <f>COUNTIF($H$2:$H$78,1)</f>
        <v>0</v>
      </c>
      <c r="F85" s="11">
        <f>COUNTIF($H$2:$H$78,2)</f>
        <v>0</v>
      </c>
      <c r="G85" s="11">
        <f>COUNTIF($H$2:$H$78,3)</f>
        <v>7</v>
      </c>
      <c r="H85" s="11">
        <f>COUNTIF($H$2:$H$78,4)</f>
        <v>21</v>
      </c>
      <c r="I85" s="11">
        <f>COUNTIF($H$2:$H$78,5)</f>
        <v>37</v>
      </c>
      <c r="J85" s="11"/>
      <c r="K85" s="11">
        <f t="shared" si="0"/>
        <v>65</v>
      </c>
      <c r="L85" s="11"/>
      <c r="M85" s="12">
        <f>E85/$K$85</f>
        <v>0</v>
      </c>
      <c r="N85" s="12">
        <f>F85/$K$85</f>
        <v>0</v>
      </c>
      <c r="O85" s="12">
        <f>G85/$K$85</f>
        <v>0.1076923076923077</v>
      </c>
      <c r="P85" s="12">
        <f>H85/$K$85</f>
        <v>0.32307692307692309</v>
      </c>
      <c r="Q85" s="12">
        <f>I85/$K$85</f>
        <v>0.56923076923076921</v>
      </c>
      <c r="R85" s="11"/>
      <c r="S85" s="13">
        <f t="shared" si="2"/>
        <v>1</v>
      </c>
    </row>
    <row r="86" spans="1:19" x14ac:dyDescent="0.3">
      <c r="A86" s="10"/>
      <c r="B86" s="10"/>
      <c r="C86" s="11">
        <v>5</v>
      </c>
      <c r="D86" s="11"/>
      <c r="E86" s="11">
        <f>COUNTIF($I$2:$I$78,1)</f>
        <v>0</v>
      </c>
      <c r="F86" s="11">
        <f>COUNTIF($I$2:$I$78,2)</f>
        <v>2</v>
      </c>
      <c r="G86" s="11">
        <f>COUNTIF($I$2:$I$78,3)</f>
        <v>9</v>
      </c>
      <c r="H86" s="11">
        <f>COUNTIF($I$2:$I$78,4)</f>
        <v>29</v>
      </c>
      <c r="I86" s="11">
        <f>COUNTIF($I$2:$I$78,5)</f>
        <v>25</v>
      </c>
      <c r="J86" s="11"/>
      <c r="K86" s="11">
        <f t="shared" si="0"/>
        <v>65</v>
      </c>
      <c r="L86" s="11"/>
      <c r="M86" s="12">
        <f>E86/$K$86</f>
        <v>0</v>
      </c>
      <c r="N86" s="12">
        <f t="shared" ref="N86:Q86" si="3">F86/$K$86</f>
        <v>3.0769230769230771E-2</v>
      </c>
      <c r="O86" s="12">
        <f t="shared" si="3"/>
        <v>0.13846153846153847</v>
      </c>
      <c r="P86" s="12">
        <f t="shared" si="3"/>
        <v>0.44615384615384618</v>
      </c>
      <c r="Q86" s="12">
        <f t="shared" si="3"/>
        <v>0.38461538461538464</v>
      </c>
      <c r="R86" s="11"/>
      <c r="S86" s="13">
        <f t="shared" si="2"/>
        <v>1</v>
      </c>
    </row>
    <row r="87" spans="1:19" x14ac:dyDescent="0.3">
      <c r="A87" s="10"/>
      <c r="B87" s="10"/>
      <c r="C87" s="11">
        <v>6</v>
      </c>
      <c r="D87" s="11"/>
      <c r="E87" s="11">
        <f>COUNTIF($J$2:$J$78,1)</f>
        <v>1</v>
      </c>
      <c r="F87" s="11">
        <f>COUNTIF($J$2:$J$78,2)</f>
        <v>0</v>
      </c>
      <c r="G87" s="11">
        <f>COUNTIF($J$2:$J$78,3)</f>
        <v>19</v>
      </c>
      <c r="H87" s="11">
        <f>COUNTIF($J$2:$J$78,4)</f>
        <v>14</v>
      </c>
      <c r="I87" s="11">
        <f>COUNTIF($J$2:$J$78,5)</f>
        <v>29</v>
      </c>
      <c r="J87" s="11"/>
      <c r="K87" s="11">
        <f t="shared" si="0"/>
        <v>63</v>
      </c>
      <c r="L87" s="11"/>
      <c r="M87" s="12">
        <f>E87/$K$87</f>
        <v>1.5873015873015872E-2</v>
      </c>
      <c r="N87" s="12">
        <f>F87/$K$87</f>
        <v>0</v>
      </c>
      <c r="O87" s="12">
        <f>G87/$K$87</f>
        <v>0.30158730158730157</v>
      </c>
      <c r="P87" s="12">
        <f>H87/$K$87</f>
        <v>0.22222222222222221</v>
      </c>
      <c r="Q87" s="12">
        <f>I87/$K$87</f>
        <v>0.46031746031746029</v>
      </c>
      <c r="R87" s="11"/>
      <c r="S87" s="13">
        <f t="shared" si="2"/>
        <v>1</v>
      </c>
    </row>
    <row r="88" spans="1:19" x14ac:dyDescent="0.3">
      <c r="A88" s="10"/>
      <c r="B88" s="10"/>
      <c r="C88" s="11">
        <v>7</v>
      </c>
      <c r="D88" s="11"/>
      <c r="E88" s="11">
        <f>COUNTIF($K$2:$K$78,1)</f>
        <v>0</v>
      </c>
      <c r="F88" s="11">
        <f>COUNTIF($K$2:$K$78,2)</f>
        <v>0</v>
      </c>
      <c r="G88" s="11">
        <f>COUNTIF($K$2:$K$78,3)</f>
        <v>2</v>
      </c>
      <c r="H88" s="11">
        <f>COUNTIF($K$2:$K$78,4)</f>
        <v>14</v>
      </c>
      <c r="I88" s="11">
        <f>COUNTIF($K$2:$K$78,5)</f>
        <v>49</v>
      </c>
      <c r="J88" s="11"/>
      <c r="K88" s="11">
        <f t="shared" si="0"/>
        <v>65</v>
      </c>
      <c r="L88" s="11"/>
      <c r="M88" s="12">
        <f>E88/$K$88</f>
        <v>0</v>
      </c>
      <c r="N88" s="12">
        <f>F88/$K$88</f>
        <v>0</v>
      </c>
      <c r="O88" s="12">
        <f t="shared" ref="O88:Q88" si="4">G88/$K$88</f>
        <v>3.0769230769230771E-2</v>
      </c>
      <c r="P88" s="12">
        <f t="shared" si="4"/>
        <v>0.2153846153846154</v>
      </c>
      <c r="Q88" s="12">
        <f t="shared" si="4"/>
        <v>0.75384615384615383</v>
      </c>
      <c r="R88" s="11"/>
      <c r="S88" s="13">
        <f t="shared" si="2"/>
        <v>1</v>
      </c>
    </row>
    <row r="89" spans="1:19" x14ac:dyDescent="0.3">
      <c r="A89" s="10"/>
      <c r="B89" s="10"/>
      <c r="C89" s="11">
        <v>8</v>
      </c>
      <c r="D89" s="11"/>
      <c r="E89" s="11">
        <f>COUNTIF($L$2:$L$78,1)</f>
        <v>0</v>
      </c>
      <c r="F89" s="11">
        <f>COUNTIF($L$2:$L$78,2)</f>
        <v>0</v>
      </c>
      <c r="G89" s="11">
        <f>COUNTIF($L$2:$L$78,3)</f>
        <v>5</v>
      </c>
      <c r="H89" s="11">
        <f>COUNTIF($L$2:$L$78,4)</f>
        <v>30</v>
      </c>
      <c r="I89" s="11">
        <f>COUNTIF($L$2:$L$78,5)</f>
        <v>30</v>
      </c>
      <c r="J89" s="11"/>
      <c r="K89" s="11">
        <f t="shared" si="0"/>
        <v>65</v>
      </c>
      <c r="L89" s="11"/>
      <c r="M89" s="12">
        <f>E89/$K$89</f>
        <v>0</v>
      </c>
      <c r="N89" s="12">
        <f>F89/$K$89</f>
        <v>0</v>
      </c>
      <c r="O89" s="12">
        <f t="shared" ref="O89:Q89" si="5">G89/$K$89</f>
        <v>7.6923076923076927E-2</v>
      </c>
      <c r="P89" s="12">
        <f>H89/$K$89</f>
        <v>0.46153846153846156</v>
      </c>
      <c r="Q89" s="12">
        <f t="shared" si="5"/>
        <v>0.46153846153846156</v>
      </c>
      <c r="R89" s="11"/>
      <c r="S89" s="13">
        <f t="shared" si="2"/>
        <v>1</v>
      </c>
    </row>
    <row r="90" spans="1:19" x14ac:dyDescent="0.3">
      <c r="A90" s="10"/>
      <c r="B90" s="10"/>
      <c r="C90" s="11">
        <v>9</v>
      </c>
      <c r="D90" s="11"/>
      <c r="E90" s="11">
        <f>COUNTIF($M$2:$M$78,1)</f>
        <v>0</v>
      </c>
      <c r="F90" s="11">
        <f>COUNTIF($M$2:$M$78,2)</f>
        <v>2</v>
      </c>
      <c r="G90" s="11">
        <f>COUNTIF($M$2:$M$78,3)</f>
        <v>8</v>
      </c>
      <c r="H90" s="11">
        <f>COUNTIF($M$2:$M$78,4)</f>
        <v>27</v>
      </c>
      <c r="I90" s="11">
        <f>COUNTIF($M$2:$M$78,5)</f>
        <v>28</v>
      </c>
      <c r="J90" s="11"/>
      <c r="K90" s="11">
        <f t="shared" si="0"/>
        <v>65</v>
      </c>
      <c r="L90" s="11"/>
      <c r="M90" s="12">
        <f>E90/$K$90</f>
        <v>0</v>
      </c>
      <c r="N90" s="12">
        <f>F90/$K$90</f>
        <v>3.0769230769230771E-2</v>
      </c>
      <c r="O90" s="12">
        <f>G90/$K$90</f>
        <v>0.12307692307692308</v>
      </c>
      <c r="P90" s="12">
        <f t="shared" ref="P90:Q90" si="6">H90/$K$90</f>
        <v>0.41538461538461541</v>
      </c>
      <c r="Q90" s="12">
        <f t="shared" si="6"/>
        <v>0.43076923076923079</v>
      </c>
      <c r="R90" s="11"/>
      <c r="S90" s="13">
        <f t="shared" si="2"/>
        <v>1</v>
      </c>
    </row>
    <row r="91" spans="1:19" x14ac:dyDescent="0.3">
      <c r="A91" s="10"/>
      <c r="B91" s="10"/>
      <c r="C91" s="11">
        <v>10</v>
      </c>
      <c r="D91" s="11"/>
      <c r="E91" s="11">
        <f>COUNTIF($N$2:$N$78,1)</f>
        <v>0</v>
      </c>
      <c r="F91" s="11">
        <f>COUNTIF($N$2:$N$78,2)</f>
        <v>4</v>
      </c>
      <c r="G91" s="11">
        <f>COUNTIF($N$2:$N$78,3)</f>
        <v>14</v>
      </c>
      <c r="H91" s="11">
        <f>COUNTIF($N$2:$N$78,4)</f>
        <v>23</v>
      </c>
      <c r="I91" s="11">
        <f>COUNTIF($N$2:$N$78,5)</f>
        <v>24</v>
      </c>
      <c r="J91" s="11"/>
      <c r="K91" s="11">
        <f t="shared" si="0"/>
        <v>65</v>
      </c>
      <c r="L91" s="11"/>
      <c r="M91" s="12">
        <f>E91/$K$91</f>
        <v>0</v>
      </c>
      <c r="N91" s="12">
        <f t="shared" ref="N91:P91" si="7">F91/$K$91</f>
        <v>6.1538461538461542E-2</v>
      </c>
      <c r="O91" s="12">
        <f>G91/$K$91</f>
        <v>0.2153846153846154</v>
      </c>
      <c r="P91" s="12">
        <f t="shared" si="7"/>
        <v>0.35384615384615387</v>
      </c>
      <c r="Q91" s="12">
        <f>I91/$K$91</f>
        <v>0.36923076923076925</v>
      </c>
      <c r="R91" s="11"/>
      <c r="S91" s="13">
        <f t="shared" si="2"/>
        <v>1</v>
      </c>
    </row>
    <row r="92" spans="1:19" x14ac:dyDescent="0.3">
      <c r="A92" s="10"/>
      <c r="B92" s="10"/>
      <c r="C92" s="11">
        <v>11</v>
      </c>
      <c r="D92" s="11"/>
      <c r="E92" s="11">
        <f>COUNTIF($O$2:$O$78,1)</f>
        <v>0</v>
      </c>
      <c r="F92" s="11">
        <f>COUNTIF($O$2:$O$78,2)</f>
        <v>2</v>
      </c>
      <c r="G92" s="11">
        <f>COUNTIF($O$2:$O$78,3)</f>
        <v>5</v>
      </c>
      <c r="H92" s="11">
        <f>COUNTIF($O$2:$O$78,4)</f>
        <v>16</v>
      </c>
      <c r="I92" s="11">
        <f>COUNTIF($O$2:$O$78,5)</f>
        <v>42</v>
      </c>
      <c r="J92" s="11"/>
      <c r="K92" s="11">
        <f t="shared" si="0"/>
        <v>65</v>
      </c>
      <c r="L92" s="11"/>
      <c r="M92" s="12">
        <f>E92/$K$92</f>
        <v>0</v>
      </c>
      <c r="N92" s="12">
        <f t="shared" ref="N92:Q92" si="8">F92/$K$92</f>
        <v>3.0769230769230771E-2</v>
      </c>
      <c r="O92" s="12">
        <f t="shared" si="8"/>
        <v>7.6923076923076927E-2</v>
      </c>
      <c r="P92" s="12">
        <f t="shared" si="8"/>
        <v>0.24615384615384617</v>
      </c>
      <c r="Q92" s="12">
        <f t="shared" si="8"/>
        <v>0.64615384615384619</v>
      </c>
      <c r="R92" s="11"/>
      <c r="S92" s="13">
        <f t="shared" si="2"/>
        <v>1</v>
      </c>
    </row>
    <row r="93" spans="1:19" x14ac:dyDescent="0.3">
      <c r="A93" s="10"/>
      <c r="B93" s="10"/>
      <c r="C93" s="11">
        <v>12</v>
      </c>
      <c r="D93" s="11"/>
      <c r="E93" s="11">
        <f>COUNTIF($P$2:$P$78,1)</f>
        <v>0</v>
      </c>
      <c r="F93" s="11">
        <f>COUNTIF($P$2:$P$78,2)</f>
        <v>2</v>
      </c>
      <c r="G93" s="11">
        <f>COUNTIF($P$2:$P$78,3)</f>
        <v>5</v>
      </c>
      <c r="H93" s="11">
        <f>COUNTIF($P$2:$P$78,4)</f>
        <v>30</v>
      </c>
      <c r="I93" s="11">
        <f>COUNTIF($P$2:$P$78,5)</f>
        <v>28</v>
      </c>
      <c r="J93" s="11"/>
      <c r="K93" s="11">
        <f t="shared" si="0"/>
        <v>65</v>
      </c>
      <c r="L93" s="11"/>
      <c r="M93" s="12">
        <f>E93/$K$93</f>
        <v>0</v>
      </c>
      <c r="N93" s="12">
        <f t="shared" ref="N93:Q93" si="9">F93/$K$93</f>
        <v>3.0769230769230771E-2</v>
      </c>
      <c r="O93" s="12">
        <f t="shared" si="9"/>
        <v>7.6923076923076927E-2</v>
      </c>
      <c r="P93" s="12">
        <f t="shared" si="9"/>
        <v>0.46153846153846156</v>
      </c>
      <c r="Q93" s="12">
        <f t="shared" si="9"/>
        <v>0.43076923076923079</v>
      </c>
      <c r="R93" s="11"/>
      <c r="S93" s="13">
        <f t="shared" si="2"/>
        <v>1</v>
      </c>
    </row>
    <row r="94" spans="1:19" x14ac:dyDescent="0.3">
      <c r="A94" s="10"/>
      <c r="B94" s="10"/>
      <c r="C94" s="11">
        <v>13</v>
      </c>
      <c r="D94" s="11"/>
      <c r="E94" s="11">
        <f>COUNTIF($Q$2:$Q$78,1)</f>
        <v>0</v>
      </c>
      <c r="F94" s="11">
        <f>COUNTIF($Q$2:$Q$78,2)</f>
        <v>0</v>
      </c>
      <c r="G94" s="11">
        <f>COUNTIF($Q$2:$Q$78,3)</f>
        <v>4</v>
      </c>
      <c r="H94" s="11">
        <f>COUNTIF($Q$2:$Q$78,4)</f>
        <v>25</v>
      </c>
      <c r="I94" s="11">
        <f>COUNTIF($Q$2:$Q$78,5)</f>
        <v>36</v>
      </c>
      <c r="J94" s="11"/>
      <c r="K94" s="11">
        <f t="shared" si="0"/>
        <v>65</v>
      </c>
      <c r="L94" s="11"/>
      <c r="M94" s="12">
        <f>E94/$K$94</f>
        <v>0</v>
      </c>
      <c r="N94" s="12">
        <f t="shared" ref="N94:Q94" si="10">F94/$K$94</f>
        <v>0</v>
      </c>
      <c r="O94" s="12">
        <f t="shared" si="10"/>
        <v>6.1538461538461542E-2</v>
      </c>
      <c r="P94" s="12">
        <f t="shared" si="10"/>
        <v>0.38461538461538464</v>
      </c>
      <c r="Q94" s="12">
        <f t="shared" si="10"/>
        <v>0.55384615384615388</v>
      </c>
      <c r="R94" s="11"/>
      <c r="S94" s="13">
        <f t="shared" si="2"/>
        <v>1</v>
      </c>
    </row>
    <row r="95" spans="1:19" x14ac:dyDescent="0.3">
      <c r="A95" s="10"/>
      <c r="B95" s="10"/>
      <c r="C95" s="11">
        <v>14</v>
      </c>
      <c r="D95" s="11"/>
      <c r="E95" s="11">
        <f>COUNTIF($R$2:$R$78,1)</f>
        <v>0</v>
      </c>
      <c r="F95" s="11">
        <f>COUNTIF($R$2:$R$78,2)</f>
        <v>1</v>
      </c>
      <c r="G95" s="11">
        <f>COUNTIF($R$2:$R$78,3)</f>
        <v>5</v>
      </c>
      <c r="H95" s="11">
        <f>COUNTIF($R$2:$R$78,4)</f>
        <v>27</v>
      </c>
      <c r="I95" s="11">
        <f>COUNTIF($R$2:$R$78,5)</f>
        <v>31</v>
      </c>
      <c r="J95" s="11"/>
      <c r="K95" s="11">
        <f t="shared" si="0"/>
        <v>64</v>
      </c>
      <c r="L95" s="11"/>
      <c r="M95" s="12">
        <f>E95/$K$95</f>
        <v>0</v>
      </c>
      <c r="N95" s="12">
        <f t="shared" ref="N95:Q95" si="11">F95/$K$95</f>
        <v>1.5625E-2</v>
      </c>
      <c r="O95" s="12">
        <f t="shared" si="11"/>
        <v>7.8125E-2</v>
      </c>
      <c r="P95" s="12">
        <f t="shared" si="11"/>
        <v>0.421875</v>
      </c>
      <c r="Q95" s="12">
        <f t="shared" si="11"/>
        <v>0.484375</v>
      </c>
      <c r="R95" s="11"/>
      <c r="S95" s="13">
        <f t="shared" si="2"/>
        <v>1</v>
      </c>
    </row>
    <row r="96" spans="1:19" x14ac:dyDescent="0.3">
      <c r="A96" s="10"/>
      <c r="B96" s="10"/>
      <c r="C96" s="11">
        <v>15</v>
      </c>
      <c r="D96" s="11"/>
      <c r="E96" s="11">
        <f>COUNTIF($S$2:$S$78,1)</f>
        <v>0</v>
      </c>
      <c r="F96" s="11">
        <f>COUNTIF($S$2:$S$78,2)</f>
        <v>1</v>
      </c>
      <c r="G96" s="11">
        <f>COUNTIF($S$2:$S$78,3)</f>
        <v>14</v>
      </c>
      <c r="H96" s="11">
        <f>COUNTIF($S$2:$S$78,4)</f>
        <v>16</v>
      </c>
      <c r="I96" s="11">
        <f>COUNTIF($S$2:$S$78,5)</f>
        <v>33</v>
      </c>
      <c r="J96" s="11"/>
      <c r="K96" s="11">
        <f t="shared" si="0"/>
        <v>64</v>
      </c>
      <c r="L96" s="11"/>
      <c r="M96" s="12">
        <f>E96/$K$96</f>
        <v>0</v>
      </c>
      <c r="N96" s="12">
        <f t="shared" ref="N96:Q96" si="12">F96/$K$96</f>
        <v>1.5625E-2</v>
      </c>
      <c r="O96" s="12">
        <f t="shared" si="12"/>
        <v>0.21875</v>
      </c>
      <c r="P96" s="12">
        <f t="shared" si="12"/>
        <v>0.25</v>
      </c>
      <c r="Q96" s="12">
        <f t="shared" si="12"/>
        <v>0.515625</v>
      </c>
      <c r="R96" s="11"/>
      <c r="S96" s="13">
        <f t="shared" si="2"/>
        <v>1</v>
      </c>
    </row>
    <row r="97" spans="1:19" x14ac:dyDescent="0.3">
      <c r="A97" s="10"/>
      <c r="B97" s="10"/>
      <c r="C97" s="11">
        <v>16</v>
      </c>
      <c r="D97" s="11"/>
      <c r="E97" s="11">
        <f>COUNTIF($T$2:$T$78,1)</f>
        <v>59</v>
      </c>
      <c r="F97" s="11">
        <f>COUNTIF($T$2:$T$78,2)</f>
        <v>1</v>
      </c>
      <c r="G97" s="11"/>
      <c r="H97" s="11"/>
      <c r="I97" s="11"/>
      <c r="J97" s="11"/>
      <c r="K97" s="11">
        <f>SUM(E97:I97)</f>
        <v>60</v>
      </c>
      <c r="L97" s="11"/>
      <c r="M97" s="12">
        <f>E97/$K$97</f>
        <v>0.98333333333333328</v>
      </c>
      <c r="N97" s="12">
        <f>F97/$K$97</f>
        <v>1.6666666666666666E-2</v>
      </c>
      <c r="O97" s="11"/>
      <c r="P97" s="11"/>
      <c r="Q97" s="11"/>
      <c r="R97" s="11"/>
      <c r="S97" s="13">
        <f t="shared" si="2"/>
        <v>1</v>
      </c>
    </row>
    <row r="98" spans="1:19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</sheetData>
  <autoFilter ref="D1:D98"/>
  <phoneticPr fontId="1" type="noConversion"/>
  <pageMargins left="0.7" right="0.7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zoomScale="85" zoomScaleNormal="85" workbookViewId="0">
      <selection activeCell="C13" sqref="C13"/>
    </sheetView>
  </sheetViews>
  <sheetFormatPr defaultColWidth="12.625" defaultRowHeight="15.75" customHeight="1" x14ac:dyDescent="0.3"/>
  <cols>
    <col min="1" max="1" width="18.875" style="4" customWidth="1"/>
    <col min="2" max="3" width="18.875" style="2" customWidth="1"/>
    <col min="4" max="15" width="7.75" style="2" customWidth="1"/>
    <col min="16" max="26" width="18.875" style="2" customWidth="1"/>
    <col min="27" max="16384" width="12.625" style="2"/>
  </cols>
  <sheetData>
    <row r="1" spans="1:20" s="16" customFormat="1" ht="16.5" x14ac:dyDescent="0.3">
      <c r="A1" s="15" t="s">
        <v>151</v>
      </c>
      <c r="B1" s="16" t="s">
        <v>152</v>
      </c>
      <c r="C1" s="16" t="s">
        <v>153</v>
      </c>
      <c r="D1" s="16" t="s">
        <v>246</v>
      </c>
      <c r="E1" s="16" t="s">
        <v>154</v>
      </c>
      <c r="F1" s="16" t="s">
        <v>155</v>
      </c>
      <c r="G1" s="16" t="s">
        <v>156</v>
      </c>
      <c r="H1" s="16" t="s">
        <v>157</v>
      </c>
      <c r="I1" s="16" t="s">
        <v>158</v>
      </c>
      <c r="J1" s="16" t="s">
        <v>159</v>
      </c>
      <c r="K1" s="16" t="s">
        <v>160</v>
      </c>
      <c r="L1" s="16" t="s">
        <v>161</v>
      </c>
      <c r="M1" s="16" t="s">
        <v>162</v>
      </c>
      <c r="N1" s="16" t="s">
        <v>163</v>
      </c>
      <c r="O1" s="16" t="s">
        <v>164</v>
      </c>
      <c r="P1" s="16" t="s">
        <v>165</v>
      </c>
      <c r="Q1" s="16" t="s">
        <v>166</v>
      </c>
      <c r="R1" s="16" t="s">
        <v>167</v>
      </c>
      <c r="S1" s="16" t="s">
        <v>168</v>
      </c>
      <c r="T1" s="16" t="s">
        <v>169</v>
      </c>
    </row>
    <row r="2" spans="1:20" ht="16.5" x14ac:dyDescent="0.3">
      <c r="A2" s="5">
        <v>1</v>
      </c>
      <c r="B2" s="3" t="s">
        <v>170</v>
      </c>
      <c r="C2" s="3" t="s">
        <v>171</v>
      </c>
      <c r="D2" s="3">
        <v>4</v>
      </c>
      <c r="E2" s="3">
        <v>3</v>
      </c>
      <c r="F2" s="3">
        <v>5</v>
      </c>
      <c r="G2" s="3">
        <v>4</v>
      </c>
      <c r="H2" s="3">
        <v>3</v>
      </c>
      <c r="I2" s="3">
        <v>4</v>
      </c>
      <c r="J2" s="3">
        <v>3</v>
      </c>
      <c r="K2" s="3">
        <v>4</v>
      </c>
      <c r="L2" s="3">
        <v>5</v>
      </c>
      <c r="M2" s="3">
        <v>4</v>
      </c>
      <c r="N2" s="3">
        <v>4</v>
      </c>
      <c r="O2" s="3">
        <v>4</v>
      </c>
      <c r="P2" s="3" t="s">
        <v>172</v>
      </c>
    </row>
    <row r="3" spans="1:20" ht="16.5" x14ac:dyDescent="0.3">
      <c r="A3" s="5">
        <v>2</v>
      </c>
      <c r="B3" s="3" t="s">
        <v>170</v>
      </c>
      <c r="C3" s="3" t="s">
        <v>173</v>
      </c>
      <c r="D3" s="3">
        <v>5</v>
      </c>
      <c r="E3" s="3">
        <v>5</v>
      </c>
      <c r="F3" s="3">
        <v>5</v>
      </c>
      <c r="G3" s="3">
        <v>5</v>
      </c>
      <c r="H3" s="3">
        <v>5</v>
      </c>
      <c r="I3" s="3">
        <v>5</v>
      </c>
      <c r="J3" s="3">
        <v>5</v>
      </c>
      <c r="K3" s="3">
        <v>5</v>
      </c>
      <c r="L3" s="3">
        <v>5</v>
      </c>
      <c r="M3" s="3">
        <v>5</v>
      </c>
      <c r="N3" s="3">
        <v>5</v>
      </c>
      <c r="O3" s="3">
        <v>5</v>
      </c>
      <c r="P3" s="3" t="s">
        <v>172</v>
      </c>
      <c r="Q3" s="3" t="s">
        <v>174</v>
      </c>
    </row>
    <row r="4" spans="1:20" ht="16.5" x14ac:dyDescent="0.3">
      <c r="A4" s="5">
        <v>3</v>
      </c>
      <c r="B4" s="3" t="s">
        <v>175</v>
      </c>
      <c r="C4" s="3" t="s">
        <v>176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3">
        <v>5</v>
      </c>
      <c r="J4" s="3">
        <v>4</v>
      </c>
      <c r="K4" s="3">
        <v>5</v>
      </c>
      <c r="L4" s="3">
        <v>4</v>
      </c>
      <c r="M4" s="3">
        <v>5</v>
      </c>
      <c r="N4" s="3">
        <v>5</v>
      </c>
      <c r="O4" s="3">
        <v>5</v>
      </c>
      <c r="P4" s="3" t="s">
        <v>172</v>
      </c>
    </row>
    <row r="5" spans="1:20" ht="16.5" x14ac:dyDescent="0.3">
      <c r="A5" s="5">
        <v>4</v>
      </c>
      <c r="B5" s="3" t="s">
        <v>177</v>
      </c>
      <c r="C5" s="3" t="s">
        <v>178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3">
        <v>4</v>
      </c>
      <c r="K5" s="3">
        <v>4</v>
      </c>
      <c r="L5" s="3">
        <v>4</v>
      </c>
      <c r="M5" s="3">
        <v>5</v>
      </c>
      <c r="N5" s="3">
        <v>4</v>
      </c>
      <c r="O5" s="3">
        <v>5</v>
      </c>
      <c r="P5" s="3" t="s">
        <v>172</v>
      </c>
    </row>
    <row r="6" spans="1:20" ht="16.5" x14ac:dyDescent="0.3">
      <c r="A6" s="5">
        <v>5</v>
      </c>
      <c r="B6" s="3" t="s">
        <v>170</v>
      </c>
      <c r="C6" s="3" t="s">
        <v>179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3">
        <v>5</v>
      </c>
      <c r="J6" s="3">
        <v>5</v>
      </c>
      <c r="K6" s="3">
        <v>5</v>
      </c>
      <c r="L6" s="3">
        <v>5</v>
      </c>
      <c r="M6" s="3">
        <v>5</v>
      </c>
      <c r="N6" s="3">
        <v>5</v>
      </c>
      <c r="O6" s="3">
        <v>5</v>
      </c>
      <c r="P6" s="3" t="s">
        <v>172</v>
      </c>
    </row>
    <row r="7" spans="1:20" ht="16.5" x14ac:dyDescent="0.3">
      <c r="A7" s="5">
        <v>6</v>
      </c>
      <c r="B7" s="3" t="s">
        <v>170</v>
      </c>
      <c r="C7" s="3" t="s">
        <v>180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v>5</v>
      </c>
      <c r="J7" s="3">
        <v>5</v>
      </c>
      <c r="K7" s="3">
        <v>5</v>
      </c>
      <c r="L7" s="3">
        <v>5</v>
      </c>
      <c r="M7" s="3">
        <v>5</v>
      </c>
      <c r="N7" s="3">
        <v>5</v>
      </c>
      <c r="O7" s="3">
        <v>5</v>
      </c>
      <c r="P7" s="3" t="s">
        <v>172</v>
      </c>
      <c r="Q7" s="3" t="s">
        <v>181</v>
      </c>
      <c r="R7" s="3" t="s">
        <v>182</v>
      </c>
    </row>
    <row r="8" spans="1:20" ht="16.5" x14ac:dyDescent="0.3">
      <c r="A8" s="5">
        <v>7</v>
      </c>
      <c r="B8" s="3" t="s">
        <v>177</v>
      </c>
      <c r="C8" s="3" t="s">
        <v>178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3">
        <v>5</v>
      </c>
      <c r="K8" s="3">
        <v>5</v>
      </c>
      <c r="L8" s="3">
        <v>5</v>
      </c>
      <c r="M8" s="3">
        <v>5</v>
      </c>
      <c r="N8" s="3">
        <v>5</v>
      </c>
      <c r="O8" s="3">
        <v>5</v>
      </c>
      <c r="P8" s="3" t="s">
        <v>172</v>
      </c>
      <c r="Q8" s="3" t="s">
        <v>183</v>
      </c>
      <c r="R8" s="3" t="s">
        <v>184</v>
      </c>
      <c r="S8" s="3" t="s">
        <v>185</v>
      </c>
      <c r="T8" s="3" t="s">
        <v>186</v>
      </c>
    </row>
    <row r="9" spans="1:20" ht="16.5" x14ac:dyDescent="0.3">
      <c r="A9" s="5">
        <v>8</v>
      </c>
      <c r="B9" s="3" t="s">
        <v>187</v>
      </c>
      <c r="C9" s="3" t="s">
        <v>188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3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 t="s">
        <v>172</v>
      </c>
    </row>
    <row r="10" spans="1:20" ht="16.5" x14ac:dyDescent="0.3">
      <c r="A10" s="5">
        <v>9</v>
      </c>
      <c r="B10" s="3" t="s">
        <v>175</v>
      </c>
      <c r="C10" s="3" t="s">
        <v>189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3">
        <v>5</v>
      </c>
      <c r="J10" s="3">
        <v>5</v>
      </c>
      <c r="K10" s="3">
        <v>5</v>
      </c>
      <c r="L10" s="3">
        <v>5</v>
      </c>
      <c r="M10" s="3">
        <v>5</v>
      </c>
      <c r="N10" s="3">
        <v>5</v>
      </c>
      <c r="O10" s="3">
        <v>5</v>
      </c>
      <c r="P10" s="3" t="s">
        <v>172</v>
      </c>
      <c r="Q10" s="3" t="s">
        <v>190</v>
      </c>
    </row>
    <row r="11" spans="1:20" ht="16.5" x14ac:dyDescent="0.3">
      <c r="A11" s="5">
        <v>10</v>
      </c>
      <c r="B11" s="3" t="s">
        <v>175</v>
      </c>
      <c r="C11" s="3" t="s">
        <v>191</v>
      </c>
      <c r="D11" s="3">
        <v>5</v>
      </c>
      <c r="E11" s="3">
        <v>5</v>
      </c>
      <c r="F11" s="3">
        <v>4</v>
      </c>
      <c r="G11" s="3">
        <v>5</v>
      </c>
      <c r="H11" s="3">
        <v>5</v>
      </c>
      <c r="I11" s="3">
        <v>5</v>
      </c>
      <c r="J11" s="3">
        <v>4</v>
      </c>
      <c r="K11" s="3">
        <v>4</v>
      </c>
      <c r="L11" s="3">
        <v>5</v>
      </c>
      <c r="M11" s="3">
        <v>5</v>
      </c>
      <c r="N11" s="3">
        <v>5</v>
      </c>
      <c r="O11" s="3">
        <v>5</v>
      </c>
      <c r="P11" s="3" t="s">
        <v>172</v>
      </c>
      <c r="T11" s="3" t="s">
        <v>192</v>
      </c>
    </row>
    <row r="12" spans="1:20" ht="16.5" x14ac:dyDescent="0.3">
      <c r="A12" s="5">
        <v>11</v>
      </c>
      <c r="B12" s="3" t="s">
        <v>177</v>
      </c>
      <c r="C12" s="3" t="s">
        <v>193</v>
      </c>
      <c r="D12" s="3">
        <v>5</v>
      </c>
      <c r="E12" s="3">
        <v>4</v>
      </c>
      <c r="F12" s="3">
        <v>5</v>
      </c>
      <c r="G12" s="3">
        <v>5</v>
      </c>
      <c r="H12" s="3">
        <v>5</v>
      </c>
      <c r="I12" s="3">
        <v>5</v>
      </c>
      <c r="J12" s="3">
        <v>5</v>
      </c>
      <c r="K12" s="3">
        <v>5</v>
      </c>
      <c r="L12" s="3">
        <v>5</v>
      </c>
      <c r="M12" s="3">
        <v>5</v>
      </c>
      <c r="N12" s="3">
        <v>5</v>
      </c>
      <c r="O12" s="3">
        <v>5</v>
      </c>
      <c r="P12" s="3" t="s">
        <v>172</v>
      </c>
      <c r="Q12" s="3" t="s">
        <v>194</v>
      </c>
      <c r="R12" s="3" t="s">
        <v>195</v>
      </c>
      <c r="S12" s="3" t="s">
        <v>196</v>
      </c>
      <c r="T12" s="3" t="s">
        <v>197</v>
      </c>
    </row>
    <row r="13" spans="1:20" ht="16.5" x14ac:dyDescent="0.3">
      <c r="A13" s="5">
        <v>12</v>
      </c>
      <c r="B13" s="3" t="s">
        <v>170</v>
      </c>
      <c r="C13" s="3" t="s">
        <v>198</v>
      </c>
      <c r="D13" s="3">
        <v>5</v>
      </c>
      <c r="E13" s="3">
        <v>5</v>
      </c>
      <c r="F13" s="3">
        <v>2</v>
      </c>
      <c r="G13" s="3">
        <v>5</v>
      </c>
      <c r="H13" s="3">
        <v>5</v>
      </c>
      <c r="I13" s="3">
        <v>5</v>
      </c>
      <c r="J13" s="3">
        <v>4</v>
      </c>
      <c r="K13" s="3">
        <v>5</v>
      </c>
      <c r="L13" s="3">
        <v>4</v>
      </c>
      <c r="M13" s="3">
        <v>4</v>
      </c>
      <c r="N13" s="3">
        <v>4</v>
      </c>
      <c r="O13" s="3">
        <v>3</v>
      </c>
      <c r="P13" s="3" t="s">
        <v>172</v>
      </c>
      <c r="T13" s="3" t="s">
        <v>199</v>
      </c>
    </row>
    <row r="14" spans="1:20" ht="16.5" x14ac:dyDescent="0.3">
      <c r="A14" s="5">
        <v>13</v>
      </c>
      <c r="B14" s="3" t="s">
        <v>187</v>
      </c>
      <c r="C14" s="3" t="s">
        <v>189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3">
        <v>5</v>
      </c>
      <c r="K14" s="3">
        <v>5</v>
      </c>
      <c r="L14" s="3">
        <v>5</v>
      </c>
      <c r="M14" s="3">
        <v>5</v>
      </c>
      <c r="N14" s="3">
        <v>5</v>
      </c>
      <c r="O14" s="3">
        <v>5</v>
      </c>
      <c r="P14" s="3" t="s">
        <v>172</v>
      </c>
      <c r="Q14" s="3" t="s">
        <v>200</v>
      </c>
      <c r="R14" s="3" t="s">
        <v>186</v>
      </c>
      <c r="S14" s="3" t="s">
        <v>201</v>
      </c>
      <c r="T14" s="3" t="s">
        <v>186</v>
      </c>
    </row>
    <row r="15" spans="1:20" ht="16.5" x14ac:dyDescent="0.3">
      <c r="A15" s="5">
        <v>14</v>
      </c>
      <c r="B15" s="3" t="s">
        <v>187</v>
      </c>
      <c r="C15" s="3" t="s">
        <v>202</v>
      </c>
      <c r="D15" s="3">
        <v>4</v>
      </c>
      <c r="E15" s="3">
        <v>4</v>
      </c>
      <c r="F15" s="3">
        <v>4</v>
      </c>
      <c r="G15" s="3">
        <v>4</v>
      </c>
      <c r="H15" s="3">
        <v>4</v>
      </c>
      <c r="I15" s="3">
        <v>4</v>
      </c>
      <c r="J15" s="3">
        <v>2</v>
      </c>
      <c r="K15" s="3">
        <v>4</v>
      </c>
      <c r="L15" s="3">
        <v>4</v>
      </c>
      <c r="M15" s="3">
        <v>4</v>
      </c>
      <c r="N15" s="3">
        <v>5</v>
      </c>
      <c r="O15" s="3">
        <v>3</v>
      </c>
      <c r="P15" s="3" t="s">
        <v>172</v>
      </c>
      <c r="Q15" s="3" t="s">
        <v>203</v>
      </c>
      <c r="R15" s="3" t="s">
        <v>204</v>
      </c>
      <c r="S15" s="3" t="s">
        <v>205</v>
      </c>
      <c r="T15" s="3" t="s">
        <v>205</v>
      </c>
    </row>
    <row r="16" spans="1:20" ht="16.5" x14ac:dyDescent="0.3">
      <c r="A16" s="5">
        <v>15</v>
      </c>
      <c r="B16" s="3" t="s">
        <v>175</v>
      </c>
      <c r="C16" s="3" t="s">
        <v>206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3">
        <v>5</v>
      </c>
      <c r="K16" s="3">
        <v>5</v>
      </c>
      <c r="L16" s="3">
        <v>5</v>
      </c>
      <c r="M16" s="3">
        <v>5</v>
      </c>
      <c r="N16" s="3">
        <v>5</v>
      </c>
      <c r="O16" s="3">
        <v>5</v>
      </c>
      <c r="P16" s="3" t="s">
        <v>172</v>
      </c>
      <c r="Q16" s="3" t="s">
        <v>207</v>
      </c>
      <c r="R16" s="3" t="s">
        <v>208</v>
      </c>
      <c r="S16" s="3" t="s">
        <v>209</v>
      </c>
      <c r="T16" s="3" t="s">
        <v>208</v>
      </c>
    </row>
    <row r="17" spans="1:20" ht="16.5" x14ac:dyDescent="0.3">
      <c r="A17" s="5">
        <v>16</v>
      </c>
      <c r="B17" s="3" t="s">
        <v>177</v>
      </c>
      <c r="C17" s="3" t="s">
        <v>210</v>
      </c>
      <c r="D17" s="3">
        <v>5</v>
      </c>
      <c r="E17" s="3">
        <v>5</v>
      </c>
      <c r="F17" s="3">
        <v>5</v>
      </c>
      <c r="G17" s="3">
        <v>4</v>
      </c>
      <c r="H17" s="3">
        <v>5</v>
      </c>
      <c r="I17" s="3">
        <v>5</v>
      </c>
      <c r="J17" s="3">
        <v>4</v>
      </c>
      <c r="K17" s="3">
        <v>5</v>
      </c>
      <c r="L17" s="3">
        <v>5</v>
      </c>
      <c r="M17" s="3">
        <v>5</v>
      </c>
      <c r="N17" s="3">
        <v>5</v>
      </c>
      <c r="O17" s="3">
        <v>5</v>
      </c>
      <c r="P17" s="3" t="s">
        <v>172</v>
      </c>
      <c r="Q17" s="3" t="s">
        <v>211</v>
      </c>
    </row>
    <row r="18" spans="1:20" ht="16.5" x14ac:dyDescent="0.3">
      <c r="A18" s="5">
        <v>17</v>
      </c>
      <c r="B18" s="3" t="s">
        <v>187</v>
      </c>
      <c r="C18" s="3" t="s">
        <v>202</v>
      </c>
      <c r="D18" s="3">
        <v>5</v>
      </c>
      <c r="E18" s="3">
        <v>5</v>
      </c>
      <c r="F18" s="3">
        <v>4</v>
      </c>
      <c r="G18" s="3">
        <v>5</v>
      </c>
      <c r="H18" s="3">
        <v>5</v>
      </c>
      <c r="I18" s="3">
        <v>5</v>
      </c>
      <c r="J18" s="3">
        <v>5</v>
      </c>
      <c r="K18" s="3">
        <v>5</v>
      </c>
      <c r="L18" s="3">
        <v>5</v>
      </c>
      <c r="M18" s="3">
        <v>5</v>
      </c>
      <c r="N18" s="3">
        <v>5</v>
      </c>
      <c r="O18" s="3">
        <v>5</v>
      </c>
      <c r="P18" s="3" t="s">
        <v>172</v>
      </c>
    </row>
    <row r="19" spans="1:20" ht="16.5" x14ac:dyDescent="0.3">
      <c r="A19" s="5">
        <v>18</v>
      </c>
      <c r="B19" s="3" t="s">
        <v>170</v>
      </c>
      <c r="C19" s="3" t="s">
        <v>212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3">
        <v>5</v>
      </c>
      <c r="J19" s="3">
        <v>5</v>
      </c>
      <c r="K19" s="3">
        <v>5</v>
      </c>
      <c r="L19" s="3">
        <v>5</v>
      </c>
      <c r="M19" s="3">
        <v>5</v>
      </c>
      <c r="N19" s="3">
        <v>4</v>
      </c>
      <c r="O19" s="3">
        <v>4</v>
      </c>
      <c r="P19" s="3" t="s">
        <v>172</v>
      </c>
      <c r="Q19" s="3" t="s">
        <v>213</v>
      </c>
    </row>
    <row r="20" spans="1:20" ht="16.5" x14ac:dyDescent="0.3">
      <c r="A20" s="5">
        <v>19</v>
      </c>
      <c r="B20" s="3" t="s">
        <v>175</v>
      </c>
      <c r="C20" s="3" t="s">
        <v>214</v>
      </c>
      <c r="D20" s="3">
        <v>3</v>
      </c>
      <c r="E20" s="3">
        <v>5</v>
      </c>
      <c r="F20" s="3">
        <v>5</v>
      </c>
      <c r="G20" s="3">
        <v>5</v>
      </c>
      <c r="H20" s="3">
        <v>4</v>
      </c>
      <c r="I20" s="3">
        <v>3</v>
      </c>
      <c r="J20" s="3">
        <v>3</v>
      </c>
      <c r="K20" s="3">
        <v>4</v>
      </c>
      <c r="L20" s="3">
        <v>5</v>
      </c>
      <c r="M20" s="3">
        <v>5</v>
      </c>
      <c r="N20" s="3">
        <v>3</v>
      </c>
      <c r="O20" s="3">
        <v>4</v>
      </c>
      <c r="P20" s="3" t="s">
        <v>172</v>
      </c>
    </row>
    <row r="21" spans="1:20" ht="16.5" x14ac:dyDescent="0.3">
      <c r="A21" s="5">
        <v>20</v>
      </c>
      <c r="B21" s="3" t="s">
        <v>170</v>
      </c>
      <c r="C21" s="3" t="s">
        <v>179</v>
      </c>
      <c r="D21" s="3">
        <v>5</v>
      </c>
      <c r="E21" s="3">
        <v>5</v>
      </c>
      <c r="F21" s="3">
        <v>4</v>
      </c>
      <c r="G21" s="3">
        <v>5</v>
      </c>
      <c r="H21" s="3">
        <v>5</v>
      </c>
      <c r="I21" s="3">
        <v>5</v>
      </c>
      <c r="J21" s="3">
        <v>3</v>
      </c>
      <c r="K21" s="3">
        <v>4</v>
      </c>
      <c r="L21" s="3">
        <v>4</v>
      </c>
      <c r="M21" s="3">
        <v>5</v>
      </c>
      <c r="N21" s="3">
        <v>5</v>
      </c>
      <c r="O21" s="3">
        <v>5</v>
      </c>
      <c r="P21" s="3" t="s">
        <v>172</v>
      </c>
      <c r="Q21" s="3" t="s">
        <v>215</v>
      </c>
    </row>
    <row r="22" spans="1:20" ht="16.5" x14ac:dyDescent="0.3">
      <c r="A22" s="5">
        <v>21</v>
      </c>
      <c r="B22" s="3" t="s">
        <v>175</v>
      </c>
      <c r="C22" s="3" t="s">
        <v>216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3">
        <v>5</v>
      </c>
      <c r="J22" s="3">
        <v>5</v>
      </c>
      <c r="K22" s="3">
        <v>5</v>
      </c>
      <c r="L22" s="3">
        <v>5</v>
      </c>
      <c r="M22" s="3">
        <v>5</v>
      </c>
      <c r="N22" s="3">
        <v>5</v>
      </c>
      <c r="O22" s="3">
        <v>5</v>
      </c>
      <c r="P22" s="3" t="s">
        <v>172</v>
      </c>
      <c r="Q22" s="3" t="s">
        <v>217</v>
      </c>
      <c r="R22" s="3" t="s">
        <v>218</v>
      </c>
      <c r="S22" s="3" t="s">
        <v>219</v>
      </c>
      <c r="T22" s="3" t="s">
        <v>218</v>
      </c>
    </row>
    <row r="23" spans="1:20" ht="16.5" x14ac:dyDescent="0.3">
      <c r="A23" s="5">
        <v>22</v>
      </c>
      <c r="B23" s="3" t="s">
        <v>175</v>
      </c>
      <c r="C23" s="3" t="s">
        <v>216</v>
      </c>
      <c r="D23" s="3">
        <v>4</v>
      </c>
      <c r="E23" s="3">
        <v>4</v>
      </c>
      <c r="F23" s="3">
        <v>3</v>
      </c>
      <c r="G23" s="3">
        <v>4</v>
      </c>
      <c r="H23" s="3">
        <v>4</v>
      </c>
      <c r="I23" s="3">
        <v>3</v>
      </c>
      <c r="J23" s="3">
        <v>2</v>
      </c>
      <c r="K23" s="3">
        <v>3</v>
      </c>
      <c r="L23" s="3">
        <v>3</v>
      </c>
      <c r="M23" s="3">
        <v>3</v>
      </c>
      <c r="N23" s="3">
        <v>4</v>
      </c>
      <c r="O23" s="3">
        <v>3</v>
      </c>
      <c r="P23" s="3" t="s">
        <v>172</v>
      </c>
      <c r="Q23" s="3" t="s">
        <v>220</v>
      </c>
      <c r="R23" s="3" t="s">
        <v>221</v>
      </c>
      <c r="S23" s="3" t="s">
        <v>222</v>
      </c>
      <c r="T23" s="3" t="s">
        <v>223</v>
      </c>
    </row>
    <row r="24" spans="1:20" ht="16.5" x14ac:dyDescent="0.3">
      <c r="A24" s="5">
        <v>23</v>
      </c>
      <c r="B24" s="3" t="s">
        <v>175</v>
      </c>
      <c r="C24" s="3" t="s">
        <v>224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3">
        <v>5</v>
      </c>
      <c r="J24" s="3">
        <v>4</v>
      </c>
      <c r="K24" s="3">
        <v>5</v>
      </c>
      <c r="L24" s="3">
        <v>5</v>
      </c>
      <c r="M24" s="3">
        <v>5</v>
      </c>
      <c r="N24" s="3">
        <v>5</v>
      </c>
      <c r="O24" s="3">
        <v>5</v>
      </c>
      <c r="P24" s="3" t="s">
        <v>172</v>
      </c>
      <c r="Q24" s="3" t="s">
        <v>225</v>
      </c>
      <c r="T24" s="3" t="s">
        <v>226</v>
      </c>
    </row>
    <row r="25" spans="1:20" ht="16.5" x14ac:dyDescent="0.3">
      <c r="A25" s="5">
        <v>24</v>
      </c>
      <c r="B25" s="3" t="s">
        <v>175</v>
      </c>
      <c r="C25" s="3" t="s">
        <v>227</v>
      </c>
      <c r="D25" s="3">
        <v>5</v>
      </c>
      <c r="E25" s="3">
        <v>4</v>
      </c>
      <c r="F25" s="3">
        <v>4</v>
      </c>
      <c r="G25" s="3">
        <v>5</v>
      </c>
      <c r="H25" s="3">
        <v>4</v>
      </c>
      <c r="I25" s="3">
        <v>4</v>
      </c>
      <c r="J25" s="3">
        <v>3</v>
      </c>
      <c r="K25" s="3">
        <v>4</v>
      </c>
      <c r="L25" s="3">
        <v>4</v>
      </c>
      <c r="M25" s="3">
        <v>4</v>
      </c>
      <c r="N25" s="3">
        <v>5</v>
      </c>
      <c r="O25" s="3">
        <v>2</v>
      </c>
      <c r="P25" s="3" t="s">
        <v>172</v>
      </c>
      <c r="Q25" s="3" t="s">
        <v>228</v>
      </c>
      <c r="R25" s="3" t="s">
        <v>186</v>
      </c>
      <c r="S25" s="3" t="s">
        <v>229</v>
      </c>
      <c r="T25" s="3" t="s">
        <v>230</v>
      </c>
    </row>
    <row r="26" spans="1:20" ht="16.5" x14ac:dyDescent="0.3">
      <c r="A26" s="5">
        <v>25</v>
      </c>
      <c r="B26" s="3" t="s">
        <v>170</v>
      </c>
      <c r="C26" s="3" t="s">
        <v>216</v>
      </c>
      <c r="D26" s="3">
        <v>5</v>
      </c>
      <c r="E26" s="3">
        <v>4</v>
      </c>
      <c r="F26" s="3">
        <v>4</v>
      </c>
      <c r="G26" s="3">
        <v>4</v>
      </c>
      <c r="H26" s="3">
        <v>5</v>
      </c>
      <c r="I26" s="3">
        <v>5</v>
      </c>
      <c r="J26" s="3">
        <v>4</v>
      </c>
      <c r="K26" s="3">
        <v>4</v>
      </c>
      <c r="L26" s="3">
        <v>3</v>
      </c>
      <c r="M26" s="3">
        <v>4</v>
      </c>
      <c r="N26" s="3">
        <v>4</v>
      </c>
      <c r="O26" s="3">
        <v>4</v>
      </c>
      <c r="P26" s="3" t="s">
        <v>172</v>
      </c>
      <c r="Q26" s="3" t="s">
        <v>231</v>
      </c>
      <c r="R26" s="3" t="s">
        <v>232</v>
      </c>
      <c r="S26" s="3" t="s">
        <v>233</v>
      </c>
      <c r="T26" s="3" t="s">
        <v>232</v>
      </c>
    </row>
    <row r="27" spans="1:20" ht="16.5" x14ac:dyDescent="0.3">
      <c r="A27" s="5">
        <v>26</v>
      </c>
      <c r="B27" s="3" t="s">
        <v>187</v>
      </c>
      <c r="C27" s="3" t="s">
        <v>234</v>
      </c>
      <c r="D27" s="3">
        <v>5</v>
      </c>
      <c r="E27" s="3">
        <v>5</v>
      </c>
      <c r="F27" s="3">
        <v>5</v>
      </c>
      <c r="G27" s="3">
        <v>5</v>
      </c>
      <c r="H27" s="3">
        <v>4</v>
      </c>
      <c r="I27" s="3">
        <v>5</v>
      </c>
      <c r="J27" s="3">
        <v>4</v>
      </c>
      <c r="K27" s="3">
        <v>4</v>
      </c>
      <c r="L27" s="3">
        <v>4</v>
      </c>
      <c r="M27" s="3">
        <v>4</v>
      </c>
      <c r="N27" s="3">
        <v>4</v>
      </c>
      <c r="O27" s="3">
        <v>4</v>
      </c>
      <c r="P27" s="3" t="s">
        <v>172</v>
      </c>
      <c r="Q27" s="3" t="s">
        <v>235</v>
      </c>
    </row>
    <row r="28" spans="1:20" ht="16.5" x14ac:dyDescent="0.3">
      <c r="A28" s="5">
        <v>27</v>
      </c>
      <c r="B28" s="3" t="s">
        <v>170</v>
      </c>
      <c r="C28" s="3" t="s">
        <v>179</v>
      </c>
      <c r="D28" s="3">
        <v>5</v>
      </c>
      <c r="E28" s="3">
        <v>5</v>
      </c>
      <c r="F28" s="3">
        <v>5</v>
      </c>
      <c r="G28" s="3">
        <v>4</v>
      </c>
      <c r="H28" s="3">
        <v>4</v>
      </c>
      <c r="I28" s="3">
        <v>5</v>
      </c>
      <c r="J28" s="3">
        <v>4</v>
      </c>
      <c r="K28" s="3">
        <v>4</v>
      </c>
      <c r="L28" s="3">
        <v>3</v>
      </c>
      <c r="M28" s="3">
        <v>3</v>
      </c>
      <c r="N28" s="3">
        <v>5</v>
      </c>
      <c r="O28" s="3">
        <v>3</v>
      </c>
      <c r="P28" s="3" t="s">
        <v>172</v>
      </c>
      <c r="Q28" s="3" t="s">
        <v>236</v>
      </c>
      <c r="R28" s="3" t="s">
        <v>237</v>
      </c>
      <c r="S28" s="3" t="s">
        <v>238</v>
      </c>
      <c r="T28" s="3" t="s">
        <v>239</v>
      </c>
    </row>
    <row r="33" spans="4:17" ht="15.75" customHeight="1" x14ac:dyDescent="0.3">
      <c r="D33" t="s">
        <v>240</v>
      </c>
      <c r="E33" t="s">
        <v>241</v>
      </c>
      <c r="F33" t="s">
        <v>242</v>
      </c>
      <c r="G33" t="s">
        <v>243</v>
      </c>
      <c r="H33" t="s">
        <v>244</v>
      </c>
      <c r="I33" t="s">
        <v>245</v>
      </c>
    </row>
    <row r="34" spans="4:17" ht="15.75" customHeight="1" x14ac:dyDescent="0.3">
      <c r="D34">
        <v>1</v>
      </c>
      <c r="E34">
        <f>COUNTIF(D2:D28,1)</f>
        <v>0</v>
      </c>
      <c r="F34">
        <f>COUNTIF(E2:E28,2)</f>
        <v>0</v>
      </c>
      <c r="G34">
        <f>COUNTIF(F2:F28,3)</f>
        <v>1</v>
      </c>
      <c r="H34">
        <f>COUNTIF(G2:G28,4)</f>
        <v>6</v>
      </c>
      <c r="I34">
        <f>COUNTIF(H2:H28,5)</f>
        <v>20</v>
      </c>
      <c r="K34" s="2">
        <f>SUM(E34:I34)</f>
        <v>27</v>
      </c>
      <c r="M34" s="7">
        <f>E34/$K$34</f>
        <v>0</v>
      </c>
      <c r="N34" s="7">
        <f t="shared" ref="N34:Q45" si="0">F34/$K$34</f>
        <v>0</v>
      </c>
      <c r="O34" s="7">
        <f t="shared" si="0"/>
        <v>3.7037037037037035E-2</v>
      </c>
      <c r="P34" s="7">
        <f t="shared" si="0"/>
        <v>0.22222222222222221</v>
      </c>
      <c r="Q34" s="7">
        <f>I34/$K$34</f>
        <v>0.7407407407407407</v>
      </c>
    </row>
    <row r="35" spans="4:17" ht="15.75" customHeight="1" x14ac:dyDescent="0.3">
      <c r="D35">
        <v>2</v>
      </c>
      <c r="E35">
        <f>COUNTIF(E2:E28,1)</f>
        <v>0</v>
      </c>
      <c r="F35">
        <f>COUNTIF(E2:E28,2)</f>
        <v>0</v>
      </c>
      <c r="G35">
        <f>COUNTIF(F2:F28,3)</f>
        <v>1</v>
      </c>
      <c r="H35">
        <f>COUNTIF(G2:G28,4)</f>
        <v>6</v>
      </c>
      <c r="I35">
        <f>COUNTIF(H2:H28,5)</f>
        <v>20</v>
      </c>
      <c r="K35" s="2">
        <f t="shared" ref="K35:K45" si="1">SUM(E35:I35)</f>
        <v>27</v>
      </c>
      <c r="M35" s="7">
        <f t="shared" ref="M35:M45" si="2">E35/$K$34</f>
        <v>0</v>
      </c>
      <c r="N35" s="7">
        <f t="shared" si="0"/>
        <v>0</v>
      </c>
      <c r="O35" s="7">
        <f t="shared" si="0"/>
        <v>3.7037037037037035E-2</v>
      </c>
      <c r="P35" s="7">
        <f t="shared" si="0"/>
        <v>0.22222222222222221</v>
      </c>
      <c r="Q35" s="7">
        <f t="shared" si="0"/>
        <v>0.7407407407407407</v>
      </c>
    </row>
    <row r="36" spans="4:17" ht="15.75" customHeight="1" x14ac:dyDescent="0.3">
      <c r="D36">
        <v>3</v>
      </c>
      <c r="E36">
        <f>COUNTIF($F$2:$F$28,1)</f>
        <v>0</v>
      </c>
      <c r="F36">
        <f>COUNTIF($F$2:$F$28,2)</f>
        <v>1</v>
      </c>
      <c r="G36">
        <f>COUNTIF($F$2:$F$28,3)</f>
        <v>1</v>
      </c>
      <c r="H36">
        <f>COUNTIF($F$2:$F$28,4)</f>
        <v>6</v>
      </c>
      <c r="I36">
        <f>COUNTIF($F$2:$F$28,5)</f>
        <v>19</v>
      </c>
      <c r="K36" s="2">
        <f t="shared" si="1"/>
        <v>27</v>
      </c>
      <c r="M36" s="7">
        <f t="shared" si="2"/>
        <v>0</v>
      </c>
      <c r="N36" s="7">
        <f t="shared" si="0"/>
        <v>3.7037037037037035E-2</v>
      </c>
      <c r="O36" s="7">
        <f t="shared" si="0"/>
        <v>3.7037037037037035E-2</v>
      </c>
      <c r="P36" s="7">
        <f t="shared" si="0"/>
        <v>0.22222222222222221</v>
      </c>
      <c r="Q36" s="7">
        <f t="shared" si="0"/>
        <v>0.70370370370370372</v>
      </c>
    </row>
    <row r="37" spans="4:17" ht="15.75" customHeight="1" x14ac:dyDescent="0.3">
      <c r="D37">
        <v>4</v>
      </c>
      <c r="E37">
        <f>COUNTIF($G$2:$G$28,1)</f>
        <v>0</v>
      </c>
      <c r="F37">
        <f>COUNTIF($G$2:$G$28,2)</f>
        <v>0</v>
      </c>
      <c r="G37">
        <f>COUNTIF($G$2:$G$28,3)</f>
        <v>0</v>
      </c>
      <c r="H37">
        <f>COUNTIF($G$2:$G$28,4)</f>
        <v>6</v>
      </c>
      <c r="I37">
        <f>COUNTIF($G$2:$G$28,5)</f>
        <v>21</v>
      </c>
      <c r="K37" s="2">
        <f t="shared" si="1"/>
        <v>27</v>
      </c>
      <c r="M37" s="7">
        <f t="shared" si="2"/>
        <v>0</v>
      </c>
      <c r="N37" s="7">
        <f t="shared" si="0"/>
        <v>0</v>
      </c>
      <c r="O37" s="7">
        <f t="shared" si="0"/>
        <v>0</v>
      </c>
      <c r="P37" s="7">
        <f t="shared" si="0"/>
        <v>0.22222222222222221</v>
      </c>
      <c r="Q37" s="7">
        <f t="shared" si="0"/>
        <v>0.77777777777777779</v>
      </c>
    </row>
    <row r="38" spans="4:17" ht="15.75" customHeight="1" x14ac:dyDescent="0.3">
      <c r="D38">
        <v>5</v>
      </c>
      <c r="E38">
        <f>COUNTIF($H$2:$H$28,1)</f>
        <v>0</v>
      </c>
      <c r="F38">
        <f>COUNTIF($H$2:$H$28,2)</f>
        <v>0</v>
      </c>
      <c r="G38">
        <f>COUNTIF($H$2:$H$28,3)</f>
        <v>1</v>
      </c>
      <c r="H38">
        <f>COUNTIF($H$2:$H$28,4)</f>
        <v>6</v>
      </c>
      <c r="I38">
        <f>COUNTIF($H$2:$H$28,5)</f>
        <v>20</v>
      </c>
      <c r="K38" s="2">
        <f t="shared" si="1"/>
        <v>27</v>
      </c>
      <c r="M38" s="7">
        <f t="shared" si="2"/>
        <v>0</v>
      </c>
      <c r="N38" s="7">
        <f t="shared" si="0"/>
        <v>0</v>
      </c>
      <c r="O38" s="7">
        <f t="shared" si="0"/>
        <v>3.7037037037037035E-2</v>
      </c>
      <c r="P38" s="7">
        <f t="shared" si="0"/>
        <v>0.22222222222222221</v>
      </c>
      <c r="Q38" s="7">
        <f t="shared" si="0"/>
        <v>0.7407407407407407</v>
      </c>
    </row>
    <row r="39" spans="4:17" ht="15.75" customHeight="1" x14ac:dyDescent="0.3">
      <c r="D39">
        <v>6</v>
      </c>
      <c r="E39">
        <f>COUNTIF($I$2:$I$28,1)</f>
        <v>0</v>
      </c>
      <c r="F39">
        <f>COUNTIF($I$2:$I$28,2)</f>
        <v>0</v>
      </c>
      <c r="G39">
        <f>COUNTIF($I$2:$I$28,3)</f>
        <v>2</v>
      </c>
      <c r="H39">
        <f>COUNTIF($I$2:$I$28,4)</f>
        <v>3</v>
      </c>
      <c r="I39">
        <f>COUNTIF($I$2:$I$28,5)</f>
        <v>22</v>
      </c>
      <c r="K39" s="2">
        <f t="shared" si="1"/>
        <v>27</v>
      </c>
      <c r="M39" s="7">
        <f t="shared" si="2"/>
        <v>0</v>
      </c>
      <c r="N39" s="7">
        <f t="shared" si="0"/>
        <v>0</v>
      </c>
      <c r="O39" s="7">
        <f t="shared" si="0"/>
        <v>7.407407407407407E-2</v>
      </c>
      <c r="P39" s="7">
        <f t="shared" si="0"/>
        <v>0.1111111111111111</v>
      </c>
      <c r="Q39" s="7">
        <f t="shared" si="0"/>
        <v>0.81481481481481477</v>
      </c>
    </row>
    <row r="40" spans="4:17" ht="15.75" customHeight="1" x14ac:dyDescent="0.3">
      <c r="D40">
        <v>7</v>
      </c>
      <c r="E40">
        <f>COUNTIF($J$2:$J$28,1)</f>
        <v>0</v>
      </c>
      <c r="F40">
        <f>COUNTIF($J$2:$J$28,2)</f>
        <v>2</v>
      </c>
      <c r="G40">
        <f>COUNTIF($J$2:$J$28,3)</f>
        <v>5</v>
      </c>
      <c r="H40">
        <f>COUNTIF($J$2:$J$28,4)</f>
        <v>9</v>
      </c>
      <c r="I40">
        <f>COUNTIF($J$2:$J$28,5)</f>
        <v>11</v>
      </c>
      <c r="K40" s="2">
        <f t="shared" si="1"/>
        <v>27</v>
      </c>
      <c r="M40" s="7">
        <f t="shared" si="2"/>
        <v>0</v>
      </c>
      <c r="N40" s="7">
        <f t="shared" si="0"/>
        <v>7.407407407407407E-2</v>
      </c>
      <c r="O40" s="7">
        <f t="shared" si="0"/>
        <v>0.18518518518518517</v>
      </c>
      <c r="P40" s="7">
        <f t="shared" si="0"/>
        <v>0.33333333333333331</v>
      </c>
      <c r="Q40" s="7">
        <f t="shared" si="0"/>
        <v>0.40740740740740738</v>
      </c>
    </row>
    <row r="41" spans="4:17" ht="15.75" customHeight="1" x14ac:dyDescent="0.3">
      <c r="D41">
        <v>8</v>
      </c>
      <c r="E41">
        <f>COUNTIF($K$2:$K$28,1)</f>
        <v>0</v>
      </c>
      <c r="F41">
        <f>COUNTIF($K$2:$K$28,2)</f>
        <v>0</v>
      </c>
      <c r="G41">
        <f>COUNTIF($K$2:$K$28,3)</f>
        <v>1</v>
      </c>
      <c r="H41">
        <f>COUNTIF($K$2:$K$28,4)</f>
        <v>10</v>
      </c>
      <c r="I41">
        <f>COUNTIF($K$2:$K$28,5)</f>
        <v>16</v>
      </c>
      <c r="K41" s="2">
        <f t="shared" si="1"/>
        <v>27</v>
      </c>
      <c r="M41" s="7">
        <f t="shared" si="2"/>
        <v>0</v>
      </c>
      <c r="N41" s="7">
        <f t="shared" si="0"/>
        <v>0</v>
      </c>
      <c r="O41" s="7">
        <f t="shared" si="0"/>
        <v>3.7037037037037035E-2</v>
      </c>
      <c r="P41" s="7">
        <f t="shared" si="0"/>
        <v>0.37037037037037035</v>
      </c>
      <c r="Q41" s="7">
        <f t="shared" si="0"/>
        <v>0.59259259259259256</v>
      </c>
    </row>
    <row r="42" spans="4:17" ht="15.75" customHeight="1" x14ac:dyDescent="0.3">
      <c r="D42">
        <v>9</v>
      </c>
      <c r="E42">
        <f>COUNTIF($L$2:$L$28,1)</f>
        <v>0</v>
      </c>
      <c r="F42">
        <f>COUNTIF($L$2:$L$28,2)</f>
        <v>0</v>
      </c>
      <c r="G42">
        <f>COUNTIF($L$2:$L$28,3)</f>
        <v>3</v>
      </c>
      <c r="H42">
        <f>COUNTIF($L$2:$L$28,4)</f>
        <v>7</v>
      </c>
      <c r="I42">
        <f>COUNTIF($L$2:$L$28,5)</f>
        <v>17</v>
      </c>
      <c r="K42" s="2">
        <f t="shared" si="1"/>
        <v>27</v>
      </c>
      <c r="M42" s="7">
        <f t="shared" si="2"/>
        <v>0</v>
      </c>
      <c r="N42" s="7">
        <f t="shared" si="0"/>
        <v>0</v>
      </c>
      <c r="O42" s="7">
        <f t="shared" si="0"/>
        <v>0.1111111111111111</v>
      </c>
      <c r="P42" s="7">
        <f t="shared" si="0"/>
        <v>0.25925925925925924</v>
      </c>
      <c r="Q42" s="7">
        <f t="shared" si="0"/>
        <v>0.62962962962962965</v>
      </c>
    </row>
    <row r="43" spans="4:17" ht="15.75" customHeight="1" x14ac:dyDescent="0.3">
      <c r="D43">
        <v>10</v>
      </c>
      <c r="E43">
        <f>COUNTIF($M$2:$M$28,1)</f>
        <v>0</v>
      </c>
      <c r="F43">
        <f>COUNTIF($M$2:$M$28,2)</f>
        <v>0</v>
      </c>
      <c r="G43">
        <f>COUNTIF($M$2:$M$28,3)</f>
        <v>2</v>
      </c>
      <c r="H43">
        <f>COUNTIF($M$2:$M$28,4)</f>
        <v>6</v>
      </c>
      <c r="I43">
        <f>COUNTIF($M$2:$M$28,5)</f>
        <v>19</v>
      </c>
      <c r="K43" s="2">
        <f t="shared" si="1"/>
        <v>27</v>
      </c>
      <c r="M43" s="7">
        <f t="shared" si="2"/>
        <v>0</v>
      </c>
      <c r="N43" s="7">
        <f t="shared" si="0"/>
        <v>0</v>
      </c>
      <c r="O43" s="7">
        <f t="shared" si="0"/>
        <v>7.407407407407407E-2</v>
      </c>
      <c r="P43" s="7">
        <f t="shared" si="0"/>
        <v>0.22222222222222221</v>
      </c>
      <c r="Q43" s="7">
        <f t="shared" si="0"/>
        <v>0.70370370370370372</v>
      </c>
    </row>
    <row r="44" spans="4:17" ht="15.75" customHeight="1" x14ac:dyDescent="0.3">
      <c r="D44">
        <v>11</v>
      </c>
      <c r="E44">
        <f>COUNTIF($N$2:$N$28,1)</f>
        <v>0</v>
      </c>
      <c r="F44">
        <f>COUNTIF($N$2:$N$28,2)</f>
        <v>0</v>
      </c>
      <c r="G44">
        <f>COUNTIF($N$2:$N$28,3)</f>
        <v>1</v>
      </c>
      <c r="H44">
        <f>COUNTIF($N$2:$N$28,4)</f>
        <v>7</v>
      </c>
      <c r="I44">
        <f>COUNTIF($N$2:$N$28,5)</f>
        <v>19</v>
      </c>
      <c r="K44" s="2">
        <f t="shared" si="1"/>
        <v>27</v>
      </c>
      <c r="M44" s="7">
        <f t="shared" si="2"/>
        <v>0</v>
      </c>
      <c r="N44" s="7">
        <f t="shared" si="0"/>
        <v>0</v>
      </c>
      <c r="O44" s="7">
        <f t="shared" si="0"/>
        <v>3.7037037037037035E-2</v>
      </c>
      <c r="P44" s="7">
        <f t="shared" si="0"/>
        <v>0.25925925925925924</v>
      </c>
      <c r="Q44" s="7">
        <f t="shared" si="0"/>
        <v>0.70370370370370372</v>
      </c>
    </row>
    <row r="45" spans="4:17" ht="15.75" customHeight="1" x14ac:dyDescent="0.3">
      <c r="D45">
        <v>12</v>
      </c>
      <c r="E45">
        <f>COUNTIF($O$2:$O$28,1)</f>
        <v>0</v>
      </c>
      <c r="F45">
        <f>COUNTIF($O$2:$O$28,2)</f>
        <v>1</v>
      </c>
      <c r="G45">
        <f>COUNTIF($O$2:$O$28,3)</f>
        <v>4</v>
      </c>
      <c r="H45">
        <f>COUNTIF($O$2:$O$28,4)</f>
        <v>5</v>
      </c>
      <c r="I45">
        <f>COUNTIF($O$2:$O$28,5)</f>
        <v>17</v>
      </c>
      <c r="K45" s="2">
        <f t="shared" si="1"/>
        <v>27</v>
      </c>
      <c r="M45" s="7">
        <f t="shared" si="2"/>
        <v>0</v>
      </c>
      <c r="N45" s="7">
        <f t="shared" si="0"/>
        <v>3.7037037037037035E-2</v>
      </c>
      <c r="O45" s="7">
        <f t="shared" si="0"/>
        <v>0.14814814814814814</v>
      </c>
      <c r="P45" s="7">
        <f t="shared" si="0"/>
        <v>0.18518518518518517</v>
      </c>
      <c r="Q45" s="7">
        <f t="shared" si="0"/>
        <v>0.62962962962962965</v>
      </c>
    </row>
    <row r="46" spans="4:17" ht="15.75" customHeight="1" x14ac:dyDescent="0.3">
      <c r="D46"/>
      <c r="E46"/>
      <c r="F46"/>
      <c r="G46"/>
      <c r="H46"/>
      <c r="I46"/>
    </row>
    <row r="47" spans="4:17" ht="15.75" customHeight="1" x14ac:dyDescent="0.3">
      <c r="D47"/>
      <c r="E47"/>
      <c r="F47"/>
      <c r="G47"/>
      <c r="H47"/>
      <c r="I47"/>
    </row>
    <row r="48" spans="4:17" ht="15.75" customHeight="1" x14ac:dyDescent="0.3">
      <c r="D48"/>
      <c r="E48"/>
      <c r="F48"/>
      <c r="G48"/>
      <c r="H48"/>
      <c r="I4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8"/>
  <sheetViews>
    <sheetView zoomScale="85" zoomScaleNormal="85" workbookViewId="0">
      <selection activeCell="C15" sqref="C15"/>
    </sheetView>
  </sheetViews>
  <sheetFormatPr defaultColWidth="12.625" defaultRowHeight="15.75" customHeight="1" x14ac:dyDescent="0.3"/>
  <cols>
    <col min="1" max="1" width="18.875" style="4" customWidth="1"/>
    <col min="2" max="2" width="18.875" style="2" customWidth="1"/>
    <col min="3" max="3" width="46.25" style="2" customWidth="1"/>
    <col min="4" max="15" width="7.75" style="2" customWidth="1"/>
    <col min="16" max="16" width="7.625" style="2" customWidth="1"/>
    <col min="17" max="17" width="19.625" style="2" customWidth="1"/>
    <col min="18" max="26" width="18.875" style="2" customWidth="1"/>
    <col min="27" max="16384" width="12.625" style="2"/>
  </cols>
  <sheetData>
    <row r="1" spans="1:20" s="16" customFormat="1" ht="16.5" x14ac:dyDescent="0.3">
      <c r="A1" s="15" t="s">
        <v>151</v>
      </c>
      <c r="B1" s="16" t="s">
        <v>152</v>
      </c>
      <c r="C1" s="16" t="s">
        <v>153</v>
      </c>
      <c r="D1" s="16" t="s">
        <v>412</v>
      </c>
      <c r="E1" s="16" t="s">
        <v>154</v>
      </c>
      <c r="F1" s="16" t="s">
        <v>155</v>
      </c>
      <c r="G1" s="16" t="s">
        <v>156</v>
      </c>
      <c r="H1" s="16" t="s">
        <v>157</v>
      </c>
      <c r="I1" s="16" t="s">
        <v>158</v>
      </c>
      <c r="J1" s="16" t="s">
        <v>159</v>
      </c>
      <c r="K1" s="16" t="s">
        <v>160</v>
      </c>
      <c r="L1" s="16" t="s">
        <v>161</v>
      </c>
      <c r="M1" s="16" t="s">
        <v>162</v>
      </c>
      <c r="N1" s="16" t="s">
        <v>163</v>
      </c>
      <c r="O1" s="16" t="s">
        <v>164</v>
      </c>
      <c r="P1" s="16" t="s">
        <v>165</v>
      </c>
      <c r="Q1" s="16" t="s">
        <v>166</v>
      </c>
      <c r="R1" s="16" t="s">
        <v>167</v>
      </c>
      <c r="S1" s="16" t="s">
        <v>168</v>
      </c>
      <c r="T1" s="16" t="s">
        <v>169</v>
      </c>
    </row>
    <row r="2" spans="1:20" ht="16.5" x14ac:dyDescent="0.3">
      <c r="A2" s="5">
        <v>1</v>
      </c>
      <c r="B2" s="14" t="s">
        <v>177</v>
      </c>
      <c r="C2" s="14" t="s">
        <v>178</v>
      </c>
      <c r="D2" s="14">
        <v>5</v>
      </c>
      <c r="E2" s="14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1</v>
      </c>
    </row>
    <row r="3" spans="1:20" ht="16.5" x14ac:dyDescent="0.3">
      <c r="A3" s="5">
        <v>2</v>
      </c>
      <c r="B3" s="14" t="s">
        <v>175</v>
      </c>
      <c r="C3" s="14" t="s">
        <v>413</v>
      </c>
      <c r="D3" s="14">
        <v>5</v>
      </c>
      <c r="E3" s="14">
        <v>5</v>
      </c>
      <c r="F3" s="14">
        <v>5</v>
      </c>
      <c r="G3" s="14">
        <v>5</v>
      </c>
      <c r="H3" s="14">
        <v>5</v>
      </c>
      <c r="I3" s="14">
        <v>5</v>
      </c>
      <c r="J3" s="14">
        <v>5</v>
      </c>
      <c r="K3" s="14">
        <v>5</v>
      </c>
      <c r="L3" s="14">
        <v>5</v>
      </c>
      <c r="M3" s="14">
        <v>5</v>
      </c>
      <c r="N3" s="14">
        <v>5</v>
      </c>
      <c r="O3" s="14">
        <v>5</v>
      </c>
      <c r="P3" s="14">
        <v>1</v>
      </c>
    </row>
    <row r="4" spans="1:20" ht="16.5" x14ac:dyDescent="0.3">
      <c r="A4" s="5">
        <v>3</v>
      </c>
      <c r="B4" s="14" t="s">
        <v>187</v>
      </c>
      <c r="C4" s="14" t="s">
        <v>206</v>
      </c>
      <c r="D4" s="14">
        <v>5</v>
      </c>
      <c r="E4" s="14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1</v>
      </c>
      <c r="Q4" s="14" t="s">
        <v>414</v>
      </c>
      <c r="R4" s="14" t="s">
        <v>415</v>
      </c>
      <c r="S4" s="14" t="s">
        <v>416</v>
      </c>
      <c r="T4" s="14" t="s">
        <v>186</v>
      </c>
    </row>
    <row r="5" spans="1:20" ht="16.5" x14ac:dyDescent="0.3">
      <c r="A5" s="5">
        <v>4</v>
      </c>
      <c r="B5" s="14" t="s">
        <v>187</v>
      </c>
      <c r="C5" s="14" t="s">
        <v>417</v>
      </c>
      <c r="D5" s="14">
        <v>5</v>
      </c>
      <c r="E5" s="14">
        <v>5</v>
      </c>
      <c r="F5" s="14">
        <v>5</v>
      </c>
      <c r="G5" s="14">
        <v>5</v>
      </c>
      <c r="H5" s="14">
        <v>5</v>
      </c>
      <c r="I5" s="14">
        <v>5</v>
      </c>
      <c r="J5" s="14">
        <v>5</v>
      </c>
      <c r="K5" s="14">
        <v>5</v>
      </c>
      <c r="L5" s="14">
        <v>5</v>
      </c>
      <c r="M5" s="14">
        <v>5</v>
      </c>
      <c r="N5" s="14">
        <v>5</v>
      </c>
      <c r="O5" s="14">
        <v>5</v>
      </c>
      <c r="P5" s="14">
        <v>1</v>
      </c>
    </row>
    <row r="6" spans="1:20" ht="16.5" x14ac:dyDescent="0.3">
      <c r="A6" s="5">
        <v>5</v>
      </c>
      <c r="B6" s="14" t="s">
        <v>187</v>
      </c>
      <c r="C6" s="14" t="s">
        <v>418</v>
      </c>
      <c r="D6" s="14">
        <v>5</v>
      </c>
      <c r="E6" s="14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1</v>
      </c>
      <c r="Q6" s="14" t="s">
        <v>419</v>
      </c>
      <c r="R6" s="14" t="s">
        <v>208</v>
      </c>
      <c r="S6" s="14" t="s">
        <v>420</v>
      </c>
      <c r="T6" s="14" t="s">
        <v>208</v>
      </c>
    </row>
    <row r="7" spans="1:20" ht="16.5" x14ac:dyDescent="0.3">
      <c r="A7" s="5">
        <v>6</v>
      </c>
      <c r="B7" s="14" t="s">
        <v>187</v>
      </c>
      <c r="C7" s="14" t="s">
        <v>421</v>
      </c>
      <c r="D7" s="14">
        <v>5</v>
      </c>
      <c r="E7" s="14">
        <v>5</v>
      </c>
      <c r="F7" s="14">
        <v>5</v>
      </c>
      <c r="G7" s="14">
        <v>5</v>
      </c>
      <c r="H7" s="14">
        <v>5</v>
      </c>
      <c r="I7" s="14">
        <v>5</v>
      </c>
      <c r="J7" s="14">
        <v>5</v>
      </c>
      <c r="K7" s="14">
        <v>5</v>
      </c>
      <c r="L7" s="14">
        <v>5</v>
      </c>
      <c r="M7" s="14">
        <v>5</v>
      </c>
      <c r="N7" s="14">
        <v>5</v>
      </c>
      <c r="O7" s="14">
        <v>5</v>
      </c>
      <c r="P7" s="14">
        <v>1</v>
      </c>
      <c r="Q7" s="14" t="s">
        <v>422</v>
      </c>
      <c r="R7" s="14" t="s">
        <v>423</v>
      </c>
      <c r="S7" s="14" t="s">
        <v>424</v>
      </c>
      <c r="T7" s="14" t="s">
        <v>218</v>
      </c>
    </row>
    <row r="8" spans="1:20" ht="16.5" x14ac:dyDescent="0.3">
      <c r="A8" s="5">
        <v>7</v>
      </c>
      <c r="B8" s="14" t="s">
        <v>187</v>
      </c>
      <c r="C8" s="14" t="s">
        <v>178</v>
      </c>
      <c r="D8" s="14">
        <v>5</v>
      </c>
      <c r="E8" s="14">
        <v>5</v>
      </c>
      <c r="F8" s="14">
        <v>4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1</v>
      </c>
    </row>
    <row r="9" spans="1:20" ht="16.5" x14ac:dyDescent="0.3">
      <c r="A9" s="5">
        <v>8</v>
      </c>
      <c r="B9" s="14" t="s">
        <v>177</v>
      </c>
      <c r="C9" s="14" t="s">
        <v>425</v>
      </c>
      <c r="D9" s="14">
        <v>5</v>
      </c>
      <c r="E9" s="14">
        <v>4</v>
      </c>
      <c r="F9" s="14">
        <v>4</v>
      </c>
      <c r="G9" s="14">
        <v>5</v>
      </c>
      <c r="H9" s="14">
        <v>5</v>
      </c>
      <c r="I9" s="14">
        <v>4</v>
      </c>
      <c r="J9" s="14">
        <v>4</v>
      </c>
      <c r="K9" s="14">
        <v>4</v>
      </c>
      <c r="L9" s="14">
        <v>4</v>
      </c>
      <c r="M9" s="14">
        <v>4</v>
      </c>
      <c r="N9" s="14">
        <v>4</v>
      </c>
      <c r="O9" s="14">
        <v>4</v>
      </c>
      <c r="P9" s="14">
        <v>1</v>
      </c>
      <c r="Q9" s="14" t="s">
        <v>426</v>
      </c>
      <c r="R9" s="14" t="s">
        <v>427</v>
      </c>
      <c r="S9" s="14" t="s">
        <v>428</v>
      </c>
      <c r="T9" s="14" t="s">
        <v>429</v>
      </c>
    </row>
    <row r="10" spans="1:20" ht="16.5" x14ac:dyDescent="0.3">
      <c r="A10" s="5">
        <v>9</v>
      </c>
      <c r="B10" s="14" t="s">
        <v>177</v>
      </c>
      <c r="C10" s="14" t="s">
        <v>430</v>
      </c>
      <c r="D10" s="14">
        <v>4</v>
      </c>
      <c r="E10" s="14">
        <v>4</v>
      </c>
      <c r="F10" s="14">
        <v>4</v>
      </c>
      <c r="G10" s="14">
        <v>4</v>
      </c>
      <c r="H10" s="14">
        <v>4</v>
      </c>
      <c r="I10" s="14">
        <v>4</v>
      </c>
      <c r="J10" s="14">
        <v>4</v>
      </c>
      <c r="K10" s="14">
        <v>4</v>
      </c>
      <c r="L10" s="14">
        <v>4</v>
      </c>
      <c r="M10" s="14">
        <v>4</v>
      </c>
      <c r="N10" s="14">
        <v>4</v>
      </c>
      <c r="O10" s="14">
        <v>4</v>
      </c>
      <c r="P10" s="14">
        <v>1</v>
      </c>
      <c r="Q10" s="14" t="s">
        <v>431</v>
      </c>
      <c r="R10" s="14" t="s">
        <v>186</v>
      </c>
      <c r="S10" s="14" t="s">
        <v>432</v>
      </c>
      <c r="T10" s="14" t="s">
        <v>186</v>
      </c>
    </row>
    <row r="11" spans="1:20" ht="16.5" x14ac:dyDescent="0.3">
      <c r="A11" s="5">
        <v>10</v>
      </c>
      <c r="B11" s="14" t="s">
        <v>175</v>
      </c>
      <c r="C11" s="14" t="s">
        <v>433</v>
      </c>
      <c r="D11" s="14">
        <v>4</v>
      </c>
      <c r="E11" s="14">
        <v>5</v>
      </c>
      <c r="F11" s="14">
        <v>5</v>
      </c>
      <c r="G11" s="14">
        <v>4</v>
      </c>
      <c r="H11" s="14">
        <v>4</v>
      </c>
      <c r="I11" s="14">
        <v>5</v>
      </c>
      <c r="J11" s="14">
        <v>4</v>
      </c>
      <c r="K11" s="14">
        <v>5</v>
      </c>
      <c r="L11" s="14">
        <v>5</v>
      </c>
      <c r="M11" s="14">
        <v>5</v>
      </c>
      <c r="N11" s="14">
        <v>5</v>
      </c>
      <c r="O11" s="14">
        <v>5</v>
      </c>
      <c r="P11" s="14">
        <v>1</v>
      </c>
    </row>
    <row r="12" spans="1:20" ht="16.5" x14ac:dyDescent="0.3">
      <c r="A12" s="5">
        <v>11</v>
      </c>
      <c r="B12" s="14" t="s">
        <v>187</v>
      </c>
      <c r="C12" s="14" t="s">
        <v>434</v>
      </c>
      <c r="D12" s="14">
        <v>4</v>
      </c>
      <c r="E12" s="14">
        <v>3</v>
      </c>
      <c r="F12" s="14">
        <v>3</v>
      </c>
      <c r="G12" s="14">
        <v>4</v>
      </c>
      <c r="H12" s="14">
        <v>4</v>
      </c>
      <c r="I12" s="14">
        <v>4</v>
      </c>
      <c r="J12" s="14">
        <v>3</v>
      </c>
      <c r="K12" s="14">
        <v>3</v>
      </c>
      <c r="L12" s="14">
        <v>4</v>
      </c>
      <c r="M12" s="14">
        <v>4</v>
      </c>
      <c r="N12" s="14">
        <v>4</v>
      </c>
      <c r="O12" s="14">
        <v>4</v>
      </c>
      <c r="P12" s="14">
        <v>1</v>
      </c>
    </row>
    <row r="13" spans="1:20" ht="16.5" x14ac:dyDescent="0.3">
      <c r="A13" s="5">
        <v>12</v>
      </c>
      <c r="B13" s="14" t="s">
        <v>187</v>
      </c>
      <c r="C13" s="14" t="s">
        <v>435</v>
      </c>
      <c r="D13" s="14">
        <v>4</v>
      </c>
      <c r="E13" s="14">
        <v>5</v>
      </c>
      <c r="F13" s="14">
        <v>5</v>
      </c>
      <c r="G13" s="14">
        <v>5</v>
      </c>
      <c r="H13" s="14">
        <v>5</v>
      </c>
      <c r="I13" s="14">
        <v>5</v>
      </c>
      <c r="J13" s="14">
        <v>5</v>
      </c>
      <c r="K13" s="14">
        <v>5</v>
      </c>
      <c r="L13" s="14">
        <v>5</v>
      </c>
      <c r="M13" s="14">
        <v>5</v>
      </c>
      <c r="N13" s="14">
        <v>5</v>
      </c>
      <c r="O13" s="14">
        <v>5</v>
      </c>
      <c r="P13" s="14">
        <v>1</v>
      </c>
    </row>
    <row r="14" spans="1:20" ht="16.5" x14ac:dyDescent="0.3">
      <c r="A14" s="5">
        <v>13</v>
      </c>
      <c r="B14" s="14" t="s">
        <v>170</v>
      </c>
      <c r="C14" s="14" t="s">
        <v>436</v>
      </c>
      <c r="D14" s="14">
        <v>5</v>
      </c>
      <c r="E14" s="14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1</v>
      </c>
    </row>
    <row r="15" spans="1:20" ht="16.5" x14ac:dyDescent="0.3">
      <c r="A15" s="5">
        <v>14</v>
      </c>
      <c r="B15" s="14" t="s">
        <v>177</v>
      </c>
      <c r="C15" s="14" t="s">
        <v>437</v>
      </c>
      <c r="D15" s="14">
        <v>3</v>
      </c>
      <c r="E15" s="14">
        <v>2</v>
      </c>
      <c r="F15" s="14">
        <v>2</v>
      </c>
      <c r="G15" s="14">
        <v>2</v>
      </c>
      <c r="H15" s="14">
        <v>2</v>
      </c>
      <c r="I15" s="14">
        <v>4</v>
      </c>
      <c r="J15" s="14">
        <v>1</v>
      </c>
      <c r="K15" s="14">
        <v>2</v>
      </c>
      <c r="L15" s="14">
        <v>3</v>
      </c>
      <c r="M15" s="14">
        <v>2</v>
      </c>
      <c r="N15" s="14">
        <v>3</v>
      </c>
      <c r="O15" s="14">
        <v>3</v>
      </c>
      <c r="P15" s="14">
        <v>1</v>
      </c>
    </row>
    <row r="16" spans="1:20" ht="16.5" x14ac:dyDescent="0.3">
      <c r="A16" s="5">
        <v>15</v>
      </c>
      <c r="B16" s="14" t="s">
        <v>177</v>
      </c>
      <c r="C16" s="14" t="s">
        <v>438</v>
      </c>
      <c r="D16" s="14">
        <v>5</v>
      </c>
      <c r="E16" s="14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1</v>
      </c>
    </row>
    <row r="17" spans="1:20" ht="16.5" x14ac:dyDescent="0.3">
      <c r="A17" s="5">
        <v>16</v>
      </c>
      <c r="B17" s="14" t="s">
        <v>187</v>
      </c>
      <c r="C17" s="14" t="s">
        <v>439</v>
      </c>
      <c r="D17" s="14">
        <v>5</v>
      </c>
      <c r="E17" s="14">
        <v>5</v>
      </c>
      <c r="F17" s="14">
        <v>4</v>
      </c>
      <c r="G17" s="14">
        <v>5</v>
      </c>
      <c r="H17" s="14">
        <v>5</v>
      </c>
      <c r="I17" s="14">
        <v>5</v>
      </c>
      <c r="J17" s="14">
        <v>4</v>
      </c>
      <c r="K17" s="14">
        <v>4</v>
      </c>
      <c r="L17" s="14">
        <v>5</v>
      </c>
      <c r="M17" s="14">
        <v>5</v>
      </c>
      <c r="N17" s="14">
        <v>5</v>
      </c>
      <c r="O17" s="14">
        <v>4</v>
      </c>
      <c r="P17" s="14">
        <v>1</v>
      </c>
      <c r="Q17" s="14" t="s">
        <v>440</v>
      </c>
      <c r="R17" s="14" t="s">
        <v>441</v>
      </c>
      <c r="S17" s="14" t="s">
        <v>442</v>
      </c>
      <c r="T17" s="14" t="s">
        <v>441</v>
      </c>
    </row>
    <row r="18" spans="1:20" ht="16.5" x14ac:dyDescent="0.3">
      <c r="A18" s="5">
        <v>17</v>
      </c>
      <c r="B18" s="14" t="s">
        <v>175</v>
      </c>
      <c r="C18" s="14" t="s">
        <v>443</v>
      </c>
      <c r="D18" s="14">
        <v>5</v>
      </c>
      <c r="E18" s="14">
        <v>5</v>
      </c>
      <c r="F18" s="14">
        <v>4</v>
      </c>
      <c r="G18" s="14">
        <v>5</v>
      </c>
      <c r="H18" s="14">
        <v>5</v>
      </c>
      <c r="I18" s="14">
        <v>5</v>
      </c>
      <c r="J18" s="14">
        <v>3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1</v>
      </c>
      <c r="Q18" s="14" t="s">
        <v>444</v>
      </c>
      <c r="R18" s="14" t="s">
        <v>445</v>
      </c>
      <c r="S18" s="14" t="s">
        <v>445</v>
      </c>
      <c r="T18" s="14" t="s">
        <v>445</v>
      </c>
    </row>
    <row r="19" spans="1:20" ht="16.5" x14ac:dyDescent="0.3">
      <c r="A19" s="5">
        <v>18</v>
      </c>
      <c r="B19" s="14" t="s">
        <v>177</v>
      </c>
      <c r="C19" s="14" t="s">
        <v>446</v>
      </c>
      <c r="D19" s="14">
        <v>5</v>
      </c>
      <c r="E19" s="14">
        <v>5</v>
      </c>
      <c r="F19" s="14">
        <v>5</v>
      </c>
      <c r="G19" s="14">
        <v>5</v>
      </c>
      <c r="H19" s="14">
        <v>5</v>
      </c>
      <c r="I19" s="14">
        <v>5</v>
      </c>
      <c r="J19" s="14">
        <v>5</v>
      </c>
      <c r="K19" s="14">
        <v>5</v>
      </c>
      <c r="L19" s="14">
        <v>5</v>
      </c>
      <c r="M19" s="14">
        <v>5</v>
      </c>
      <c r="N19" s="14">
        <v>5</v>
      </c>
      <c r="O19" s="14">
        <v>5</v>
      </c>
      <c r="P19" s="14">
        <v>1</v>
      </c>
      <c r="T19" s="14" t="s">
        <v>447</v>
      </c>
    </row>
    <row r="20" spans="1:20" ht="16.5" x14ac:dyDescent="0.3">
      <c r="A20" s="5">
        <v>19</v>
      </c>
      <c r="B20" s="14" t="s">
        <v>175</v>
      </c>
      <c r="C20" s="14" t="s">
        <v>413</v>
      </c>
      <c r="D20" s="14">
        <v>5</v>
      </c>
      <c r="E20" s="14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1</v>
      </c>
    </row>
    <row r="21" spans="1:20" ht="16.5" x14ac:dyDescent="0.3">
      <c r="A21" s="5">
        <v>20</v>
      </c>
      <c r="B21" s="14" t="s">
        <v>177</v>
      </c>
      <c r="C21" s="14" t="s">
        <v>448</v>
      </c>
      <c r="D21" s="14">
        <v>5</v>
      </c>
      <c r="E21" s="14">
        <v>5</v>
      </c>
      <c r="F21" s="14">
        <v>4</v>
      </c>
      <c r="G21" s="14">
        <v>5</v>
      </c>
      <c r="H21" s="14">
        <v>5</v>
      </c>
      <c r="I21" s="14">
        <v>5</v>
      </c>
      <c r="J21" s="14">
        <v>4</v>
      </c>
      <c r="K21" s="14">
        <v>5</v>
      </c>
      <c r="L21" s="14">
        <v>5</v>
      </c>
      <c r="M21" s="14">
        <v>5</v>
      </c>
      <c r="N21" s="14">
        <v>5</v>
      </c>
      <c r="O21" s="14">
        <v>5</v>
      </c>
      <c r="P21" s="14">
        <v>1</v>
      </c>
      <c r="Q21" s="14" t="s">
        <v>449</v>
      </c>
    </row>
    <row r="22" spans="1:20" ht="16.5" x14ac:dyDescent="0.3">
      <c r="A22" s="5">
        <v>21</v>
      </c>
      <c r="B22" s="14" t="s">
        <v>177</v>
      </c>
      <c r="C22" s="14" t="s">
        <v>450</v>
      </c>
      <c r="D22" s="14">
        <v>5</v>
      </c>
      <c r="E22" s="14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1</v>
      </c>
    </row>
    <row r="23" spans="1:20" ht="16.5" x14ac:dyDescent="0.3">
      <c r="A23" s="5">
        <v>22</v>
      </c>
      <c r="B23" s="14" t="s">
        <v>175</v>
      </c>
      <c r="C23" s="14" t="s">
        <v>224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4">
        <v>5</v>
      </c>
      <c r="O23" s="14">
        <v>5</v>
      </c>
      <c r="P23" s="14">
        <v>1</v>
      </c>
    </row>
    <row r="24" spans="1:20" ht="16.5" x14ac:dyDescent="0.3">
      <c r="A24" s="5">
        <v>23</v>
      </c>
      <c r="B24" s="14" t="s">
        <v>175</v>
      </c>
      <c r="C24" s="14" t="s">
        <v>206</v>
      </c>
      <c r="D24" s="14">
        <v>3</v>
      </c>
      <c r="E24" s="14">
        <v>2</v>
      </c>
      <c r="F24" s="14">
        <v>3</v>
      </c>
      <c r="G24" s="14">
        <v>3</v>
      </c>
      <c r="H24" s="14">
        <v>2</v>
      </c>
      <c r="I24" s="14">
        <v>2</v>
      </c>
      <c r="J24" s="14">
        <v>2</v>
      </c>
      <c r="K24" s="14">
        <v>2</v>
      </c>
      <c r="L24" s="14">
        <v>4</v>
      </c>
      <c r="M24" s="14">
        <v>4</v>
      </c>
      <c r="N24" s="14">
        <v>3</v>
      </c>
      <c r="O24" s="14">
        <v>2</v>
      </c>
      <c r="P24" s="14">
        <v>1</v>
      </c>
    </row>
    <row r="25" spans="1:20" ht="16.5" x14ac:dyDescent="0.3">
      <c r="A25" s="5">
        <v>24</v>
      </c>
      <c r="B25" s="14" t="s">
        <v>175</v>
      </c>
      <c r="C25" s="14" t="s">
        <v>178</v>
      </c>
      <c r="D25" s="14">
        <v>4</v>
      </c>
      <c r="E25" s="14">
        <v>4</v>
      </c>
      <c r="F25" s="14">
        <v>4</v>
      </c>
      <c r="G25" s="14">
        <v>4</v>
      </c>
      <c r="H25" s="14">
        <v>4</v>
      </c>
      <c r="I25" s="14">
        <v>4</v>
      </c>
      <c r="J25" s="14">
        <v>3</v>
      </c>
      <c r="K25" s="14">
        <v>4</v>
      </c>
      <c r="L25" s="14">
        <v>4</v>
      </c>
      <c r="M25" s="14">
        <v>4</v>
      </c>
      <c r="N25" s="14">
        <v>4</v>
      </c>
      <c r="O25" s="14">
        <v>4</v>
      </c>
      <c r="P25" s="14">
        <v>1</v>
      </c>
      <c r="Q25" s="14" t="s">
        <v>451</v>
      </c>
    </row>
    <row r="26" spans="1:20" ht="16.5" x14ac:dyDescent="0.3">
      <c r="A26" s="5">
        <v>25</v>
      </c>
      <c r="B26" s="14" t="s">
        <v>177</v>
      </c>
      <c r="C26" s="14" t="s">
        <v>452</v>
      </c>
      <c r="D26" s="14">
        <v>5</v>
      </c>
      <c r="E26" s="14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1</v>
      </c>
    </row>
    <row r="27" spans="1:20" ht="16.5" x14ac:dyDescent="0.3">
      <c r="A27" s="5">
        <v>26</v>
      </c>
      <c r="B27" s="14" t="s">
        <v>453</v>
      </c>
      <c r="C27" s="14" t="s">
        <v>454</v>
      </c>
      <c r="D27" s="14">
        <v>4</v>
      </c>
      <c r="E27" s="14">
        <v>4</v>
      </c>
      <c r="F27" s="14">
        <v>4</v>
      </c>
      <c r="G27" s="14">
        <v>5</v>
      </c>
      <c r="H27" s="14">
        <v>4</v>
      </c>
      <c r="I27" s="14">
        <v>4</v>
      </c>
      <c r="J27" s="14">
        <v>3</v>
      </c>
      <c r="K27" s="14">
        <v>4</v>
      </c>
      <c r="L27" s="14">
        <v>4</v>
      </c>
      <c r="M27" s="14">
        <v>4</v>
      </c>
      <c r="N27" s="14">
        <v>4</v>
      </c>
      <c r="O27" s="14">
        <v>4</v>
      </c>
      <c r="P27" s="14">
        <v>1</v>
      </c>
    </row>
    <row r="28" spans="1:20" ht="16.5" x14ac:dyDescent="0.3">
      <c r="A28" s="5">
        <v>27</v>
      </c>
      <c r="B28" s="14" t="s">
        <v>170</v>
      </c>
      <c r="C28" s="14" t="s">
        <v>455</v>
      </c>
      <c r="D28" s="14">
        <v>5</v>
      </c>
      <c r="E28" s="14">
        <v>5</v>
      </c>
      <c r="F28" s="14">
        <v>5</v>
      </c>
      <c r="G28" s="14">
        <v>5</v>
      </c>
      <c r="H28" s="14">
        <v>5</v>
      </c>
      <c r="I28" s="14">
        <v>5</v>
      </c>
      <c r="J28" s="14">
        <v>5</v>
      </c>
      <c r="K28" s="14">
        <v>5</v>
      </c>
      <c r="L28" s="14">
        <v>5</v>
      </c>
      <c r="M28" s="14">
        <v>5</v>
      </c>
      <c r="N28" s="14">
        <v>5</v>
      </c>
      <c r="O28" s="14">
        <v>4</v>
      </c>
      <c r="P28" s="14">
        <v>1</v>
      </c>
      <c r="Q28" s="14" t="s">
        <v>456</v>
      </c>
      <c r="R28" s="14" t="s">
        <v>457</v>
      </c>
      <c r="S28" s="14" t="s">
        <v>458</v>
      </c>
      <c r="T28" s="14" t="s">
        <v>457</v>
      </c>
    </row>
    <row r="29" spans="1:20" ht="15.75" customHeight="1" x14ac:dyDescent="0.3">
      <c r="A29" s="5">
        <v>28</v>
      </c>
      <c r="B29" s="14" t="s">
        <v>177</v>
      </c>
      <c r="C29" s="14" t="s">
        <v>459</v>
      </c>
      <c r="D29" s="14">
        <v>5</v>
      </c>
      <c r="E29" s="14">
        <v>5</v>
      </c>
      <c r="F29" s="14">
        <v>5</v>
      </c>
      <c r="G29" s="14">
        <v>5</v>
      </c>
      <c r="H29" s="14">
        <v>5</v>
      </c>
      <c r="I29" s="14">
        <v>5</v>
      </c>
      <c r="J29" s="14">
        <v>5</v>
      </c>
      <c r="K29" s="14">
        <v>5</v>
      </c>
      <c r="L29" s="14">
        <v>5</v>
      </c>
      <c r="M29" s="14">
        <v>5</v>
      </c>
      <c r="N29" s="14">
        <v>5</v>
      </c>
      <c r="O29" s="14">
        <v>5</v>
      </c>
      <c r="P29" s="14">
        <v>1</v>
      </c>
    </row>
    <row r="30" spans="1:20" ht="15.75" customHeight="1" x14ac:dyDescent="0.3">
      <c r="A30" s="5">
        <v>29</v>
      </c>
      <c r="B30" s="14" t="s">
        <v>177</v>
      </c>
      <c r="C30" s="14" t="s">
        <v>189</v>
      </c>
      <c r="D30" s="14">
        <v>5</v>
      </c>
      <c r="E30" s="14">
        <v>4</v>
      </c>
      <c r="F30" s="14">
        <v>4</v>
      </c>
      <c r="G30" s="14">
        <v>4</v>
      </c>
      <c r="H30" s="14">
        <v>4</v>
      </c>
      <c r="I30" s="14">
        <v>4</v>
      </c>
      <c r="J30" s="14">
        <v>4</v>
      </c>
      <c r="K30" s="14">
        <v>4</v>
      </c>
      <c r="L30" s="14">
        <v>4</v>
      </c>
      <c r="M30" s="14">
        <v>5</v>
      </c>
      <c r="N30" s="14">
        <v>4</v>
      </c>
      <c r="O30" s="14">
        <v>5</v>
      </c>
      <c r="P30" s="14">
        <v>1</v>
      </c>
      <c r="Q30" s="14" t="s">
        <v>460</v>
      </c>
      <c r="R30" s="14" t="s">
        <v>461</v>
      </c>
      <c r="S30" s="14" t="s">
        <v>462</v>
      </c>
      <c r="T30" s="14" t="s">
        <v>208</v>
      </c>
    </row>
    <row r="31" spans="1:20" ht="15.75" customHeight="1" x14ac:dyDescent="0.3">
      <c r="A31" s="5">
        <v>30</v>
      </c>
      <c r="B31" s="14" t="s">
        <v>175</v>
      </c>
      <c r="C31" s="14" t="s">
        <v>463</v>
      </c>
      <c r="D31" s="14">
        <v>5</v>
      </c>
      <c r="E31" s="14">
        <v>5</v>
      </c>
      <c r="F31" s="14">
        <v>3</v>
      </c>
      <c r="G31" s="14">
        <v>5</v>
      </c>
      <c r="H31" s="14">
        <v>4</v>
      </c>
      <c r="I31" s="14">
        <v>5</v>
      </c>
      <c r="J31" s="14">
        <v>4</v>
      </c>
      <c r="K31" s="14">
        <v>4</v>
      </c>
      <c r="L31" s="14">
        <v>5</v>
      </c>
      <c r="M31" s="14">
        <v>5</v>
      </c>
      <c r="N31" s="14">
        <v>5</v>
      </c>
      <c r="O31" s="14">
        <v>4</v>
      </c>
      <c r="P31" s="14">
        <v>1</v>
      </c>
      <c r="Q31" s="14" t="s">
        <v>464</v>
      </c>
    </row>
    <row r="33" spans="4:17" ht="15.75" customHeight="1" x14ac:dyDescent="0.3">
      <c r="D33" t="s">
        <v>465</v>
      </c>
      <c r="E33" t="s">
        <v>408</v>
      </c>
      <c r="F33" t="s">
        <v>242</v>
      </c>
      <c r="G33" t="s">
        <v>409</v>
      </c>
      <c r="H33" t="s">
        <v>410</v>
      </c>
      <c r="I33" t="s">
        <v>411</v>
      </c>
    </row>
    <row r="34" spans="4:17" ht="15.75" customHeight="1" x14ac:dyDescent="0.3">
      <c r="D34">
        <v>1</v>
      </c>
      <c r="E34">
        <f>COUNTIF(D2:D31,1)</f>
        <v>0</v>
      </c>
      <c r="F34">
        <f>COUNTIF(D2:D31,2)</f>
        <v>0</v>
      </c>
      <c r="G34">
        <f>COUNTIF(D2:D31,3)</f>
        <v>2</v>
      </c>
      <c r="H34">
        <f>COUNTIF(D2:D31,4)</f>
        <v>6</v>
      </c>
      <c r="I34">
        <f>COUNTIF(D2:D31,5)</f>
        <v>22</v>
      </c>
      <c r="K34" s="2">
        <f>SUM(E34:I34)</f>
        <v>30</v>
      </c>
      <c r="M34" s="7">
        <f>E34/$K$34</f>
        <v>0</v>
      </c>
      <c r="N34" s="7">
        <f t="shared" ref="N34:Q45" si="0">F34/$K$34</f>
        <v>0</v>
      </c>
      <c r="O34" s="7">
        <f t="shared" si="0"/>
        <v>6.6666666666666666E-2</v>
      </c>
      <c r="P34" s="7">
        <f t="shared" si="0"/>
        <v>0.2</v>
      </c>
      <c r="Q34" s="7">
        <f>I34/$K$34</f>
        <v>0.73333333333333328</v>
      </c>
    </row>
    <row r="35" spans="4:17" ht="15.75" customHeight="1" x14ac:dyDescent="0.3">
      <c r="D35">
        <v>2</v>
      </c>
      <c r="E35">
        <f>COUNTIF(E2:E31,1)</f>
        <v>0</v>
      </c>
      <c r="F35">
        <f>COUNTIF(E2:E31,2)</f>
        <v>2</v>
      </c>
      <c r="G35">
        <f>COUNTIF(E2:E31,3)</f>
        <v>1</v>
      </c>
      <c r="H35">
        <f>COUNTIF(E2:E31,4)</f>
        <v>5</v>
      </c>
      <c r="I35">
        <f>COUNTIF(E2:E31,5)</f>
        <v>22</v>
      </c>
      <c r="K35" s="2">
        <f t="shared" ref="K35:K45" si="1">SUM(E35:I35)</f>
        <v>30</v>
      </c>
      <c r="M35" s="7">
        <f t="shared" ref="M35:M45" si="2">E35/$K$34</f>
        <v>0</v>
      </c>
      <c r="N35" s="7">
        <f t="shared" si="0"/>
        <v>6.6666666666666666E-2</v>
      </c>
      <c r="O35" s="7">
        <f t="shared" si="0"/>
        <v>3.3333333333333333E-2</v>
      </c>
      <c r="P35" s="7">
        <f t="shared" si="0"/>
        <v>0.16666666666666666</v>
      </c>
      <c r="Q35" s="7">
        <f t="shared" si="0"/>
        <v>0.73333333333333328</v>
      </c>
    </row>
    <row r="36" spans="4:17" ht="15.75" customHeight="1" x14ac:dyDescent="0.3">
      <c r="D36">
        <v>3</v>
      </c>
      <c r="E36">
        <f>COUNTIF($F$2:$F$31,1)</f>
        <v>0</v>
      </c>
      <c r="F36">
        <f>COUNTIF($F$2:$F$31,2)</f>
        <v>1</v>
      </c>
      <c r="G36">
        <f>COUNTIF($F$2:$F$31,3)</f>
        <v>3</v>
      </c>
      <c r="H36">
        <f>COUNTIF($F$2:$F$31,4)</f>
        <v>9</v>
      </c>
      <c r="I36">
        <f>COUNTIF($F$2:$F$31,5)</f>
        <v>17</v>
      </c>
      <c r="K36" s="2">
        <f t="shared" si="1"/>
        <v>30</v>
      </c>
      <c r="M36" s="7">
        <f t="shared" si="2"/>
        <v>0</v>
      </c>
      <c r="N36" s="7">
        <f t="shared" si="0"/>
        <v>3.3333333333333333E-2</v>
      </c>
      <c r="O36" s="7">
        <f t="shared" si="0"/>
        <v>0.1</v>
      </c>
      <c r="P36" s="7">
        <f t="shared" si="0"/>
        <v>0.3</v>
      </c>
      <c r="Q36" s="7">
        <f t="shared" si="0"/>
        <v>0.56666666666666665</v>
      </c>
    </row>
    <row r="37" spans="4:17" ht="15.75" customHeight="1" x14ac:dyDescent="0.3">
      <c r="D37">
        <v>4</v>
      </c>
      <c r="E37">
        <f>COUNTIF($G$2:$G$31,1)</f>
        <v>0</v>
      </c>
      <c r="F37">
        <f>COUNTIF($G$2:$G$31,2)</f>
        <v>1</v>
      </c>
      <c r="G37">
        <f>COUNTIF($G$2:$G$31,3)</f>
        <v>1</v>
      </c>
      <c r="H37">
        <f>COUNTIF($G$2:$G$31,4)</f>
        <v>5</v>
      </c>
      <c r="I37">
        <f>COUNTIF($G$2:$G$31,5)</f>
        <v>23</v>
      </c>
      <c r="K37" s="2">
        <f t="shared" si="1"/>
        <v>30</v>
      </c>
      <c r="M37" s="7">
        <f t="shared" si="2"/>
        <v>0</v>
      </c>
      <c r="N37" s="7">
        <f t="shared" si="0"/>
        <v>3.3333333333333333E-2</v>
      </c>
      <c r="O37" s="7">
        <f t="shared" si="0"/>
        <v>3.3333333333333333E-2</v>
      </c>
      <c r="P37" s="7">
        <f t="shared" si="0"/>
        <v>0.16666666666666666</v>
      </c>
      <c r="Q37" s="7">
        <f t="shared" si="0"/>
        <v>0.76666666666666672</v>
      </c>
    </row>
    <row r="38" spans="4:17" ht="15.75" customHeight="1" x14ac:dyDescent="0.3">
      <c r="D38">
        <v>5</v>
      </c>
      <c r="E38">
        <f>COUNTIF($H$2:$H$31,1)</f>
        <v>0</v>
      </c>
      <c r="F38">
        <f>COUNTIF($H$2:$H$31,2)</f>
        <v>2</v>
      </c>
      <c r="G38">
        <f>COUNTIF($H$2:$H$31,3)</f>
        <v>0</v>
      </c>
      <c r="H38">
        <f>COUNTIF($H$2:$H$31,4)</f>
        <v>7</v>
      </c>
      <c r="I38">
        <f>COUNTIF($H$2:$H$31,5)</f>
        <v>21</v>
      </c>
      <c r="K38" s="2">
        <f t="shared" si="1"/>
        <v>30</v>
      </c>
      <c r="M38" s="7">
        <f t="shared" si="2"/>
        <v>0</v>
      </c>
      <c r="N38" s="7">
        <f t="shared" si="0"/>
        <v>6.6666666666666666E-2</v>
      </c>
      <c r="O38" s="7">
        <f t="shared" si="0"/>
        <v>0</v>
      </c>
      <c r="P38" s="7">
        <f t="shared" si="0"/>
        <v>0.23333333333333334</v>
      </c>
      <c r="Q38" s="7">
        <f t="shared" si="0"/>
        <v>0.7</v>
      </c>
    </row>
    <row r="39" spans="4:17" ht="15.75" customHeight="1" x14ac:dyDescent="0.3">
      <c r="D39">
        <v>6</v>
      </c>
      <c r="E39">
        <f>COUNTIF($I$2:$I$31,1)</f>
        <v>0</v>
      </c>
      <c r="F39">
        <f>COUNTIF($I$2:$I$31,2)</f>
        <v>1</v>
      </c>
      <c r="G39">
        <f>COUNTIF($I$2:$I$31,3)</f>
        <v>0</v>
      </c>
      <c r="H39">
        <f>COUNTIF($I$2:$I$31,4)</f>
        <v>7</v>
      </c>
      <c r="I39">
        <f>COUNTIF($I$2:$I$31,5)</f>
        <v>22</v>
      </c>
      <c r="K39" s="2">
        <f t="shared" si="1"/>
        <v>30</v>
      </c>
      <c r="M39" s="7">
        <f t="shared" si="2"/>
        <v>0</v>
      </c>
      <c r="N39" s="7">
        <f t="shared" si="0"/>
        <v>3.3333333333333333E-2</v>
      </c>
      <c r="O39" s="7">
        <f t="shared" si="0"/>
        <v>0</v>
      </c>
      <c r="P39" s="7">
        <f t="shared" si="0"/>
        <v>0.23333333333333334</v>
      </c>
      <c r="Q39" s="7">
        <f t="shared" si="0"/>
        <v>0.73333333333333328</v>
      </c>
    </row>
    <row r="40" spans="4:17" ht="15.75" customHeight="1" x14ac:dyDescent="0.3">
      <c r="D40">
        <v>7</v>
      </c>
      <c r="E40">
        <f>COUNTIF($J$2:$J$31,1)</f>
        <v>1</v>
      </c>
      <c r="F40">
        <f>COUNTIF($J$2:$J$31,2)</f>
        <v>1</v>
      </c>
      <c r="G40">
        <f>COUNTIF($J$2:$J$31,3)</f>
        <v>4</v>
      </c>
      <c r="H40">
        <f>COUNTIF($J$2:$J$31,4)</f>
        <v>7</v>
      </c>
      <c r="I40">
        <f>COUNTIF($J$2:$J$31,5)</f>
        <v>17</v>
      </c>
      <c r="K40" s="2">
        <f t="shared" si="1"/>
        <v>30</v>
      </c>
      <c r="M40" s="7">
        <f t="shared" si="2"/>
        <v>3.3333333333333333E-2</v>
      </c>
      <c r="N40" s="7">
        <f t="shared" si="0"/>
        <v>3.3333333333333333E-2</v>
      </c>
      <c r="O40" s="7">
        <f t="shared" si="0"/>
        <v>0.13333333333333333</v>
      </c>
      <c r="P40" s="7">
        <f t="shared" si="0"/>
        <v>0.23333333333333334</v>
      </c>
      <c r="Q40" s="7">
        <f t="shared" si="0"/>
        <v>0.56666666666666665</v>
      </c>
    </row>
    <row r="41" spans="4:17" ht="15.75" customHeight="1" x14ac:dyDescent="0.3">
      <c r="D41">
        <v>8</v>
      </c>
      <c r="E41">
        <f>COUNTIF($K$2:$K$31,1)</f>
        <v>0</v>
      </c>
      <c r="F41">
        <f>COUNTIF($K$2:$K$31,2)</f>
        <v>2</v>
      </c>
      <c r="G41">
        <f>COUNTIF($K$2:$K$31,3)</f>
        <v>1</v>
      </c>
      <c r="H41">
        <f>COUNTIF($K$2:$K$31,4)</f>
        <v>7</v>
      </c>
      <c r="I41">
        <f>COUNTIF($K$2:$K$31,5)</f>
        <v>20</v>
      </c>
      <c r="K41" s="2">
        <f t="shared" si="1"/>
        <v>30</v>
      </c>
      <c r="M41" s="7">
        <f t="shared" si="2"/>
        <v>0</v>
      </c>
      <c r="N41" s="7">
        <f t="shared" si="0"/>
        <v>6.6666666666666666E-2</v>
      </c>
      <c r="O41" s="7">
        <f t="shared" si="0"/>
        <v>3.3333333333333333E-2</v>
      </c>
      <c r="P41" s="7">
        <f t="shared" si="0"/>
        <v>0.23333333333333334</v>
      </c>
      <c r="Q41" s="7">
        <f t="shared" si="0"/>
        <v>0.66666666666666663</v>
      </c>
    </row>
    <row r="42" spans="4:17" ht="15.75" customHeight="1" x14ac:dyDescent="0.3">
      <c r="D42">
        <v>9</v>
      </c>
      <c r="E42">
        <f>COUNTIF($L$2:$L$31,1)</f>
        <v>0</v>
      </c>
      <c r="F42">
        <f>COUNTIF($L$2:$L$31,2)</f>
        <v>0</v>
      </c>
      <c r="G42">
        <f>COUNTIF($L$2:$L$31,3)</f>
        <v>1</v>
      </c>
      <c r="H42">
        <f>COUNTIF($L$2:$L$31,4)</f>
        <v>7</v>
      </c>
      <c r="I42">
        <f>COUNTIF($L$2:$L$31,5)</f>
        <v>22</v>
      </c>
      <c r="K42" s="2">
        <f t="shared" si="1"/>
        <v>30</v>
      </c>
      <c r="M42" s="7">
        <f t="shared" si="2"/>
        <v>0</v>
      </c>
      <c r="N42" s="7">
        <f t="shared" si="0"/>
        <v>0</v>
      </c>
      <c r="O42" s="7">
        <f t="shared" si="0"/>
        <v>3.3333333333333333E-2</v>
      </c>
      <c r="P42" s="7">
        <f t="shared" si="0"/>
        <v>0.23333333333333334</v>
      </c>
      <c r="Q42" s="7">
        <f t="shared" si="0"/>
        <v>0.73333333333333328</v>
      </c>
    </row>
    <row r="43" spans="4:17" ht="15.75" customHeight="1" x14ac:dyDescent="0.3">
      <c r="D43">
        <v>10</v>
      </c>
      <c r="E43">
        <f>COUNTIF($M$2:$M$31,1)</f>
        <v>0</v>
      </c>
      <c r="F43">
        <f>COUNTIF($M$2:$M$31,2)</f>
        <v>1</v>
      </c>
      <c r="G43">
        <f>COUNTIF($M$2:$M$31,3)</f>
        <v>0</v>
      </c>
      <c r="H43">
        <f>COUNTIF($M$2:$M$31,4)</f>
        <v>6</v>
      </c>
      <c r="I43">
        <f>COUNTIF($M$2:$M$31,5)</f>
        <v>23</v>
      </c>
      <c r="K43" s="2">
        <f t="shared" si="1"/>
        <v>30</v>
      </c>
      <c r="M43" s="7">
        <f t="shared" si="2"/>
        <v>0</v>
      </c>
      <c r="N43" s="7">
        <f t="shared" si="0"/>
        <v>3.3333333333333333E-2</v>
      </c>
      <c r="O43" s="7">
        <f t="shared" si="0"/>
        <v>0</v>
      </c>
      <c r="P43" s="7">
        <f t="shared" si="0"/>
        <v>0.2</v>
      </c>
      <c r="Q43" s="7">
        <f t="shared" si="0"/>
        <v>0.76666666666666672</v>
      </c>
    </row>
    <row r="44" spans="4:17" ht="15.75" customHeight="1" x14ac:dyDescent="0.3">
      <c r="D44">
        <v>11</v>
      </c>
      <c r="E44">
        <f>COUNTIF($N$2:$N$31,1)</f>
        <v>0</v>
      </c>
      <c r="F44">
        <f>COUNTIF($N$2:$N$31,2)</f>
        <v>0</v>
      </c>
      <c r="G44">
        <f>COUNTIF($N$2:$N$31,3)</f>
        <v>2</v>
      </c>
      <c r="H44">
        <f>COUNTIF($N$2:$N$31,4)</f>
        <v>6</v>
      </c>
      <c r="I44">
        <f>COUNTIF($N$2:$N$31,5)</f>
        <v>22</v>
      </c>
      <c r="K44" s="2">
        <f t="shared" si="1"/>
        <v>30</v>
      </c>
      <c r="M44" s="7">
        <f t="shared" si="2"/>
        <v>0</v>
      </c>
      <c r="N44" s="7">
        <f t="shared" si="0"/>
        <v>0</v>
      </c>
      <c r="O44" s="7">
        <f t="shared" si="0"/>
        <v>6.6666666666666666E-2</v>
      </c>
      <c r="P44" s="7">
        <f t="shared" si="0"/>
        <v>0.2</v>
      </c>
      <c r="Q44" s="7">
        <f t="shared" si="0"/>
        <v>0.73333333333333328</v>
      </c>
    </row>
    <row r="45" spans="4:17" ht="15.75" customHeight="1" x14ac:dyDescent="0.3">
      <c r="D45">
        <v>12</v>
      </c>
      <c r="E45">
        <f>COUNTIF($O$2:$O$31,1)</f>
        <v>0</v>
      </c>
      <c r="F45">
        <f>COUNTIF($O$2:$O$31,2)</f>
        <v>1</v>
      </c>
      <c r="G45">
        <f>COUNTIF($O$2:$O$31,3)</f>
        <v>1</v>
      </c>
      <c r="H45">
        <f>COUNTIF($O$2:$O$31,4)</f>
        <v>8</v>
      </c>
      <c r="I45">
        <f>COUNTIF($O$2:$O$31,5)</f>
        <v>20</v>
      </c>
      <c r="K45" s="2">
        <f t="shared" si="1"/>
        <v>30</v>
      </c>
      <c r="M45" s="7">
        <f t="shared" si="2"/>
        <v>0</v>
      </c>
      <c r="N45" s="7">
        <f t="shared" si="0"/>
        <v>3.3333333333333333E-2</v>
      </c>
      <c r="O45" s="7">
        <f t="shared" si="0"/>
        <v>3.3333333333333333E-2</v>
      </c>
      <c r="P45" s="7">
        <f t="shared" si="0"/>
        <v>0.26666666666666666</v>
      </c>
      <c r="Q45" s="7">
        <f t="shared" si="0"/>
        <v>0.66666666666666663</v>
      </c>
    </row>
    <row r="46" spans="4:17" ht="15.75" customHeight="1" x14ac:dyDescent="0.3">
      <c r="D46"/>
      <c r="E46"/>
      <c r="F46"/>
      <c r="G46"/>
      <c r="H46"/>
      <c r="I46"/>
    </row>
    <row r="47" spans="4:17" ht="15.75" customHeight="1" x14ac:dyDescent="0.3">
      <c r="D47"/>
      <c r="E47"/>
      <c r="F47"/>
      <c r="G47"/>
      <c r="H47"/>
      <c r="I47"/>
    </row>
    <row r="48" spans="4:17" ht="15.75" customHeight="1" x14ac:dyDescent="0.3">
      <c r="D48"/>
      <c r="E48"/>
      <c r="F48"/>
      <c r="G48"/>
      <c r="H48"/>
      <c r="I48"/>
    </row>
  </sheetData>
  <phoneticPr fontId="1" type="noConversion"/>
  <pageMargins left="0.7" right="0.7" top="0.75" bottom="0.75" header="0.3" footer="0.3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2019-1 튜터</vt:lpstr>
      <vt:lpstr>2019-2 튜터</vt:lpstr>
      <vt:lpstr>2019-1 튜티</vt:lpstr>
      <vt:lpstr>2019-2 튜티</vt:lpstr>
      <vt:lpstr>'2019-2 튜터'!Print_Area</vt:lpstr>
      <vt:lpstr>'2019-2 튜티'!Print_Area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2019-06-10T07:13:25Z</dcterms:created>
  <dcterms:modified xsi:type="dcterms:W3CDTF">2019-12-31T08:16:21Z</dcterms:modified>
</cp:coreProperties>
</file>