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khwan\Desktop\Project\Lance_6.0\DataSheet\"/>
    </mc:Choice>
  </mc:AlternateContent>
  <xr:revisionPtr revIDLastSave="0" documentId="13_ncr:1_{E1B900B0-9A2C-42B9-9BCB-0A5AD0308591}" xr6:coauthVersionLast="47" xr6:coauthVersionMax="47" xr10:uidLastSave="{00000000-0000-0000-0000-000000000000}"/>
  <bookViews>
    <workbookView xWindow="-120" yWindow="-120" windowWidth="29040" windowHeight="15840" xr2:uid="{571D6725-6932-4A8A-8476-E2688F8EB7A0}"/>
  </bookViews>
  <sheets>
    <sheet name="ArtifactCommonData" sheetId="4" r:id="rId1"/>
    <sheet name="ArtifactData" sheetId="1" r:id="rId2"/>
    <sheet name="ArtifactLevelUpData" sheetId="3" r:id="rId3"/>
    <sheet name="ExcaliburData" sheetId="5" r:id="rId4"/>
    <sheet name="ExcaliburUpgradeData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5" l="1"/>
  <c r="M12" i="5"/>
  <c r="D10" i="6"/>
  <c r="E10" i="6"/>
  <c r="F10" i="6"/>
  <c r="G10" i="6"/>
  <c r="H10" i="6"/>
  <c r="I10" i="6"/>
  <c r="C10" i="6"/>
  <c r="N54" i="6"/>
  <c r="O54" i="6"/>
  <c r="P54" i="6"/>
  <c r="Q54" i="6"/>
  <c r="R54" i="6"/>
  <c r="S54" i="6"/>
  <c r="T54" i="6"/>
  <c r="N55" i="6"/>
  <c r="O55" i="6"/>
  <c r="P55" i="6"/>
  <c r="Q55" i="6"/>
  <c r="R55" i="6"/>
  <c r="S55" i="6"/>
  <c r="T55" i="6"/>
  <c r="N56" i="6"/>
  <c r="O56" i="6"/>
  <c r="P56" i="6"/>
  <c r="Q56" i="6"/>
  <c r="R56" i="6"/>
  <c r="S56" i="6"/>
  <c r="T56" i="6"/>
  <c r="N57" i="6"/>
  <c r="O57" i="6"/>
  <c r="P57" i="6"/>
  <c r="Q57" i="6"/>
  <c r="R57" i="6"/>
  <c r="S57" i="6"/>
  <c r="T57" i="6"/>
  <c r="N58" i="6"/>
  <c r="O58" i="6"/>
  <c r="P58" i="6"/>
  <c r="Q58" i="6"/>
  <c r="R58" i="6"/>
  <c r="S58" i="6"/>
  <c r="T58" i="6"/>
  <c r="N59" i="6"/>
  <c r="O59" i="6"/>
  <c r="P59" i="6"/>
  <c r="Q59" i="6"/>
  <c r="R59" i="6"/>
  <c r="S59" i="6"/>
  <c r="T59" i="6"/>
  <c r="O53" i="6"/>
  <c r="P53" i="6"/>
  <c r="Q53" i="6"/>
  <c r="R53" i="6"/>
  <c r="S53" i="6"/>
  <c r="T53" i="6"/>
  <c r="N53" i="6"/>
  <c r="N40" i="6"/>
  <c r="O40" i="6"/>
  <c r="P40" i="6"/>
  <c r="Q40" i="6"/>
  <c r="R40" i="6"/>
  <c r="S40" i="6"/>
  <c r="T40" i="6"/>
  <c r="N41" i="6"/>
  <c r="O41" i="6"/>
  <c r="P41" i="6"/>
  <c r="Q41" i="6"/>
  <c r="R41" i="6"/>
  <c r="S41" i="6"/>
  <c r="T41" i="6"/>
  <c r="N42" i="6"/>
  <c r="O42" i="6"/>
  <c r="P42" i="6"/>
  <c r="Q42" i="6"/>
  <c r="R42" i="6"/>
  <c r="S42" i="6"/>
  <c r="T42" i="6"/>
  <c r="N43" i="6"/>
  <c r="O43" i="6"/>
  <c r="P43" i="6"/>
  <c r="Q43" i="6"/>
  <c r="R43" i="6"/>
  <c r="S43" i="6"/>
  <c r="T43" i="6"/>
  <c r="N44" i="6"/>
  <c r="O44" i="6"/>
  <c r="P44" i="6"/>
  <c r="Q44" i="6"/>
  <c r="R44" i="6"/>
  <c r="S44" i="6"/>
  <c r="T44" i="6"/>
  <c r="N45" i="6"/>
  <c r="O45" i="6"/>
  <c r="P45" i="6"/>
  <c r="Q45" i="6"/>
  <c r="R45" i="6"/>
  <c r="S45" i="6"/>
  <c r="T45" i="6"/>
  <c r="O39" i="6"/>
  <c r="P39" i="6"/>
  <c r="Q39" i="6"/>
  <c r="R39" i="6"/>
  <c r="S39" i="6"/>
  <c r="T39" i="6"/>
  <c r="N39" i="6"/>
  <c r="O31" i="6"/>
  <c r="P31" i="6"/>
  <c r="Q31" i="6"/>
  <c r="R31" i="6"/>
  <c r="N31" i="6"/>
  <c r="N26" i="6"/>
  <c r="O26" i="6"/>
  <c r="P26" i="6"/>
  <c r="Q26" i="6"/>
  <c r="R26" i="6"/>
  <c r="N27" i="6"/>
  <c r="O27" i="6"/>
  <c r="P27" i="6"/>
  <c r="Q27" i="6"/>
  <c r="R27" i="6"/>
  <c r="N28" i="6"/>
  <c r="O28" i="6"/>
  <c r="P28" i="6"/>
  <c r="Q28" i="6"/>
  <c r="R28" i="6"/>
  <c r="N29" i="6"/>
  <c r="O29" i="6"/>
  <c r="P29" i="6"/>
  <c r="Q29" i="6"/>
  <c r="R29" i="6"/>
  <c r="N30" i="6"/>
  <c r="O30" i="6"/>
  <c r="P30" i="6"/>
  <c r="Q30" i="6"/>
  <c r="R30" i="6"/>
  <c r="O25" i="6"/>
  <c r="P25" i="6"/>
  <c r="Q25" i="6"/>
  <c r="R25" i="6"/>
  <c r="N25" i="6"/>
  <c r="O16" i="6"/>
  <c r="P16" i="6"/>
  <c r="Q16" i="6"/>
  <c r="N16" i="6"/>
  <c r="N11" i="6"/>
  <c r="O11" i="6"/>
  <c r="P11" i="6"/>
  <c r="Q11" i="6"/>
  <c r="N12" i="6"/>
  <c r="O12" i="6"/>
  <c r="P12" i="6"/>
  <c r="Q12" i="6"/>
  <c r="N13" i="6"/>
  <c r="O13" i="6"/>
  <c r="P13" i="6"/>
  <c r="Q13" i="6"/>
  <c r="N14" i="6"/>
  <c r="O14" i="6"/>
  <c r="P14" i="6"/>
  <c r="Q14" i="6"/>
  <c r="N15" i="6"/>
  <c r="O15" i="6"/>
  <c r="P15" i="6"/>
  <c r="Q15" i="6"/>
  <c r="O10" i="6"/>
  <c r="P10" i="6"/>
  <c r="Q10" i="6"/>
  <c r="N10" i="6"/>
  <c r="K14" i="6"/>
  <c r="C27" i="6"/>
  <c r="D27" i="6"/>
  <c r="E27" i="6"/>
  <c r="F27" i="6"/>
  <c r="G27" i="6"/>
  <c r="H27" i="6"/>
  <c r="I27" i="6"/>
  <c r="C28" i="6"/>
  <c r="D28" i="6"/>
  <c r="E28" i="6"/>
  <c r="F28" i="6"/>
  <c r="G28" i="6"/>
  <c r="H28" i="6"/>
  <c r="I28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E22" i="6"/>
  <c r="F22" i="6"/>
  <c r="G22" i="6"/>
  <c r="H22" i="6"/>
  <c r="I22" i="6"/>
  <c r="D23" i="6"/>
  <c r="D24" i="6"/>
  <c r="D25" i="6"/>
  <c r="D26" i="6"/>
  <c r="D22" i="6"/>
  <c r="E23" i="6"/>
  <c r="E24" i="6"/>
  <c r="E25" i="6"/>
  <c r="E26" i="6"/>
  <c r="C23" i="6"/>
  <c r="C24" i="6"/>
  <c r="C25" i="6"/>
  <c r="C26" i="6"/>
  <c r="C22" i="6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0" i="1"/>
  <c r="H8" i="1"/>
  <c r="H9" i="1"/>
  <c r="H10" i="1"/>
  <c r="H11" i="1"/>
  <c r="H12" i="1"/>
  <c r="H13" i="1"/>
  <c r="H14" i="1"/>
  <c r="H15" i="1"/>
  <c r="H16" i="1"/>
  <c r="H7" i="1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8" i="3"/>
  <c r="D9" i="3"/>
  <c r="D7" i="3"/>
  <c r="I29" i="6" l="1"/>
  <c r="H29" i="6"/>
  <c r="G29" i="6"/>
  <c r="F29" i="6"/>
  <c r="E29" i="6"/>
  <c r="D29" i="6"/>
  <c r="C29" i="6"/>
  <c r="J30" i="6" l="1"/>
  <c r="J31" i="6" s="1"/>
</calcChain>
</file>

<file path=xl/sharedStrings.xml><?xml version="1.0" encoding="utf-8"?>
<sst xmlns="http://schemas.openxmlformats.org/spreadsheetml/2006/main" count="244" uniqueCount="138">
  <si>
    <t>id</t>
    <phoneticPr fontId="1" type="noConversion"/>
  </si>
  <si>
    <t>level</t>
    <phoneticPr fontId="1" type="noConversion"/>
  </si>
  <si>
    <t>sprite</t>
    <phoneticPr fontId="1" type="noConversion"/>
  </si>
  <si>
    <t>[ArtifactLevelUpData]</t>
    <phoneticPr fontId="1" type="noConversion"/>
  </si>
  <si>
    <t>requireCount</t>
    <phoneticPr fontId="1" type="noConversion"/>
  </si>
  <si>
    <t>prob</t>
    <phoneticPr fontId="1" type="noConversion"/>
  </si>
  <si>
    <t>[ArtifactData]</t>
    <phoneticPr fontId="1" type="noConversion"/>
  </si>
  <si>
    <t>statType</t>
    <phoneticPr fontId="1" type="noConversion"/>
  </si>
  <si>
    <t>levelUpValue</t>
    <phoneticPr fontId="1" type="noConversion"/>
  </si>
  <si>
    <t>Artifact_1</t>
    <phoneticPr fontId="1" type="noConversion"/>
  </si>
  <si>
    <t>Artifact_2</t>
  </si>
  <si>
    <t>Artifact_3</t>
  </si>
  <si>
    <t>Artifact_4</t>
  </si>
  <si>
    <t>Artifact_5</t>
  </si>
  <si>
    <t>Artifact_6</t>
  </si>
  <si>
    <t>Artifact_7</t>
  </si>
  <si>
    <t>Artifact_8</t>
  </si>
  <si>
    <t>Artifact_9</t>
  </si>
  <si>
    <t>Artifact_10</t>
  </si>
  <si>
    <t>#설명</t>
    <phoneticPr fontId="1" type="noConversion"/>
  </si>
  <si>
    <t>공격력증가</t>
    <phoneticPr fontId="1" type="noConversion"/>
  </si>
  <si>
    <t>체력증가</t>
    <phoneticPr fontId="1" type="noConversion"/>
  </si>
  <si>
    <t>공격속도증가</t>
    <phoneticPr fontId="1" type="noConversion"/>
  </si>
  <si>
    <t>이동속도증가</t>
    <phoneticPr fontId="1" type="noConversion"/>
  </si>
  <si>
    <t>크리티컬확률 증가</t>
    <phoneticPr fontId="1" type="noConversion"/>
  </si>
  <si>
    <t>크리티컬 데미지 증가</t>
    <phoneticPr fontId="1" type="noConversion"/>
  </si>
  <si>
    <t>일반 몬스터 추가 데미지</t>
    <phoneticPr fontId="1" type="noConversion"/>
  </si>
  <si>
    <t>보스 몬스터 추가 데미지</t>
    <phoneticPr fontId="1" type="noConversion"/>
  </si>
  <si>
    <t>경험치 획득량 증가</t>
    <phoneticPr fontId="1" type="noConversion"/>
  </si>
  <si>
    <t>골드 획득량 증가</t>
    <phoneticPr fontId="1" type="noConversion"/>
  </si>
  <si>
    <t>AtkRatio</t>
    <phoneticPr fontId="1" type="noConversion"/>
  </si>
  <si>
    <t>HpRatio</t>
    <phoneticPr fontId="1" type="noConversion"/>
  </si>
  <si>
    <t>CriProb</t>
    <phoneticPr fontId="1" type="noConversion"/>
  </si>
  <si>
    <t>CriDmg</t>
    <phoneticPr fontId="1" type="noConversion"/>
  </si>
  <si>
    <t>MonsterDmg</t>
    <phoneticPr fontId="1" type="noConversion"/>
  </si>
  <si>
    <t>BossDmg</t>
    <phoneticPr fontId="1" type="noConversion"/>
  </si>
  <si>
    <t>ExpAmount</t>
    <phoneticPr fontId="1" type="noConversion"/>
  </si>
  <si>
    <t>baseValue</t>
    <phoneticPr fontId="1" type="noConversion"/>
  </si>
  <si>
    <t>GoldAmount</t>
    <phoneticPr fontId="1" type="noConversion"/>
  </si>
  <si>
    <t>Icon_Artifacts_1</t>
    <phoneticPr fontId="1" type="noConversion"/>
  </si>
  <si>
    <t>Icon_Artifacts_5</t>
  </si>
  <si>
    <t>Icon_Artifacts_2</t>
  </si>
  <si>
    <t>Icon_Artifacts_3</t>
  </si>
  <si>
    <t>Icon_Artifacts_4</t>
  </si>
  <si>
    <t>Icon_Artifacts_6</t>
  </si>
  <si>
    <t>Icon_Artifacts_7</t>
  </si>
  <si>
    <t>Icon_Artifacts_8</t>
  </si>
  <si>
    <t>Icon_Artifacts_9</t>
  </si>
  <si>
    <t>Icon_Artifacts_10</t>
  </si>
  <si>
    <t>MoveSpeedRatio</t>
    <phoneticPr fontId="1" type="noConversion"/>
  </si>
  <si>
    <t>AtkSpeedRatio</t>
    <phoneticPr fontId="1" type="noConversion"/>
  </si>
  <si>
    <t>[AncientArtifactData]</t>
    <phoneticPr fontId="1" type="noConversion"/>
  </si>
  <si>
    <t>SkillDmg</t>
    <phoneticPr fontId="1" type="noConversion"/>
  </si>
  <si>
    <t>SuperCriProb</t>
    <phoneticPr fontId="1" type="noConversion"/>
  </si>
  <si>
    <t>SuperCriDmg</t>
    <phoneticPr fontId="1" type="noConversion"/>
  </si>
  <si>
    <t>스킬 데미지 증가</t>
    <phoneticPr fontId="1" type="noConversion"/>
  </si>
  <si>
    <t>슈퍼 크리티컬 확률</t>
    <phoneticPr fontId="1" type="noConversion"/>
  </si>
  <si>
    <t>슈퍼 크리티컬 데미지</t>
    <phoneticPr fontId="1" type="noConversion"/>
  </si>
  <si>
    <t>풀 속성 추가 데미지</t>
    <phoneticPr fontId="1" type="noConversion"/>
  </si>
  <si>
    <t>물 속성 추가 데미지</t>
    <phoneticPr fontId="1" type="noConversion"/>
  </si>
  <si>
    <t>불 속성 추가 데미지</t>
    <phoneticPr fontId="1" type="noConversion"/>
  </si>
  <si>
    <t>[AncientArtifactLevelUpData]</t>
    <phoneticPr fontId="1" type="noConversion"/>
  </si>
  <si>
    <t>[ArtifactCommonData]*</t>
    <phoneticPr fontId="1" type="noConversion"/>
  </si>
  <si>
    <t>dismantleMinAmount</t>
    <phoneticPr fontId="1" type="noConversion"/>
  </si>
  <si>
    <t>dismantleMaxAmount</t>
    <phoneticPr fontId="1" type="noConversion"/>
  </si>
  <si>
    <t>FireAddDmg</t>
    <phoneticPr fontId="1" type="noConversion"/>
  </si>
  <si>
    <t>WaterAddDmg</t>
    <phoneticPr fontId="1" type="noConversion"/>
  </si>
  <si>
    <t>GrassAddDmg</t>
    <phoneticPr fontId="1" type="noConversion"/>
  </si>
  <si>
    <t>AncientArtifact_1</t>
    <phoneticPr fontId="1" type="noConversion"/>
  </si>
  <si>
    <t>AncientArtifact_2</t>
    <phoneticPr fontId="1" type="noConversion"/>
  </si>
  <si>
    <t>AncientArtifact_3</t>
  </si>
  <si>
    <t>AncientArtifact_4</t>
  </si>
  <si>
    <t>AncientArtifact_5</t>
  </si>
  <si>
    <t>AncientArtifact_6</t>
  </si>
  <si>
    <t>AncientArtifact_7</t>
  </si>
  <si>
    <t>AncientArtifact_8</t>
  </si>
  <si>
    <t>AncientArtifact_9</t>
  </si>
  <si>
    <t>AncientArtifact_10</t>
  </si>
  <si>
    <t>AncientArtifact_11</t>
  </si>
  <si>
    <t>AncientArtifact_12</t>
  </si>
  <si>
    <t>AncientArtifact_13</t>
  </si>
  <si>
    <t>AncientArtifact_14</t>
  </si>
  <si>
    <t>AncientArtifact_15</t>
  </si>
  <si>
    <t>Icon_AncientArtifact_1</t>
  </si>
  <si>
    <t>Icon_AncientArtifact_2</t>
  </si>
  <si>
    <t>Icon_AncientArtifact_3</t>
  </si>
  <si>
    <t>Icon_AncientArtifact_4</t>
  </si>
  <si>
    <t>Icon_AncientArtifact_5</t>
  </si>
  <si>
    <t>Icon_AncientArtifact_6</t>
  </si>
  <si>
    <t>Icon_AncientArtifact_7</t>
  </si>
  <si>
    <t>Icon_AncientArtifact_8</t>
  </si>
  <si>
    <t>Icon_AncientArtifact_9</t>
  </si>
  <si>
    <t>Icon_AncientArtifact_10</t>
  </si>
  <si>
    <t>Icon_AncientArtifact_11</t>
  </si>
  <si>
    <t>Icon_AncientArtifact_12</t>
  </si>
  <si>
    <t>Icon_AncientArtifact_13</t>
  </si>
  <si>
    <t>Icon_AncientArtifact_14</t>
  </si>
  <si>
    <t>Icon_AncientArtifact_15</t>
  </si>
  <si>
    <t>ancientDismantleMinAmount</t>
    <phoneticPr fontId="1" type="noConversion"/>
  </si>
  <si>
    <t>ancientDismantleMaxAmount</t>
    <phoneticPr fontId="1" type="noConversion"/>
  </si>
  <si>
    <t>[ExcaliburData]</t>
    <phoneticPr fontId="1" type="noConversion"/>
  </si>
  <si>
    <t>type</t>
    <phoneticPr fontId="1" type="noConversion"/>
  </si>
  <si>
    <t>[ExcaliburUpgradeData]</t>
    <phoneticPr fontId="1" type="noConversion"/>
  </si>
  <si>
    <t>Force_1</t>
  </si>
  <si>
    <t>Force_1</t>
    <phoneticPr fontId="1" type="noConversion"/>
  </si>
  <si>
    <t>Force_2</t>
    <phoneticPr fontId="1" type="noConversion"/>
  </si>
  <si>
    <t>Force_3</t>
    <phoneticPr fontId="1" type="noConversion"/>
  </si>
  <si>
    <t>Force_4</t>
    <phoneticPr fontId="1" type="noConversion"/>
  </si>
  <si>
    <t>Force_5</t>
    <phoneticPr fontId="1" type="noConversion"/>
  </si>
  <si>
    <t>Force_6</t>
    <phoneticPr fontId="1" type="noConversion"/>
  </si>
  <si>
    <t>Force_7</t>
    <phoneticPr fontId="1" type="noConversion"/>
  </si>
  <si>
    <t>require #step0</t>
    <phoneticPr fontId="1" type="noConversion"/>
  </si>
  <si>
    <t>require #step1</t>
    <phoneticPr fontId="1" type="noConversion"/>
  </si>
  <si>
    <t>require #step2</t>
    <phoneticPr fontId="1" type="noConversion"/>
  </si>
  <si>
    <t>require #step3</t>
    <phoneticPr fontId="1" type="noConversion"/>
  </si>
  <si>
    <t>require #step4</t>
    <phoneticPr fontId="1" type="noConversion"/>
  </si>
  <si>
    <t>require #step5</t>
    <phoneticPr fontId="1" type="noConversion"/>
  </si>
  <si>
    <t>require #step6</t>
    <phoneticPr fontId="1" type="noConversion"/>
  </si>
  <si>
    <t>[ExcaliburUpgradeMaxLevelData]</t>
    <phoneticPr fontId="1" type="noConversion"/>
  </si>
  <si>
    <t>한판에 약 14만개까지 획득 가능</t>
    <phoneticPr fontId="1" type="noConversion"/>
  </si>
  <si>
    <t>valueType</t>
    <phoneticPr fontId="1" type="noConversion"/>
  </si>
  <si>
    <t>AddDmg</t>
    <phoneticPr fontId="1" type="noConversion"/>
  </si>
  <si>
    <t>step</t>
    <phoneticPr fontId="1" type="noConversion"/>
  </si>
  <si>
    <t>[ExcaliburStepData]</t>
    <phoneticPr fontId="1" type="noConversion"/>
  </si>
  <si>
    <t>requireUltimateLimitBreakStep</t>
    <phoneticPr fontId="1" type="noConversion"/>
  </si>
  <si>
    <t>maxLevel</t>
    <phoneticPr fontId="1" type="noConversion"/>
  </si>
  <si>
    <t>[ExcaliburForceStepData]</t>
    <phoneticPr fontId="1" type="noConversion"/>
  </si>
  <si>
    <t>requireExcaliburStep</t>
    <phoneticPr fontId="1" type="noConversion"/>
  </si>
  <si>
    <t>Excalibur_Force_1</t>
    <phoneticPr fontId="1" type="noConversion"/>
  </si>
  <si>
    <t>Excalibur_Force_3</t>
  </si>
  <si>
    <t>Excalibur_Force_4</t>
  </si>
  <si>
    <t>Excalibur_Force_5</t>
  </si>
  <si>
    <t>Excalibur_Force_6</t>
  </si>
  <si>
    <t>Excalibur_Force_7</t>
  </si>
  <si>
    <t>Excalibur_Force_2</t>
    <phoneticPr fontId="1" type="noConversion"/>
  </si>
  <si>
    <t>AmplifyAtk</t>
    <phoneticPr fontId="1" type="noConversion"/>
  </si>
  <si>
    <t>AmplifyHp</t>
    <phoneticPr fontId="1" type="noConversion"/>
  </si>
  <si>
    <t>failedBonusProbValue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</si>
</sst>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>
      <alignment vertical="center"/>
    </xf>
    <xf numFmtId="9" fontId="0" fillId="0" borderId="3" xfId="0" applyNumberFormat="1" applyBorder="1">
      <alignment vertical="center"/>
    </xf>
    <xf numFmtId="10" fontId="0" fillId="0" borderId="3" xfId="0" applyNumberFormat="1" applyBorder="1">
      <alignment vertical="center"/>
    </xf>
    <xf numFmtId="0" fontId="0" fillId="0" borderId="5" xfId="0" applyFill="1" applyBorder="1">
      <alignment vertical="center"/>
    </xf>
    <xf numFmtId="10" fontId="0" fillId="0" borderId="6" xfId="0" applyNumberFormat="1" applyBorder="1">
      <alignment vertical="center"/>
    </xf>
    <xf numFmtId="9" fontId="0" fillId="0" borderId="1" xfId="1" applyFont="1" applyBorder="1">
      <alignment vertical="center"/>
    </xf>
    <xf numFmtId="9" fontId="0" fillId="0" borderId="5" xfId="1" applyFont="1" applyBorder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9" fontId="4" fillId="0" borderId="3" xfId="0" applyNumberFormat="1" applyFont="1" applyBorder="1" applyAlignment="1">
      <alignment vertical="center"/>
    </xf>
    <xf numFmtId="10" fontId="0" fillId="0" borderId="0" xfId="0" applyNumberFormat="1">
      <alignment vertical="center"/>
    </xf>
    <xf numFmtId="10" fontId="0" fillId="0" borderId="1" xfId="1" applyNumberFormat="1" applyFont="1" applyBorder="1">
      <alignment vertical="center"/>
    </xf>
    <xf numFmtId="10" fontId="0" fillId="0" borderId="5" xfId="1" applyNumberFormat="1" applyFont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2" fillId="0" borderId="2" xfId="0" applyFont="1" applyBorder="1">
      <alignment vertical="center"/>
    </xf>
    <xf numFmtId="176" fontId="0" fillId="0" borderId="1" xfId="1" applyNumberFormat="1" applyFont="1" applyBorder="1">
      <alignment vertical="center"/>
    </xf>
    <xf numFmtId="176" fontId="0" fillId="0" borderId="3" xfId="1" applyNumberFormat="1" applyFont="1" applyBorder="1">
      <alignment vertical="center"/>
    </xf>
    <xf numFmtId="176" fontId="0" fillId="0" borderId="5" xfId="1" applyNumberFormat="1" applyFont="1" applyBorder="1">
      <alignment vertical="center"/>
    </xf>
    <xf numFmtId="176" fontId="0" fillId="0" borderId="6" xfId="1" applyNumberFormat="1" applyFont="1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3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0" fontId="4" fillId="0" borderId="1" xfId="1" applyNumberFormat="1" applyFont="1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2B62-4B06-4B34-B470-47AC42BDDC43}">
  <dimension ref="B1:C7"/>
  <sheetViews>
    <sheetView tabSelected="1" workbookViewId="0">
      <selection activeCell="E4" sqref="E4"/>
    </sheetView>
  </sheetViews>
  <sheetFormatPr defaultRowHeight="16.5" x14ac:dyDescent="0.3"/>
  <cols>
    <col min="2" max="2" width="37.25" bestFit="1" customWidth="1"/>
  </cols>
  <sheetData>
    <row r="1" spans="2:3" ht="17.25" thickBot="1" x14ac:dyDescent="0.35"/>
    <row r="2" spans="2:3" x14ac:dyDescent="0.3">
      <c r="B2" s="43" t="s">
        <v>62</v>
      </c>
      <c r="C2" s="44"/>
    </row>
    <row r="3" spans="2:3" x14ac:dyDescent="0.3">
      <c r="B3" s="25" t="s">
        <v>63</v>
      </c>
      <c r="C3" s="3">
        <v>100</v>
      </c>
    </row>
    <row r="4" spans="2:3" x14ac:dyDescent="0.3">
      <c r="B4" s="25" t="s">
        <v>64</v>
      </c>
      <c r="C4" s="3">
        <v>300</v>
      </c>
    </row>
    <row r="5" spans="2:3" x14ac:dyDescent="0.3">
      <c r="B5" s="25" t="s">
        <v>98</v>
      </c>
      <c r="C5" s="3">
        <v>1200</v>
      </c>
    </row>
    <row r="6" spans="2:3" x14ac:dyDescent="0.3">
      <c r="B6" s="25" t="s">
        <v>99</v>
      </c>
      <c r="C6" s="3">
        <v>2400</v>
      </c>
    </row>
    <row r="7" spans="2:3" x14ac:dyDescent="0.3">
      <c r="B7" s="25" t="s">
        <v>137</v>
      </c>
      <c r="C7" s="3">
        <v>0.04</v>
      </c>
    </row>
  </sheetData>
  <mergeCells count="1">
    <mergeCell ref="B2:C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D0BB-8601-4386-9EB7-2DBDF13264FB}">
  <dimension ref="B4:I34"/>
  <sheetViews>
    <sheetView zoomScale="130" zoomScaleNormal="130" workbookViewId="0">
      <selection activeCell="H3" sqref="H3"/>
    </sheetView>
  </sheetViews>
  <sheetFormatPr defaultRowHeight="16.5" x14ac:dyDescent="0.3"/>
  <cols>
    <col min="1" max="1" width="13.25" bestFit="1" customWidth="1"/>
    <col min="2" max="2" width="16.75" bestFit="1" customWidth="1"/>
    <col min="3" max="3" width="23.5" bestFit="1" customWidth="1"/>
    <col min="4" max="4" width="20.375" bestFit="1" customWidth="1"/>
    <col min="5" max="5" width="20.75" customWidth="1"/>
    <col min="6" max="6" width="13.375" bestFit="1" customWidth="1"/>
    <col min="7" max="7" width="22.25" bestFit="1" customWidth="1"/>
    <col min="8" max="8" width="15" customWidth="1"/>
    <col min="9" max="9" width="5.375" bestFit="1" customWidth="1"/>
    <col min="11" max="11" width="14.375" customWidth="1"/>
    <col min="15" max="15" width="12.375" bestFit="1" customWidth="1"/>
  </cols>
  <sheetData>
    <row r="4" spans="2:9" ht="17.25" thickBot="1" x14ac:dyDescent="0.35"/>
    <row r="5" spans="2:9" x14ac:dyDescent="0.3">
      <c r="B5" s="43" t="s">
        <v>6</v>
      </c>
      <c r="C5" s="45"/>
      <c r="D5" s="45"/>
      <c r="E5" s="45"/>
      <c r="F5" s="45"/>
      <c r="G5" s="44"/>
    </row>
    <row r="6" spans="2:9" x14ac:dyDescent="0.3">
      <c r="B6" s="4" t="s">
        <v>0</v>
      </c>
      <c r="C6" s="5" t="s">
        <v>19</v>
      </c>
      <c r="D6" s="5" t="s">
        <v>7</v>
      </c>
      <c r="E6" s="5" t="s">
        <v>37</v>
      </c>
      <c r="F6" s="5" t="s">
        <v>8</v>
      </c>
      <c r="G6" s="9" t="s">
        <v>2</v>
      </c>
      <c r="I6">
        <v>100</v>
      </c>
    </row>
    <row r="7" spans="2:9" x14ac:dyDescent="0.3">
      <c r="B7" s="2" t="s">
        <v>9</v>
      </c>
      <c r="C7" s="1" t="s">
        <v>20</v>
      </c>
      <c r="D7" s="1" t="s">
        <v>30</v>
      </c>
      <c r="E7" s="15">
        <v>0.3</v>
      </c>
      <c r="F7" s="21">
        <v>0.1</v>
      </c>
      <c r="G7" s="3" t="s">
        <v>39</v>
      </c>
      <c r="H7" s="20">
        <f>F7*$I$6 +E7</f>
        <v>10.3</v>
      </c>
    </row>
    <row r="8" spans="2:9" x14ac:dyDescent="0.3">
      <c r="B8" s="2" t="s">
        <v>10</v>
      </c>
      <c r="C8" s="1" t="s">
        <v>21</v>
      </c>
      <c r="D8" s="1" t="s">
        <v>31</v>
      </c>
      <c r="E8" s="15">
        <v>0.3</v>
      </c>
      <c r="F8" s="21">
        <v>0.1</v>
      </c>
      <c r="G8" s="3" t="s">
        <v>41</v>
      </c>
      <c r="H8" s="20">
        <f t="shared" ref="H8:H16" si="0">F8*$I$6 +E8</f>
        <v>10.3</v>
      </c>
    </row>
    <row r="9" spans="2:9" x14ac:dyDescent="0.3">
      <c r="B9" s="2" t="s">
        <v>11</v>
      </c>
      <c r="C9" s="1" t="s">
        <v>22</v>
      </c>
      <c r="D9" s="1" t="s">
        <v>50</v>
      </c>
      <c r="E9" s="15">
        <v>0.1</v>
      </c>
      <c r="F9" s="21">
        <v>2E-3</v>
      </c>
      <c r="G9" s="3" t="s">
        <v>42</v>
      </c>
      <c r="H9" s="20">
        <f t="shared" si="0"/>
        <v>0.30000000000000004</v>
      </c>
    </row>
    <row r="10" spans="2:9" x14ac:dyDescent="0.3">
      <c r="B10" s="2" t="s">
        <v>12</v>
      </c>
      <c r="C10" s="1" t="s">
        <v>23</v>
      </c>
      <c r="D10" s="1" t="s">
        <v>49</v>
      </c>
      <c r="E10" s="15">
        <v>0.1</v>
      </c>
      <c r="F10" s="21">
        <v>2E-3</v>
      </c>
      <c r="G10" s="3" t="s">
        <v>43</v>
      </c>
      <c r="H10" s="20">
        <f t="shared" si="0"/>
        <v>0.30000000000000004</v>
      </c>
    </row>
    <row r="11" spans="2:9" x14ac:dyDescent="0.3">
      <c r="B11" s="2" t="s">
        <v>13</v>
      </c>
      <c r="C11" s="1" t="s">
        <v>24</v>
      </c>
      <c r="D11" s="1" t="s">
        <v>32</v>
      </c>
      <c r="E11" s="15">
        <v>0.05</v>
      </c>
      <c r="F11" s="21">
        <v>1E-3</v>
      </c>
      <c r="G11" s="3" t="s">
        <v>40</v>
      </c>
      <c r="H11" s="20">
        <f t="shared" si="0"/>
        <v>0.15000000000000002</v>
      </c>
    </row>
    <row r="12" spans="2:9" x14ac:dyDescent="0.3">
      <c r="B12" s="2" t="s">
        <v>14</v>
      </c>
      <c r="C12" s="1" t="s">
        <v>25</v>
      </c>
      <c r="D12" s="1" t="s">
        <v>33</v>
      </c>
      <c r="E12" s="15">
        <v>0.15</v>
      </c>
      <c r="F12" s="21">
        <v>0.02</v>
      </c>
      <c r="G12" s="3" t="s">
        <v>44</v>
      </c>
      <c r="H12" s="20">
        <f t="shared" si="0"/>
        <v>2.15</v>
      </c>
    </row>
    <row r="13" spans="2:9" x14ac:dyDescent="0.3">
      <c r="B13" s="2" t="s">
        <v>15</v>
      </c>
      <c r="C13" s="1" t="s">
        <v>26</v>
      </c>
      <c r="D13" s="1" t="s">
        <v>34</v>
      </c>
      <c r="E13" s="15">
        <v>0.05</v>
      </c>
      <c r="F13" s="21">
        <v>2E-3</v>
      </c>
      <c r="G13" s="3" t="s">
        <v>45</v>
      </c>
      <c r="H13" s="20">
        <f t="shared" si="0"/>
        <v>0.25</v>
      </c>
    </row>
    <row r="14" spans="2:9" x14ac:dyDescent="0.3">
      <c r="B14" s="2" t="s">
        <v>16</v>
      </c>
      <c r="C14" s="1" t="s">
        <v>27</v>
      </c>
      <c r="D14" s="1" t="s">
        <v>35</v>
      </c>
      <c r="E14" s="15">
        <v>0.05</v>
      </c>
      <c r="F14" s="21">
        <v>2E-3</v>
      </c>
      <c r="G14" s="3" t="s">
        <v>46</v>
      </c>
      <c r="H14" s="20">
        <f t="shared" si="0"/>
        <v>0.25</v>
      </c>
    </row>
    <row r="15" spans="2:9" x14ac:dyDescent="0.3">
      <c r="B15" s="2" t="s">
        <v>17</v>
      </c>
      <c r="C15" s="1" t="s">
        <v>28</v>
      </c>
      <c r="D15" s="1" t="s">
        <v>36</v>
      </c>
      <c r="E15" s="15">
        <v>0.05</v>
      </c>
      <c r="F15" s="21">
        <v>2.5000000000000001E-3</v>
      </c>
      <c r="G15" s="3" t="s">
        <v>47</v>
      </c>
      <c r="H15" s="20">
        <f t="shared" si="0"/>
        <v>0.3</v>
      </c>
    </row>
    <row r="16" spans="2:9" ht="17.25" thickBot="1" x14ac:dyDescent="0.35">
      <c r="B16" s="10" t="s">
        <v>18</v>
      </c>
      <c r="C16" s="8" t="s">
        <v>29</v>
      </c>
      <c r="D16" s="8" t="s">
        <v>38</v>
      </c>
      <c r="E16" s="16">
        <v>0.05</v>
      </c>
      <c r="F16" s="22">
        <v>2.5000000000000001E-3</v>
      </c>
      <c r="G16" s="7" t="s">
        <v>48</v>
      </c>
      <c r="H16" s="20">
        <f t="shared" si="0"/>
        <v>0.3</v>
      </c>
    </row>
    <row r="17" spans="2:9" ht="17.25" thickBot="1" x14ac:dyDescent="0.35"/>
    <row r="18" spans="2:9" x14ac:dyDescent="0.3">
      <c r="B18" s="43" t="s">
        <v>51</v>
      </c>
      <c r="C18" s="45"/>
      <c r="D18" s="45"/>
      <c r="E18" s="45"/>
      <c r="F18" s="45"/>
      <c r="G18" s="44"/>
    </row>
    <row r="19" spans="2:9" x14ac:dyDescent="0.3">
      <c r="B19" s="4" t="s">
        <v>0</v>
      </c>
      <c r="C19" s="5" t="s">
        <v>19</v>
      </c>
      <c r="D19" s="5" t="s">
        <v>7</v>
      </c>
      <c r="E19" s="5" t="s">
        <v>37</v>
      </c>
      <c r="F19" s="5" t="s">
        <v>8</v>
      </c>
      <c r="G19" s="9" t="s">
        <v>2</v>
      </c>
      <c r="I19">
        <v>200</v>
      </c>
    </row>
    <row r="20" spans="2:9" x14ac:dyDescent="0.3">
      <c r="B20" s="2" t="s">
        <v>68</v>
      </c>
      <c r="C20" s="1" t="s">
        <v>20</v>
      </c>
      <c r="D20" s="1" t="s">
        <v>30</v>
      </c>
      <c r="E20" s="21">
        <v>3</v>
      </c>
      <c r="F20" s="21">
        <v>0.3</v>
      </c>
      <c r="G20" s="3" t="s">
        <v>83</v>
      </c>
      <c r="H20" s="20">
        <f>F20*$I$19 +E20</f>
        <v>63</v>
      </c>
    </row>
    <row r="21" spans="2:9" x14ac:dyDescent="0.3">
      <c r="B21" s="2" t="s">
        <v>69</v>
      </c>
      <c r="C21" s="1" t="s">
        <v>21</v>
      </c>
      <c r="D21" s="1" t="s">
        <v>31</v>
      </c>
      <c r="E21" s="21">
        <v>3</v>
      </c>
      <c r="F21" s="21">
        <v>0.3</v>
      </c>
      <c r="G21" s="3" t="s">
        <v>84</v>
      </c>
      <c r="H21" s="20">
        <f t="shared" ref="H21:H34" si="1">F21*$I$19 +E21</f>
        <v>63</v>
      </c>
    </row>
    <row r="22" spans="2:9" x14ac:dyDescent="0.3">
      <c r="B22" s="2" t="s">
        <v>70</v>
      </c>
      <c r="C22" s="1" t="s">
        <v>22</v>
      </c>
      <c r="D22" s="1" t="s">
        <v>50</v>
      </c>
      <c r="E22" s="21">
        <v>0.1</v>
      </c>
      <c r="F22" s="21">
        <v>2E-3</v>
      </c>
      <c r="G22" s="3" t="s">
        <v>85</v>
      </c>
      <c r="H22" s="20">
        <f t="shared" si="1"/>
        <v>0.5</v>
      </c>
    </row>
    <row r="23" spans="2:9" x14ac:dyDescent="0.3">
      <c r="B23" s="2" t="s">
        <v>71</v>
      </c>
      <c r="C23" s="1" t="s">
        <v>23</v>
      </c>
      <c r="D23" s="1" t="s">
        <v>49</v>
      </c>
      <c r="E23" s="21">
        <v>0.1</v>
      </c>
      <c r="F23" s="21">
        <v>2E-3</v>
      </c>
      <c r="G23" s="3" t="s">
        <v>86</v>
      </c>
      <c r="H23" s="20">
        <f t="shared" si="1"/>
        <v>0.5</v>
      </c>
    </row>
    <row r="24" spans="2:9" x14ac:dyDescent="0.3">
      <c r="B24" s="2" t="s">
        <v>72</v>
      </c>
      <c r="C24" s="1" t="s">
        <v>25</v>
      </c>
      <c r="D24" s="1" t="s">
        <v>33</v>
      </c>
      <c r="E24" s="21">
        <v>0.3</v>
      </c>
      <c r="F24" s="21">
        <v>0.03</v>
      </c>
      <c r="G24" s="3" t="s">
        <v>87</v>
      </c>
      <c r="H24" s="20">
        <f t="shared" si="1"/>
        <v>6.3</v>
      </c>
    </row>
    <row r="25" spans="2:9" x14ac:dyDescent="0.3">
      <c r="B25" s="2" t="s">
        <v>73</v>
      </c>
      <c r="C25" s="1" t="s">
        <v>26</v>
      </c>
      <c r="D25" s="1" t="s">
        <v>34</v>
      </c>
      <c r="E25" s="21">
        <v>0.05</v>
      </c>
      <c r="F25" s="21">
        <v>5.0000000000000001E-3</v>
      </c>
      <c r="G25" s="3" t="s">
        <v>88</v>
      </c>
      <c r="H25" s="20">
        <f t="shared" si="1"/>
        <v>1.05</v>
      </c>
    </row>
    <row r="26" spans="2:9" x14ac:dyDescent="0.3">
      <c r="B26" s="2" t="s">
        <v>74</v>
      </c>
      <c r="C26" s="1" t="s">
        <v>27</v>
      </c>
      <c r="D26" s="1" t="s">
        <v>35</v>
      </c>
      <c r="E26" s="21">
        <v>0.05</v>
      </c>
      <c r="F26" s="21">
        <v>5.0000000000000001E-3</v>
      </c>
      <c r="G26" s="3" t="s">
        <v>89</v>
      </c>
      <c r="H26" s="20">
        <f t="shared" si="1"/>
        <v>1.05</v>
      </c>
    </row>
    <row r="27" spans="2:9" x14ac:dyDescent="0.3">
      <c r="B27" s="2" t="s">
        <v>75</v>
      </c>
      <c r="C27" s="1" t="s">
        <v>28</v>
      </c>
      <c r="D27" s="1" t="s">
        <v>36</v>
      </c>
      <c r="E27" s="21">
        <v>0.05</v>
      </c>
      <c r="F27" s="21">
        <v>5.0000000000000001E-3</v>
      </c>
      <c r="G27" s="3" t="s">
        <v>90</v>
      </c>
      <c r="H27" s="20">
        <f t="shared" si="1"/>
        <v>1.05</v>
      </c>
    </row>
    <row r="28" spans="2:9" x14ac:dyDescent="0.3">
      <c r="B28" s="2" t="s">
        <v>76</v>
      </c>
      <c r="C28" s="1" t="s">
        <v>29</v>
      </c>
      <c r="D28" s="1" t="s">
        <v>38</v>
      </c>
      <c r="E28" s="21">
        <v>0.05</v>
      </c>
      <c r="F28" s="21">
        <v>5.0000000000000001E-3</v>
      </c>
      <c r="G28" s="3" t="s">
        <v>91</v>
      </c>
      <c r="H28" s="20">
        <f t="shared" si="1"/>
        <v>1.05</v>
      </c>
    </row>
    <row r="29" spans="2:9" x14ac:dyDescent="0.3">
      <c r="B29" s="2" t="s">
        <v>77</v>
      </c>
      <c r="C29" s="1" t="s">
        <v>55</v>
      </c>
      <c r="D29" s="1" t="s">
        <v>52</v>
      </c>
      <c r="E29" s="21">
        <v>0.05</v>
      </c>
      <c r="F29" s="21">
        <v>5.0000000000000001E-3</v>
      </c>
      <c r="G29" s="3" t="s">
        <v>92</v>
      </c>
      <c r="H29" s="20">
        <f t="shared" si="1"/>
        <v>1.05</v>
      </c>
    </row>
    <row r="30" spans="2:9" x14ac:dyDescent="0.3">
      <c r="B30" s="2" t="s">
        <v>78</v>
      </c>
      <c r="C30" s="1" t="s">
        <v>56</v>
      </c>
      <c r="D30" s="1" t="s">
        <v>53</v>
      </c>
      <c r="E30" s="21">
        <v>0</v>
      </c>
      <c r="F30" s="21">
        <v>1E-3</v>
      </c>
      <c r="G30" s="3" t="s">
        <v>93</v>
      </c>
      <c r="H30" s="20">
        <f t="shared" si="1"/>
        <v>0.2</v>
      </c>
    </row>
    <row r="31" spans="2:9" x14ac:dyDescent="0.3">
      <c r="B31" s="2" t="s">
        <v>79</v>
      </c>
      <c r="C31" s="1" t="s">
        <v>57</v>
      </c>
      <c r="D31" s="1" t="s">
        <v>54</v>
      </c>
      <c r="E31" s="21">
        <v>0.05</v>
      </c>
      <c r="F31" s="21">
        <v>2.5000000000000001E-3</v>
      </c>
      <c r="G31" s="3" t="s">
        <v>94</v>
      </c>
      <c r="H31" s="20">
        <f t="shared" si="1"/>
        <v>0.55000000000000004</v>
      </c>
    </row>
    <row r="32" spans="2:9" x14ac:dyDescent="0.3">
      <c r="B32" s="2" t="s">
        <v>80</v>
      </c>
      <c r="C32" s="1" t="s">
        <v>60</v>
      </c>
      <c r="D32" s="1" t="s">
        <v>65</v>
      </c>
      <c r="E32" s="21">
        <v>2.5000000000000001E-2</v>
      </c>
      <c r="F32" s="21">
        <v>1.5E-3</v>
      </c>
      <c r="G32" s="3" t="s">
        <v>95</v>
      </c>
      <c r="H32" s="20">
        <f t="shared" si="1"/>
        <v>0.32500000000000001</v>
      </c>
    </row>
    <row r="33" spans="2:8" x14ac:dyDescent="0.3">
      <c r="B33" s="2" t="s">
        <v>81</v>
      </c>
      <c r="C33" s="1" t="s">
        <v>59</v>
      </c>
      <c r="D33" s="1" t="s">
        <v>66</v>
      </c>
      <c r="E33" s="21">
        <v>2.5000000000000001E-2</v>
      </c>
      <c r="F33" s="21">
        <v>1.5E-3</v>
      </c>
      <c r="G33" s="3" t="s">
        <v>96</v>
      </c>
      <c r="H33" s="20">
        <f t="shared" si="1"/>
        <v>0.32500000000000001</v>
      </c>
    </row>
    <row r="34" spans="2:8" ht="17.25" thickBot="1" x14ac:dyDescent="0.35">
      <c r="B34" s="10" t="s">
        <v>82</v>
      </c>
      <c r="C34" s="8" t="s">
        <v>58</v>
      </c>
      <c r="D34" s="8" t="s">
        <v>67</v>
      </c>
      <c r="E34" s="22">
        <v>2.5000000000000001E-2</v>
      </c>
      <c r="F34" s="22">
        <v>1.5E-3</v>
      </c>
      <c r="G34" s="7" t="s">
        <v>97</v>
      </c>
      <c r="H34" s="20">
        <f t="shared" si="1"/>
        <v>0.32500000000000001</v>
      </c>
    </row>
  </sheetData>
  <mergeCells count="2">
    <mergeCell ref="B5:G5"/>
    <mergeCell ref="B18:G1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5E49-5DA5-479E-A151-382F4460D9EC}">
  <dimension ref="B2:H204"/>
  <sheetViews>
    <sheetView workbookViewId="0">
      <selection activeCell="L5" sqref="L5"/>
    </sheetView>
  </sheetViews>
  <sheetFormatPr defaultRowHeight="16.5" x14ac:dyDescent="0.3"/>
  <cols>
    <col min="3" max="3" width="13.75" bestFit="1" customWidth="1"/>
    <col min="6" max="6" width="5.75" bestFit="1" customWidth="1"/>
    <col min="7" max="7" width="13.75" bestFit="1" customWidth="1"/>
    <col min="8" max="8" width="21.5" customWidth="1"/>
  </cols>
  <sheetData>
    <row r="2" spans="2:8" ht="17.25" thickBot="1" x14ac:dyDescent="0.35"/>
    <row r="3" spans="2:8" x14ac:dyDescent="0.3">
      <c r="B3" s="43" t="s">
        <v>3</v>
      </c>
      <c r="C3" s="45"/>
      <c r="D3" s="44"/>
      <c r="F3" s="43" t="s">
        <v>61</v>
      </c>
      <c r="G3" s="45"/>
      <c r="H3" s="44"/>
    </row>
    <row r="4" spans="2:8" x14ac:dyDescent="0.3">
      <c r="B4" s="4" t="s">
        <v>1</v>
      </c>
      <c r="C4" s="5" t="s">
        <v>4</v>
      </c>
      <c r="D4" s="9" t="s">
        <v>5</v>
      </c>
      <c r="F4" s="4" t="s">
        <v>1</v>
      </c>
      <c r="G4" s="5" t="s">
        <v>4</v>
      </c>
      <c r="H4" s="9" t="s">
        <v>5</v>
      </c>
    </row>
    <row r="5" spans="2:8" x14ac:dyDescent="0.3">
      <c r="B5" s="17">
        <v>0</v>
      </c>
      <c r="C5" s="18">
        <v>0</v>
      </c>
      <c r="D5" s="19">
        <v>1</v>
      </c>
      <c r="F5" s="17">
        <v>0</v>
      </c>
      <c r="G5" s="18">
        <v>0</v>
      </c>
      <c r="H5" s="19">
        <v>1</v>
      </c>
    </row>
    <row r="6" spans="2:8" x14ac:dyDescent="0.3">
      <c r="B6" s="2">
        <v>1</v>
      </c>
      <c r="C6" s="1">
        <v>1</v>
      </c>
      <c r="D6" s="11">
        <v>1</v>
      </c>
      <c r="F6" s="2">
        <v>1</v>
      </c>
      <c r="G6" s="1">
        <v>1</v>
      </c>
      <c r="H6" s="11">
        <v>1</v>
      </c>
    </row>
    <row r="7" spans="2:8" x14ac:dyDescent="0.3">
      <c r="B7" s="2">
        <v>2</v>
      </c>
      <c r="C7" s="1">
        <v>1</v>
      </c>
      <c r="D7" s="12">
        <f>$D$6-(B6*1/100)</f>
        <v>0.99</v>
      </c>
      <c r="F7" s="2">
        <v>2</v>
      </c>
      <c r="G7" s="1">
        <v>1</v>
      </c>
      <c r="H7" s="12">
        <v>0.99</v>
      </c>
    </row>
    <row r="8" spans="2:8" x14ac:dyDescent="0.3">
      <c r="B8" s="2">
        <v>3</v>
      </c>
      <c r="C8" s="1">
        <v>1</v>
      </c>
      <c r="D8" s="12">
        <f t="shared" ref="D8:D71" si="0">$D$6-(B7*1/100)</f>
        <v>0.98</v>
      </c>
      <c r="F8" s="2">
        <v>3</v>
      </c>
      <c r="G8" s="1">
        <v>1</v>
      </c>
      <c r="H8" s="12">
        <v>0.98499999999999999</v>
      </c>
    </row>
    <row r="9" spans="2:8" x14ac:dyDescent="0.3">
      <c r="B9" s="2">
        <v>4</v>
      </c>
      <c r="C9" s="1">
        <v>1</v>
      </c>
      <c r="D9" s="12">
        <f t="shared" si="0"/>
        <v>0.97</v>
      </c>
      <c r="F9" s="2">
        <v>4</v>
      </c>
      <c r="G9" s="1">
        <v>1</v>
      </c>
      <c r="H9" s="12">
        <v>0.98</v>
      </c>
    </row>
    <row r="10" spans="2:8" x14ac:dyDescent="0.3">
      <c r="B10" s="2">
        <v>5</v>
      </c>
      <c r="C10" s="1">
        <v>1</v>
      </c>
      <c r="D10" s="12">
        <f t="shared" si="0"/>
        <v>0.96</v>
      </c>
      <c r="F10" s="2">
        <v>5</v>
      </c>
      <c r="G10" s="1">
        <v>1</v>
      </c>
      <c r="H10" s="12">
        <v>0.97499999999999998</v>
      </c>
    </row>
    <row r="11" spans="2:8" x14ac:dyDescent="0.3">
      <c r="B11" s="2">
        <v>6</v>
      </c>
      <c r="C11" s="1">
        <v>1</v>
      </c>
      <c r="D11" s="12">
        <f t="shared" si="0"/>
        <v>0.95</v>
      </c>
      <c r="F11" s="2">
        <v>6</v>
      </c>
      <c r="G11" s="1">
        <v>1</v>
      </c>
      <c r="H11" s="12">
        <v>0.97</v>
      </c>
    </row>
    <row r="12" spans="2:8" x14ac:dyDescent="0.3">
      <c r="B12" s="2">
        <v>7</v>
      </c>
      <c r="C12" s="1">
        <v>1</v>
      </c>
      <c r="D12" s="12">
        <f t="shared" si="0"/>
        <v>0.94</v>
      </c>
      <c r="F12" s="2">
        <v>7</v>
      </c>
      <c r="G12" s="1">
        <v>1</v>
      </c>
      <c r="H12" s="12">
        <v>0.96499999999999997</v>
      </c>
    </row>
    <row r="13" spans="2:8" x14ac:dyDescent="0.3">
      <c r="B13" s="2">
        <v>8</v>
      </c>
      <c r="C13" s="1">
        <v>1</v>
      </c>
      <c r="D13" s="12">
        <f t="shared" si="0"/>
        <v>0.92999999999999994</v>
      </c>
      <c r="F13" s="2">
        <v>8</v>
      </c>
      <c r="G13" s="1">
        <v>1</v>
      </c>
      <c r="H13" s="12">
        <v>0.96</v>
      </c>
    </row>
    <row r="14" spans="2:8" x14ac:dyDescent="0.3">
      <c r="B14" s="2">
        <v>9</v>
      </c>
      <c r="C14" s="1">
        <v>1</v>
      </c>
      <c r="D14" s="12">
        <f t="shared" si="0"/>
        <v>0.92</v>
      </c>
      <c r="F14" s="2">
        <v>9</v>
      </c>
      <c r="G14" s="1">
        <v>1</v>
      </c>
      <c r="H14" s="12">
        <v>0.95499999999999996</v>
      </c>
    </row>
    <row r="15" spans="2:8" x14ac:dyDescent="0.3">
      <c r="B15" s="2">
        <v>10</v>
      </c>
      <c r="C15" s="1">
        <v>1</v>
      </c>
      <c r="D15" s="12">
        <f t="shared" si="0"/>
        <v>0.91</v>
      </c>
      <c r="F15" s="2">
        <v>10</v>
      </c>
      <c r="G15" s="1">
        <v>1</v>
      </c>
      <c r="H15" s="12">
        <v>0.95</v>
      </c>
    </row>
    <row r="16" spans="2:8" x14ac:dyDescent="0.3">
      <c r="B16" s="2">
        <v>11</v>
      </c>
      <c r="C16" s="1">
        <v>1</v>
      </c>
      <c r="D16" s="12">
        <f t="shared" si="0"/>
        <v>0.9</v>
      </c>
      <c r="F16" s="2">
        <v>11</v>
      </c>
      <c r="G16" s="1">
        <v>1</v>
      </c>
      <c r="H16" s="12">
        <v>0.94499999999999995</v>
      </c>
    </row>
    <row r="17" spans="2:8" x14ac:dyDescent="0.3">
      <c r="B17" s="2">
        <v>12</v>
      </c>
      <c r="C17" s="1">
        <v>1</v>
      </c>
      <c r="D17" s="12">
        <f t="shared" si="0"/>
        <v>0.89</v>
      </c>
      <c r="F17" s="2">
        <v>12</v>
      </c>
      <c r="G17" s="1">
        <v>1</v>
      </c>
      <c r="H17" s="12">
        <v>0.94</v>
      </c>
    </row>
    <row r="18" spans="2:8" x14ac:dyDescent="0.3">
      <c r="B18" s="2">
        <v>13</v>
      </c>
      <c r="C18" s="1">
        <v>1</v>
      </c>
      <c r="D18" s="12">
        <f t="shared" si="0"/>
        <v>0.88</v>
      </c>
      <c r="F18" s="2">
        <v>13</v>
      </c>
      <c r="G18" s="1">
        <v>1</v>
      </c>
      <c r="H18" s="12">
        <v>0.93500000000000005</v>
      </c>
    </row>
    <row r="19" spans="2:8" x14ac:dyDescent="0.3">
      <c r="B19" s="2">
        <v>14</v>
      </c>
      <c r="C19" s="1">
        <v>1</v>
      </c>
      <c r="D19" s="12">
        <f t="shared" si="0"/>
        <v>0.87</v>
      </c>
      <c r="F19" s="2">
        <v>14</v>
      </c>
      <c r="G19" s="1">
        <v>1</v>
      </c>
      <c r="H19" s="12">
        <v>0.93</v>
      </c>
    </row>
    <row r="20" spans="2:8" x14ac:dyDescent="0.3">
      <c r="B20" s="2">
        <v>15</v>
      </c>
      <c r="C20" s="1">
        <v>1</v>
      </c>
      <c r="D20" s="12">
        <f t="shared" si="0"/>
        <v>0.86</v>
      </c>
      <c r="F20" s="2">
        <v>15</v>
      </c>
      <c r="G20" s="1">
        <v>1</v>
      </c>
      <c r="H20" s="12">
        <v>0.92500000000000004</v>
      </c>
    </row>
    <row r="21" spans="2:8" x14ac:dyDescent="0.3">
      <c r="B21" s="2">
        <v>16</v>
      </c>
      <c r="C21" s="1">
        <v>1</v>
      </c>
      <c r="D21" s="12">
        <f t="shared" si="0"/>
        <v>0.85</v>
      </c>
      <c r="F21" s="2">
        <v>16</v>
      </c>
      <c r="G21" s="1">
        <v>1</v>
      </c>
      <c r="H21" s="12">
        <v>0.92</v>
      </c>
    </row>
    <row r="22" spans="2:8" x14ac:dyDescent="0.3">
      <c r="B22" s="2">
        <v>17</v>
      </c>
      <c r="C22" s="1">
        <v>1</v>
      </c>
      <c r="D22" s="12">
        <f t="shared" si="0"/>
        <v>0.84</v>
      </c>
      <c r="F22" s="2">
        <v>17</v>
      </c>
      <c r="G22" s="1">
        <v>1</v>
      </c>
      <c r="H22" s="12">
        <v>0.91500000000000004</v>
      </c>
    </row>
    <row r="23" spans="2:8" x14ac:dyDescent="0.3">
      <c r="B23" s="2">
        <v>18</v>
      </c>
      <c r="C23" s="1">
        <v>1</v>
      </c>
      <c r="D23" s="12">
        <f t="shared" si="0"/>
        <v>0.83</v>
      </c>
      <c r="F23" s="2">
        <v>18</v>
      </c>
      <c r="G23" s="1">
        <v>1</v>
      </c>
      <c r="H23" s="12">
        <v>0.91</v>
      </c>
    </row>
    <row r="24" spans="2:8" x14ac:dyDescent="0.3">
      <c r="B24" s="2">
        <v>19</v>
      </c>
      <c r="C24" s="1">
        <v>1</v>
      </c>
      <c r="D24" s="12">
        <f t="shared" si="0"/>
        <v>0.82000000000000006</v>
      </c>
      <c r="F24" s="2">
        <v>19</v>
      </c>
      <c r="G24" s="1">
        <v>1</v>
      </c>
      <c r="H24" s="12">
        <v>0.90500000000000003</v>
      </c>
    </row>
    <row r="25" spans="2:8" x14ac:dyDescent="0.3">
      <c r="B25" s="2">
        <v>20</v>
      </c>
      <c r="C25" s="1">
        <v>1</v>
      </c>
      <c r="D25" s="12">
        <f t="shared" si="0"/>
        <v>0.81</v>
      </c>
      <c r="F25" s="2">
        <v>20</v>
      </c>
      <c r="G25" s="1">
        <v>1</v>
      </c>
      <c r="H25" s="12">
        <v>0.9</v>
      </c>
    </row>
    <row r="26" spans="2:8" x14ac:dyDescent="0.3">
      <c r="B26" s="2">
        <v>21</v>
      </c>
      <c r="C26" s="1">
        <v>1</v>
      </c>
      <c r="D26" s="12">
        <f t="shared" si="0"/>
        <v>0.8</v>
      </c>
      <c r="F26" s="2">
        <v>21</v>
      </c>
      <c r="G26" s="1">
        <v>1</v>
      </c>
      <c r="H26" s="12">
        <v>0.89500000000000002</v>
      </c>
    </row>
    <row r="27" spans="2:8" x14ac:dyDescent="0.3">
      <c r="B27" s="2">
        <v>22</v>
      </c>
      <c r="C27" s="1">
        <v>1</v>
      </c>
      <c r="D27" s="12">
        <f t="shared" si="0"/>
        <v>0.79</v>
      </c>
      <c r="F27" s="2">
        <v>22</v>
      </c>
      <c r="G27" s="1">
        <v>1</v>
      </c>
      <c r="H27" s="12">
        <v>0.89</v>
      </c>
    </row>
    <row r="28" spans="2:8" x14ac:dyDescent="0.3">
      <c r="B28" s="2">
        <v>23</v>
      </c>
      <c r="C28" s="1">
        <v>1</v>
      </c>
      <c r="D28" s="12">
        <f t="shared" si="0"/>
        <v>0.78</v>
      </c>
      <c r="F28" s="2">
        <v>23</v>
      </c>
      <c r="G28" s="1">
        <v>1</v>
      </c>
      <c r="H28" s="12">
        <v>0.88500000000000001</v>
      </c>
    </row>
    <row r="29" spans="2:8" x14ac:dyDescent="0.3">
      <c r="B29" s="2">
        <v>24</v>
      </c>
      <c r="C29" s="1">
        <v>1</v>
      </c>
      <c r="D29" s="12">
        <f t="shared" si="0"/>
        <v>0.77</v>
      </c>
      <c r="F29" s="2">
        <v>24</v>
      </c>
      <c r="G29" s="1">
        <v>1</v>
      </c>
      <c r="H29" s="12">
        <v>0.88</v>
      </c>
    </row>
    <row r="30" spans="2:8" x14ac:dyDescent="0.3">
      <c r="B30" s="2">
        <v>25</v>
      </c>
      <c r="C30" s="1">
        <v>1</v>
      </c>
      <c r="D30" s="12">
        <f t="shared" si="0"/>
        <v>0.76</v>
      </c>
      <c r="F30" s="2">
        <v>25</v>
      </c>
      <c r="G30" s="1">
        <v>1</v>
      </c>
      <c r="H30" s="12">
        <v>0.875</v>
      </c>
    </row>
    <row r="31" spans="2:8" x14ac:dyDescent="0.3">
      <c r="B31" s="2">
        <v>26</v>
      </c>
      <c r="C31" s="1">
        <v>1</v>
      </c>
      <c r="D31" s="12">
        <f t="shared" si="0"/>
        <v>0.75</v>
      </c>
      <c r="F31" s="2">
        <v>26</v>
      </c>
      <c r="G31" s="1">
        <v>1</v>
      </c>
      <c r="H31" s="12">
        <v>0.87</v>
      </c>
    </row>
    <row r="32" spans="2:8" x14ac:dyDescent="0.3">
      <c r="B32" s="2">
        <v>27</v>
      </c>
      <c r="C32" s="1">
        <v>1</v>
      </c>
      <c r="D32" s="12">
        <f t="shared" si="0"/>
        <v>0.74</v>
      </c>
      <c r="F32" s="2">
        <v>27</v>
      </c>
      <c r="G32" s="1">
        <v>1</v>
      </c>
      <c r="H32" s="12">
        <v>0.86499999999999999</v>
      </c>
    </row>
    <row r="33" spans="2:8" x14ac:dyDescent="0.3">
      <c r="B33" s="2">
        <v>28</v>
      </c>
      <c r="C33" s="1">
        <v>1</v>
      </c>
      <c r="D33" s="12">
        <f t="shared" si="0"/>
        <v>0.73</v>
      </c>
      <c r="F33" s="2">
        <v>28</v>
      </c>
      <c r="G33" s="1">
        <v>1</v>
      </c>
      <c r="H33" s="12">
        <v>0.86</v>
      </c>
    </row>
    <row r="34" spans="2:8" x14ac:dyDescent="0.3">
      <c r="B34" s="2">
        <v>29</v>
      </c>
      <c r="C34" s="1">
        <v>1</v>
      </c>
      <c r="D34" s="12">
        <f t="shared" si="0"/>
        <v>0.72</v>
      </c>
      <c r="F34" s="2">
        <v>29</v>
      </c>
      <c r="G34" s="1">
        <v>1</v>
      </c>
      <c r="H34" s="12">
        <v>0.85499999999999998</v>
      </c>
    </row>
    <row r="35" spans="2:8" x14ac:dyDescent="0.3">
      <c r="B35" s="2">
        <v>30</v>
      </c>
      <c r="C35" s="1">
        <v>1</v>
      </c>
      <c r="D35" s="12">
        <f t="shared" si="0"/>
        <v>0.71</v>
      </c>
      <c r="F35" s="2">
        <v>30</v>
      </c>
      <c r="G35" s="1">
        <v>1</v>
      </c>
      <c r="H35" s="12">
        <v>0.85</v>
      </c>
    </row>
    <row r="36" spans="2:8" x14ac:dyDescent="0.3">
      <c r="B36" s="2">
        <v>31</v>
      </c>
      <c r="C36" s="1">
        <v>1</v>
      </c>
      <c r="D36" s="12">
        <f t="shared" si="0"/>
        <v>0.7</v>
      </c>
      <c r="F36" s="2">
        <v>31</v>
      </c>
      <c r="G36" s="1">
        <v>1</v>
      </c>
      <c r="H36" s="12">
        <v>0.84499999999999997</v>
      </c>
    </row>
    <row r="37" spans="2:8" x14ac:dyDescent="0.3">
      <c r="B37" s="2">
        <v>32</v>
      </c>
      <c r="C37" s="1">
        <v>1</v>
      </c>
      <c r="D37" s="12">
        <f t="shared" si="0"/>
        <v>0.69</v>
      </c>
      <c r="F37" s="2">
        <v>32</v>
      </c>
      <c r="G37" s="1">
        <v>1</v>
      </c>
      <c r="H37" s="12">
        <v>0.84</v>
      </c>
    </row>
    <row r="38" spans="2:8" x14ac:dyDescent="0.3">
      <c r="B38" s="2">
        <v>33</v>
      </c>
      <c r="C38" s="1">
        <v>1</v>
      </c>
      <c r="D38" s="12">
        <f t="shared" si="0"/>
        <v>0.67999999999999994</v>
      </c>
      <c r="F38" s="2">
        <v>33</v>
      </c>
      <c r="G38" s="1">
        <v>1</v>
      </c>
      <c r="H38" s="12">
        <v>0.83499999999999996</v>
      </c>
    </row>
    <row r="39" spans="2:8" x14ac:dyDescent="0.3">
      <c r="B39" s="2">
        <v>34</v>
      </c>
      <c r="C39" s="1">
        <v>1</v>
      </c>
      <c r="D39" s="12">
        <f t="shared" si="0"/>
        <v>0.66999999999999993</v>
      </c>
      <c r="F39" s="2">
        <v>34</v>
      </c>
      <c r="G39" s="1">
        <v>1</v>
      </c>
      <c r="H39" s="12">
        <v>0.83</v>
      </c>
    </row>
    <row r="40" spans="2:8" x14ac:dyDescent="0.3">
      <c r="B40" s="2">
        <v>35</v>
      </c>
      <c r="C40" s="1">
        <v>1</v>
      </c>
      <c r="D40" s="12">
        <f t="shared" si="0"/>
        <v>0.65999999999999992</v>
      </c>
      <c r="F40" s="2">
        <v>35</v>
      </c>
      <c r="G40" s="1">
        <v>1</v>
      </c>
      <c r="H40" s="12">
        <v>0.82499999999999996</v>
      </c>
    </row>
    <row r="41" spans="2:8" x14ac:dyDescent="0.3">
      <c r="B41" s="2">
        <v>36</v>
      </c>
      <c r="C41" s="1">
        <v>1</v>
      </c>
      <c r="D41" s="12">
        <f t="shared" si="0"/>
        <v>0.65</v>
      </c>
      <c r="F41" s="2">
        <v>36</v>
      </c>
      <c r="G41" s="1">
        <v>1</v>
      </c>
      <c r="H41" s="12">
        <v>0.82</v>
      </c>
    </row>
    <row r="42" spans="2:8" x14ac:dyDescent="0.3">
      <c r="B42" s="2">
        <v>37</v>
      </c>
      <c r="C42" s="1">
        <v>1</v>
      </c>
      <c r="D42" s="12">
        <f t="shared" si="0"/>
        <v>0.64</v>
      </c>
      <c r="F42" s="2">
        <v>37</v>
      </c>
      <c r="G42" s="1">
        <v>1</v>
      </c>
      <c r="H42" s="12">
        <v>0.81499999999999995</v>
      </c>
    </row>
    <row r="43" spans="2:8" x14ac:dyDescent="0.3">
      <c r="B43" s="2">
        <v>38</v>
      </c>
      <c r="C43" s="1">
        <v>1</v>
      </c>
      <c r="D43" s="12">
        <f t="shared" si="0"/>
        <v>0.63</v>
      </c>
      <c r="F43" s="2">
        <v>38</v>
      </c>
      <c r="G43" s="1">
        <v>1</v>
      </c>
      <c r="H43" s="12">
        <v>0.81</v>
      </c>
    </row>
    <row r="44" spans="2:8" x14ac:dyDescent="0.3">
      <c r="B44" s="2">
        <v>39</v>
      </c>
      <c r="C44" s="1">
        <v>1</v>
      </c>
      <c r="D44" s="12">
        <f t="shared" si="0"/>
        <v>0.62</v>
      </c>
      <c r="F44" s="2">
        <v>39</v>
      </c>
      <c r="G44" s="1">
        <v>1</v>
      </c>
      <c r="H44" s="12">
        <v>0.80500000000000005</v>
      </c>
    </row>
    <row r="45" spans="2:8" x14ac:dyDescent="0.3">
      <c r="B45" s="2">
        <v>40</v>
      </c>
      <c r="C45" s="1">
        <v>1</v>
      </c>
      <c r="D45" s="12">
        <f t="shared" si="0"/>
        <v>0.61</v>
      </c>
      <c r="F45" s="2">
        <v>40</v>
      </c>
      <c r="G45" s="1">
        <v>1</v>
      </c>
      <c r="H45" s="12">
        <v>0.8</v>
      </c>
    </row>
    <row r="46" spans="2:8" x14ac:dyDescent="0.3">
      <c r="B46" s="2">
        <v>41</v>
      </c>
      <c r="C46" s="1">
        <v>1</v>
      </c>
      <c r="D46" s="12">
        <f t="shared" si="0"/>
        <v>0.6</v>
      </c>
      <c r="F46" s="2">
        <v>41</v>
      </c>
      <c r="G46" s="1">
        <v>1</v>
      </c>
      <c r="H46" s="12">
        <v>0.79500000000000004</v>
      </c>
    </row>
    <row r="47" spans="2:8" x14ac:dyDescent="0.3">
      <c r="B47" s="2">
        <v>42</v>
      </c>
      <c r="C47" s="1">
        <v>1</v>
      </c>
      <c r="D47" s="12">
        <f t="shared" si="0"/>
        <v>0.59000000000000008</v>
      </c>
      <c r="F47" s="2">
        <v>42</v>
      </c>
      <c r="G47" s="1">
        <v>1</v>
      </c>
      <c r="H47" s="12">
        <v>0.79</v>
      </c>
    </row>
    <row r="48" spans="2:8" x14ac:dyDescent="0.3">
      <c r="B48" s="2">
        <v>43</v>
      </c>
      <c r="C48" s="1">
        <v>1</v>
      </c>
      <c r="D48" s="12">
        <f t="shared" si="0"/>
        <v>0.58000000000000007</v>
      </c>
      <c r="F48" s="2">
        <v>43</v>
      </c>
      <c r="G48" s="1">
        <v>1</v>
      </c>
      <c r="H48" s="12">
        <v>0.78500000000000003</v>
      </c>
    </row>
    <row r="49" spans="2:8" x14ac:dyDescent="0.3">
      <c r="B49" s="2">
        <v>44</v>
      </c>
      <c r="C49" s="1">
        <v>1</v>
      </c>
      <c r="D49" s="12">
        <f t="shared" si="0"/>
        <v>0.57000000000000006</v>
      </c>
      <c r="F49" s="2">
        <v>44</v>
      </c>
      <c r="G49" s="1">
        <v>1</v>
      </c>
      <c r="H49" s="12">
        <v>0.78</v>
      </c>
    </row>
    <row r="50" spans="2:8" x14ac:dyDescent="0.3">
      <c r="B50" s="2">
        <v>45</v>
      </c>
      <c r="C50" s="1">
        <v>1</v>
      </c>
      <c r="D50" s="12">
        <f t="shared" si="0"/>
        <v>0.56000000000000005</v>
      </c>
      <c r="F50" s="2">
        <v>45</v>
      </c>
      <c r="G50" s="1">
        <v>1</v>
      </c>
      <c r="H50" s="12">
        <v>0.77500000000000002</v>
      </c>
    </row>
    <row r="51" spans="2:8" x14ac:dyDescent="0.3">
      <c r="B51" s="2">
        <v>46</v>
      </c>
      <c r="C51" s="1">
        <v>1</v>
      </c>
      <c r="D51" s="12">
        <f t="shared" si="0"/>
        <v>0.55000000000000004</v>
      </c>
      <c r="F51" s="2">
        <v>46</v>
      </c>
      <c r="G51" s="1">
        <v>1</v>
      </c>
      <c r="H51" s="12">
        <v>0.77</v>
      </c>
    </row>
    <row r="52" spans="2:8" x14ac:dyDescent="0.3">
      <c r="B52" s="2">
        <v>47</v>
      </c>
      <c r="C52" s="1">
        <v>1</v>
      </c>
      <c r="D52" s="12">
        <f t="shared" si="0"/>
        <v>0.54</v>
      </c>
      <c r="F52" s="2">
        <v>47</v>
      </c>
      <c r="G52" s="1">
        <v>1</v>
      </c>
      <c r="H52" s="12">
        <v>0.76500000000000001</v>
      </c>
    </row>
    <row r="53" spans="2:8" x14ac:dyDescent="0.3">
      <c r="B53" s="2">
        <v>48</v>
      </c>
      <c r="C53" s="1">
        <v>1</v>
      </c>
      <c r="D53" s="12">
        <f t="shared" si="0"/>
        <v>0.53</v>
      </c>
      <c r="F53" s="2">
        <v>48</v>
      </c>
      <c r="G53" s="1">
        <v>1</v>
      </c>
      <c r="H53" s="12">
        <v>0.76</v>
      </c>
    </row>
    <row r="54" spans="2:8" x14ac:dyDescent="0.3">
      <c r="B54" s="2">
        <v>49</v>
      </c>
      <c r="C54" s="1">
        <v>1</v>
      </c>
      <c r="D54" s="12">
        <f t="shared" si="0"/>
        <v>0.52</v>
      </c>
      <c r="F54" s="2">
        <v>49</v>
      </c>
      <c r="G54" s="1">
        <v>1</v>
      </c>
      <c r="H54" s="12">
        <v>0.755</v>
      </c>
    </row>
    <row r="55" spans="2:8" x14ac:dyDescent="0.3">
      <c r="B55" s="2">
        <v>50</v>
      </c>
      <c r="C55" s="1">
        <v>1</v>
      </c>
      <c r="D55" s="12">
        <f t="shared" si="0"/>
        <v>0.51</v>
      </c>
      <c r="F55" s="2">
        <v>50</v>
      </c>
      <c r="G55" s="1">
        <v>1</v>
      </c>
      <c r="H55" s="12">
        <v>0.75</v>
      </c>
    </row>
    <row r="56" spans="2:8" x14ac:dyDescent="0.3">
      <c r="B56" s="2">
        <v>51</v>
      </c>
      <c r="C56" s="1">
        <v>1</v>
      </c>
      <c r="D56" s="12">
        <f t="shared" si="0"/>
        <v>0.5</v>
      </c>
      <c r="F56" s="2">
        <v>51</v>
      </c>
      <c r="G56" s="1">
        <v>1</v>
      </c>
      <c r="H56" s="12">
        <v>0.745</v>
      </c>
    </row>
    <row r="57" spans="2:8" x14ac:dyDescent="0.3">
      <c r="B57" s="2">
        <v>52</v>
      </c>
      <c r="C57" s="1">
        <v>1</v>
      </c>
      <c r="D57" s="12">
        <f t="shared" si="0"/>
        <v>0.49</v>
      </c>
      <c r="F57" s="2">
        <v>52</v>
      </c>
      <c r="G57" s="1">
        <v>1</v>
      </c>
      <c r="H57" s="12">
        <v>0.74</v>
      </c>
    </row>
    <row r="58" spans="2:8" x14ac:dyDescent="0.3">
      <c r="B58" s="2">
        <v>53</v>
      </c>
      <c r="C58" s="1">
        <v>1</v>
      </c>
      <c r="D58" s="12">
        <f t="shared" si="0"/>
        <v>0.48</v>
      </c>
      <c r="F58" s="2">
        <v>53</v>
      </c>
      <c r="G58" s="1">
        <v>1</v>
      </c>
      <c r="H58" s="12">
        <v>0.73499999999999999</v>
      </c>
    </row>
    <row r="59" spans="2:8" x14ac:dyDescent="0.3">
      <c r="B59" s="2">
        <v>54</v>
      </c>
      <c r="C59" s="1">
        <v>1</v>
      </c>
      <c r="D59" s="12">
        <f t="shared" si="0"/>
        <v>0.47</v>
      </c>
      <c r="F59" s="2">
        <v>54</v>
      </c>
      <c r="G59" s="1">
        <v>1</v>
      </c>
      <c r="H59" s="12">
        <v>0.73</v>
      </c>
    </row>
    <row r="60" spans="2:8" x14ac:dyDescent="0.3">
      <c r="B60" s="2">
        <v>55</v>
      </c>
      <c r="C60" s="1">
        <v>1</v>
      </c>
      <c r="D60" s="12">
        <f t="shared" si="0"/>
        <v>0.45999999999999996</v>
      </c>
      <c r="F60" s="2">
        <v>55</v>
      </c>
      <c r="G60" s="1">
        <v>1</v>
      </c>
      <c r="H60" s="12">
        <v>0.72499999999999998</v>
      </c>
    </row>
    <row r="61" spans="2:8" x14ac:dyDescent="0.3">
      <c r="B61" s="2">
        <v>56</v>
      </c>
      <c r="C61" s="1">
        <v>1</v>
      </c>
      <c r="D61" s="12">
        <f t="shared" si="0"/>
        <v>0.44999999999999996</v>
      </c>
      <c r="F61" s="2">
        <v>56</v>
      </c>
      <c r="G61" s="1">
        <v>1</v>
      </c>
      <c r="H61" s="12">
        <v>0.72</v>
      </c>
    </row>
    <row r="62" spans="2:8" x14ac:dyDescent="0.3">
      <c r="B62" s="2">
        <v>57</v>
      </c>
      <c r="C62" s="1">
        <v>1</v>
      </c>
      <c r="D62" s="12">
        <f t="shared" si="0"/>
        <v>0.43999999999999995</v>
      </c>
      <c r="F62" s="2">
        <v>57</v>
      </c>
      <c r="G62" s="1">
        <v>1</v>
      </c>
      <c r="H62" s="12">
        <v>0.71499999999999997</v>
      </c>
    </row>
    <row r="63" spans="2:8" x14ac:dyDescent="0.3">
      <c r="B63" s="2">
        <v>58</v>
      </c>
      <c r="C63" s="1">
        <v>1</v>
      </c>
      <c r="D63" s="12">
        <f t="shared" si="0"/>
        <v>0.43000000000000005</v>
      </c>
      <c r="F63" s="2">
        <v>58</v>
      </c>
      <c r="G63" s="1">
        <v>1</v>
      </c>
      <c r="H63" s="12">
        <v>0.71</v>
      </c>
    </row>
    <row r="64" spans="2:8" x14ac:dyDescent="0.3">
      <c r="B64" s="2">
        <v>59</v>
      </c>
      <c r="C64" s="1">
        <v>1</v>
      </c>
      <c r="D64" s="12">
        <f t="shared" si="0"/>
        <v>0.42000000000000004</v>
      </c>
      <c r="F64" s="2">
        <v>59</v>
      </c>
      <c r="G64" s="1">
        <v>1</v>
      </c>
      <c r="H64" s="12">
        <v>0.70499999999999996</v>
      </c>
    </row>
    <row r="65" spans="2:8" x14ac:dyDescent="0.3">
      <c r="B65" s="2">
        <v>60</v>
      </c>
      <c r="C65" s="1">
        <v>1</v>
      </c>
      <c r="D65" s="12">
        <f t="shared" si="0"/>
        <v>0.41000000000000003</v>
      </c>
      <c r="F65" s="2">
        <v>60</v>
      </c>
      <c r="G65" s="1">
        <v>1</v>
      </c>
      <c r="H65" s="12">
        <v>0.7</v>
      </c>
    </row>
    <row r="66" spans="2:8" x14ac:dyDescent="0.3">
      <c r="B66" s="2">
        <v>61</v>
      </c>
      <c r="C66" s="1">
        <v>1</v>
      </c>
      <c r="D66" s="12">
        <f t="shared" si="0"/>
        <v>0.4</v>
      </c>
      <c r="F66" s="2">
        <v>61</v>
      </c>
      <c r="G66" s="1">
        <v>1</v>
      </c>
      <c r="H66" s="12">
        <v>0.69499999999999995</v>
      </c>
    </row>
    <row r="67" spans="2:8" x14ac:dyDescent="0.3">
      <c r="B67" s="2">
        <v>62</v>
      </c>
      <c r="C67" s="1">
        <v>1</v>
      </c>
      <c r="D67" s="12">
        <f t="shared" si="0"/>
        <v>0.39</v>
      </c>
      <c r="F67" s="2">
        <v>62</v>
      </c>
      <c r="G67" s="1">
        <v>1</v>
      </c>
      <c r="H67" s="12">
        <v>0.69</v>
      </c>
    </row>
    <row r="68" spans="2:8" x14ac:dyDescent="0.3">
      <c r="B68" s="2">
        <v>63</v>
      </c>
      <c r="C68" s="1">
        <v>1</v>
      </c>
      <c r="D68" s="12">
        <f t="shared" si="0"/>
        <v>0.38</v>
      </c>
      <c r="F68" s="2">
        <v>63</v>
      </c>
      <c r="G68" s="1">
        <v>1</v>
      </c>
      <c r="H68" s="12">
        <v>0.68500000000000005</v>
      </c>
    </row>
    <row r="69" spans="2:8" x14ac:dyDescent="0.3">
      <c r="B69" s="2">
        <v>64</v>
      </c>
      <c r="C69" s="1">
        <v>1</v>
      </c>
      <c r="D69" s="12">
        <f t="shared" si="0"/>
        <v>0.37</v>
      </c>
      <c r="F69" s="2">
        <v>64</v>
      </c>
      <c r="G69" s="1">
        <v>1</v>
      </c>
      <c r="H69" s="12">
        <v>0.68</v>
      </c>
    </row>
    <row r="70" spans="2:8" x14ac:dyDescent="0.3">
      <c r="B70" s="2">
        <v>65</v>
      </c>
      <c r="C70" s="1">
        <v>1</v>
      </c>
      <c r="D70" s="12">
        <f t="shared" si="0"/>
        <v>0.36</v>
      </c>
      <c r="F70" s="2">
        <v>65</v>
      </c>
      <c r="G70" s="1">
        <v>1</v>
      </c>
      <c r="H70" s="12">
        <v>0.67500000000000004</v>
      </c>
    </row>
    <row r="71" spans="2:8" x14ac:dyDescent="0.3">
      <c r="B71" s="2">
        <v>66</v>
      </c>
      <c r="C71" s="1">
        <v>1</v>
      </c>
      <c r="D71" s="12">
        <f t="shared" si="0"/>
        <v>0.35</v>
      </c>
      <c r="F71" s="2">
        <v>66</v>
      </c>
      <c r="G71" s="1">
        <v>1</v>
      </c>
      <c r="H71" s="12">
        <v>0.67</v>
      </c>
    </row>
    <row r="72" spans="2:8" x14ac:dyDescent="0.3">
      <c r="B72" s="2">
        <v>67</v>
      </c>
      <c r="C72" s="1">
        <v>1</v>
      </c>
      <c r="D72" s="12">
        <f t="shared" ref="D72:D101" si="1">$D$6-(B71*1/100)</f>
        <v>0.33999999999999997</v>
      </c>
      <c r="F72" s="2">
        <v>67</v>
      </c>
      <c r="G72" s="1">
        <v>1</v>
      </c>
      <c r="H72" s="12">
        <v>0.66500000000000004</v>
      </c>
    </row>
    <row r="73" spans="2:8" x14ac:dyDescent="0.3">
      <c r="B73" s="2">
        <v>68</v>
      </c>
      <c r="C73" s="1">
        <v>1</v>
      </c>
      <c r="D73" s="12">
        <f t="shared" si="1"/>
        <v>0.32999999999999996</v>
      </c>
      <c r="F73" s="2">
        <v>68</v>
      </c>
      <c r="G73" s="1">
        <v>1</v>
      </c>
      <c r="H73" s="12">
        <v>0.66</v>
      </c>
    </row>
    <row r="74" spans="2:8" x14ac:dyDescent="0.3">
      <c r="B74" s="2">
        <v>69</v>
      </c>
      <c r="C74" s="1">
        <v>1</v>
      </c>
      <c r="D74" s="12">
        <f t="shared" si="1"/>
        <v>0.31999999999999995</v>
      </c>
      <c r="F74" s="2">
        <v>69</v>
      </c>
      <c r="G74" s="1">
        <v>1</v>
      </c>
      <c r="H74" s="12">
        <v>0.65500000000000003</v>
      </c>
    </row>
    <row r="75" spans="2:8" x14ac:dyDescent="0.3">
      <c r="B75" s="2">
        <v>70</v>
      </c>
      <c r="C75" s="1">
        <v>1</v>
      </c>
      <c r="D75" s="12">
        <f t="shared" si="1"/>
        <v>0.31000000000000005</v>
      </c>
      <c r="F75" s="2">
        <v>70</v>
      </c>
      <c r="G75" s="1">
        <v>1</v>
      </c>
      <c r="H75" s="12">
        <v>0.65</v>
      </c>
    </row>
    <row r="76" spans="2:8" x14ac:dyDescent="0.3">
      <c r="B76" s="2">
        <v>71</v>
      </c>
      <c r="C76" s="1">
        <v>1</v>
      </c>
      <c r="D76" s="12">
        <f t="shared" si="1"/>
        <v>0.30000000000000004</v>
      </c>
      <c r="F76" s="2">
        <v>71</v>
      </c>
      <c r="G76" s="1">
        <v>1</v>
      </c>
      <c r="H76" s="12">
        <v>0.64500000000000002</v>
      </c>
    </row>
    <row r="77" spans="2:8" x14ac:dyDescent="0.3">
      <c r="B77" s="2">
        <v>72</v>
      </c>
      <c r="C77" s="1">
        <v>1</v>
      </c>
      <c r="D77" s="12">
        <f t="shared" si="1"/>
        <v>0.29000000000000004</v>
      </c>
      <c r="F77" s="2">
        <v>72</v>
      </c>
      <c r="G77" s="1">
        <v>1</v>
      </c>
      <c r="H77" s="12">
        <v>0.64</v>
      </c>
    </row>
    <row r="78" spans="2:8" x14ac:dyDescent="0.3">
      <c r="B78" s="2">
        <v>73</v>
      </c>
      <c r="C78" s="1">
        <v>1</v>
      </c>
      <c r="D78" s="12">
        <f t="shared" si="1"/>
        <v>0.28000000000000003</v>
      </c>
      <c r="F78" s="2">
        <v>73</v>
      </c>
      <c r="G78" s="1">
        <v>1</v>
      </c>
      <c r="H78" s="12">
        <v>0.63500000000000001</v>
      </c>
    </row>
    <row r="79" spans="2:8" x14ac:dyDescent="0.3">
      <c r="B79" s="2">
        <v>74</v>
      </c>
      <c r="C79" s="1">
        <v>1</v>
      </c>
      <c r="D79" s="12">
        <f t="shared" si="1"/>
        <v>0.27</v>
      </c>
      <c r="F79" s="2">
        <v>74</v>
      </c>
      <c r="G79" s="1">
        <v>1</v>
      </c>
      <c r="H79" s="12">
        <v>0.63</v>
      </c>
    </row>
    <row r="80" spans="2:8" x14ac:dyDescent="0.3">
      <c r="B80" s="2">
        <v>75</v>
      </c>
      <c r="C80" s="1">
        <v>1</v>
      </c>
      <c r="D80" s="12">
        <f t="shared" si="1"/>
        <v>0.26</v>
      </c>
      <c r="F80" s="2">
        <v>75</v>
      </c>
      <c r="G80" s="1">
        <v>1</v>
      </c>
      <c r="H80" s="12">
        <v>0.625</v>
      </c>
    </row>
    <row r="81" spans="2:8" x14ac:dyDescent="0.3">
      <c r="B81" s="2">
        <v>76</v>
      </c>
      <c r="C81" s="1">
        <v>1</v>
      </c>
      <c r="D81" s="12">
        <f t="shared" si="1"/>
        <v>0.25</v>
      </c>
      <c r="F81" s="2">
        <v>76</v>
      </c>
      <c r="G81" s="1">
        <v>1</v>
      </c>
      <c r="H81" s="12">
        <v>0.62</v>
      </c>
    </row>
    <row r="82" spans="2:8" x14ac:dyDescent="0.3">
      <c r="B82" s="2">
        <v>77</v>
      </c>
      <c r="C82" s="1">
        <v>1</v>
      </c>
      <c r="D82" s="12">
        <f t="shared" si="1"/>
        <v>0.24</v>
      </c>
      <c r="F82" s="2">
        <v>77</v>
      </c>
      <c r="G82" s="1">
        <v>1</v>
      </c>
      <c r="H82" s="12">
        <v>0.61499999999999999</v>
      </c>
    </row>
    <row r="83" spans="2:8" x14ac:dyDescent="0.3">
      <c r="B83" s="2">
        <v>78</v>
      </c>
      <c r="C83" s="1">
        <v>1</v>
      </c>
      <c r="D83" s="12">
        <f t="shared" si="1"/>
        <v>0.22999999999999998</v>
      </c>
      <c r="F83" s="2">
        <v>78</v>
      </c>
      <c r="G83" s="1">
        <v>1</v>
      </c>
      <c r="H83" s="12">
        <v>0.61</v>
      </c>
    </row>
    <row r="84" spans="2:8" x14ac:dyDescent="0.3">
      <c r="B84" s="2">
        <v>79</v>
      </c>
      <c r="C84" s="1">
        <v>1</v>
      </c>
      <c r="D84" s="12">
        <f t="shared" si="1"/>
        <v>0.21999999999999997</v>
      </c>
      <c r="F84" s="2">
        <v>79</v>
      </c>
      <c r="G84" s="1">
        <v>1</v>
      </c>
      <c r="H84" s="12">
        <v>0.60499999999999998</v>
      </c>
    </row>
    <row r="85" spans="2:8" x14ac:dyDescent="0.3">
      <c r="B85" s="2">
        <v>80</v>
      </c>
      <c r="C85" s="1">
        <v>1</v>
      </c>
      <c r="D85" s="12">
        <f t="shared" si="1"/>
        <v>0.20999999999999996</v>
      </c>
      <c r="F85" s="2">
        <v>80</v>
      </c>
      <c r="G85" s="1">
        <v>1</v>
      </c>
      <c r="H85" s="12">
        <v>0.6</v>
      </c>
    </row>
    <row r="86" spans="2:8" x14ac:dyDescent="0.3">
      <c r="B86" s="2">
        <v>81</v>
      </c>
      <c r="C86" s="1">
        <v>1</v>
      </c>
      <c r="D86" s="12">
        <f t="shared" si="1"/>
        <v>0.19999999999999996</v>
      </c>
      <c r="F86" s="2">
        <v>81</v>
      </c>
      <c r="G86" s="1">
        <v>1</v>
      </c>
      <c r="H86" s="12">
        <v>0.59499999999999997</v>
      </c>
    </row>
    <row r="87" spans="2:8" x14ac:dyDescent="0.3">
      <c r="B87" s="2">
        <v>82</v>
      </c>
      <c r="C87" s="1">
        <v>1</v>
      </c>
      <c r="D87" s="12">
        <f t="shared" si="1"/>
        <v>0.18999999999999995</v>
      </c>
      <c r="F87" s="2">
        <v>82</v>
      </c>
      <c r="G87" s="1">
        <v>1</v>
      </c>
      <c r="H87" s="12">
        <v>0.59</v>
      </c>
    </row>
    <row r="88" spans="2:8" x14ac:dyDescent="0.3">
      <c r="B88" s="2">
        <v>83</v>
      </c>
      <c r="C88" s="1">
        <v>1</v>
      </c>
      <c r="D88" s="12">
        <f t="shared" si="1"/>
        <v>0.18000000000000005</v>
      </c>
      <c r="F88" s="2">
        <v>83</v>
      </c>
      <c r="G88" s="1">
        <v>1</v>
      </c>
      <c r="H88" s="12">
        <v>0.58499999999999996</v>
      </c>
    </row>
    <row r="89" spans="2:8" x14ac:dyDescent="0.3">
      <c r="B89" s="2">
        <v>84</v>
      </c>
      <c r="C89" s="1">
        <v>1</v>
      </c>
      <c r="D89" s="12">
        <f t="shared" si="1"/>
        <v>0.17000000000000004</v>
      </c>
      <c r="F89" s="2">
        <v>84</v>
      </c>
      <c r="G89" s="1">
        <v>1</v>
      </c>
      <c r="H89" s="12">
        <v>0.57999999999999996</v>
      </c>
    </row>
    <row r="90" spans="2:8" x14ac:dyDescent="0.3">
      <c r="B90" s="2">
        <v>85</v>
      </c>
      <c r="C90" s="1">
        <v>1</v>
      </c>
      <c r="D90" s="12">
        <f t="shared" si="1"/>
        <v>0.16000000000000003</v>
      </c>
      <c r="F90" s="2">
        <v>85</v>
      </c>
      <c r="G90" s="1">
        <v>1</v>
      </c>
      <c r="H90" s="12">
        <v>0.57499999999999996</v>
      </c>
    </row>
    <row r="91" spans="2:8" x14ac:dyDescent="0.3">
      <c r="B91" s="2">
        <v>86</v>
      </c>
      <c r="C91" s="1">
        <v>1</v>
      </c>
      <c r="D91" s="12">
        <f t="shared" si="1"/>
        <v>0.15000000000000002</v>
      </c>
      <c r="F91" s="2">
        <v>86</v>
      </c>
      <c r="G91" s="1">
        <v>1</v>
      </c>
      <c r="H91" s="12">
        <v>0.56999999999999995</v>
      </c>
    </row>
    <row r="92" spans="2:8" x14ac:dyDescent="0.3">
      <c r="B92" s="2">
        <v>87</v>
      </c>
      <c r="C92" s="1">
        <v>1</v>
      </c>
      <c r="D92" s="12">
        <f t="shared" si="1"/>
        <v>0.14000000000000001</v>
      </c>
      <c r="F92" s="2">
        <v>87</v>
      </c>
      <c r="G92" s="1">
        <v>1</v>
      </c>
      <c r="H92" s="12">
        <v>0.56499999999999995</v>
      </c>
    </row>
    <row r="93" spans="2:8" x14ac:dyDescent="0.3">
      <c r="B93" s="2">
        <v>88</v>
      </c>
      <c r="C93" s="1">
        <v>1</v>
      </c>
      <c r="D93" s="12">
        <f t="shared" si="1"/>
        <v>0.13</v>
      </c>
      <c r="F93" s="2">
        <v>88</v>
      </c>
      <c r="G93" s="1">
        <v>1</v>
      </c>
      <c r="H93" s="12">
        <v>0.56000000000000005</v>
      </c>
    </row>
    <row r="94" spans="2:8" x14ac:dyDescent="0.3">
      <c r="B94" s="2">
        <v>89</v>
      </c>
      <c r="C94" s="1">
        <v>1</v>
      </c>
      <c r="D94" s="12">
        <f t="shared" si="1"/>
        <v>0.12</v>
      </c>
      <c r="F94" s="2">
        <v>89</v>
      </c>
      <c r="G94" s="1">
        <v>1</v>
      </c>
      <c r="H94" s="12">
        <v>0.55500000000000005</v>
      </c>
    </row>
    <row r="95" spans="2:8" x14ac:dyDescent="0.3">
      <c r="B95" s="2">
        <v>90</v>
      </c>
      <c r="C95" s="1">
        <v>1</v>
      </c>
      <c r="D95" s="12">
        <f t="shared" si="1"/>
        <v>0.10999999999999999</v>
      </c>
      <c r="F95" s="2">
        <v>90</v>
      </c>
      <c r="G95" s="1">
        <v>1</v>
      </c>
      <c r="H95" s="12">
        <v>0.55000000000000004</v>
      </c>
    </row>
    <row r="96" spans="2:8" x14ac:dyDescent="0.3">
      <c r="B96" s="2">
        <v>91</v>
      </c>
      <c r="C96" s="1">
        <v>1</v>
      </c>
      <c r="D96" s="12">
        <f t="shared" si="1"/>
        <v>9.9999999999999978E-2</v>
      </c>
      <c r="F96" s="2">
        <v>91</v>
      </c>
      <c r="G96" s="1">
        <v>1</v>
      </c>
      <c r="H96" s="12">
        <v>0.54500000000000004</v>
      </c>
    </row>
    <row r="97" spans="2:8" x14ac:dyDescent="0.3">
      <c r="B97" s="2">
        <v>92</v>
      </c>
      <c r="C97" s="1">
        <v>1</v>
      </c>
      <c r="D97" s="12">
        <f t="shared" si="1"/>
        <v>8.9999999999999969E-2</v>
      </c>
      <c r="F97" s="2">
        <v>92</v>
      </c>
      <c r="G97" s="1">
        <v>1</v>
      </c>
      <c r="H97" s="12">
        <v>0.54</v>
      </c>
    </row>
    <row r="98" spans="2:8" x14ac:dyDescent="0.3">
      <c r="B98" s="2">
        <v>93</v>
      </c>
      <c r="C98" s="1">
        <v>1</v>
      </c>
      <c r="D98" s="12">
        <f t="shared" si="1"/>
        <v>7.999999999999996E-2</v>
      </c>
      <c r="F98" s="2">
        <v>93</v>
      </c>
      <c r="G98" s="1">
        <v>1</v>
      </c>
      <c r="H98" s="12">
        <v>0.53500000000000003</v>
      </c>
    </row>
    <row r="99" spans="2:8" x14ac:dyDescent="0.3">
      <c r="B99" s="2">
        <v>94</v>
      </c>
      <c r="C99" s="1">
        <v>1</v>
      </c>
      <c r="D99" s="12">
        <f t="shared" si="1"/>
        <v>6.9999999999999951E-2</v>
      </c>
      <c r="F99" s="2">
        <v>94</v>
      </c>
      <c r="G99" s="1">
        <v>1</v>
      </c>
      <c r="H99" s="12">
        <v>0.53</v>
      </c>
    </row>
    <row r="100" spans="2:8" x14ac:dyDescent="0.3">
      <c r="B100" s="2">
        <v>95</v>
      </c>
      <c r="C100" s="1">
        <v>1</v>
      </c>
      <c r="D100" s="12">
        <f t="shared" si="1"/>
        <v>6.0000000000000053E-2</v>
      </c>
      <c r="F100" s="2">
        <v>95</v>
      </c>
      <c r="G100" s="1">
        <v>1</v>
      </c>
      <c r="H100" s="12">
        <v>0.52500000000000002</v>
      </c>
    </row>
    <row r="101" spans="2:8" x14ac:dyDescent="0.3">
      <c r="B101" s="2">
        <v>96</v>
      </c>
      <c r="C101" s="1">
        <v>1</v>
      </c>
      <c r="D101" s="12">
        <f t="shared" si="1"/>
        <v>5.0000000000000044E-2</v>
      </c>
      <c r="F101" s="2">
        <v>96</v>
      </c>
      <c r="G101" s="1">
        <v>1</v>
      </c>
      <c r="H101" s="12">
        <v>0.52</v>
      </c>
    </row>
    <row r="102" spans="2:8" x14ac:dyDescent="0.3">
      <c r="B102" s="2">
        <v>97</v>
      </c>
      <c r="C102" s="1">
        <v>1</v>
      </c>
      <c r="D102" s="12">
        <v>0.05</v>
      </c>
      <c r="F102" s="2">
        <v>97</v>
      </c>
      <c r="G102" s="1">
        <v>1</v>
      </c>
      <c r="H102" s="12">
        <v>0.51500000000000001</v>
      </c>
    </row>
    <row r="103" spans="2:8" x14ac:dyDescent="0.3">
      <c r="B103" s="2">
        <v>98</v>
      </c>
      <c r="C103" s="1">
        <v>1</v>
      </c>
      <c r="D103" s="12">
        <v>0.05</v>
      </c>
      <c r="F103" s="2">
        <v>98</v>
      </c>
      <c r="G103" s="1">
        <v>1</v>
      </c>
      <c r="H103" s="12">
        <v>0.51</v>
      </c>
    </row>
    <row r="104" spans="2:8" ht="17.25" thickBot="1" x14ac:dyDescent="0.35">
      <c r="B104" s="6">
        <v>99</v>
      </c>
      <c r="C104" s="13">
        <v>1</v>
      </c>
      <c r="D104" s="14">
        <v>0.05</v>
      </c>
      <c r="F104" s="24">
        <v>99</v>
      </c>
      <c r="G104" s="23">
        <v>1</v>
      </c>
      <c r="H104" s="12">
        <v>0.505</v>
      </c>
    </row>
    <row r="105" spans="2:8" x14ac:dyDescent="0.3">
      <c r="F105" s="2">
        <v>100</v>
      </c>
      <c r="G105" s="23">
        <v>1</v>
      </c>
      <c r="H105" s="12">
        <v>0.5</v>
      </c>
    </row>
    <row r="106" spans="2:8" x14ac:dyDescent="0.3">
      <c r="F106" s="2">
        <v>101</v>
      </c>
      <c r="G106" s="23">
        <v>1</v>
      </c>
      <c r="H106" s="12">
        <v>0.495</v>
      </c>
    </row>
    <row r="107" spans="2:8" x14ac:dyDescent="0.3">
      <c r="F107" s="24">
        <v>102</v>
      </c>
      <c r="G107" s="23">
        <v>1</v>
      </c>
      <c r="H107" s="12">
        <v>0.49</v>
      </c>
    </row>
    <row r="108" spans="2:8" x14ac:dyDescent="0.3">
      <c r="F108" s="2">
        <v>103</v>
      </c>
      <c r="G108" s="23">
        <v>1</v>
      </c>
      <c r="H108" s="12">
        <v>0.48499999999999999</v>
      </c>
    </row>
    <row r="109" spans="2:8" x14ac:dyDescent="0.3">
      <c r="F109" s="2">
        <v>104</v>
      </c>
      <c r="G109" s="23">
        <v>1</v>
      </c>
      <c r="H109" s="12">
        <v>0.48</v>
      </c>
    </row>
    <row r="110" spans="2:8" x14ac:dyDescent="0.3">
      <c r="F110" s="24">
        <v>105</v>
      </c>
      <c r="G110" s="23">
        <v>1</v>
      </c>
      <c r="H110" s="12">
        <v>0.47499999999999998</v>
      </c>
    </row>
    <row r="111" spans="2:8" x14ac:dyDescent="0.3">
      <c r="F111" s="2">
        <v>106</v>
      </c>
      <c r="G111" s="23">
        <v>1</v>
      </c>
      <c r="H111" s="12">
        <v>0.47</v>
      </c>
    </row>
    <row r="112" spans="2:8" x14ac:dyDescent="0.3">
      <c r="F112" s="2">
        <v>107</v>
      </c>
      <c r="G112" s="23">
        <v>1</v>
      </c>
      <c r="H112" s="12">
        <v>0.46500000000000002</v>
      </c>
    </row>
    <row r="113" spans="6:8" x14ac:dyDescent="0.3">
      <c r="F113" s="24">
        <v>108</v>
      </c>
      <c r="G113" s="23">
        <v>1</v>
      </c>
      <c r="H113" s="12">
        <v>0.46</v>
      </c>
    </row>
    <row r="114" spans="6:8" x14ac:dyDescent="0.3">
      <c r="F114" s="2">
        <v>109</v>
      </c>
      <c r="G114" s="23">
        <v>1</v>
      </c>
      <c r="H114" s="12">
        <v>0.45500000000000002</v>
      </c>
    </row>
    <row r="115" spans="6:8" x14ac:dyDescent="0.3">
      <c r="F115" s="2">
        <v>110</v>
      </c>
      <c r="G115" s="23">
        <v>1</v>
      </c>
      <c r="H115" s="12">
        <v>0.45</v>
      </c>
    </row>
    <row r="116" spans="6:8" x14ac:dyDescent="0.3">
      <c r="F116" s="24">
        <v>111</v>
      </c>
      <c r="G116" s="23">
        <v>1</v>
      </c>
      <c r="H116" s="12">
        <v>0.44500000000000001</v>
      </c>
    </row>
    <row r="117" spans="6:8" x14ac:dyDescent="0.3">
      <c r="F117" s="2">
        <v>112</v>
      </c>
      <c r="G117" s="23">
        <v>1</v>
      </c>
      <c r="H117" s="12">
        <v>0.44</v>
      </c>
    </row>
    <row r="118" spans="6:8" x14ac:dyDescent="0.3">
      <c r="F118" s="2">
        <v>113</v>
      </c>
      <c r="G118" s="23">
        <v>1</v>
      </c>
      <c r="H118" s="12">
        <v>0.435</v>
      </c>
    </row>
    <row r="119" spans="6:8" x14ac:dyDescent="0.3">
      <c r="F119" s="24">
        <v>114</v>
      </c>
      <c r="G119" s="23">
        <v>1</v>
      </c>
      <c r="H119" s="12">
        <v>0.43</v>
      </c>
    </row>
    <row r="120" spans="6:8" x14ac:dyDescent="0.3">
      <c r="F120" s="2">
        <v>115</v>
      </c>
      <c r="G120" s="23">
        <v>1</v>
      </c>
      <c r="H120" s="12">
        <v>0.42499999999999899</v>
      </c>
    </row>
    <row r="121" spans="6:8" x14ac:dyDescent="0.3">
      <c r="F121" s="2">
        <v>116</v>
      </c>
      <c r="G121" s="23">
        <v>1</v>
      </c>
      <c r="H121" s="12">
        <v>0.41999999999999899</v>
      </c>
    </row>
    <row r="122" spans="6:8" x14ac:dyDescent="0.3">
      <c r="F122" s="24">
        <v>117</v>
      </c>
      <c r="G122" s="23">
        <v>1</v>
      </c>
      <c r="H122" s="12">
        <v>0.41499999999999898</v>
      </c>
    </row>
    <row r="123" spans="6:8" x14ac:dyDescent="0.3">
      <c r="F123" s="2">
        <v>118</v>
      </c>
      <c r="G123" s="23">
        <v>1</v>
      </c>
      <c r="H123" s="12">
        <v>0.40999999999999898</v>
      </c>
    </row>
    <row r="124" spans="6:8" x14ac:dyDescent="0.3">
      <c r="F124" s="2">
        <v>119</v>
      </c>
      <c r="G124" s="23">
        <v>1</v>
      </c>
      <c r="H124" s="12">
        <v>0.40499999999999903</v>
      </c>
    </row>
    <row r="125" spans="6:8" x14ac:dyDescent="0.3">
      <c r="F125" s="24">
        <v>120</v>
      </c>
      <c r="G125" s="23">
        <v>1</v>
      </c>
      <c r="H125" s="12">
        <v>0.39999999999999902</v>
      </c>
    </row>
    <row r="126" spans="6:8" x14ac:dyDescent="0.3">
      <c r="F126" s="2">
        <v>121</v>
      </c>
      <c r="G126" s="23">
        <v>1</v>
      </c>
      <c r="H126" s="12">
        <v>0.39499999999999902</v>
      </c>
    </row>
    <row r="127" spans="6:8" x14ac:dyDescent="0.3">
      <c r="F127" s="2">
        <v>122</v>
      </c>
      <c r="G127" s="23">
        <v>1</v>
      </c>
      <c r="H127" s="12">
        <v>0.38999999999999901</v>
      </c>
    </row>
    <row r="128" spans="6:8" x14ac:dyDescent="0.3">
      <c r="F128" s="24">
        <v>123</v>
      </c>
      <c r="G128" s="23">
        <v>1</v>
      </c>
      <c r="H128" s="12">
        <v>0.38499999999999901</v>
      </c>
    </row>
    <row r="129" spans="6:8" x14ac:dyDescent="0.3">
      <c r="F129" s="2">
        <v>124</v>
      </c>
      <c r="G129" s="23">
        <v>1</v>
      </c>
      <c r="H129" s="12">
        <v>0.37999999999999901</v>
      </c>
    </row>
    <row r="130" spans="6:8" x14ac:dyDescent="0.3">
      <c r="F130" s="2">
        <v>125</v>
      </c>
      <c r="G130" s="23">
        <v>1</v>
      </c>
      <c r="H130" s="12">
        <v>0.374999999999999</v>
      </c>
    </row>
    <row r="131" spans="6:8" x14ac:dyDescent="0.3">
      <c r="F131" s="24">
        <v>126</v>
      </c>
      <c r="G131" s="23">
        <v>1</v>
      </c>
      <c r="H131" s="12">
        <v>0.369999999999999</v>
      </c>
    </row>
    <row r="132" spans="6:8" x14ac:dyDescent="0.3">
      <c r="F132" s="2">
        <v>127</v>
      </c>
      <c r="G132" s="23">
        <v>1</v>
      </c>
      <c r="H132" s="12">
        <v>0.36499999999999899</v>
      </c>
    </row>
    <row r="133" spans="6:8" x14ac:dyDescent="0.3">
      <c r="F133" s="2">
        <v>128</v>
      </c>
      <c r="G133" s="23">
        <v>1</v>
      </c>
      <c r="H133" s="12">
        <v>0.35999999999999899</v>
      </c>
    </row>
    <row r="134" spans="6:8" x14ac:dyDescent="0.3">
      <c r="F134" s="24">
        <v>129</v>
      </c>
      <c r="G134" s="23">
        <v>1</v>
      </c>
      <c r="H134" s="12">
        <v>0.35499999999999898</v>
      </c>
    </row>
    <row r="135" spans="6:8" x14ac:dyDescent="0.3">
      <c r="F135" s="2">
        <v>130</v>
      </c>
      <c r="G135" s="23">
        <v>1</v>
      </c>
      <c r="H135" s="12">
        <v>0.34999999999999898</v>
      </c>
    </row>
    <row r="136" spans="6:8" x14ac:dyDescent="0.3">
      <c r="F136" s="2">
        <v>131</v>
      </c>
      <c r="G136" s="23">
        <v>1</v>
      </c>
      <c r="H136" s="12">
        <v>0.34499999999999897</v>
      </c>
    </row>
    <row r="137" spans="6:8" x14ac:dyDescent="0.3">
      <c r="F137" s="24">
        <v>132</v>
      </c>
      <c r="G137" s="23">
        <v>1</v>
      </c>
      <c r="H137" s="12">
        <v>0.33999999999999903</v>
      </c>
    </row>
    <row r="138" spans="6:8" x14ac:dyDescent="0.3">
      <c r="F138" s="2">
        <v>133</v>
      </c>
      <c r="G138" s="23">
        <v>1</v>
      </c>
      <c r="H138" s="12">
        <v>0.33499999999999902</v>
      </c>
    </row>
    <row r="139" spans="6:8" x14ac:dyDescent="0.3">
      <c r="F139" s="2">
        <v>134</v>
      </c>
      <c r="G139" s="23">
        <v>1</v>
      </c>
      <c r="H139" s="12">
        <v>0.32999999999999902</v>
      </c>
    </row>
    <row r="140" spans="6:8" x14ac:dyDescent="0.3">
      <c r="F140" s="24">
        <v>135</v>
      </c>
      <c r="G140" s="23">
        <v>1</v>
      </c>
      <c r="H140" s="12">
        <v>0.32499999999999901</v>
      </c>
    </row>
    <row r="141" spans="6:8" x14ac:dyDescent="0.3">
      <c r="F141" s="2">
        <v>136</v>
      </c>
      <c r="G141" s="23">
        <v>1</v>
      </c>
      <c r="H141" s="12">
        <v>0.31999999999999901</v>
      </c>
    </row>
    <row r="142" spans="6:8" x14ac:dyDescent="0.3">
      <c r="F142" s="2">
        <v>137</v>
      </c>
      <c r="G142" s="23">
        <v>1</v>
      </c>
      <c r="H142" s="12">
        <v>0.314999999999999</v>
      </c>
    </row>
    <row r="143" spans="6:8" x14ac:dyDescent="0.3">
      <c r="F143" s="24">
        <v>138</v>
      </c>
      <c r="G143" s="23">
        <v>1</v>
      </c>
      <c r="H143" s="12">
        <v>0.309999999999999</v>
      </c>
    </row>
    <row r="144" spans="6:8" x14ac:dyDescent="0.3">
      <c r="F144" s="2">
        <v>139</v>
      </c>
      <c r="G144" s="23">
        <v>1</v>
      </c>
      <c r="H144" s="12">
        <v>0.30499999999999899</v>
      </c>
    </row>
    <row r="145" spans="6:8" x14ac:dyDescent="0.3">
      <c r="F145" s="2">
        <v>140</v>
      </c>
      <c r="G145" s="23">
        <v>1</v>
      </c>
      <c r="H145" s="12">
        <v>0.29999999999999899</v>
      </c>
    </row>
    <row r="146" spans="6:8" x14ac:dyDescent="0.3">
      <c r="F146" s="24">
        <v>141</v>
      </c>
      <c r="G146" s="23">
        <v>1</v>
      </c>
      <c r="H146" s="12">
        <v>0.29499999999999899</v>
      </c>
    </row>
    <row r="147" spans="6:8" x14ac:dyDescent="0.3">
      <c r="F147" s="2">
        <v>142</v>
      </c>
      <c r="G147" s="23">
        <v>1</v>
      </c>
      <c r="H147" s="12">
        <v>0.28999999999999898</v>
      </c>
    </row>
    <row r="148" spans="6:8" x14ac:dyDescent="0.3">
      <c r="F148" s="2">
        <v>143</v>
      </c>
      <c r="G148" s="23">
        <v>1</v>
      </c>
      <c r="H148" s="12">
        <v>0.28499999999999898</v>
      </c>
    </row>
    <row r="149" spans="6:8" x14ac:dyDescent="0.3">
      <c r="F149" s="24">
        <v>144</v>
      </c>
      <c r="G149" s="23">
        <v>1</v>
      </c>
      <c r="H149" s="12">
        <v>0.27999999999999903</v>
      </c>
    </row>
    <row r="150" spans="6:8" x14ac:dyDescent="0.3">
      <c r="F150" s="2">
        <v>145</v>
      </c>
      <c r="G150" s="23">
        <v>1</v>
      </c>
      <c r="H150" s="12">
        <v>0.27499999999999902</v>
      </c>
    </row>
    <row r="151" spans="6:8" x14ac:dyDescent="0.3">
      <c r="F151" s="2">
        <v>146</v>
      </c>
      <c r="G151" s="23">
        <v>1</v>
      </c>
      <c r="H151" s="12">
        <v>0.26999999999999902</v>
      </c>
    </row>
    <row r="152" spans="6:8" x14ac:dyDescent="0.3">
      <c r="F152" s="24">
        <v>147</v>
      </c>
      <c r="G152" s="23">
        <v>1</v>
      </c>
      <c r="H152" s="12">
        <v>0.26499999999999901</v>
      </c>
    </row>
    <row r="153" spans="6:8" x14ac:dyDescent="0.3">
      <c r="F153" s="2">
        <v>148</v>
      </c>
      <c r="G153" s="23">
        <v>1</v>
      </c>
      <c r="H153" s="12">
        <v>0.25999999999999901</v>
      </c>
    </row>
    <row r="154" spans="6:8" x14ac:dyDescent="0.3">
      <c r="F154" s="2">
        <v>149</v>
      </c>
      <c r="G154" s="23">
        <v>1</v>
      </c>
      <c r="H154" s="12">
        <v>0.25499999999999901</v>
      </c>
    </row>
    <row r="155" spans="6:8" x14ac:dyDescent="0.3">
      <c r="F155" s="24">
        <v>150</v>
      </c>
      <c r="G155" s="23">
        <v>1</v>
      </c>
      <c r="H155" s="12">
        <v>0.249999999999999</v>
      </c>
    </row>
    <row r="156" spans="6:8" x14ac:dyDescent="0.3">
      <c r="F156" s="2">
        <v>151</v>
      </c>
      <c r="G156" s="23">
        <v>1</v>
      </c>
      <c r="H156" s="12">
        <v>0.244999999999999</v>
      </c>
    </row>
    <row r="157" spans="6:8" x14ac:dyDescent="0.3">
      <c r="F157" s="2">
        <v>152</v>
      </c>
      <c r="G157" s="23">
        <v>1</v>
      </c>
      <c r="H157" s="12">
        <v>0.23999999999999899</v>
      </c>
    </row>
    <row r="158" spans="6:8" x14ac:dyDescent="0.3">
      <c r="F158" s="24">
        <v>153</v>
      </c>
      <c r="G158" s="23">
        <v>1</v>
      </c>
      <c r="H158" s="12">
        <v>0.23499999999999899</v>
      </c>
    </row>
    <row r="159" spans="6:8" x14ac:dyDescent="0.3">
      <c r="F159" s="2">
        <v>154</v>
      </c>
      <c r="G159" s="23">
        <v>1</v>
      </c>
      <c r="H159" s="12">
        <v>0.22999999999999901</v>
      </c>
    </row>
    <row r="160" spans="6:8" x14ac:dyDescent="0.3">
      <c r="F160" s="2">
        <v>155</v>
      </c>
      <c r="G160" s="23">
        <v>1</v>
      </c>
      <c r="H160" s="12">
        <v>0.22499999999999901</v>
      </c>
    </row>
    <row r="161" spans="6:8" x14ac:dyDescent="0.3">
      <c r="F161" s="24">
        <v>156</v>
      </c>
      <c r="G161" s="23">
        <v>1</v>
      </c>
      <c r="H161" s="12">
        <v>0.219999999999999</v>
      </c>
    </row>
    <row r="162" spans="6:8" x14ac:dyDescent="0.3">
      <c r="F162" s="2">
        <v>157</v>
      </c>
      <c r="G162" s="23">
        <v>1</v>
      </c>
      <c r="H162" s="12">
        <v>0.214999999999999</v>
      </c>
    </row>
    <row r="163" spans="6:8" x14ac:dyDescent="0.3">
      <c r="F163" s="2">
        <v>158</v>
      </c>
      <c r="G163" s="23">
        <v>1</v>
      </c>
      <c r="H163" s="12">
        <v>0.20999999999999899</v>
      </c>
    </row>
    <row r="164" spans="6:8" x14ac:dyDescent="0.3">
      <c r="F164" s="24">
        <v>159</v>
      </c>
      <c r="G164" s="23">
        <v>1</v>
      </c>
      <c r="H164" s="12">
        <v>0.20499999999999899</v>
      </c>
    </row>
    <row r="165" spans="6:8" x14ac:dyDescent="0.3">
      <c r="F165" s="2">
        <v>160</v>
      </c>
      <c r="G165" s="23">
        <v>1</v>
      </c>
      <c r="H165" s="12">
        <v>0.19999999999999901</v>
      </c>
    </row>
    <row r="166" spans="6:8" x14ac:dyDescent="0.3">
      <c r="F166" s="2">
        <v>161</v>
      </c>
      <c r="G166" s="23">
        <v>1</v>
      </c>
      <c r="H166" s="12">
        <v>0.19499999999999901</v>
      </c>
    </row>
    <row r="167" spans="6:8" x14ac:dyDescent="0.3">
      <c r="F167" s="24">
        <v>162</v>
      </c>
      <c r="G167" s="23">
        <v>1</v>
      </c>
      <c r="H167" s="12">
        <v>0.189999999999999</v>
      </c>
    </row>
    <row r="168" spans="6:8" x14ac:dyDescent="0.3">
      <c r="F168" s="2">
        <v>163</v>
      </c>
      <c r="G168" s="23">
        <v>1</v>
      </c>
      <c r="H168" s="12">
        <v>0.184999999999999</v>
      </c>
    </row>
    <row r="169" spans="6:8" x14ac:dyDescent="0.3">
      <c r="F169" s="2">
        <v>164</v>
      </c>
      <c r="G169" s="23">
        <v>1</v>
      </c>
      <c r="H169" s="12">
        <v>0.17999999999999899</v>
      </c>
    </row>
    <row r="170" spans="6:8" x14ac:dyDescent="0.3">
      <c r="F170" s="24">
        <v>165</v>
      </c>
      <c r="G170" s="23">
        <v>1</v>
      </c>
      <c r="H170" s="12">
        <v>0.17499999999999899</v>
      </c>
    </row>
    <row r="171" spans="6:8" x14ac:dyDescent="0.3">
      <c r="F171" s="2">
        <v>166</v>
      </c>
      <c r="G171" s="23">
        <v>1</v>
      </c>
      <c r="H171" s="12">
        <v>0.16999999999999901</v>
      </c>
    </row>
    <row r="172" spans="6:8" x14ac:dyDescent="0.3">
      <c r="F172" s="2">
        <v>167</v>
      </c>
      <c r="G172" s="23">
        <v>1</v>
      </c>
      <c r="H172" s="12">
        <v>0.16499999999999901</v>
      </c>
    </row>
    <row r="173" spans="6:8" x14ac:dyDescent="0.3">
      <c r="F173" s="24">
        <v>168</v>
      </c>
      <c r="G173" s="23">
        <v>1</v>
      </c>
      <c r="H173" s="12">
        <v>0.159999999999999</v>
      </c>
    </row>
    <row r="174" spans="6:8" x14ac:dyDescent="0.3">
      <c r="F174" s="2">
        <v>169</v>
      </c>
      <c r="G174" s="23">
        <v>1</v>
      </c>
      <c r="H174" s="12">
        <v>0.154999999999999</v>
      </c>
    </row>
    <row r="175" spans="6:8" x14ac:dyDescent="0.3">
      <c r="F175" s="2">
        <v>170</v>
      </c>
      <c r="G175" s="23">
        <v>1</v>
      </c>
      <c r="H175" s="12">
        <v>0.149999999999999</v>
      </c>
    </row>
    <row r="176" spans="6:8" x14ac:dyDescent="0.3">
      <c r="F176" s="24">
        <v>171</v>
      </c>
      <c r="G176" s="23">
        <v>1</v>
      </c>
      <c r="H176" s="12">
        <v>0.14499999999999899</v>
      </c>
    </row>
    <row r="177" spans="6:8" x14ac:dyDescent="0.3">
      <c r="F177" s="2">
        <v>172</v>
      </c>
      <c r="G177" s="23">
        <v>1</v>
      </c>
      <c r="H177" s="12">
        <v>0.13999999999999899</v>
      </c>
    </row>
    <row r="178" spans="6:8" x14ac:dyDescent="0.3">
      <c r="F178" s="2">
        <v>173</v>
      </c>
      <c r="G178" s="23">
        <v>1</v>
      </c>
      <c r="H178" s="12">
        <v>0.13499999999999901</v>
      </c>
    </row>
    <row r="179" spans="6:8" x14ac:dyDescent="0.3">
      <c r="F179" s="24">
        <v>174</v>
      </c>
      <c r="G179" s="23">
        <v>1</v>
      </c>
      <c r="H179" s="12">
        <v>0.12999999999999901</v>
      </c>
    </row>
    <row r="180" spans="6:8" x14ac:dyDescent="0.3">
      <c r="F180" s="2">
        <v>175</v>
      </c>
      <c r="G180" s="23">
        <v>1</v>
      </c>
      <c r="H180" s="12">
        <v>0.124999999999999</v>
      </c>
    </row>
    <row r="181" spans="6:8" x14ac:dyDescent="0.3">
      <c r="F181" s="2">
        <v>176</v>
      </c>
      <c r="G181" s="23">
        <v>1</v>
      </c>
      <c r="H181" s="12">
        <v>0.119999999999999</v>
      </c>
    </row>
    <row r="182" spans="6:8" x14ac:dyDescent="0.3">
      <c r="F182" s="24">
        <v>177</v>
      </c>
      <c r="G182" s="23">
        <v>1</v>
      </c>
      <c r="H182" s="12">
        <v>0.11499999999999901</v>
      </c>
    </row>
    <row r="183" spans="6:8" x14ac:dyDescent="0.3">
      <c r="F183" s="2">
        <v>178</v>
      </c>
      <c r="G183" s="23">
        <v>1</v>
      </c>
      <c r="H183" s="12">
        <v>0.109999999999999</v>
      </c>
    </row>
    <row r="184" spans="6:8" x14ac:dyDescent="0.3">
      <c r="F184" s="2">
        <v>179</v>
      </c>
      <c r="G184" s="23">
        <v>1</v>
      </c>
      <c r="H184" s="12">
        <v>0.104999999999999</v>
      </c>
    </row>
    <row r="185" spans="6:8" x14ac:dyDescent="0.3">
      <c r="F185" s="24">
        <v>180</v>
      </c>
      <c r="G185" s="23">
        <v>1</v>
      </c>
      <c r="H185" s="12">
        <v>9.9999999999999006E-2</v>
      </c>
    </row>
    <row r="186" spans="6:8" x14ac:dyDescent="0.3">
      <c r="F186" s="2">
        <v>181</v>
      </c>
      <c r="G186" s="23">
        <v>1</v>
      </c>
      <c r="H186" s="12">
        <v>9.4999999999999002E-2</v>
      </c>
    </row>
    <row r="187" spans="6:8" x14ac:dyDescent="0.3">
      <c r="F187" s="2">
        <v>182</v>
      </c>
      <c r="G187" s="23">
        <v>1</v>
      </c>
      <c r="H187" s="12">
        <v>8.9999999999998997E-2</v>
      </c>
    </row>
    <row r="188" spans="6:8" x14ac:dyDescent="0.3">
      <c r="F188" s="24">
        <v>183</v>
      </c>
      <c r="G188" s="23">
        <v>1</v>
      </c>
      <c r="H188" s="12">
        <v>8.4999999999999007E-2</v>
      </c>
    </row>
    <row r="189" spans="6:8" x14ac:dyDescent="0.3">
      <c r="F189" s="2">
        <v>184</v>
      </c>
      <c r="G189" s="23">
        <v>1</v>
      </c>
      <c r="H189" s="12">
        <v>7.9999999999999002E-2</v>
      </c>
    </row>
    <row r="190" spans="6:8" x14ac:dyDescent="0.3">
      <c r="F190" s="2">
        <v>185</v>
      </c>
      <c r="G190" s="23">
        <v>1</v>
      </c>
      <c r="H190" s="12">
        <v>7.4999999999998998E-2</v>
      </c>
    </row>
    <row r="191" spans="6:8" x14ac:dyDescent="0.3">
      <c r="F191" s="24">
        <v>186</v>
      </c>
      <c r="G191" s="23">
        <v>1</v>
      </c>
      <c r="H191" s="12">
        <v>6.9999999999998994E-2</v>
      </c>
    </row>
    <row r="192" spans="6:8" x14ac:dyDescent="0.3">
      <c r="F192" s="2">
        <v>187</v>
      </c>
      <c r="G192" s="23">
        <v>1</v>
      </c>
      <c r="H192" s="12">
        <v>6.4999999999998906E-2</v>
      </c>
    </row>
    <row r="193" spans="6:8" x14ac:dyDescent="0.3">
      <c r="F193" s="2">
        <v>188</v>
      </c>
      <c r="G193" s="23">
        <v>1</v>
      </c>
      <c r="H193" s="12">
        <v>5.9999999999998901E-2</v>
      </c>
    </row>
    <row r="194" spans="6:8" x14ac:dyDescent="0.3">
      <c r="F194" s="24">
        <v>189</v>
      </c>
      <c r="G194" s="23">
        <v>1</v>
      </c>
      <c r="H194" s="12">
        <v>5.4999999999998897E-2</v>
      </c>
    </row>
    <row r="195" spans="6:8" x14ac:dyDescent="0.3">
      <c r="F195" s="2">
        <v>190</v>
      </c>
      <c r="G195" s="23">
        <v>1</v>
      </c>
      <c r="H195" s="12">
        <v>4.9999999999998997E-2</v>
      </c>
    </row>
    <row r="196" spans="6:8" x14ac:dyDescent="0.3">
      <c r="F196" s="2">
        <v>191</v>
      </c>
      <c r="G196" s="23">
        <v>1</v>
      </c>
      <c r="H196" s="12">
        <v>0.05</v>
      </c>
    </row>
    <row r="197" spans="6:8" x14ac:dyDescent="0.3">
      <c r="F197" s="24">
        <v>192</v>
      </c>
      <c r="G197" s="23">
        <v>1</v>
      </c>
      <c r="H197" s="12">
        <v>0.05</v>
      </c>
    </row>
    <row r="198" spans="6:8" x14ac:dyDescent="0.3">
      <c r="F198" s="2">
        <v>193</v>
      </c>
      <c r="G198" s="23">
        <v>1</v>
      </c>
      <c r="H198" s="12">
        <v>0.05</v>
      </c>
    </row>
    <row r="199" spans="6:8" x14ac:dyDescent="0.3">
      <c r="F199" s="2">
        <v>194</v>
      </c>
      <c r="G199" s="23">
        <v>1</v>
      </c>
      <c r="H199" s="12">
        <v>0.05</v>
      </c>
    </row>
    <row r="200" spans="6:8" x14ac:dyDescent="0.3">
      <c r="F200" s="24">
        <v>195</v>
      </c>
      <c r="G200" s="23">
        <v>1</v>
      </c>
      <c r="H200" s="12">
        <v>0.05</v>
      </c>
    </row>
    <row r="201" spans="6:8" x14ac:dyDescent="0.3">
      <c r="F201" s="2">
        <v>196</v>
      </c>
      <c r="G201" s="23">
        <v>1</v>
      </c>
      <c r="H201" s="12">
        <v>0.05</v>
      </c>
    </row>
    <row r="202" spans="6:8" x14ac:dyDescent="0.3">
      <c r="F202" s="2">
        <v>197</v>
      </c>
      <c r="G202" s="23">
        <v>1</v>
      </c>
      <c r="H202" s="12">
        <v>0.05</v>
      </c>
    </row>
    <row r="203" spans="6:8" x14ac:dyDescent="0.3">
      <c r="F203" s="24">
        <v>198</v>
      </c>
      <c r="G203" s="23">
        <v>1</v>
      </c>
      <c r="H203" s="12">
        <v>0.05</v>
      </c>
    </row>
    <row r="204" spans="6:8" ht="17.25" thickBot="1" x14ac:dyDescent="0.35">
      <c r="F204" s="10">
        <v>199</v>
      </c>
      <c r="G204" s="13">
        <v>1</v>
      </c>
      <c r="H204" s="14">
        <v>0.05</v>
      </c>
    </row>
  </sheetData>
  <mergeCells count="2">
    <mergeCell ref="B3:D3"/>
    <mergeCell ref="F3:H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5911-FC56-4F00-A42C-B372BCE911CD}">
  <dimension ref="B1:M366"/>
  <sheetViews>
    <sheetView workbookViewId="0">
      <selection activeCell="K5" sqref="K5"/>
    </sheetView>
  </sheetViews>
  <sheetFormatPr defaultRowHeight="16.5" x14ac:dyDescent="0.3"/>
  <cols>
    <col min="2" max="2" width="7.75" bestFit="1" customWidth="1"/>
    <col min="3" max="3" width="12.875" bestFit="1" customWidth="1"/>
    <col min="4" max="4" width="13.375" bestFit="1" customWidth="1"/>
    <col min="5" max="5" width="16.75" bestFit="1" customWidth="1"/>
    <col min="6" max="6" width="5.5" bestFit="1" customWidth="1"/>
    <col min="7" max="7" width="7.75" bestFit="1" customWidth="1"/>
    <col min="8" max="8" width="5.5" bestFit="1" customWidth="1"/>
    <col min="9" max="9" width="10" bestFit="1" customWidth="1"/>
    <col min="10" max="10" width="19.125" bestFit="1" customWidth="1"/>
    <col min="12" max="12" width="5.5" bestFit="1" customWidth="1"/>
    <col min="13" max="13" width="31" bestFit="1" customWidth="1"/>
  </cols>
  <sheetData>
    <row r="1" spans="2:13" ht="17.25" thickBot="1" x14ac:dyDescent="0.35"/>
    <row r="2" spans="2:13" x14ac:dyDescent="0.3">
      <c r="B2" s="43" t="s">
        <v>100</v>
      </c>
      <c r="C2" s="45"/>
      <c r="D2" s="45"/>
      <c r="E2" s="44"/>
      <c r="G2" s="43" t="s">
        <v>126</v>
      </c>
      <c r="H2" s="45"/>
      <c r="I2" s="45"/>
      <c r="J2" s="44"/>
      <c r="L2" s="43" t="s">
        <v>123</v>
      </c>
      <c r="M2" s="44"/>
    </row>
    <row r="3" spans="2:13" ht="17.25" thickBot="1" x14ac:dyDescent="0.35">
      <c r="B3" s="4" t="s">
        <v>101</v>
      </c>
      <c r="C3" s="5" t="s">
        <v>120</v>
      </c>
      <c r="D3" s="5" t="s">
        <v>8</v>
      </c>
      <c r="E3" s="30" t="s">
        <v>2</v>
      </c>
      <c r="G3" s="39" t="s">
        <v>101</v>
      </c>
      <c r="H3" s="40" t="s">
        <v>122</v>
      </c>
      <c r="I3" s="40" t="s">
        <v>125</v>
      </c>
      <c r="J3" s="41" t="s">
        <v>127</v>
      </c>
      <c r="L3" s="4" t="s">
        <v>122</v>
      </c>
      <c r="M3" s="30" t="s">
        <v>124</v>
      </c>
    </row>
    <row r="4" spans="2:13" x14ac:dyDescent="0.3">
      <c r="B4" s="2" t="s">
        <v>103</v>
      </c>
      <c r="C4" s="1" t="s">
        <v>135</v>
      </c>
      <c r="D4" s="42">
        <v>0.03</v>
      </c>
      <c r="E4" s="3" t="s">
        <v>128</v>
      </c>
      <c r="G4" s="31" t="s">
        <v>104</v>
      </c>
      <c r="H4" s="32">
        <v>0</v>
      </c>
      <c r="I4" s="32">
        <v>50</v>
      </c>
      <c r="J4" s="33">
        <v>0</v>
      </c>
      <c r="L4" s="2">
        <v>0</v>
      </c>
      <c r="M4" s="3">
        <v>1</v>
      </c>
    </row>
    <row r="5" spans="2:13" x14ac:dyDescent="0.3">
      <c r="B5" s="2" t="s">
        <v>105</v>
      </c>
      <c r="C5" s="1" t="s">
        <v>136</v>
      </c>
      <c r="D5" s="42">
        <v>0.03</v>
      </c>
      <c r="E5" s="3" t="s">
        <v>134</v>
      </c>
      <c r="G5" s="2" t="s">
        <v>104</v>
      </c>
      <c r="H5" s="1">
        <v>1</v>
      </c>
      <c r="I5" s="1">
        <v>100</v>
      </c>
      <c r="J5" s="3">
        <v>1</v>
      </c>
      <c r="L5" s="2">
        <v>1</v>
      </c>
      <c r="M5" s="3">
        <v>2</v>
      </c>
    </row>
    <row r="6" spans="2:13" x14ac:dyDescent="0.3">
      <c r="B6" s="2" t="s">
        <v>106</v>
      </c>
      <c r="C6" s="1" t="s">
        <v>35</v>
      </c>
      <c r="D6" s="42">
        <v>3.5000000000000003E-2</v>
      </c>
      <c r="E6" s="3" t="s">
        <v>129</v>
      </c>
      <c r="G6" s="2" t="s">
        <v>104</v>
      </c>
      <c r="H6" s="1">
        <v>2</v>
      </c>
      <c r="I6" s="1">
        <v>150</v>
      </c>
      <c r="J6" s="3">
        <v>2</v>
      </c>
      <c r="L6" s="2">
        <v>2</v>
      </c>
      <c r="M6" s="3">
        <v>3</v>
      </c>
    </row>
    <row r="7" spans="2:13" x14ac:dyDescent="0.3">
      <c r="B7" s="2" t="s">
        <v>107</v>
      </c>
      <c r="C7" s="1" t="s">
        <v>34</v>
      </c>
      <c r="D7" s="42">
        <v>3.5000000000000003E-2</v>
      </c>
      <c r="E7" s="3" t="s">
        <v>130</v>
      </c>
      <c r="G7" s="2" t="s">
        <v>104</v>
      </c>
      <c r="H7" s="1">
        <v>3</v>
      </c>
      <c r="I7" s="1">
        <v>200</v>
      </c>
      <c r="J7" s="3">
        <v>3</v>
      </c>
      <c r="L7" s="2">
        <v>3</v>
      </c>
      <c r="M7" s="3">
        <v>4</v>
      </c>
    </row>
    <row r="8" spans="2:13" x14ac:dyDescent="0.3">
      <c r="B8" s="2" t="s">
        <v>108</v>
      </c>
      <c r="C8" s="1" t="s">
        <v>36</v>
      </c>
      <c r="D8" s="42">
        <v>1.4999999999999999E-2</v>
      </c>
      <c r="E8" s="3" t="s">
        <v>131</v>
      </c>
      <c r="G8" s="2" t="s">
        <v>104</v>
      </c>
      <c r="H8" s="1">
        <v>4</v>
      </c>
      <c r="I8" s="1">
        <v>250</v>
      </c>
      <c r="J8" s="3">
        <v>4</v>
      </c>
      <c r="L8" s="2">
        <v>4</v>
      </c>
      <c r="M8" s="3">
        <v>5</v>
      </c>
    </row>
    <row r="9" spans="2:13" x14ac:dyDescent="0.3">
      <c r="B9" s="2" t="s">
        <v>109</v>
      </c>
      <c r="C9" s="1" t="s">
        <v>38</v>
      </c>
      <c r="D9" s="21">
        <v>1.4999999999999999E-2</v>
      </c>
      <c r="E9" s="3" t="s">
        <v>132</v>
      </c>
      <c r="G9" s="24" t="s">
        <v>104</v>
      </c>
      <c r="H9" s="23">
        <v>5</v>
      </c>
      <c r="I9" s="23">
        <v>300</v>
      </c>
      <c r="J9" s="34">
        <v>5</v>
      </c>
      <c r="L9" s="24">
        <v>5</v>
      </c>
      <c r="M9" s="3">
        <v>6</v>
      </c>
    </row>
    <row r="10" spans="2:13" ht="17.25" thickBot="1" x14ac:dyDescent="0.35">
      <c r="B10" s="10" t="s">
        <v>110</v>
      </c>
      <c r="C10" s="8" t="s">
        <v>121</v>
      </c>
      <c r="D10" s="22">
        <v>0.1</v>
      </c>
      <c r="E10" s="7" t="s">
        <v>133</v>
      </c>
      <c r="G10" s="6" t="s">
        <v>104</v>
      </c>
      <c r="H10" s="13">
        <v>6</v>
      </c>
      <c r="I10" s="13">
        <v>400</v>
      </c>
      <c r="J10" s="35">
        <v>6</v>
      </c>
      <c r="L10" s="6">
        <v>6</v>
      </c>
      <c r="M10" s="7">
        <v>7</v>
      </c>
    </row>
    <row r="11" spans="2:13" x14ac:dyDescent="0.3">
      <c r="G11" s="36" t="s">
        <v>105</v>
      </c>
      <c r="H11" s="37">
        <v>0</v>
      </c>
      <c r="I11" s="32">
        <v>50</v>
      </c>
      <c r="J11" s="38">
        <v>0</v>
      </c>
    </row>
    <row r="12" spans="2:13" x14ac:dyDescent="0.3">
      <c r="G12" s="2" t="s">
        <v>105</v>
      </c>
      <c r="H12" s="1">
        <v>1</v>
      </c>
      <c r="I12" s="1">
        <v>100</v>
      </c>
      <c r="J12" s="3">
        <v>1</v>
      </c>
      <c r="M12">
        <f>D6*400</f>
        <v>14.000000000000002</v>
      </c>
    </row>
    <row r="13" spans="2:13" x14ac:dyDescent="0.3">
      <c r="G13" s="2" t="s">
        <v>105</v>
      </c>
      <c r="H13" s="1">
        <v>2</v>
      </c>
      <c r="I13" s="1">
        <v>150</v>
      </c>
      <c r="J13" s="3">
        <v>2</v>
      </c>
      <c r="M13">
        <f>D4*400</f>
        <v>12</v>
      </c>
    </row>
    <row r="14" spans="2:13" x14ac:dyDescent="0.3">
      <c r="G14" s="2" t="s">
        <v>105</v>
      </c>
      <c r="H14" s="1">
        <v>3</v>
      </c>
      <c r="I14" s="1">
        <v>200</v>
      </c>
      <c r="J14" s="3">
        <v>3</v>
      </c>
    </row>
    <row r="15" spans="2:13" x14ac:dyDescent="0.3">
      <c r="G15" s="2" t="s">
        <v>105</v>
      </c>
      <c r="H15" s="1">
        <v>4</v>
      </c>
      <c r="I15" s="1">
        <v>250</v>
      </c>
      <c r="J15" s="3">
        <v>4</v>
      </c>
    </row>
    <row r="16" spans="2:13" x14ac:dyDescent="0.3">
      <c r="G16" s="2" t="s">
        <v>105</v>
      </c>
      <c r="H16" s="23">
        <v>5</v>
      </c>
      <c r="I16" s="23">
        <v>300</v>
      </c>
      <c r="J16" s="34">
        <v>5</v>
      </c>
    </row>
    <row r="17" spans="7:10" ht="17.25" thickBot="1" x14ac:dyDescent="0.35">
      <c r="G17" s="10" t="s">
        <v>105</v>
      </c>
      <c r="H17" s="13">
        <v>6</v>
      </c>
      <c r="I17" s="13">
        <v>400</v>
      </c>
      <c r="J17" s="35">
        <v>6</v>
      </c>
    </row>
    <row r="18" spans="7:10" x14ac:dyDescent="0.3">
      <c r="G18" s="36" t="s">
        <v>106</v>
      </c>
      <c r="H18" s="37">
        <v>0</v>
      </c>
      <c r="I18" s="32">
        <v>50</v>
      </c>
      <c r="J18" s="38">
        <v>0</v>
      </c>
    </row>
    <row r="19" spans="7:10" x14ac:dyDescent="0.3">
      <c r="G19" s="2" t="s">
        <v>106</v>
      </c>
      <c r="H19" s="1">
        <v>1</v>
      </c>
      <c r="I19" s="1">
        <v>100</v>
      </c>
      <c r="J19" s="3">
        <v>1</v>
      </c>
    </row>
    <row r="20" spans="7:10" x14ac:dyDescent="0.3">
      <c r="G20" s="2" t="s">
        <v>106</v>
      </c>
      <c r="H20" s="1">
        <v>2</v>
      </c>
      <c r="I20" s="1">
        <v>150</v>
      </c>
      <c r="J20" s="3">
        <v>2</v>
      </c>
    </row>
    <row r="21" spans="7:10" x14ac:dyDescent="0.3">
      <c r="G21" s="2" t="s">
        <v>106</v>
      </c>
      <c r="H21" s="1">
        <v>3</v>
      </c>
      <c r="I21" s="1">
        <v>200</v>
      </c>
      <c r="J21" s="3">
        <v>3</v>
      </c>
    </row>
    <row r="22" spans="7:10" x14ac:dyDescent="0.3">
      <c r="G22" s="2" t="s">
        <v>106</v>
      </c>
      <c r="H22" s="1">
        <v>4</v>
      </c>
      <c r="I22" s="1">
        <v>250</v>
      </c>
      <c r="J22" s="3">
        <v>4</v>
      </c>
    </row>
    <row r="23" spans="7:10" x14ac:dyDescent="0.3">
      <c r="G23" s="2" t="s">
        <v>106</v>
      </c>
      <c r="H23" s="23">
        <v>5</v>
      </c>
      <c r="I23" s="23">
        <v>300</v>
      </c>
      <c r="J23" s="34">
        <v>5</v>
      </c>
    </row>
    <row r="24" spans="7:10" ht="17.25" thickBot="1" x14ac:dyDescent="0.35">
      <c r="G24" s="10" t="s">
        <v>106</v>
      </c>
      <c r="H24" s="13">
        <v>6</v>
      </c>
      <c r="I24" s="13">
        <v>400</v>
      </c>
      <c r="J24" s="35">
        <v>6</v>
      </c>
    </row>
    <row r="25" spans="7:10" x14ac:dyDescent="0.3">
      <c r="G25" s="36" t="s">
        <v>107</v>
      </c>
      <c r="H25" s="37">
        <v>0</v>
      </c>
      <c r="I25" s="32">
        <v>50</v>
      </c>
      <c r="J25" s="38">
        <v>0</v>
      </c>
    </row>
    <row r="26" spans="7:10" x14ac:dyDescent="0.3">
      <c r="G26" s="2" t="s">
        <v>107</v>
      </c>
      <c r="H26" s="1">
        <v>1</v>
      </c>
      <c r="I26" s="1">
        <v>100</v>
      </c>
      <c r="J26" s="3">
        <v>1</v>
      </c>
    </row>
    <row r="27" spans="7:10" x14ac:dyDescent="0.3">
      <c r="G27" s="2" t="s">
        <v>107</v>
      </c>
      <c r="H27" s="1">
        <v>2</v>
      </c>
      <c r="I27" s="1">
        <v>150</v>
      </c>
      <c r="J27" s="3">
        <v>2</v>
      </c>
    </row>
    <row r="28" spans="7:10" x14ac:dyDescent="0.3">
      <c r="G28" s="2" t="s">
        <v>107</v>
      </c>
      <c r="H28" s="1">
        <v>3</v>
      </c>
      <c r="I28" s="1">
        <v>200</v>
      </c>
      <c r="J28" s="3">
        <v>3</v>
      </c>
    </row>
    <row r="29" spans="7:10" x14ac:dyDescent="0.3">
      <c r="G29" s="2" t="s">
        <v>107</v>
      </c>
      <c r="H29" s="1">
        <v>4</v>
      </c>
      <c r="I29" s="1">
        <v>250</v>
      </c>
      <c r="J29" s="3">
        <v>4</v>
      </c>
    </row>
    <row r="30" spans="7:10" x14ac:dyDescent="0.3">
      <c r="G30" s="2" t="s">
        <v>107</v>
      </c>
      <c r="H30" s="23">
        <v>5</v>
      </c>
      <c r="I30" s="23">
        <v>300</v>
      </c>
      <c r="J30" s="34">
        <v>5</v>
      </c>
    </row>
    <row r="31" spans="7:10" ht="17.25" thickBot="1" x14ac:dyDescent="0.35">
      <c r="G31" s="10" t="s">
        <v>107</v>
      </c>
      <c r="H31" s="13">
        <v>6</v>
      </c>
      <c r="I31" s="13">
        <v>400</v>
      </c>
      <c r="J31" s="35">
        <v>6</v>
      </c>
    </row>
    <row r="32" spans="7:10" x14ac:dyDescent="0.3">
      <c r="G32" s="36" t="s">
        <v>108</v>
      </c>
      <c r="H32" s="37">
        <v>0</v>
      </c>
      <c r="I32" s="32">
        <v>50</v>
      </c>
      <c r="J32" s="38">
        <v>0</v>
      </c>
    </row>
    <row r="33" spans="7:10" x14ac:dyDescent="0.3">
      <c r="G33" s="2" t="s">
        <v>108</v>
      </c>
      <c r="H33" s="1">
        <v>1</v>
      </c>
      <c r="I33" s="1">
        <v>100</v>
      </c>
      <c r="J33" s="3">
        <v>1</v>
      </c>
    </row>
    <row r="34" spans="7:10" x14ac:dyDescent="0.3">
      <c r="G34" s="2" t="s">
        <v>108</v>
      </c>
      <c r="H34" s="1">
        <v>2</v>
      </c>
      <c r="I34" s="1">
        <v>150</v>
      </c>
      <c r="J34" s="3">
        <v>2</v>
      </c>
    </row>
    <row r="35" spans="7:10" x14ac:dyDescent="0.3">
      <c r="G35" s="2" t="s">
        <v>108</v>
      </c>
      <c r="H35" s="1">
        <v>3</v>
      </c>
      <c r="I35" s="1">
        <v>200</v>
      </c>
      <c r="J35" s="3">
        <v>3</v>
      </c>
    </row>
    <row r="36" spans="7:10" x14ac:dyDescent="0.3">
      <c r="G36" s="2" t="s">
        <v>108</v>
      </c>
      <c r="H36" s="1">
        <v>4</v>
      </c>
      <c r="I36" s="1">
        <v>250</v>
      </c>
      <c r="J36" s="3">
        <v>4</v>
      </c>
    </row>
    <row r="37" spans="7:10" x14ac:dyDescent="0.3">
      <c r="G37" s="2" t="s">
        <v>108</v>
      </c>
      <c r="H37" s="23">
        <v>5</v>
      </c>
      <c r="I37" s="23">
        <v>300</v>
      </c>
      <c r="J37" s="34">
        <v>5</v>
      </c>
    </row>
    <row r="38" spans="7:10" ht="17.25" thickBot="1" x14ac:dyDescent="0.35">
      <c r="G38" s="10" t="s">
        <v>108</v>
      </c>
      <c r="H38" s="13">
        <v>6</v>
      </c>
      <c r="I38" s="13">
        <v>400</v>
      </c>
      <c r="J38" s="35">
        <v>6</v>
      </c>
    </row>
    <row r="39" spans="7:10" x14ac:dyDescent="0.3">
      <c r="G39" s="36" t="s">
        <v>109</v>
      </c>
      <c r="H39" s="37">
        <v>0</v>
      </c>
      <c r="I39" s="32">
        <v>50</v>
      </c>
      <c r="J39" s="38">
        <v>0</v>
      </c>
    </row>
    <row r="40" spans="7:10" x14ac:dyDescent="0.3">
      <c r="G40" s="2" t="s">
        <v>109</v>
      </c>
      <c r="H40" s="1">
        <v>1</v>
      </c>
      <c r="I40" s="1">
        <v>100</v>
      </c>
      <c r="J40" s="3">
        <v>1</v>
      </c>
    </row>
    <row r="41" spans="7:10" x14ac:dyDescent="0.3">
      <c r="G41" s="2" t="s">
        <v>109</v>
      </c>
      <c r="H41" s="1">
        <v>2</v>
      </c>
      <c r="I41" s="1">
        <v>150</v>
      </c>
      <c r="J41" s="3">
        <v>2</v>
      </c>
    </row>
    <row r="42" spans="7:10" x14ac:dyDescent="0.3">
      <c r="G42" s="2" t="s">
        <v>109</v>
      </c>
      <c r="H42" s="1">
        <v>3</v>
      </c>
      <c r="I42" s="1">
        <v>200</v>
      </c>
      <c r="J42" s="3">
        <v>3</v>
      </c>
    </row>
    <row r="43" spans="7:10" x14ac:dyDescent="0.3">
      <c r="G43" s="2" t="s">
        <v>109</v>
      </c>
      <c r="H43" s="1">
        <v>4</v>
      </c>
      <c r="I43" s="1">
        <v>250</v>
      </c>
      <c r="J43" s="3">
        <v>4</v>
      </c>
    </row>
    <row r="44" spans="7:10" x14ac:dyDescent="0.3">
      <c r="G44" s="2" t="s">
        <v>109</v>
      </c>
      <c r="H44" s="23">
        <v>5</v>
      </c>
      <c r="I44" s="23">
        <v>300</v>
      </c>
      <c r="J44" s="34">
        <v>5</v>
      </c>
    </row>
    <row r="45" spans="7:10" ht="17.25" thickBot="1" x14ac:dyDescent="0.35">
      <c r="G45" s="10" t="s">
        <v>109</v>
      </c>
      <c r="H45" s="13">
        <v>6</v>
      </c>
      <c r="I45" s="13">
        <v>400</v>
      </c>
      <c r="J45" s="35">
        <v>6</v>
      </c>
    </row>
    <row r="46" spans="7:10" x14ac:dyDescent="0.3">
      <c r="G46" s="36" t="s">
        <v>110</v>
      </c>
      <c r="H46" s="37">
        <v>0</v>
      </c>
      <c r="I46" s="32">
        <v>50</v>
      </c>
      <c r="J46" s="38">
        <v>0</v>
      </c>
    </row>
    <row r="47" spans="7:10" x14ac:dyDescent="0.3">
      <c r="G47" s="2" t="s">
        <v>110</v>
      </c>
      <c r="H47" s="1">
        <v>1</v>
      </c>
      <c r="I47" s="1">
        <v>100</v>
      </c>
      <c r="J47" s="3">
        <v>1</v>
      </c>
    </row>
    <row r="48" spans="7:10" x14ac:dyDescent="0.3">
      <c r="G48" s="2" t="s">
        <v>110</v>
      </c>
      <c r="H48" s="1">
        <v>2</v>
      </c>
      <c r="I48" s="1">
        <v>150</v>
      </c>
      <c r="J48" s="3">
        <v>2</v>
      </c>
    </row>
    <row r="49" spans="7:10" x14ac:dyDescent="0.3">
      <c r="G49" s="2" t="s">
        <v>110</v>
      </c>
      <c r="H49" s="1">
        <v>3</v>
      </c>
      <c r="I49" s="1">
        <v>200</v>
      </c>
      <c r="J49" s="3">
        <v>3</v>
      </c>
    </row>
    <row r="50" spans="7:10" x14ac:dyDescent="0.3">
      <c r="G50" s="2" t="s">
        <v>110</v>
      </c>
      <c r="H50" s="1">
        <v>4</v>
      </c>
      <c r="I50" s="1">
        <v>250</v>
      </c>
      <c r="J50" s="3">
        <v>4</v>
      </c>
    </row>
    <row r="51" spans="7:10" x14ac:dyDescent="0.3">
      <c r="G51" s="2" t="s">
        <v>110</v>
      </c>
      <c r="H51" s="23">
        <v>5</v>
      </c>
      <c r="I51" s="23">
        <v>300</v>
      </c>
      <c r="J51" s="34">
        <v>5</v>
      </c>
    </row>
    <row r="52" spans="7:10" ht="17.25" thickBot="1" x14ac:dyDescent="0.35">
      <c r="G52" s="10" t="s">
        <v>110</v>
      </c>
      <c r="H52" s="13">
        <v>6</v>
      </c>
      <c r="I52" s="13">
        <v>400</v>
      </c>
      <c r="J52" s="35">
        <v>6</v>
      </c>
    </row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</sheetData>
  <mergeCells count="3">
    <mergeCell ref="L2:M2"/>
    <mergeCell ref="G2:J2"/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1D03E-57EC-4AA1-A226-EC663F33D170}">
  <dimension ref="B1:T59"/>
  <sheetViews>
    <sheetView workbookViewId="0">
      <selection activeCell="L5" sqref="L5"/>
    </sheetView>
  </sheetViews>
  <sheetFormatPr defaultRowHeight="16.5" x14ac:dyDescent="0.3"/>
  <cols>
    <col min="2" max="2" width="7.75" bestFit="1" customWidth="1"/>
    <col min="3" max="9" width="15.375" bestFit="1" customWidth="1"/>
    <col min="10" max="10" width="13" customWidth="1"/>
    <col min="12" max="12" width="30.5" bestFit="1" customWidth="1"/>
  </cols>
  <sheetData>
    <row r="1" spans="2:17" ht="17.25" thickBot="1" x14ac:dyDescent="0.35"/>
    <row r="2" spans="2:17" x14ac:dyDescent="0.3">
      <c r="B2" s="43" t="s">
        <v>102</v>
      </c>
      <c r="C2" s="45"/>
      <c r="D2" s="45"/>
      <c r="E2" s="45"/>
      <c r="F2" s="45"/>
      <c r="G2" s="45"/>
      <c r="H2" s="45"/>
      <c r="I2" s="44"/>
    </row>
    <row r="3" spans="2:17" x14ac:dyDescent="0.3">
      <c r="B3" s="4" t="s">
        <v>101</v>
      </c>
      <c r="C3" s="5" t="s">
        <v>111</v>
      </c>
      <c r="D3" s="5" t="s">
        <v>112</v>
      </c>
      <c r="E3" s="5" t="s">
        <v>113</v>
      </c>
      <c r="F3" s="5" t="s">
        <v>114</v>
      </c>
      <c r="G3" s="5" t="s">
        <v>115</v>
      </c>
      <c r="H3" s="5" t="s">
        <v>116</v>
      </c>
      <c r="I3" s="9" t="s">
        <v>117</v>
      </c>
      <c r="N3" s="26">
        <v>32500</v>
      </c>
      <c r="O3" s="26">
        <v>35000</v>
      </c>
      <c r="P3" s="26">
        <v>40000</v>
      </c>
      <c r="Q3" s="27">
        <v>50000</v>
      </c>
    </row>
    <row r="4" spans="2:17" x14ac:dyDescent="0.3">
      <c r="B4" s="2" t="s">
        <v>104</v>
      </c>
      <c r="C4" s="26">
        <v>125000</v>
      </c>
      <c r="D4" s="26">
        <v>150000</v>
      </c>
      <c r="E4" s="26">
        <v>175000</v>
      </c>
      <c r="F4" s="26">
        <v>200000</v>
      </c>
      <c r="G4" s="26">
        <v>225000</v>
      </c>
      <c r="H4" s="26">
        <v>275000</v>
      </c>
      <c r="I4" s="27">
        <v>375000</v>
      </c>
      <c r="N4" s="26">
        <v>32500</v>
      </c>
      <c r="O4" s="26">
        <v>35000</v>
      </c>
      <c r="P4" s="26">
        <v>40000</v>
      </c>
      <c r="Q4" s="27">
        <v>50000</v>
      </c>
    </row>
    <row r="5" spans="2:17" x14ac:dyDescent="0.3">
      <c r="B5" s="2" t="s">
        <v>105</v>
      </c>
      <c r="C5" s="26">
        <v>125000</v>
      </c>
      <c r="D5" s="26">
        <v>150000</v>
      </c>
      <c r="E5" s="26">
        <v>175000</v>
      </c>
      <c r="F5" s="26">
        <v>200000</v>
      </c>
      <c r="G5" s="26">
        <v>225000</v>
      </c>
      <c r="H5" s="26">
        <v>275000</v>
      </c>
      <c r="I5" s="27">
        <v>375000</v>
      </c>
      <c r="N5" s="26">
        <v>32500</v>
      </c>
      <c r="O5" s="26">
        <v>35000</v>
      </c>
      <c r="P5" s="26">
        <v>40000</v>
      </c>
      <c r="Q5" s="27">
        <v>50000</v>
      </c>
    </row>
    <row r="6" spans="2:17" x14ac:dyDescent="0.3">
      <c r="B6" s="2" t="s">
        <v>106</v>
      </c>
      <c r="C6" s="26">
        <v>125000</v>
      </c>
      <c r="D6" s="26">
        <v>150000</v>
      </c>
      <c r="E6" s="26">
        <v>175000</v>
      </c>
      <c r="F6" s="26">
        <v>200000</v>
      </c>
      <c r="G6" s="26">
        <v>225000</v>
      </c>
      <c r="H6" s="26">
        <v>275000</v>
      </c>
      <c r="I6" s="27">
        <v>375000</v>
      </c>
      <c r="N6" s="26">
        <v>32500</v>
      </c>
      <c r="O6" s="26">
        <v>35000</v>
      </c>
      <c r="P6" s="26">
        <v>40000</v>
      </c>
      <c r="Q6" s="27">
        <v>50000</v>
      </c>
    </row>
    <row r="7" spans="2:17" x14ac:dyDescent="0.3">
      <c r="B7" s="2" t="s">
        <v>107</v>
      </c>
      <c r="C7" s="26">
        <v>125000</v>
      </c>
      <c r="D7" s="26">
        <v>150000</v>
      </c>
      <c r="E7" s="26">
        <v>175000</v>
      </c>
      <c r="F7" s="26">
        <v>200000</v>
      </c>
      <c r="G7" s="26">
        <v>225000</v>
      </c>
      <c r="H7" s="26">
        <v>275000</v>
      </c>
      <c r="I7" s="27">
        <v>375000</v>
      </c>
      <c r="N7" s="26">
        <v>32500</v>
      </c>
      <c r="O7" s="26">
        <v>35000</v>
      </c>
      <c r="P7" s="26">
        <v>40000</v>
      </c>
      <c r="Q7" s="27">
        <v>50000</v>
      </c>
    </row>
    <row r="8" spans="2:17" x14ac:dyDescent="0.3">
      <c r="B8" s="2" t="s">
        <v>108</v>
      </c>
      <c r="C8" s="26">
        <v>125000</v>
      </c>
      <c r="D8" s="26">
        <v>150000</v>
      </c>
      <c r="E8" s="26">
        <v>175000</v>
      </c>
      <c r="F8" s="26">
        <v>200000</v>
      </c>
      <c r="G8" s="26">
        <v>225000</v>
      </c>
      <c r="H8" s="26">
        <v>275000</v>
      </c>
      <c r="I8" s="27">
        <v>375000</v>
      </c>
      <c r="N8" s="26">
        <v>32500</v>
      </c>
      <c r="O8" s="26">
        <v>35000</v>
      </c>
      <c r="P8" s="26">
        <v>40000</v>
      </c>
      <c r="Q8" s="27">
        <v>50000</v>
      </c>
    </row>
    <row r="9" spans="2:17" ht="17.25" thickBot="1" x14ac:dyDescent="0.35">
      <c r="B9" s="24" t="s">
        <v>109</v>
      </c>
      <c r="C9" s="26">
        <v>125000</v>
      </c>
      <c r="D9" s="26">
        <v>150000</v>
      </c>
      <c r="E9" s="26">
        <v>175000</v>
      </c>
      <c r="F9" s="26">
        <v>200000</v>
      </c>
      <c r="G9" s="26">
        <v>225000</v>
      </c>
      <c r="H9" s="26">
        <v>275000</v>
      </c>
      <c r="I9" s="27">
        <v>375000</v>
      </c>
      <c r="N9" s="28">
        <v>32500</v>
      </c>
      <c r="O9" s="28">
        <v>35000</v>
      </c>
      <c r="P9" s="28">
        <v>40000</v>
      </c>
      <c r="Q9" s="29">
        <v>50000</v>
      </c>
    </row>
    <row r="10" spans="2:17" ht="17.25" thickBot="1" x14ac:dyDescent="0.35">
      <c r="B10" s="6" t="s">
        <v>110</v>
      </c>
      <c r="C10" s="28">
        <f>C9*2</f>
        <v>250000</v>
      </c>
      <c r="D10" s="28">
        <f t="shared" ref="D10:I10" si="0">D9*2</f>
        <v>300000</v>
      </c>
      <c r="E10" s="28">
        <f t="shared" si="0"/>
        <v>350000</v>
      </c>
      <c r="F10" s="28">
        <f t="shared" si="0"/>
        <v>400000</v>
      </c>
      <c r="G10" s="28">
        <f t="shared" si="0"/>
        <v>450000</v>
      </c>
      <c r="H10" s="28">
        <f t="shared" si="0"/>
        <v>550000</v>
      </c>
      <c r="I10" s="29">
        <f t="shared" si="0"/>
        <v>750000</v>
      </c>
      <c r="N10">
        <f>N3*10</f>
        <v>325000</v>
      </c>
      <c r="O10">
        <f t="shared" ref="O10:Q10" si="1">O3*10</f>
        <v>350000</v>
      </c>
      <c r="P10">
        <f t="shared" si="1"/>
        <v>400000</v>
      </c>
      <c r="Q10">
        <f t="shared" si="1"/>
        <v>500000</v>
      </c>
    </row>
    <row r="11" spans="2:17" ht="17.25" thickBot="1" x14ac:dyDescent="0.35">
      <c r="L11" t="s">
        <v>119</v>
      </c>
      <c r="N11">
        <f t="shared" ref="N11:Q11" si="2">N4*10</f>
        <v>325000</v>
      </c>
      <c r="O11">
        <f t="shared" si="2"/>
        <v>350000</v>
      </c>
      <c r="P11">
        <f t="shared" si="2"/>
        <v>400000</v>
      </c>
      <c r="Q11">
        <f t="shared" si="2"/>
        <v>500000</v>
      </c>
    </row>
    <row r="12" spans="2:17" x14ac:dyDescent="0.3">
      <c r="B12" s="43" t="s">
        <v>118</v>
      </c>
      <c r="C12" s="45"/>
      <c r="D12" s="45"/>
      <c r="E12" s="45"/>
      <c r="F12" s="45"/>
      <c r="G12" s="45"/>
      <c r="H12" s="45"/>
      <c r="I12" s="44"/>
      <c r="N12">
        <f t="shared" ref="N12:Q12" si="3">N5*10</f>
        <v>325000</v>
      </c>
      <c r="O12">
        <f t="shared" si="3"/>
        <v>350000</v>
      </c>
      <c r="P12">
        <f t="shared" si="3"/>
        <v>400000</v>
      </c>
      <c r="Q12">
        <f t="shared" si="3"/>
        <v>500000</v>
      </c>
    </row>
    <row r="13" spans="2:17" x14ac:dyDescent="0.3">
      <c r="B13" s="4" t="s">
        <v>101</v>
      </c>
      <c r="C13" s="5" t="s">
        <v>111</v>
      </c>
      <c r="D13" s="5" t="s">
        <v>112</v>
      </c>
      <c r="E13" s="5" t="s">
        <v>113</v>
      </c>
      <c r="F13" s="5" t="s">
        <v>114</v>
      </c>
      <c r="G13" s="5" t="s">
        <v>115</v>
      </c>
      <c r="H13" s="5" t="s">
        <v>116</v>
      </c>
      <c r="I13" s="9" t="s">
        <v>117</v>
      </c>
      <c r="N13">
        <f t="shared" ref="N13:Q13" si="4">N6*10</f>
        <v>325000</v>
      </c>
      <c r="O13">
        <f t="shared" si="4"/>
        <v>350000</v>
      </c>
      <c r="P13">
        <f t="shared" si="4"/>
        <v>400000</v>
      </c>
      <c r="Q13">
        <f t="shared" si="4"/>
        <v>500000</v>
      </c>
    </row>
    <row r="14" spans="2:17" x14ac:dyDescent="0.3">
      <c r="B14" s="2" t="s">
        <v>104</v>
      </c>
      <c r="C14" s="26">
        <v>50</v>
      </c>
      <c r="D14" s="26">
        <v>100</v>
      </c>
      <c r="E14" s="26">
        <v>150</v>
      </c>
      <c r="F14" s="26">
        <v>200</v>
      </c>
      <c r="G14" s="26">
        <v>250</v>
      </c>
      <c r="H14" s="26">
        <v>300</v>
      </c>
      <c r="I14" s="27">
        <v>400</v>
      </c>
      <c r="K14">
        <f>D10*2</f>
        <v>600000</v>
      </c>
      <c r="N14">
        <f t="shared" ref="N14:Q14" si="5">N7*10</f>
        <v>325000</v>
      </c>
      <c r="O14">
        <f t="shared" si="5"/>
        <v>350000</v>
      </c>
      <c r="P14">
        <f t="shared" si="5"/>
        <v>400000</v>
      </c>
      <c r="Q14">
        <f t="shared" si="5"/>
        <v>500000</v>
      </c>
    </row>
    <row r="15" spans="2:17" x14ac:dyDescent="0.3">
      <c r="B15" s="2" t="s">
        <v>105</v>
      </c>
      <c r="C15" s="26">
        <v>50</v>
      </c>
      <c r="D15" s="26">
        <v>100</v>
      </c>
      <c r="E15" s="26">
        <v>150</v>
      </c>
      <c r="F15" s="26">
        <v>200</v>
      </c>
      <c r="G15" s="26">
        <v>250</v>
      </c>
      <c r="H15" s="26">
        <v>300</v>
      </c>
      <c r="I15" s="27">
        <v>400</v>
      </c>
      <c r="N15">
        <f t="shared" ref="N15:Q15" si="6">N8*10</f>
        <v>325000</v>
      </c>
      <c r="O15">
        <f t="shared" si="6"/>
        <v>350000</v>
      </c>
      <c r="P15">
        <f t="shared" si="6"/>
        <v>400000</v>
      </c>
      <c r="Q15">
        <f t="shared" si="6"/>
        <v>500000</v>
      </c>
    </row>
    <row r="16" spans="2:17" x14ac:dyDescent="0.3">
      <c r="B16" s="2" t="s">
        <v>106</v>
      </c>
      <c r="C16" s="26">
        <v>50</v>
      </c>
      <c r="D16" s="26">
        <v>100</v>
      </c>
      <c r="E16" s="26">
        <v>150</v>
      </c>
      <c r="F16" s="26">
        <v>200</v>
      </c>
      <c r="G16" s="26">
        <v>250</v>
      </c>
      <c r="H16" s="26">
        <v>300</v>
      </c>
      <c r="I16" s="27">
        <v>400</v>
      </c>
      <c r="N16">
        <f>N9*10*2</f>
        <v>650000</v>
      </c>
      <c r="O16">
        <f t="shared" ref="O16:Q16" si="7">O9*10*2</f>
        <v>700000</v>
      </c>
      <c r="P16">
        <f t="shared" si="7"/>
        <v>800000</v>
      </c>
      <c r="Q16">
        <f t="shared" si="7"/>
        <v>1000000</v>
      </c>
    </row>
    <row r="17" spans="2:18" x14ac:dyDescent="0.3">
      <c r="B17" s="2" t="s">
        <v>107</v>
      </c>
      <c r="C17" s="26">
        <v>50</v>
      </c>
      <c r="D17" s="26">
        <v>100</v>
      </c>
      <c r="E17" s="26">
        <v>150</v>
      </c>
      <c r="F17" s="26">
        <v>200</v>
      </c>
      <c r="G17" s="26">
        <v>250</v>
      </c>
      <c r="H17" s="26">
        <v>300</v>
      </c>
      <c r="I17" s="27">
        <v>400</v>
      </c>
    </row>
    <row r="18" spans="2:18" x14ac:dyDescent="0.3">
      <c r="B18" s="2" t="s">
        <v>108</v>
      </c>
      <c r="C18" s="26">
        <v>50</v>
      </c>
      <c r="D18" s="26">
        <v>100</v>
      </c>
      <c r="E18" s="26">
        <v>150</v>
      </c>
      <c r="F18" s="26">
        <v>200</v>
      </c>
      <c r="G18" s="26">
        <v>250</v>
      </c>
      <c r="H18" s="26">
        <v>300</v>
      </c>
      <c r="I18" s="27">
        <v>400</v>
      </c>
      <c r="N18">
        <v>300000</v>
      </c>
      <c r="O18">
        <v>325000</v>
      </c>
      <c r="P18">
        <v>350000</v>
      </c>
      <c r="Q18">
        <v>400000</v>
      </c>
      <c r="R18">
        <v>500000</v>
      </c>
    </row>
    <row r="19" spans="2:18" x14ac:dyDescent="0.3">
      <c r="B19" s="24" t="s">
        <v>109</v>
      </c>
      <c r="C19" s="26">
        <v>50</v>
      </c>
      <c r="D19" s="26">
        <v>100</v>
      </c>
      <c r="E19" s="26">
        <v>150</v>
      </c>
      <c r="F19" s="26">
        <v>200</v>
      </c>
      <c r="G19" s="26">
        <v>250</v>
      </c>
      <c r="H19" s="26">
        <v>300</v>
      </c>
      <c r="I19" s="27">
        <v>400</v>
      </c>
      <c r="N19">
        <v>300000</v>
      </c>
      <c r="O19">
        <v>325000</v>
      </c>
      <c r="P19">
        <v>350000</v>
      </c>
      <c r="Q19">
        <v>400000</v>
      </c>
      <c r="R19">
        <v>500000</v>
      </c>
    </row>
    <row r="20" spans="2:18" ht="17.25" thickBot="1" x14ac:dyDescent="0.35">
      <c r="B20" s="6" t="s">
        <v>110</v>
      </c>
      <c r="C20" s="28">
        <v>50</v>
      </c>
      <c r="D20" s="28">
        <v>100</v>
      </c>
      <c r="E20" s="28">
        <v>150</v>
      </c>
      <c r="F20" s="28">
        <v>200</v>
      </c>
      <c r="G20" s="28">
        <v>250</v>
      </c>
      <c r="H20" s="28">
        <v>300</v>
      </c>
      <c r="I20" s="29">
        <v>400</v>
      </c>
      <c r="N20">
        <v>300000</v>
      </c>
      <c r="O20">
        <v>325000</v>
      </c>
      <c r="P20">
        <v>350000</v>
      </c>
      <c r="Q20">
        <v>400000</v>
      </c>
      <c r="R20">
        <v>500000</v>
      </c>
    </row>
    <row r="21" spans="2:18" x14ac:dyDescent="0.3">
      <c r="N21">
        <v>300000</v>
      </c>
      <c r="O21">
        <v>325000</v>
      </c>
      <c r="P21">
        <v>350000</v>
      </c>
      <c r="Q21">
        <v>400000</v>
      </c>
      <c r="R21">
        <v>500000</v>
      </c>
    </row>
    <row r="22" spans="2:18" x14ac:dyDescent="0.3">
      <c r="C22">
        <f>C4*C14</f>
        <v>6250000</v>
      </c>
      <c r="D22">
        <f>(D14-C14)*D4</f>
        <v>7500000</v>
      </c>
      <c r="E22">
        <f t="shared" ref="E22:I22" si="8">(E14-D14)*E4</f>
        <v>8750000</v>
      </c>
      <c r="F22">
        <f t="shared" si="8"/>
        <v>10000000</v>
      </c>
      <c r="G22">
        <f t="shared" si="8"/>
        <v>11250000</v>
      </c>
      <c r="H22">
        <f t="shared" si="8"/>
        <v>13750000</v>
      </c>
      <c r="I22">
        <f t="shared" si="8"/>
        <v>37500000</v>
      </c>
      <c r="N22">
        <v>300000</v>
      </c>
      <c r="O22">
        <v>325000</v>
      </c>
      <c r="P22">
        <v>350000</v>
      </c>
      <c r="Q22">
        <v>400000</v>
      </c>
      <c r="R22">
        <v>500000</v>
      </c>
    </row>
    <row r="23" spans="2:18" x14ac:dyDescent="0.3">
      <c r="C23">
        <f t="shared" ref="C23:E26" si="9">C5*C15</f>
        <v>6250000</v>
      </c>
      <c r="D23">
        <f t="shared" ref="D23:D28" si="10">(D15-C15)*D5</f>
        <v>7500000</v>
      </c>
      <c r="E23">
        <f t="shared" si="9"/>
        <v>26250000</v>
      </c>
      <c r="F23">
        <f t="shared" ref="F23:I23" si="11">(F15-E15)*F5</f>
        <v>10000000</v>
      </c>
      <c r="G23">
        <f t="shared" si="11"/>
        <v>11250000</v>
      </c>
      <c r="H23">
        <f t="shared" si="11"/>
        <v>13750000</v>
      </c>
      <c r="I23">
        <f t="shared" si="11"/>
        <v>37500000</v>
      </c>
      <c r="N23">
        <v>300000</v>
      </c>
      <c r="O23">
        <v>325000</v>
      </c>
      <c r="P23">
        <v>350000</v>
      </c>
      <c r="Q23">
        <v>400000</v>
      </c>
      <c r="R23">
        <v>500000</v>
      </c>
    </row>
    <row r="24" spans="2:18" x14ac:dyDescent="0.3">
      <c r="C24">
        <f t="shared" si="9"/>
        <v>6250000</v>
      </c>
      <c r="D24">
        <f t="shared" si="10"/>
        <v>7500000</v>
      </c>
      <c r="E24">
        <f t="shared" si="9"/>
        <v>26250000</v>
      </c>
      <c r="F24">
        <f t="shared" ref="F24:I24" si="12">(F16-E16)*F6</f>
        <v>10000000</v>
      </c>
      <c r="G24">
        <f t="shared" si="12"/>
        <v>11250000</v>
      </c>
      <c r="H24">
        <f t="shared" si="12"/>
        <v>13750000</v>
      </c>
      <c r="I24">
        <f t="shared" si="12"/>
        <v>37500000</v>
      </c>
      <c r="N24">
        <v>600000</v>
      </c>
      <c r="O24">
        <v>650000</v>
      </c>
      <c r="P24">
        <v>700000</v>
      </c>
      <c r="Q24">
        <v>800000</v>
      </c>
      <c r="R24">
        <v>1000000</v>
      </c>
    </row>
    <row r="25" spans="2:18" x14ac:dyDescent="0.3">
      <c r="C25">
        <f t="shared" si="9"/>
        <v>6250000</v>
      </c>
      <c r="D25">
        <f t="shared" si="10"/>
        <v>7500000</v>
      </c>
      <c r="E25">
        <f t="shared" si="9"/>
        <v>26250000</v>
      </c>
      <c r="F25">
        <f t="shared" ref="F25:I25" si="13">(F17-E17)*F7</f>
        <v>10000000</v>
      </c>
      <c r="G25">
        <f t="shared" si="13"/>
        <v>11250000</v>
      </c>
      <c r="H25">
        <f t="shared" si="13"/>
        <v>13750000</v>
      </c>
      <c r="I25">
        <f t="shared" si="13"/>
        <v>37500000</v>
      </c>
      <c r="N25">
        <f>N18-25000</f>
        <v>275000</v>
      </c>
      <c r="O25">
        <f t="shared" ref="O25:R25" si="14">O18-25000</f>
        <v>300000</v>
      </c>
      <c r="P25">
        <f t="shared" si="14"/>
        <v>325000</v>
      </c>
      <c r="Q25">
        <f t="shared" si="14"/>
        <v>375000</v>
      </c>
      <c r="R25">
        <f t="shared" si="14"/>
        <v>475000</v>
      </c>
    </row>
    <row r="26" spans="2:18" x14ac:dyDescent="0.3">
      <c r="C26">
        <f t="shared" si="9"/>
        <v>6250000</v>
      </c>
      <c r="D26">
        <f t="shared" si="10"/>
        <v>7500000</v>
      </c>
      <c r="E26">
        <f t="shared" si="9"/>
        <v>26250000</v>
      </c>
      <c r="F26">
        <f t="shared" ref="F26:I26" si="15">(F18-E18)*F8</f>
        <v>10000000</v>
      </c>
      <c r="G26">
        <f t="shared" si="15"/>
        <v>11250000</v>
      </c>
      <c r="H26">
        <f t="shared" si="15"/>
        <v>13750000</v>
      </c>
      <c r="I26">
        <f t="shared" si="15"/>
        <v>37500000</v>
      </c>
      <c r="N26">
        <f t="shared" ref="N26:R26" si="16">N19-25000</f>
        <v>275000</v>
      </c>
      <c r="O26">
        <f t="shared" si="16"/>
        <v>300000</v>
      </c>
      <c r="P26">
        <f t="shared" si="16"/>
        <v>325000</v>
      </c>
      <c r="Q26">
        <f t="shared" si="16"/>
        <v>375000</v>
      </c>
      <c r="R26">
        <f t="shared" si="16"/>
        <v>475000</v>
      </c>
    </row>
    <row r="27" spans="2:18" x14ac:dyDescent="0.3">
      <c r="C27">
        <f t="shared" ref="C27" si="17">C9*C19</f>
        <v>6250000</v>
      </c>
      <c r="D27">
        <f t="shared" si="10"/>
        <v>7500000</v>
      </c>
      <c r="E27">
        <f t="shared" ref="E27" si="18">E9*E19</f>
        <v>26250000</v>
      </c>
      <c r="F27">
        <f t="shared" ref="F27:I27" si="19">(F19-E19)*F9</f>
        <v>10000000</v>
      </c>
      <c r="G27">
        <f t="shared" si="19"/>
        <v>11250000</v>
      </c>
      <c r="H27">
        <f t="shared" si="19"/>
        <v>13750000</v>
      </c>
      <c r="I27">
        <f t="shared" si="19"/>
        <v>37500000</v>
      </c>
      <c r="N27">
        <f t="shared" ref="N27:R27" si="20">N20-25000</f>
        <v>275000</v>
      </c>
      <c r="O27">
        <f t="shared" si="20"/>
        <v>300000</v>
      </c>
      <c r="P27">
        <f t="shared" si="20"/>
        <v>325000</v>
      </c>
      <c r="Q27">
        <f t="shared" si="20"/>
        <v>375000</v>
      </c>
      <c r="R27">
        <f t="shared" si="20"/>
        <v>475000</v>
      </c>
    </row>
    <row r="28" spans="2:18" x14ac:dyDescent="0.3">
      <c r="C28">
        <f t="shared" ref="C28" si="21">C10*C20</f>
        <v>12500000</v>
      </c>
      <c r="D28">
        <f t="shared" si="10"/>
        <v>15000000</v>
      </c>
      <c r="E28">
        <f t="shared" ref="E28" si="22">E10*E20</f>
        <v>52500000</v>
      </c>
      <c r="F28">
        <f t="shared" ref="F28:I28" si="23">(F20-E20)*F10</f>
        <v>20000000</v>
      </c>
      <c r="G28">
        <f t="shared" si="23"/>
        <v>22500000</v>
      </c>
      <c r="H28">
        <f t="shared" si="23"/>
        <v>27500000</v>
      </c>
      <c r="I28">
        <f t="shared" si="23"/>
        <v>75000000</v>
      </c>
      <c r="N28">
        <f t="shared" ref="N28:R28" si="24">N21-25000</f>
        <v>275000</v>
      </c>
      <c r="O28">
        <f t="shared" si="24"/>
        <v>300000</v>
      </c>
      <c r="P28">
        <f t="shared" si="24"/>
        <v>325000</v>
      </c>
      <c r="Q28">
        <f t="shared" si="24"/>
        <v>375000</v>
      </c>
      <c r="R28">
        <f t="shared" si="24"/>
        <v>475000</v>
      </c>
    </row>
    <row r="29" spans="2:18" x14ac:dyDescent="0.3">
      <c r="C29">
        <f t="shared" ref="C29:I29" si="25">SUM(C22:C28)</f>
        <v>50000000</v>
      </c>
      <c r="D29">
        <f t="shared" si="25"/>
        <v>60000000</v>
      </c>
      <c r="E29">
        <f t="shared" si="25"/>
        <v>192500000</v>
      </c>
      <c r="F29">
        <f t="shared" si="25"/>
        <v>80000000</v>
      </c>
      <c r="G29">
        <f t="shared" si="25"/>
        <v>90000000</v>
      </c>
      <c r="H29">
        <f t="shared" si="25"/>
        <v>110000000</v>
      </c>
      <c r="I29">
        <f t="shared" si="25"/>
        <v>300000000</v>
      </c>
      <c r="N29">
        <f t="shared" ref="N29:R29" si="26">N22-25000</f>
        <v>275000</v>
      </c>
      <c r="O29">
        <f t="shared" si="26"/>
        <v>300000</v>
      </c>
      <c r="P29">
        <f t="shared" si="26"/>
        <v>325000</v>
      </c>
      <c r="Q29">
        <f t="shared" si="26"/>
        <v>375000</v>
      </c>
      <c r="R29">
        <f t="shared" si="26"/>
        <v>475000</v>
      </c>
    </row>
    <row r="30" spans="2:18" x14ac:dyDescent="0.3">
      <c r="J30">
        <f>SUM(C29:I29)</f>
        <v>882500000</v>
      </c>
      <c r="N30">
        <f t="shared" ref="N30:R30" si="27">N23-25000</f>
        <v>275000</v>
      </c>
      <c r="O30">
        <f t="shared" si="27"/>
        <v>300000</v>
      </c>
      <c r="P30">
        <f t="shared" si="27"/>
        <v>325000</v>
      </c>
      <c r="Q30">
        <f t="shared" si="27"/>
        <v>375000</v>
      </c>
      <c r="R30">
        <f t="shared" si="27"/>
        <v>475000</v>
      </c>
    </row>
    <row r="31" spans="2:18" x14ac:dyDescent="0.3">
      <c r="J31">
        <f>J30/(140000*7)</f>
        <v>900.51020408163265</v>
      </c>
      <c r="N31">
        <f>N30*1.75</f>
        <v>481250</v>
      </c>
      <c r="O31">
        <f t="shared" ref="O31:R31" si="28">O30*1.75</f>
        <v>525000</v>
      </c>
      <c r="P31">
        <f t="shared" si="28"/>
        <v>568750</v>
      </c>
      <c r="Q31">
        <f t="shared" si="28"/>
        <v>656250</v>
      </c>
      <c r="R31">
        <f t="shared" si="28"/>
        <v>831250</v>
      </c>
    </row>
    <row r="33" spans="14:20" x14ac:dyDescent="0.3">
      <c r="N33">
        <v>225000</v>
      </c>
      <c r="O33">
        <v>250000</v>
      </c>
      <c r="P33">
        <v>275000</v>
      </c>
      <c r="Q33">
        <v>300000</v>
      </c>
      <c r="R33">
        <v>325000</v>
      </c>
      <c r="S33">
        <v>375000</v>
      </c>
      <c r="T33">
        <v>475000</v>
      </c>
    </row>
    <row r="34" spans="14:20" x14ac:dyDescent="0.3">
      <c r="N34">
        <v>225000</v>
      </c>
      <c r="O34">
        <v>250000</v>
      </c>
      <c r="P34">
        <v>275000</v>
      </c>
      <c r="Q34">
        <v>300000</v>
      </c>
      <c r="R34">
        <v>325000</v>
      </c>
      <c r="S34">
        <v>375000</v>
      </c>
      <c r="T34">
        <v>475000</v>
      </c>
    </row>
    <row r="35" spans="14:20" x14ac:dyDescent="0.3">
      <c r="N35">
        <v>225000</v>
      </c>
      <c r="O35">
        <v>250000</v>
      </c>
      <c r="P35">
        <v>275000</v>
      </c>
      <c r="Q35">
        <v>300000</v>
      </c>
      <c r="R35">
        <v>325000</v>
      </c>
      <c r="S35">
        <v>375000</v>
      </c>
      <c r="T35">
        <v>475000</v>
      </c>
    </row>
    <row r="36" spans="14:20" x14ac:dyDescent="0.3">
      <c r="N36">
        <v>225000</v>
      </c>
      <c r="O36">
        <v>250000</v>
      </c>
      <c r="P36">
        <v>275000</v>
      </c>
      <c r="Q36">
        <v>300000</v>
      </c>
      <c r="R36">
        <v>325000</v>
      </c>
      <c r="S36">
        <v>375000</v>
      </c>
      <c r="T36">
        <v>475000</v>
      </c>
    </row>
    <row r="37" spans="14:20" x14ac:dyDescent="0.3">
      <c r="N37">
        <v>225000</v>
      </c>
      <c r="O37">
        <v>250000</v>
      </c>
      <c r="P37">
        <v>275000</v>
      </c>
      <c r="Q37">
        <v>300000</v>
      </c>
      <c r="R37">
        <v>325000</v>
      </c>
      <c r="S37">
        <v>375000</v>
      </c>
      <c r="T37">
        <v>475000</v>
      </c>
    </row>
    <row r="38" spans="14:20" x14ac:dyDescent="0.3">
      <c r="N38">
        <v>225000</v>
      </c>
      <c r="O38">
        <v>250000</v>
      </c>
      <c r="P38">
        <v>275000</v>
      </c>
      <c r="Q38">
        <v>300000</v>
      </c>
      <c r="R38">
        <v>325000</v>
      </c>
      <c r="S38">
        <v>375000</v>
      </c>
      <c r="T38">
        <v>475000</v>
      </c>
    </row>
    <row r="39" spans="14:20" x14ac:dyDescent="0.3">
      <c r="N39">
        <f>N33-50000</f>
        <v>175000</v>
      </c>
      <c r="O39">
        <f t="shared" ref="O39:T39" si="29">O33-50000</f>
        <v>200000</v>
      </c>
      <c r="P39">
        <f t="shared" si="29"/>
        <v>225000</v>
      </c>
      <c r="Q39">
        <f t="shared" si="29"/>
        <v>250000</v>
      </c>
      <c r="R39">
        <f t="shared" si="29"/>
        <v>275000</v>
      </c>
      <c r="S39">
        <f t="shared" si="29"/>
        <v>325000</v>
      </c>
      <c r="T39">
        <f t="shared" si="29"/>
        <v>425000</v>
      </c>
    </row>
    <row r="40" spans="14:20" x14ac:dyDescent="0.3">
      <c r="N40">
        <f t="shared" ref="N40:T40" si="30">N34-50000</f>
        <v>175000</v>
      </c>
      <c r="O40">
        <f t="shared" si="30"/>
        <v>200000</v>
      </c>
      <c r="P40">
        <f t="shared" si="30"/>
        <v>225000</v>
      </c>
      <c r="Q40">
        <f t="shared" si="30"/>
        <v>250000</v>
      </c>
      <c r="R40">
        <f t="shared" si="30"/>
        <v>275000</v>
      </c>
      <c r="S40">
        <f t="shared" si="30"/>
        <v>325000</v>
      </c>
      <c r="T40">
        <f t="shared" si="30"/>
        <v>425000</v>
      </c>
    </row>
    <row r="41" spans="14:20" x14ac:dyDescent="0.3">
      <c r="N41">
        <f t="shared" ref="N41:T41" si="31">N35-50000</f>
        <v>175000</v>
      </c>
      <c r="O41">
        <f t="shared" si="31"/>
        <v>200000</v>
      </c>
      <c r="P41">
        <f t="shared" si="31"/>
        <v>225000</v>
      </c>
      <c r="Q41">
        <f t="shared" si="31"/>
        <v>250000</v>
      </c>
      <c r="R41">
        <f t="shared" si="31"/>
        <v>275000</v>
      </c>
      <c r="S41">
        <f t="shared" si="31"/>
        <v>325000</v>
      </c>
      <c r="T41">
        <f t="shared" si="31"/>
        <v>425000</v>
      </c>
    </row>
    <row r="42" spans="14:20" x14ac:dyDescent="0.3">
      <c r="N42">
        <f t="shared" ref="N42:T42" si="32">N36-50000</f>
        <v>175000</v>
      </c>
      <c r="O42">
        <f t="shared" si="32"/>
        <v>200000</v>
      </c>
      <c r="P42">
        <f t="shared" si="32"/>
        <v>225000</v>
      </c>
      <c r="Q42">
        <f t="shared" si="32"/>
        <v>250000</v>
      </c>
      <c r="R42">
        <f t="shared" si="32"/>
        <v>275000</v>
      </c>
      <c r="S42">
        <f t="shared" si="32"/>
        <v>325000</v>
      </c>
      <c r="T42">
        <f t="shared" si="32"/>
        <v>425000</v>
      </c>
    </row>
    <row r="43" spans="14:20" x14ac:dyDescent="0.3">
      <c r="N43">
        <f t="shared" ref="N43:T43" si="33">N37-50000</f>
        <v>175000</v>
      </c>
      <c r="O43">
        <f t="shared" si="33"/>
        <v>200000</v>
      </c>
      <c r="P43">
        <f t="shared" si="33"/>
        <v>225000</v>
      </c>
      <c r="Q43">
        <f t="shared" si="33"/>
        <v>250000</v>
      </c>
      <c r="R43">
        <f t="shared" si="33"/>
        <v>275000</v>
      </c>
      <c r="S43">
        <f t="shared" si="33"/>
        <v>325000</v>
      </c>
      <c r="T43">
        <f t="shared" si="33"/>
        <v>425000</v>
      </c>
    </row>
    <row r="44" spans="14:20" x14ac:dyDescent="0.3">
      <c r="N44">
        <f t="shared" ref="N44:T44" si="34">N38-50000</f>
        <v>175000</v>
      </c>
      <c r="O44">
        <f t="shared" si="34"/>
        <v>200000</v>
      </c>
      <c r="P44">
        <f t="shared" si="34"/>
        <v>225000</v>
      </c>
      <c r="Q44">
        <f t="shared" si="34"/>
        <v>250000</v>
      </c>
      <c r="R44">
        <f t="shared" si="34"/>
        <v>275000</v>
      </c>
      <c r="S44">
        <f t="shared" si="34"/>
        <v>325000</v>
      </c>
      <c r="T44">
        <f t="shared" si="34"/>
        <v>425000</v>
      </c>
    </row>
    <row r="45" spans="14:20" x14ac:dyDescent="0.3">
      <c r="N45">
        <f t="shared" ref="N45:T45" si="35">N39-50000</f>
        <v>125000</v>
      </c>
      <c r="O45">
        <f t="shared" si="35"/>
        <v>150000</v>
      </c>
      <c r="P45">
        <f t="shared" si="35"/>
        <v>175000</v>
      </c>
      <c r="Q45">
        <f t="shared" si="35"/>
        <v>200000</v>
      </c>
      <c r="R45">
        <f t="shared" si="35"/>
        <v>225000</v>
      </c>
      <c r="S45">
        <f t="shared" si="35"/>
        <v>275000</v>
      </c>
      <c r="T45">
        <f t="shared" si="35"/>
        <v>375000</v>
      </c>
    </row>
    <row r="47" spans="14:20" x14ac:dyDescent="0.3">
      <c r="N47">
        <v>175000</v>
      </c>
      <c r="O47">
        <v>200000</v>
      </c>
      <c r="P47">
        <v>225000</v>
      </c>
      <c r="Q47">
        <v>250000</v>
      </c>
      <c r="R47">
        <v>275000</v>
      </c>
      <c r="S47">
        <v>325000</v>
      </c>
      <c r="T47">
        <v>425000</v>
      </c>
    </row>
    <row r="48" spans="14:20" x14ac:dyDescent="0.3">
      <c r="N48">
        <v>175000</v>
      </c>
      <c r="O48">
        <v>200000</v>
      </c>
      <c r="P48">
        <v>225000</v>
      </c>
      <c r="Q48">
        <v>250000</v>
      </c>
      <c r="R48">
        <v>275000</v>
      </c>
      <c r="S48">
        <v>325000</v>
      </c>
      <c r="T48">
        <v>425000</v>
      </c>
    </row>
    <row r="49" spans="14:20" x14ac:dyDescent="0.3">
      <c r="N49">
        <v>175000</v>
      </c>
      <c r="O49">
        <v>200000</v>
      </c>
      <c r="P49">
        <v>225000</v>
      </c>
      <c r="Q49">
        <v>250000</v>
      </c>
      <c r="R49">
        <v>275000</v>
      </c>
      <c r="S49">
        <v>325000</v>
      </c>
      <c r="T49">
        <v>425000</v>
      </c>
    </row>
    <row r="50" spans="14:20" x14ac:dyDescent="0.3">
      <c r="N50">
        <v>175000</v>
      </c>
      <c r="O50">
        <v>200000</v>
      </c>
      <c r="P50">
        <v>225000</v>
      </c>
      <c r="Q50">
        <v>250000</v>
      </c>
      <c r="R50">
        <v>275000</v>
      </c>
      <c r="S50">
        <v>325000</v>
      </c>
      <c r="T50">
        <v>425000</v>
      </c>
    </row>
    <row r="51" spans="14:20" x14ac:dyDescent="0.3">
      <c r="N51">
        <v>175000</v>
      </c>
      <c r="O51">
        <v>200000</v>
      </c>
      <c r="P51">
        <v>225000</v>
      </c>
      <c r="Q51">
        <v>250000</v>
      </c>
      <c r="R51">
        <v>275000</v>
      </c>
      <c r="S51">
        <v>325000</v>
      </c>
      <c r="T51">
        <v>425000</v>
      </c>
    </row>
    <row r="52" spans="14:20" x14ac:dyDescent="0.3">
      <c r="N52">
        <v>175000</v>
      </c>
      <c r="O52">
        <v>200000</v>
      </c>
      <c r="P52">
        <v>225000</v>
      </c>
      <c r="Q52">
        <v>250000</v>
      </c>
      <c r="R52">
        <v>275000</v>
      </c>
      <c r="S52">
        <v>325000</v>
      </c>
      <c r="T52">
        <v>425000</v>
      </c>
    </row>
    <row r="53" spans="14:20" x14ac:dyDescent="0.3">
      <c r="N53">
        <f>N47-50000</f>
        <v>125000</v>
      </c>
      <c r="O53">
        <f t="shared" ref="O53:T53" si="36">O47-50000</f>
        <v>150000</v>
      </c>
      <c r="P53">
        <f t="shared" si="36"/>
        <v>175000</v>
      </c>
      <c r="Q53">
        <f t="shared" si="36"/>
        <v>200000</v>
      </c>
      <c r="R53">
        <f t="shared" si="36"/>
        <v>225000</v>
      </c>
      <c r="S53">
        <f t="shared" si="36"/>
        <v>275000</v>
      </c>
      <c r="T53">
        <f t="shared" si="36"/>
        <v>375000</v>
      </c>
    </row>
    <row r="54" spans="14:20" x14ac:dyDescent="0.3">
      <c r="N54">
        <f t="shared" ref="N54:T54" si="37">N48-50000</f>
        <v>125000</v>
      </c>
      <c r="O54">
        <f t="shared" si="37"/>
        <v>150000</v>
      </c>
      <c r="P54">
        <f t="shared" si="37"/>
        <v>175000</v>
      </c>
      <c r="Q54">
        <f t="shared" si="37"/>
        <v>200000</v>
      </c>
      <c r="R54">
        <f t="shared" si="37"/>
        <v>225000</v>
      </c>
      <c r="S54">
        <f t="shared" si="37"/>
        <v>275000</v>
      </c>
      <c r="T54">
        <f t="shared" si="37"/>
        <v>375000</v>
      </c>
    </row>
    <row r="55" spans="14:20" x14ac:dyDescent="0.3">
      <c r="N55">
        <f t="shared" ref="N55:T55" si="38">N49-50000</f>
        <v>125000</v>
      </c>
      <c r="O55">
        <f t="shared" si="38"/>
        <v>150000</v>
      </c>
      <c r="P55">
        <f t="shared" si="38"/>
        <v>175000</v>
      </c>
      <c r="Q55">
        <f t="shared" si="38"/>
        <v>200000</v>
      </c>
      <c r="R55">
        <f t="shared" si="38"/>
        <v>225000</v>
      </c>
      <c r="S55">
        <f t="shared" si="38"/>
        <v>275000</v>
      </c>
      <c r="T55">
        <f t="shared" si="38"/>
        <v>375000</v>
      </c>
    </row>
    <row r="56" spans="14:20" x14ac:dyDescent="0.3">
      <c r="N56">
        <f t="shared" ref="N56:T56" si="39">N50-50000</f>
        <v>125000</v>
      </c>
      <c r="O56">
        <f t="shared" si="39"/>
        <v>150000</v>
      </c>
      <c r="P56">
        <f t="shared" si="39"/>
        <v>175000</v>
      </c>
      <c r="Q56">
        <f t="shared" si="39"/>
        <v>200000</v>
      </c>
      <c r="R56">
        <f t="shared" si="39"/>
        <v>225000</v>
      </c>
      <c r="S56">
        <f t="shared" si="39"/>
        <v>275000</v>
      </c>
      <c r="T56">
        <f t="shared" si="39"/>
        <v>375000</v>
      </c>
    </row>
    <row r="57" spans="14:20" x14ac:dyDescent="0.3">
      <c r="N57">
        <f t="shared" ref="N57:T57" si="40">N51-50000</f>
        <v>125000</v>
      </c>
      <c r="O57">
        <f t="shared" si="40"/>
        <v>150000</v>
      </c>
      <c r="P57">
        <f t="shared" si="40"/>
        <v>175000</v>
      </c>
      <c r="Q57">
        <f t="shared" si="40"/>
        <v>200000</v>
      </c>
      <c r="R57">
        <f t="shared" si="40"/>
        <v>225000</v>
      </c>
      <c r="S57">
        <f t="shared" si="40"/>
        <v>275000</v>
      </c>
      <c r="T57">
        <f t="shared" si="40"/>
        <v>375000</v>
      </c>
    </row>
    <row r="58" spans="14:20" x14ac:dyDescent="0.3">
      <c r="N58">
        <f t="shared" ref="N58:T58" si="41">N52-50000</f>
        <v>125000</v>
      </c>
      <c r="O58">
        <f t="shared" si="41"/>
        <v>150000</v>
      </c>
      <c r="P58">
        <f t="shared" si="41"/>
        <v>175000</v>
      </c>
      <c r="Q58">
        <f t="shared" si="41"/>
        <v>200000</v>
      </c>
      <c r="R58">
        <f t="shared" si="41"/>
        <v>225000</v>
      </c>
      <c r="S58">
        <f t="shared" si="41"/>
        <v>275000</v>
      </c>
      <c r="T58">
        <f t="shared" si="41"/>
        <v>375000</v>
      </c>
    </row>
    <row r="59" spans="14:20" x14ac:dyDescent="0.3">
      <c r="N59">
        <f t="shared" ref="N59:T59" si="42">N53-50000</f>
        <v>75000</v>
      </c>
      <c r="O59">
        <f t="shared" si="42"/>
        <v>100000</v>
      </c>
      <c r="P59">
        <f t="shared" si="42"/>
        <v>125000</v>
      </c>
      <c r="Q59">
        <f t="shared" si="42"/>
        <v>150000</v>
      </c>
      <c r="R59">
        <f t="shared" si="42"/>
        <v>175000</v>
      </c>
      <c r="S59">
        <f t="shared" si="42"/>
        <v>225000</v>
      </c>
      <c r="T59">
        <f t="shared" si="42"/>
        <v>325000</v>
      </c>
    </row>
  </sheetData>
  <mergeCells count="2">
    <mergeCell ref="B2:I2"/>
    <mergeCell ref="B12:I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ArtifactCommonData</vt:lpstr>
      <vt:lpstr>ArtifactData</vt:lpstr>
      <vt:lpstr>ArtifactLevelUpData</vt:lpstr>
      <vt:lpstr>ExcaliburData</vt:lpstr>
      <vt:lpstr>ExcaliburUpgradeData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Seokhwan</dc:creator>
  <cp:lastModifiedBy>석환 최</cp:lastModifiedBy>
  <dcterms:created xsi:type="dcterms:W3CDTF">2022-10-13T07:52:46Z</dcterms:created>
  <dcterms:modified xsi:type="dcterms:W3CDTF">2025-01-22T04:23:53Z</dcterms:modified>
</cp:coreProperties>
</file>