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918E2ACB-268D-4A56-B658-1AEBEDDA67A0}" xr6:coauthVersionLast="47" xr6:coauthVersionMax="47" xr10:uidLastSave="{00000000-0000-0000-0000-000000000000}"/>
  <bookViews>
    <workbookView xWindow="-108" yWindow="-108" windowWidth="23256" windowHeight="12576" tabRatio="583" xr2:uid="{571D6725-6932-4A8A-8476-E2688F8EB7A0}"/>
  </bookViews>
  <sheets>
    <sheet name="GuideData" sheetId="3" r:id="rId1"/>
    <sheet name="GuideActionData" sheetId="4" r:id="rId2"/>
    <sheet name="CharacterMessageData" sheetId="9" r:id="rId3"/>
    <sheet name="Sheet1" sheetId="5" r:id="rId4"/>
    <sheet name="Sheet2" sheetId="6" r:id="rId5"/>
    <sheet name="Sheet3" sheetId="7" r:id="rId6"/>
  </sheets>
  <definedNames>
    <definedName name="_xlnm._FilterDatabase" localSheetId="0" hidden="1">GuideData!$A$3:$R$1909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01" i="3" l="1"/>
  <c r="K1901" i="3"/>
  <c r="M1901" i="3"/>
  <c r="F1902" i="3"/>
  <c r="K1902" i="3"/>
  <c r="M1902" i="3" s="1"/>
  <c r="F1893" i="3"/>
  <c r="K1893" i="3"/>
  <c r="M1893" i="3" s="1"/>
  <c r="F1894" i="3"/>
  <c r="K1894" i="3"/>
  <c r="M1894" i="3" s="1"/>
  <c r="F1885" i="3"/>
  <c r="K1885" i="3"/>
  <c r="M1885" i="3" s="1"/>
  <c r="F1886" i="3"/>
  <c r="K1886" i="3"/>
  <c r="M1886" i="3" s="1"/>
  <c r="F1877" i="3"/>
  <c r="K1877" i="3"/>
  <c r="M1877" i="3" s="1"/>
  <c r="F1878" i="3"/>
  <c r="K1878" i="3"/>
  <c r="M1878" i="3"/>
  <c r="F1869" i="3"/>
  <c r="K1869" i="3"/>
  <c r="M1869" i="3" s="1"/>
  <c r="F1870" i="3"/>
  <c r="K1870" i="3"/>
  <c r="M1870" i="3" s="1"/>
  <c r="F1861" i="3"/>
  <c r="K1861" i="3"/>
  <c r="M1861" i="3" s="1"/>
  <c r="F1862" i="3"/>
  <c r="K1862" i="3"/>
  <c r="M1862" i="3"/>
  <c r="F1853" i="3"/>
  <c r="K1853" i="3"/>
  <c r="M1853" i="3" s="1"/>
  <c r="F1854" i="3"/>
  <c r="K1854" i="3"/>
  <c r="M1854" i="3" s="1"/>
  <c r="F1845" i="3"/>
  <c r="K1845" i="3"/>
  <c r="M1845" i="3" s="1"/>
  <c r="F1846" i="3"/>
  <c r="K1846" i="3"/>
  <c r="M1846" i="3" s="1"/>
  <c r="F1837" i="3"/>
  <c r="K1837" i="3"/>
  <c r="M1837" i="3" s="1"/>
  <c r="F1838" i="3"/>
  <c r="K1838" i="3"/>
  <c r="M1838" i="3" s="1"/>
  <c r="F1829" i="3"/>
  <c r="K1829" i="3"/>
  <c r="M1829" i="3" s="1"/>
  <c r="F1830" i="3"/>
  <c r="K1830" i="3"/>
  <c r="M1830" i="3" s="1"/>
  <c r="F1821" i="3"/>
  <c r="K1821" i="3"/>
  <c r="M1821" i="3" s="1"/>
  <c r="F1822" i="3"/>
  <c r="K1822" i="3"/>
  <c r="M1822" i="3" s="1"/>
  <c r="F1813" i="3"/>
  <c r="K1813" i="3"/>
  <c r="M1813" i="3" s="1"/>
  <c r="F1814" i="3"/>
  <c r="K1814" i="3"/>
  <c r="M1814" i="3" s="1"/>
  <c r="F1805" i="3"/>
  <c r="K1805" i="3"/>
  <c r="M1805" i="3" s="1"/>
  <c r="F1806" i="3"/>
  <c r="K1806" i="3"/>
  <c r="M1806" i="3" s="1"/>
  <c r="F1797" i="3"/>
  <c r="K1797" i="3"/>
  <c r="M1797" i="3" s="1"/>
  <c r="F1798" i="3"/>
  <c r="K1798" i="3"/>
  <c r="M1798" i="3"/>
  <c r="F1789" i="3"/>
  <c r="K1789" i="3"/>
  <c r="M1789" i="3" s="1"/>
  <c r="F1790" i="3"/>
  <c r="K1790" i="3"/>
  <c r="M1790" i="3"/>
  <c r="F1781" i="3"/>
  <c r="K1781" i="3"/>
  <c r="M1781" i="3" s="1"/>
  <c r="F1782" i="3"/>
  <c r="K1782" i="3"/>
  <c r="M1782" i="3" s="1"/>
  <c r="F1773" i="3"/>
  <c r="K1773" i="3"/>
  <c r="M1773" i="3" s="1"/>
  <c r="F1774" i="3"/>
  <c r="K1774" i="3"/>
  <c r="M1774" i="3" s="1"/>
  <c r="F1765" i="3"/>
  <c r="K1765" i="3"/>
  <c r="M1765" i="3" s="1"/>
  <c r="F1766" i="3"/>
  <c r="K1766" i="3"/>
  <c r="M1766" i="3" s="1"/>
  <c r="F1757" i="3"/>
  <c r="K1757" i="3"/>
  <c r="M1757" i="3"/>
  <c r="F1758" i="3"/>
  <c r="K1758" i="3"/>
  <c r="M1758" i="3" s="1"/>
  <c r="F1749" i="3"/>
  <c r="K1749" i="3"/>
  <c r="M1749" i="3" s="1"/>
  <c r="F1750" i="3"/>
  <c r="K1750" i="3"/>
  <c r="M1750" i="3"/>
  <c r="F1741" i="3"/>
  <c r="K1741" i="3"/>
  <c r="M1741" i="3" s="1"/>
  <c r="F1742" i="3"/>
  <c r="K1742" i="3"/>
  <c r="M1742" i="3" s="1"/>
  <c r="F1733" i="3"/>
  <c r="K1733" i="3"/>
  <c r="M1733" i="3" s="1"/>
  <c r="F1734" i="3"/>
  <c r="K1734" i="3"/>
  <c r="M1734" i="3" s="1"/>
  <c r="F1725" i="3"/>
  <c r="K1725" i="3"/>
  <c r="M1725" i="3" s="1"/>
  <c r="F1726" i="3"/>
  <c r="K1726" i="3"/>
  <c r="M1726" i="3" s="1"/>
  <c r="F1717" i="3"/>
  <c r="K1717" i="3"/>
  <c r="M1717" i="3" s="1"/>
  <c r="F1718" i="3"/>
  <c r="K1718" i="3"/>
  <c r="M1718" i="3" s="1"/>
  <c r="F1709" i="3"/>
  <c r="K1709" i="3"/>
  <c r="M1709" i="3" s="1"/>
  <c r="F1710" i="3"/>
  <c r="K1710" i="3"/>
  <c r="M1710" i="3" s="1"/>
  <c r="F1701" i="3"/>
  <c r="K1701" i="3"/>
  <c r="M1701" i="3" s="1"/>
  <c r="F1702" i="3"/>
  <c r="K1702" i="3"/>
  <c r="M1702" i="3" s="1"/>
  <c r="F1693" i="3"/>
  <c r="K1693" i="3"/>
  <c r="M1693" i="3" s="1"/>
  <c r="F1694" i="3"/>
  <c r="K1694" i="3"/>
  <c r="M1694" i="3" s="1"/>
  <c r="F1685" i="3"/>
  <c r="K1685" i="3"/>
  <c r="M1685" i="3" s="1"/>
  <c r="F1686" i="3"/>
  <c r="K1686" i="3"/>
  <c r="M1686" i="3"/>
  <c r="F1677" i="3"/>
  <c r="K1677" i="3"/>
  <c r="M1677" i="3"/>
  <c r="F1678" i="3"/>
  <c r="K1678" i="3"/>
  <c r="M1678" i="3" s="1"/>
  <c r="F1669" i="3"/>
  <c r="K1669" i="3"/>
  <c r="M1669" i="3" s="1"/>
  <c r="F1670" i="3"/>
  <c r="K1670" i="3"/>
  <c r="M1670" i="3" s="1"/>
  <c r="F1661" i="3"/>
  <c r="K1661" i="3"/>
  <c r="M1661" i="3" s="1"/>
  <c r="F1662" i="3"/>
  <c r="K1662" i="3"/>
  <c r="M1662" i="3"/>
  <c r="F1653" i="3"/>
  <c r="K1653" i="3"/>
  <c r="M1653" i="3" s="1"/>
  <c r="F1654" i="3"/>
  <c r="K1654" i="3"/>
  <c r="M1654" i="3" s="1"/>
  <c r="F1645" i="3"/>
  <c r="G1645" i="3"/>
  <c r="L1645" i="3" s="1"/>
  <c r="K1645" i="3"/>
  <c r="M1645" i="3" s="1"/>
  <c r="F1646" i="3"/>
  <c r="G1646" i="3"/>
  <c r="L1646" i="3" s="1"/>
  <c r="K1646" i="3"/>
  <c r="M1646" i="3" s="1"/>
  <c r="F1637" i="3"/>
  <c r="G1637" i="3"/>
  <c r="G1653" i="3" s="1"/>
  <c r="G1669" i="3" s="1"/>
  <c r="K1637" i="3"/>
  <c r="M1637" i="3" s="1"/>
  <c r="L1637" i="3"/>
  <c r="F1638" i="3"/>
  <c r="G1638" i="3"/>
  <c r="L1638" i="3" s="1"/>
  <c r="K1638" i="3"/>
  <c r="M1638" i="3"/>
  <c r="F1629" i="3"/>
  <c r="K1629" i="3"/>
  <c r="M1629" i="3" s="1"/>
  <c r="L1629" i="3"/>
  <c r="F1630" i="3"/>
  <c r="G1630" i="3"/>
  <c r="L1630" i="3" s="1"/>
  <c r="K1630" i="3"/>
  <c r="M1630" i="3" s="1"/>
  <c r="F1621" i="3"/>
  <c r="K1621" i="3"/>
  <c r="L1621" i="3"/>
  <c r="M1621" i="3"/>
  <c r="F1622" i="3"/>
  <c r="K1622" i="3"/>
  <c r="M1622" i="3" s="1"/>
  <c r="F1613" i="3"/>
  <c r="K1613" i="3"/>
  <c r="L1613" i="3"/>
  <c r="M1613" i="3"/>
  <c r="F1614" i="3"/>
  <c r="K1614" i="3"/>
  <c r="M1614" i="3" s="1"/>
  <c r="F1605" i="3"/>
  <c r="K1605" i="3"/>
  <c r="M1605" i="3" s="1"/>
  <c r="F1606" i="3"/>
  <c r="K1606" i="3"/>
  <c r="M1606" i="3" s="1"/>
  <c r="F1597" i="3"/>
  <c r="K1597" i="3"/>
  <c r="M1597" i="3" s="1"/>
  <c r="F1598" i="3"/>
  <c r="K1598" i="3"/>
  <c r="M1598" i="3" s="1"/>
  <c r="F1588" i="3"/>
  <c r="K1588" i="3"/>
  <c r="M1588" i="3" s="1"/>
  <c r="F1589" i="3"/>
  <c r="K1589" i="3"/>
  <c r="M1589" i="3"/>
  <c r="F1580" i="3"/>
  <c r="K1580" i="3"/>
  <c r="M1580" i="3" s="1"/>
  <c r="F1581" i="3"/>
  <c r="K1581" i="3"/>
  <c r="M1581" i="3" s="1"/>
  <c r="F1571" i="3"/>
  <c r="K1571" i="3"/>
  <c r="M1571" i="3" s="1"/>
  <c r="F1572" i="3"/>
  <c r="K1572" i="3"/>
  <c r="M1572" i="3" s="1"/>
  <c r="F1563" i="3"/>
  <c r="K1563" i="3"/>
  <c r="M1563" i="3" s="1"/>
  <c r="F1564" i="3"/>
  <c r="K1564" i="3"/>
  <c r="M1564" i="3" s="1"/>
  <c r="F1554" i="3"/>
  <c r="K1554" i="3"/>
  <c r="M1554" i="3" s="1"/>
  <c r="F1555" i="3"/>
  <c r="K1555" i="3"/>
  <c r="M1555" i="3" s="1"/>
  <c r="F1546" i="3"/>
  <c r="K1546" i="3"/>
  <c r="M1546" i="3" s="1"/>
  <c r="F1547" i="3"/>
  <c r="K1547" i="3"/>
  <c r="M1547" i="3"/>
  <c r="F1537" i="3"/>
  <c r="K1537" i="3"/>
  <c r="M1537" i="3" s="1"/>
  <c r="F1538" i="3"/>
  <c r="K1538" i="3"/>
  <c r="M1538" i="3" s="1"/>
  <c r="F1529" i="3"/>
  <c r="K1529" i="3"/>
  <c r="M1529" i="3" s="1"/>
  <c r="F1530" i="3"/>
  <c r="K1530" i="3"/>
  <c r="M1530" i="3" s="1"/>
  <c r="F1520" i="3"/>
  <c r="K1520" i="3"/>
  <c r="M1520" i="3" s="1"/>
  <c r="F1521" i="3"/>
  <c r="K1521" i="3"/>
  <c r="M1521" i="3"/>
  <c r="F1512" i="3"/>
  <c r="K1512" i="3"/>
  <c r="M1512" i="3" s="1"/>
  <c r="F1513" i="3"/>
  <c r="K1513" i="3"/>
  <c r="M1513" i="3" s="1"/>
  <c r="F1503" i="3"/>
  <c r="K1503" i="3"/>
  <c r="M1503" i="3" s="1"/>
  <c r="F1504" i="3"/>
  <c r="K1504" i="3"/>
  <c r="M1504" i="3"/>
  <c r="F1495" i="3"/>
  <c r="G1495" i="3"/>
  <c r="G1512" i="3" s="1"/>
  <c r="G1529" i="3" s="1"/>
  <c r="K1495" i="3"/>
  <c r="M1495" i="3" s="1"/>
  <c r="L1495" i="3"/>
  <c r="F1496" i="3"/>
  <c r="G1496" i="3"/>
  <c r="K1496" i="3"/>
  <c r="M1496" i="3" s="1"/>
  <c r="F1486" i="3"/>
  <c r="G1486" i="3"/>
  <c r="K1486" i="3"/>
  <c r="M1486" i="3"/>
  <c r="F1487" i="3"/>
  <c r="G1487" i="3"/>
  <c r="K1487" i="3"/>
  <c r="M1487" i="3" s="1"/>
  <c r="F1478" i="3"/>
  <c r="K1478" i="3"/>
  <c r="M1478" i="3" s="1"/>
  <c r="L1478" i="3"/>
  <c r="F1479" i="3"/>
  <c r="K1479" i="3"/>
  <c r="M1479" i="3" s="1"/>
  <c r="L1479" i="3"/>
  <c r="F1469" i="3"/>
  <c r="K1469" i="3"/>
  <c r="M1469" i="3" s="1"/>
  <c r="L1469" i="3"/>
  <c r="F1470" i="3"/>
  <c r="K1470" i="3"/>
  <c r="M1470" i="3" s="1"/>
  <c r="L1470" i="3"/>
  <c r="F1461" i="3"/>
  <c r="K1461" i="3"/>
  <c r="L1461" i="3"/>
  <c r="M1461" i="3"/>
  <c r="F1462" i="3"/>
  <c r="K1462" i="3"/>
  <c r="M1462" i="3" s="1"/>
  <c r="L1462" i="3"/>
  <c r="F1452" i="3"/>
  <c r="K1452" i="3"/>
  <c r="M1452" i="3" s="1"/>
  <c r="L1452" i="3"/>
  <c r="F1453" i="3"/>
  <c r="K1453" i="3"/>
  <c r="M1453" i="3" s="1"/>
  <c r="L1453" i="3"/>
  <c r="F1444" i="3"/>
  <c r="K1444" i="3"/>
  <c r="M1444" i="3" s="1"/>
  <c r="L1444" i="3"/>
  <c r="F1445" i="3"/>
  <c r="K1445" i="3"/>
  <c r="M1445" i="3" s="1"/>
  <c r="L1445" i="3"/>
  <c r="F1435" i="3"/>
  <c r="K1435" i="3"/>
  <c r="L1435" i="3"/>
  <c r="M1435" i="3"/>
  <c r="F1436" i="3"/>
  <c r="K1436" i="3"/>
  <c r="M1436" i="3" s="1"/>
  <c r="L1436" i="3"/>
  <c r="F1427" i="3"/>
  <c r="K1427" i="3"/>
  <c r="L1427" i="3"/>
  <c r="M1427" i="3"/>
  <c r="F1428" i="3"/>
  <c r="K1428" i="3"/>
  <c r="M1428" i="3" s="1"/>
  <c r="L1428" i="3"/>
  <c r="F1418" i="3"/>
  <c r="K1418" i="3"/>
  <c r="L1418" i="3"/>
  <c r="M1418" i="3"/>
  <c r="F1419" i="3"/>
  <c r="K1419" i="3"/>
  <c r="M1419" i="3" s="1"/>
  <c r="L1419" i="3"/>
  <c r="F1410" i="3"/>
  <c r="K1410" i="3"/>
  <c r="L1410" i="3"/>
  <c r="M1410" i="3"/>
  <c r="F1411" i="3"/>
  <c r="K1411" i="3"/>
  <c r="M1411" i="3" s="1"/>
  <c r="L1411" i="3"/>
  <c r="F1401" i="3"/>
  <c r="K1401" i="3"/>
  <c r="M1401" i="3" s="1"/>
  <c r="L1401" i="3"/>
  <c r="F1402" i="3"/>
  <c r="K1402" i="3"/>
  <c r="M1402" i="3" s="1"/>
  <c r="L1402" i="3"/>
  <c r="F1393" i="3"/>
  <c r="K1393" i="3"/>
  <c r="M1393" i="3" s="1"/>
  <c r="L1393" i="3"/>
  <c r="F1394" i="3"/>
  <c r="K1394" i="3"/>
  <c r="M1394" i="3" s="1"/>
  <c r="L1394" i="3"/>
  <c r="F1384" i="3"/>
  <c r="K1384" i="3"/>
  <c r="M1384" i="3" s="1"/>
  <c r="L1384" i="3"/>
  <c r="F1385" i="3"/>
  <c r="K1385" i="3"/>
  <c r="M1385" i="3" s="1"/>
  <c r="L1385" i="3"/>
  <c r="F1376" i="3"/>
  <c r="K1376" i="3"/>
  <c r="M1376" i="3" s="1"/>
  <c r="L1376" i="3"/>
  <c r="F1377" i="3"/>
  <c r="K1377" i="3"/>
  <c r="M1377" i="3" s="1"/>
  <c r="L1377" i="3"/>
  <c r="F1367" i="3"/>
  <c r="K1367" i="3"/>
  <c r="M1367" i="3" s="1"/>
  <c r="L1367" i="3"/>
  <c r="F1368" i="3"/>
  <c r="K1368" i="3"/>
  <c r="M1368" i="3" s="1"/>
  <c r="L1368" i="3"/>
  <c r="F1359" i="3"/>
  <c r="K1359" i="3"/>
  <c r="M1359" i="3" s="1"/>
  <c r="L1359" i="3"/>
  <c r="F1360" i="3"/>
  <c r="K1360" i="3"/>
  <c r="M1360" i="3" s="1"/>
  <c r="L1360" i="3"/>
  <c r="F1350" i="3"/>
  <c r="K1350" i="3"/>
  <c r="L1350" i="3"/>
  <c r="M1350" i="3"/>
  <c r="F1351" i="3"/>
  <c r="K1351" i="3"/>
  <c r="M1351" i="3" s="1"/>
  <c r="L1351" i="3"/>
  <c r="F1342" i="3"/>
  <c r="K1342" i="3"/>
  <c r="M1342" i="3" s="1"/>
  <c r="L1342" i="3"/>
  <c r="F1343" i="3"/>
  <c r="K1343" i="3"/>
  <c r="M1343" i="3" s="1"/>
  <c r="L1343" i="3"/>
  <c r="F1333" i="3"/>
  <c r="K1333" i="3"/>
  <c r="M1333" i="3" s="1"/>
  <c r="L1333" i="3"/>
  <c r="F1334" i="3"/>
  <c r="K1334" i="3"/>
  <c r="M1334" i="3" s="1"/>
  <c r="L1334" i="3"/>
  <c r="F1325" i="3"/>
  <c r="K1325" i="3"/>
  <c r="L1325" i="3"/>
  <c r="M1325" i="3"/>
  <c r="F1326" i="3"/>
  <c r="K1326" i="3"/>
  <c r="M1326" i="3" s="1"/>
  <c r="L1326" i="3"/>
  <c r="F1316" i="3"/>
  <c r="K1316" i="3"/>
  <c r="M1316" i="3" s="1"/>
  <c r="L1316" i="3"/>
  <c r="F1317" i="3"/>
  <c r="K1317" i="3"/>
  <c r="M1317" i="3" s="1"/>
  <c r="L1317" i="3"/>
  <c r="F1308" i="3"/>
  <c r="K1308" i="3"/>
  <c r="M1308" i="3" s="1"/>
  <c r="L1308" i="3"/>
  <c r="F1309" i="3"/>
  <c r="K1309" i="3"/>
  <c r="M1309" i="3" s="1"/>
  <c r="L1309" i="3"/>
  <c r="F1299" i="3"/>
  <c r="K1299" i="3"/>
  <c r="L1299" i="3"/>
  <c r="M1299" i="3"/>
  <c r="F1300" i="3"/>
  <c r="K1300" i="3"/>
  <c r="M1300" i="3" s="1"/>
  <c r="L1300" i="3"/>
  <c r="F1291" i="3"/>
  <c r="K1291" i="3"/>
  <c r="L1291" i="3"/>
  <c r="M1291" i="3"/>
  <c r="F1292" i="3"/>
  <c r="K1292" i="3"/>
  <c r="M1292" i="3" s="1"/>
  <c r="L1292" i="3"/>
  <c r="F1282" i="3"/>
  <c r="K1282" i="3"/>
  <c r="L1282" i="3"/>
  <c r="M1282" i="3"/>
  <c r="F1283" i="3"/>
  <c r="K1283" i="3"/>
  <c r="M1283" i="3" s="1"/>
  <c r="L1283" i="3"/>
  <c r="F1274" i="3"/>
  <c r="K1274" i="3"/>
  <c r="L1274" i="3"/>
  <c r="M1274" i="3"/>
  <c r="F1275" i="3"/>
  <c r="K1275" i="3"/>
  <c r="M1275" i="3" s="1"/>
  <c r="L1275" i="3"/>
  <c r="F1265" i="3"/>
  <c r="K1265" i="3"/>
  <c r="M1265" i="3" s="1"/>
  <c r="L1265" i="3"/>
  <c r="F1266" i="3"/>
  <c r="K1266" i="3"/>
  <c r="M1266" i="3" s="1"/>
  <c r="L1266" i="3"/>
  <c r="F1257" i="3"/>
  <c r="K1257" i="3"/>
  <c r="M1257" i="3" s="1"/>
  <c r="L1257" i="3"/>
  <c r="F1258" i="3"/>
  <c r="K1258" i="3"/>
  <c r="M1258" i="3" s="1"/>
  <c r="L1258" i="3"/>
  <c r="F1248" i="3"/>
  <c r="K1248" i="3"/>
  <c r="M1248" i="3" s="1"/>
  <c r="L1248" i="3"/>
  <c r="F1249" i="3"/>
  <c r="K1249" i="3"/>
  <c r="M1249" i="3" s="1"/>
  <c r="L1249" i="3"/>
  <c r="F1240" i="3"/>
  <c r="K1240" i="3"/>
  <c r="M1240" i="3" s="1"/>
  <c r="L1240" i="3"/>
  <c r="F1241" i="3"/>
  <c r="K1241" i="3"/>
  <c r="M1241" i="3" s="1"/>
  <c r="L1241" i="3"/>
  <c r="F1231" i="3"/>
  <c r="K1231" i="3"/>
  <c r="M1231" i="3" s="1"/>
  <c r="L1231" i="3"/>
  <c r="F1232" i="3"/>
  <c r="K1232" i="3"/>
  <c r="M1232" i="3" s="1"/>
  <c r="L1232" i="3"/>
  <c r="F1223" i="3"/>
  <c r="K1223" i="3"/>
  <c r="M1223" i="3" s="1"/>
  <c r="L1223" i="3"/>
  <c r="F1224" i="3"/>
  <c r="K1224" i="3"/>
  <c r="M1224" i="3" s="1"/>
  <c r="L1224" i="3"/>
  <c r="F1214" i="3"/>
  <c r="K1214" i="3"/>
  <c r="L1214" i="3"/>
  <c r="M1214" i="3"/>
  <c r="F1215" i="3"/>
  <c r="K1215" i="3"/>
  <c r="M1215" i="3" s="1"/>
  <c r="L1215" i="3"/>
  <c r="F1206" i="3"/>
  <c r="K1206" i="3"/>
  <c r="M1206" i="3" s="1"/>
  <c r="L1206" i="3"/>
  <c r="F1207" i="3"/>
  <c r="K1207" i="3"/>
  <c r="M1207" i="3" s="1"/>
  <c r="L1207" i="3"/>
  <c r="F1197" i="3"/>
  <c r="K1197" i="3"/>
  <c r="M1197" i="3" s="1"/>
  <c r="L1197" i="3"/>
  <c r="F1198" i="3"/>
  <c r="K1198" i="3"/>
  <c r="M1198" i="3" s="1"/>
  <c r="L1198" i="3"/>
  <c r="F1189" i="3"/>
  <c r="K1189" i="3"/>
  <c r="L1189" i="3"/>
  <c r="M1189" i="3"/>
  <c r="F1190" i="3"/>
  <c r="K1190" i="3"/>
  <c r="M1190" i="3" s="1"/>
  <c r="L1190" i="3"/>
  <c r="F1180" i="3"/>
  <c r="K1180" i="3"/>
  <c r="M1180" i="3" s="1"/>
  <c r="L1180" i="3"/>
  <c r="F1181" i="3"/>
  <c r="K1181" i="3"/>
  <c r="M1181" i="3" s="1"/>
  <c r="L1181" i="3"/>
  <c r="F1172" i="3"/>
  <c r="K1172" i="3"/>
  <c r="M1172" i="3" s="1"/>
  <c r="L1172" i="3"/>
  <c r="F1173" i="3"/>
  <c r="K1173" i="3"/>
  <c r="M1173" i="3" s="1"/>
  <c r="L1173" i="3"/>
  <c r="F1163" i="3"/>
  <c r="K1163" i="3"/>
  <c r="L1163" i="3"/>
  <c r="M1163" i="3"/>
  <c r="F1164" i="3"/>
  <c r="K1164" i="3"/>
  <c r="M1164" i="3" s="1"/>
  <c r="L1164" i="3"/>
  <c r="F1155" i="3"/>
  <c r="K1155" i="3"/>
  <c r="M1155" i="3" s="1"/>
  <c r="L1155" i="3"/>
  <c r="F1156" i="3"/>
  <c r="K1156" i="3"/>
  <c r="M1156" i="3" s="1"/>
  <c r="L1156" i="3"/>
  <c r="F1146" i="3"/>
  <c r="K1146" i="3"/>
  <c r="M1146" i="3" s="1"/>
  <c r="L1146" i="3"/>
  <c r="F1147" i="3"/>
  <c r="K1147" i="3"/>
  <c r="M1147" i="3" s="1"/>
  <c r="L1147" i="3"/>
  <c r="F1138" i="3"/>
  <c r="K1138" i="3"/>
  <c r="M1138" i="3" s="1"/>
  <c r="L1138" i="3"/>
  <c r="F1139" i="3"/>
  <c r="K1139" i="3"/>
  <c r="L1139" i="3"/>
  <c r="M1139" i="3"/>
  <c r="F1129" i="3"/>
  <c r="K1129" i="3"/>
  <c r="L1129" i="3"/>
  <c r="M1129" i="3"/>
  <c r="F1130" i="3"/>
  <c r="K1130" i="3"/>
  <c r="M1130" i="3" s="1"/>
  <c r="L1130" i="3"/>
  <c r="F1121" i="3"/>
  <c r="K1121" i="3"/>
  <c r="M1121" i="3" s="1"/>
  <c r="L1121" i="3"/>
  <c r="F1122" i="3"/>
  <c r="K1122" i="3"/>
  <c r="L1122" i="3"/>
  <c r="M1122" i="3"/>
  <c r="F1112" i="3"/>
  <c r="K1112" i="3"/>
  <c r="L1112" i="3"/>
  <c r="M1112" i="3"/>
  <c r="F1113" i="3"/>
  <c r="K1113" i="3"/>
  <c r="M1113" i="3" s="1"/>
  <c r="L1113" i="3"/>
  <c r="F1104" i="3"/>
  <c r="K1104" i="3"/>
  <c r="M1104" i="3" s="1"/>
  <c r="L1104" i="3"/>
  <c r="F1105" i="3"/>
  <c r="K1105" i="3"/>
  <c r="L1105" i="3"/>
  <c r="M1105" i="3"/>
  <c r="F1095" i="3"/>
  <c r="K1095" i="3"/>
  <c r="L1095" i="3"/>
  <c r="M1095" i="3"/>
  <c r="F1096" i="3"/>
  <c r="K1096" i="3"/>
  <c r="M1096" i="3" s="1"/>
  <c r="L1096" i="3"/>
  <c r="F1087" i="3"/>
  <c r="K1087" i="3"/>
  <c r="M1087" i="3" s="1"/>
  <c r="L1087" i="3"/>
  <c r="F1088" i="3"/>
  <c r="K1088" i="3"/>
  <c r="L1088" i="3"/>
  <c r="M1088" i="3"/>
  <c r="F1078" i="3"/>
  <c r="K1078" i="3"/>
  <c r="L1078" i="3"/>
  <c r="M1078" i="3"/>
  <c r="F1079" i="3"/>
  <c r="K1079" i="3"/>
  <c r="M1079" i="3" s="1"/>
  <c r="L1079" i="3"/>
  <c r="F1070" i="3"/>
  <c r="K1070" i="3"/>
  <c r="M1070" i="3" s="1"/>
  <c r="L1070" i="3"/>
  <c r="F1071" i="3"/>
  <c r="K1071" i="3"/>
  <c r="L1071" i="3"/>
  <c r="M1071" i="3"/>
  <c r="F1061" i="3"/>
  <c r="K1061" i="3"/>
  <c r="L1061" i="3"/>
  <c r="M1061" i="3"/>
  <c r="F1062" i="3"/>
  <c r="K1062" i="3"/>
  <c r="M1062" i="3" s="1"/>
  <c r="L1062" i="3"/>
  <c r="F1053" i="3"/>
  <c r="K1053" i="3"/>
  <c r="M1053" i="3" s="1"/>
  <c r="L1053" i="3"/>
  <c r="F1054" i="3"/>
  <c r="K1054" i="3"/>
  <c r="L1054" i="3"/>
  <c r="M1054" i="3"/>
  <c r="F1044" i="3"/>
  <c r="K1044" i="3"/>
  <c r="L1044" i="3"/>
  <c r="M1044" i="3"/>
  <c r="F1045" i="3"/>
  <c r="K1045" i="3"/>
  <c r="M1045" i="3" s="1"/>
  <c r="L1045" i="3"/>
  <c r="F1036" i="3"/>
  <c r="K1036" i="3"/>
  <c r="M1036" i="3" s="1"/>
  <c r="L1036" i="3"/>
  <c r="F1037" i="3"/>
  <c r="K1037" i="3"/>
  <c r="L1037" i="3"/>
  <c r="M1037" i="3"/>
  <c r="F1027" i="3"/>
  <c r="K1027" i="3"/>
  <c r="L1027" i="3"/>
  <c r="M1027" i="3"/>
  <c r="F1028" i="3"/>
  <c r="K1028" i="3"/>
  <c r="M1028" i="3" s="1"/>
  <c r="L1028" i="3"/>
  <c r="F1019" i="3"/>
  <c r="K1019" i="3"/>
  <c r="M1019" i="3" s="1"/>
  <c r="L1019" i="3"/>
  <c r="F1020" i="3"/>
  <c r="K1020" i="3"/>
  <c r="L1020" i="3"/>
  <c r="M1020" i="3"/>
  <c r="F1010" i="3"/>
  <c r="K1010" i="3"/>
  <c r="L1010" i="3"/>
  <c r="M1010" i="3"/>
  <c r="F1011" i="3"/>
  <c r="K1011" i="3"/>
  <c r="M1011" i="3" s="1"/>
  <c r="L1011" i="3"/>
  <c r="F1002" i="3"/>
  <c r="K1002" i="3"/>
  <c r="M1002" i="3" s="1"/>
  <c r="L1002" i="3"/>
  <c r="F1003" i="3"/>
  <c r="K1003" i="3"/>
  <c r="L1003" i="3"/>
  <c r="M1003" i="3"/>
  <c r="F993" i="3"/>
  <c r="K993" i="3"/>
  <c r="L993" i="3"/>
  <c r="M993" i="3"/>
  <c r="F994" i="3"/>
  <c r="K994" i="3"/>
  <c r="M994" i="3" s="1"/>
  <c r="L994" i="3"/>
  <c r="F985" i="3"/>
  <c r="K985" i="3"/>
  <c r="M985" i="3" s="1"/>
  <c r="L985" i="3"/>
  <c r="F986" i="3"/>
  <c r="K986" i="3"/>
  <c r="L986" i="3"/>
  <c r="M986" i="3"/>
  <c r="F976" i="3"/>
  <c r="K976" i="3"/>
  <c r="L976" i="3"/>
  <c r="M976" i="3"/>
  <c r="F977" i="3"/>
  <c r="K977" i="3"/>
  <c r="M977" i="3" s="1"/>
  <c r="L977" i="3"/>
  <c r="F968" i="3"/>
  <c r="K968" i="3"/>
  <c r="M968" i="3" s="1"/>
  <c r="L968" i="3"/>
  <c r="F969" i="3"/>
  <c r="K969" i="3"/>
  <c r="L969" i="3"/>
  <c r="M969" i="3"/>
  <c r="F959" i="3"/>
  <c r="K959" i="3"/>
  <c r="L959" i="3"/>
  <c r="M959" i="3"/>
  <c r="F960" i="3"/>
  <c r="K960" i="3"/>
  <c r="L960" i="3"/>
  <c r="M960" i="3"/>
  <c r="F951" i="3"/>
  <c r="K951" i="3"/>
  <c r="M951" i="3" s="1"/>
  <c r="L951" i="3"/>
  <c r="F952" i="3"/>
  <c r="K952" i="3"/>
  <c r="L952" i="3"/>
  <c r="M952" i="3"/>
  <c r="F942" i="3"/>
  <c r="K942" i="3"/>
  <c r="L942" i="3"/>
  <c r="M942" i="3"/>
  <c r="F943" i="3"/>
  <c r="K943" i="3"/>
  <c r="L943" i="3"/>
  <c r="M943" i="3"/>
  <c r="F934" i="3"/>
  <c r="K934" i="3"/>
  <c r="M934" i="3" s="1"/>
  <c r="L934" i="3"/>
  <c r="F935" i="3"/>
  <c r="K935" i="3"/>
  <c r="L935" i="3"/>
  <c r="M935" i="3"/>
  <c r="F922" i="3"/>
  <c r="K922" i="3"/>
  <c r="L922" i="3"/>
  <c r="M922" i="3"/>
  <c r="F923" i="3"/>
  <c r="K923" i="3"/>
  <c r="L923" i="3"/>
  <c r="M923" i="3"/>
  <c r="F912" i="3"/>
  <c r="K912" i="3"/>
  <c r="M912" i="3" s="1"/>
  <c r="L912" i="3"/>
  <c r="F913" i="3"/>
  <c r="K913" i="3"/>
  <c r="L913" i="3"/>
  <c r="M913" i="3"/>
  <c r="F901" i="3"/>
  <c r="K901" i="3"/>
  <c r="L901" i="3"/>
  <c r="M901" i="3"/>
  <c r="F902" i="3"/>
  <c r="K902" i="3"/>
  <c r="L902" i="3"/>
  <c r="M902" i="3"/>
  <c r="F891" i="3"/>
  <c r="K891" i="3"/>
  <c r="M891" i="3" s="1"/>
  <c r="L891" i="3"/>
  <c r="F892" i="3"/>
  <c r="K892" i="3"/>
  <c r="L892" i="3"/>
  <c r="M892" i="3"/>
  <c r="F880" i="3"/>
  <c r="K880" i="3"/>
  <c r="L880" i="3"/>
  <c r="M880" i="3"/>
  <c r="F881" i="3"/>
  <c r="K881" i="3"/>
  <c r="L881" i="3"/>
  <c r="M881" i="3"/>
  <c r="F870" i="3"/>
  <c r="K870" i="3"/>
  <c r="M870" i="3" s="1"/>
  <c r="L870" i="3"/>
  <c r="F871" i="3"/>
  <c r="K871" i="3"/>
  <c r="L871" i="3"/>
  <c r="M871" i="3"/>
  <c r="F859" i="3"/>
  <c r="K859" i="3"/>
  <c r="L859" i="3"/>
  <c r="M859" i="3"/>
  <c r="F860" i="3"/>
  <c r="K860" i="3"/>
  <c r="L860" i="3"/>
  <c r="M860" i="3"/>
  <c r="F849" i="3"/>
  <c r="K849" i="3"/>
  <c r="M849" i="3" s="1"/>
  <c r="L849" i="3"/>
  <c r="F850" i="3"/>
  <c r="K850" i="3"/>
  <c r="L850" i="3"/>
  <c r="M850" i="3"/>
  <c r="F838" i="3"/>
  <c r="K838" i="3"/>
  <c r="L838" i="3"/>
  <c r="M838" i="3"/>
  <c r="F839" i="3"/>
  <c r="K839" i="3"/>
  <c r="L839" i="3"/>
  <c r="M839" i="3"/>
  <c r="F828" i="3"/>
  <c r="K828" i="3"/>
  <c r="M828" i="3" s="1"/>
  <c r="L828" i="3"/>
  <c r="F829" i="3"/>
  <c r="K829" i="3"/>
  <c r="L829" i="3"/>
  <c r="M829" i="3"/>
  <c r="F817" i="3"/>
  <c r="K817" i="3"/>
  <c r="L817" i="3"/>
  <c r="M817" i="3"/>
  <c r="F818" i="3"/>
  <c r="K818" i="3"/>
  <c r="L818" i="3"/>
  <c r="M818" i="3"/>
  <c r="F807" i="3"/>
  <c r="K807" i="3"/>
  <c r="M807" i="3" s="1"/>
  <c r="L807" i="3"/>
  <c r="F808" i="3"/>
  <c r="K808" i="3"/>
  <c r="L808" i="3"/>
  <c r="M808" i="3"/>
  <c r="F796" i="3"/>
  <c r="K796" i="3"/>
  <c r="L796" i="3"/>
  <c r="M796" i="3"/>
  <c r="F797" i="3"/>
  <c r="K797" i="3"/>
  <c r="L797" i="3"/>
  <c r="M797" i="3"/>
  <c r="F786" i="3"/>
  <c r="K786" i="3"/>
  <c r="M786" i="3" s="1"/>
  <c r="L786" i="3"/>
  <c r="F787" i="3"/>
  <c r="K787" i="3"/>
  <c r="L787" i="3"/>
  <c r="M787" i="3"/>
  <c r="F775" i="3"/>
  <c r="K775" i="3"/>
  <c r="L775" i="3"/>
  <c r="M775" i="3"/>
  <c r="F776" i="3"/>
  <c r="K776" i="3"/>
  <c r="L776" i="3"/>
  <c r="M776" i="3"/>
  <c r="F765" i="3"/>
  <c r="K765" i="3"/>
  <c r="M765" i="3" s="1"/>
  <c r="L765" i="3"/>
  <c r="F766" i="3"/>
  <c r="K766" i="3"/>
  <c r="L766" i="3"/>
  <c r="M766" i="3"/>
  <c r="F754" i="3"/>
  <c r="K754" i="3"/>
  <c r="L754" i="3"/>
  <c r="M754" i="3"/>
  <c r="F755" i="3"/>
  <c r="K755" i="3"/>
  <c r="L755" i="3"/>
  <c r="M755" i="3"/>
  <c r="F744" i="3"/>
  <c r="K744" i="3"/>
  <c r="M744" i="3" s="1"/>
  <c r="L744" i="3"/>
  <c r="F745" i="3"/>
  <c r="K745" i="3"/>
  <c r="L745" i="3"/>
  <c r="M745" i="3"/>
  <c r="F733" i="3"/>
  <c r="K733" i="3"/>
  <c r="L733" i="3"/>
  <c r="M733" i="3"/>
  <c r="F734" i="3"/>
  <c r="K734" i="3"/>
  <c r="L734" i="3"/>
  <c r="M734" i="3"/>
  <c r="F723" i="3"/>
  <c r="K723" i="3"/>
  <c r="M723" i="3" s="1"/>
  <c r="L723" i="3"/>
  <c r="F724" i="3"/>
  <c r="K724" i="3"/>
  <c r="L724" i="3"/>
  <c r="M724" i="3"/>
  <c r="F712" i="3"/>
  <c r="K712" i="3"/>
  <c r="L712" i="3"/>
  <c r="M712" i="3"/>
  <c r="F713" i="3"/>
  <c r="K713" i="3"/>
  <c r="L713" i="3"/>
  <c r="M713" i="3"/>
  <c r="F702" i="3"/>
  <c r="K702" i="3"/>
  <c r="M702" i="3" s="1"/>
  <c r="L702" i="3"/>
  <c r="F703" i="3"/>
  <c r="K703" i="3"/>
  <c r="L703" i="3"/>
  <c r="M703" i="3"/>
  <c r="F691" i="3"/>
  <c r="K691" i="3"/>
  <c r="L691" i="3"/>
  <c r="M691" i="3"/>
  <c r="F692" i="3"/>
  <c r="K692" i="3"/>
  <c r="L692" i="3"/>
  <c r="M692" i="3"/>
  <c r="F681" i="3"/>
  <c r="K681" i="3"/>
  <c r="M681" i="3" s="1"/>
  <c r="L681" i="3"/>
  <c r="F682" i="3"/>
  <c r="K682" i="3"/>
  <c r="L682" i="3"/>
  <c r="M682" i="3"/>
  <c r="F670" i="3"/>
  <c r="K670" i="3"/>
  <c r="L670" i="3"/>
  <c r="M670" i="3"/>
  <c r="F671" i="3"/>
  <c r="K671" i="3"/>
  <c r="L671" i="3"/>
  <c r="M671" i="3"/>
  <c r="F660" i="3"/>
  <c r="K660" i="3"/>
  <c r="M660" i="3" s="1"/>
  <c r="L660" i="3"/>
  <c r="F661" i="3"/>
  <c r="K661" i="3"/>
  <c r="L661" i="3"/>
  <c r="M661" i="3"/>
  <c r="F649" i="3"/>
  <c r="K649" i="3"/>
  <c r="L649" i="3"/>
  <c r="M649" i="3"/>
  <c r="F650" i="3"/>
  <c r="K650" i="3"/>
  <c r="L650" i="3"/>
  <c r="M650" i="3"/>
  <c r="F639" i="3"/>
  <c r="K639" i="3"/>
  <c r="M639" i="3" s="1"/>
  <c r="L639" i="3"/>
  <c r="F640" i="3"/>
  <c r="K640" i="3"/>
  <c r="L640" i="3"/>
  <c r="M640" i="3"/>
  <c r="F628" i="3"/>
  <c r="K628" i="3"/>
  <c r="L628" i="3"/>
  <c r="M628" i="3"/>
  <c r="F629" i="3"/>
  <c r="K629" i="3"/>
  <c r="L629" i="3"/>
  <c r="M629" i="3"/>
  <c r="F618" i="3"/>
  <c r="K618" i="3"/>
  <c r="M618" i="3" s="1"/>
  <c r="L618" i="3"/>
  <c r="F619" i="3"/>
  <c r="K619" i="3"/>
  <c r="L619" i="3"/>
  <c r="M619" i="3"/>
  <c r="F607" i="3"/>
  <c r="K607" i="3"/>
  <c r="L607" i="3"/>
  <c r="M607" i="3"/>
  <c r="F608" i="3"/>
  <c r="K608" i="3"/>
  <c r="L608" i="3"/>
  <c r="M608" i="3"/>
  <c r="F597" i="3"/>
  <c r="K597" i="3"/>
  <c r="M597" i="3" s="1"/>
  <c r="L597" i="3"/>
  <c r="F598" i="3"/>
  <c r="K598" i="3"/>
  <c r="L598" i="3"/>
  <c r="M598" i="3"/>
  <c r="F586" i="3"/>
  <c r="K586" i="3"/>
  <c r="L586" i="3"/>
  <c r="M586" i="3"/>
  <c r="F587" i="3"/>
  <c r="K587" i="3"/>
  <c r="L587" i="3"/>
  <c r="M587" i="3"/>
  <c r="F576" i="3"/>
  <c r="K576" i="3"/>
  <c r="M576" i="3" s="1"/>
  <c r="L576" i="3"/>
  <c r="F577" i="3"/>
  <c r="K577" i="3"/>
  <c r="L577" i="3"/>
  <c r="M577" i="3"/>
  <c r="F565" i="3"/>
  <c r="K565" i="3"/>
  <c r="L565" i="3"/>
  <c r="M565" i="3"/>
  <c r="F566" i="3"/>
  <c r="K566" i="3"/>
  <c r="L566" i="3"/>
  <c r="M566" i="3"/>
  <c r="F555" i="3"/>
  <c r="K555" i="3"/>
  <c r="M555" i="3" s="1"/>
  <c r="L555" i="3"/>
  <c r="F556" i="3"/>
  <c r="K556" i="3"/>
  <c r="L556" i="3"/>
  <c r="M556" i="3"/>
  <c r="F544" i="3"/>
  <c r="K544" i="3"/>
  <c r="L544" i="3"/>
  <c r="M544" i="3"/>
  <c r="F545" i="3"/>
  <c r="K545" i="3"/>
  <c r="L545" i="3"/>
  <c r="M545" i="3"/>
  <c r="F534" i="3"/>
  <c r="K534" i="3"/>
  <c r="M534" i="3" s="1"/>
  <c r="L534" i="3"/>
  <c r="F535" i="3"/>
  <c r="K535" i="3"/>
  <c r="L535" i="3"/>
  <c r="M535" i="3"/>
  <c r="F523" i="3"/>
  <c r="K523" i="3"/>
  <c r="L523" i="3"/>
  <c r="M523" i="3"/>
  <c r="F524" i="3"/>
  <c r="K524" i="3"/>
  <c r="L524" i="3"/>
  <c r="M524" i="3"/>
  <c r="F513" i="3"/>
  <c r="K513" i="3"/>
  <c r="M513" i="3" s="1"/>
  <c r="L513" i="3"/>
  <c r="F514" i="3"/>
  <c r="K514" i="3"/>
  <c r="L514" i="3"/>
  <c r="M514" i="3"/>
  <c r="F502" i="3"/>
  <c r="K502" i="3"/>
  <c r="L502" i="3"/>
  <c r="M502" i="3"/>
  <c r="F503" i="3"/>
  <c r="K503" i="3"/>
  <c r="L503" i="3"/>
  <c r="M503" i="3"/>
  <c r="F492" i="3"/>
  <c r="K492" i="3"/>
  <c r="M492" i="3" s="1"/>
  <c r="L492" i="3"/>
  <c r="F493" i="3"/>
  <c r="K493" i="3"/>
  <c r="L493" i="3"/>
  <c r="M493" i="3"/>
  <c r="F481" i="3"/>
  <c r="K481" i="3"/>
  <c r="L481" i="3"/>
  <c r="M481" i="3"/>
  <c r="F482" i="3"/>
  <c r="K482" i="3"/>
  <c r="L482" i="3"/>
  <c r="M482" i="3"/>
  <c r="F471" i="3"/>
  <c r="K471" i="3"/>
  <c r="M471" i="3" s="1"/>
  <c r="L471" i="3"/>
  <c r="F472" i="3"/>
  <c r="K472" i="3"/>
  <c r="L472" i="3"/>
  <c r="M472" i="3"/>
  <c r="F460" i="3"/>
  <c r="K460" i="3"/>
  <c r="L460" i="3"/>
  <c r="M460" i="3"/>
  <c r="F461" i="3"/>
  <c r="K461" i="3"/>
  <c r="L461" i="3"/>
  <c r="M461" i="3"/>
  <c r="F450" i="3"/>
  <c r="K450" i="3"/>
  <c r="M450" i="3" s="1"/>
  <c r="L450" i="3"/>
  <c r="F451" i="3"/>
  <c r="K451" i="3"/>
  <c r="L451" i="3"/>
  <c r="M451" i="3"/>
  <c r="F438" i="3"/>
  <c r="K438" i="3"/>
  <c r="L438" i="3"/>
  <c r="M438" i="3"/>
  <c r="F439" i="3"/>
  <c r="K439" i="3"/>
  <c r="L439" i="3"/>
  <c r="M439" i="3"/>
  <c r="F428" i="3"/>
  <c r="K428" i="3"/>
  <c r="M428" i="3" s="1"/>
  <c r="L428" i="3"/>
  <c r="F429" i="3"/>
  <c r="K429" i="3"/>
  <c r="L429" i="3"/>
  <c r="M429" i="3"/>
  <c r="F417" i="3"/>
  <c r="K417" i="3"/>
  <c r="L417" i="3"/>
  <c r="M417" i="3"/>
  <c r="F418" i="3"/>
  <c r="K418" i="3"/>
  <c r="L418" i="3"/>
  <c r="M418" i="3"/>
  <c r="F407" i="3"/>
  <c r="K407" i="3"/>
  <c r="M407" i="3" s="1"/>
  <c r="L407" i="3"/>
  <c r="F408" i="3"/>
  <c r="K408" i="3"/>
  <c r="L408" i="3"/>
  <c r="M408" i="3"/>
  <c r="F396" i="3"/>
  <c r="K396" i="3"/>
  <c r="M396" i="3" s="1"/>
  <c r="F397" i="3"/>
  <c r="K397" i="3"/>
  <c r="M397" i="3" s="1"/>
  <c r="F386" i="3"/>
  <c r="K386" i="3"/>
  <c r="M386" i="3" s="1"/>
  <c r="F387" i="3"/>
  <c r="K387" i="3"/>
  <c r="M387" i="3" s="1"/>
  <c r="F375" i="3"/>
  <c r="K375" i="3"/>
  <c r="M375" i="3" s="1"/>
  <c r="F376" i="3"/>
  <c r="K376" i="3"/>
  <c r="M376" i="3" s="1"/>
  <c r="F365" i="3"/>
  <c r="K365" i="3"/>
  <c r="M365" i="3"/>
  <c r="F366" i="3"/>
  <c r="K366" i="3"/>
  <c r="M366" i="3"/>
  <c r="F354" i="3"/>
  <c r="K354" i="3"/>
  <c r="M354" i="3" s="1"/>
  <c r="F355" i="3"/>
  <c r="K355" i="3"/>
  <c r="M355" i="3" s="1"/>
  <c r="F344" i="3"/>
  <c r="K344" i="3"/>
  <c r="M344" i="3" s="1"/>
  <c r="F345" i="3"/>
  <c r="K345" i="3"/>
  <c r="M345" i="3" s="1"/>
  <c r="F333" i="3"/>
  <c r="K333" i="3"/>
  <c r="M333" i="3"/>
  <c r="F334" i="3"/>
  <c r="K334" i="3"/>
  <c r="M334" i="3"/>
  <c r="F323" i="3"/>
  <c r="K323" i="3"/>
  <c r="M323" i="3" s="1"/>
  <c r="F324" i="3"/>
  <c r="K324" i="3"/>
  <c r="M324" i="3" s="1"/>
  <c r="F312" i="3"/>
  <c r="G312" i="3"/>
  <c r="G333" i="3" s="1"/>
  <c r="K312" i="3"/>
  <c r="M312" i="3"/>
  <c r="F313" i="3"/>
  <c r="G313" i="3"/>
  <c r="K313" i="3"/>
  <c r="M313" i="3"/>
  <c r="F302" i="3"/>
  <c r="G302" i="3"/>
  <c r="G323" i="3" s="1"/>
  <c r="G344" i="3" s="1"/>
  <c r="K302" i="3"/>
  <c r="M302" i="3" s="1"/>
  <c r="L302" i="3"/>
  <c r="F303" i="3"/>
  <c r="G303" i="3"/>
  <c r="G324" i="3" s="1"/>
  <c r="K303" i="3"/>
  <c r="M303" i="3" s="1"/>
  <c r="L303" i="3"/>
  <c r="F291" i="3"/>
  <c r="K291" i="3"/>
  <c r="M291" i="3" s="1"/>
  <c r="L291" i="3"/>
  <c r="F292" i="3"/>
  <c r="K292" i="3"/>
  <c r="M292" i="3" s="1"/>
  <c r="L292" i="3"/>
  <c r="F281" i="3"/>
  <c r="K281" i="3"/>
  <c r="M281" i="3" s="1"/>
  <c r="L281" i="3"/>
  <c r="F282" i="3"/>
  <c r="K282" i="3"/>
  <c r="M282" i="3" s="1"/>
  <c r="L282" i="3"/>
  <c r="F270" i="3"/>
  <c r="K270" i="3"/>
  <c r="M270" i="3" s="1"/>
  <c r="L270" i="3"/>
  <c r="F271" i="3"/>
  <c r="K271" i="3"/>
  <c r="M271" i="3" s="1"/>
  <c r="L271" i="3"/>
  <c r="F262" i="3"/>
  <c r="K262" i="3"/>
  <c r="M262" i="3" s="1"/>
  <c r="L262" i="3"/>
  <c r="F263" i="3"/>
  <c r="K263" i="3"/>
  <c r="M263" i="3" s="1"/>
  <c r="L263" i="3"/>
  <c r="F253" i="3"/>
  <c r="K253" i="3"/>
  <c r="M253" i="3" s="1"/>
  <c r="L253" i="3"/>
  <c r="F254" i="3"/>
  <c r="K254" i="3"/>
  <c r="M254" i="3" s="1"/>
  <c r="L254" i="3"/>
  <c r="F245" i="3"/>
  <c r="K245" i="3"/>
  <c r="M245" i="3" s="1"/>
  <c r="L245" i="3"/>
  <c r="F246" i="3"/>
  <c r="K246" i="3"/>
  <c r="M246" i="3" s="1"/>
  <c r="L246" i="3"/>
  <c r="F236" i="3"/>
  <c r="K236" i="3"/>
  <c r="M236" i="3" s="1"/>
  <c r="L236" i="3"/>
  <c r="F237" i="3"/>
  <c r="K237" i="3"/>
  <c r="M237" i="3" s="1"/>
  <c r="L237" i="3"/>
  <c r="F228" i="3"/>
  <c r="K228" i="3"/>
  <c r="M228" i="3" s="1"/>
  <c r="L228" i="3"/>
  <c r="F229" i="3"/>
  <c r="K229" i="3"/>
  <c r="M229" i="3" s="1"/>
  <c r="L229" i="3"/>
  <c r="F219" i="3"/>
  <c r="K219" i="3"/>
  <c r="M219" i="3" s="1"/>
  <c r="L219" i="3"/>
  <c r="F220" i="3"/>
  <c r="K220" i="3"/>
  <c r="M220" i="3" s="1"/>
  <c r="L220" i="3"/>
  <c r="F211" i="3"/>
  <c r="K211" i="3"/>
  <c r="M211" i="3" s="1"/>
  <c r="L211" i="3"/>
  <c r="F212" i="3"/>
  <c r="K212" i="3"/>
  <c r="M212" i="3" s="1"/>
  <c r="L212" i="3"/>
  <c r="F202" i="3"/>
  <c r="K202" i="3"/>
  <c r="M202" i="3" s="1"/>
  <c r="L202" i="3"/>
  <c r="F203" i="3"/>
  <c r="K203" i="3"/>
  <c r="M203" i="3" s="1"/>
  <c r="L203" i="3"/>
  <c r="F194" i="3"/>
  <c r="K194" i="3"/>
  <c r="M194" i="3" s="1"/>
  <c r="F195" i="3"/>
  <c r="K195" i="3"/>
  <c r="M195" i="3"/>
  <c r="F185" i="3"/>
  <c r="K185" i="3"/>
  <c r="M185" i="3" s="1"/>
  <c r="F186" i="3"/>
  <c r="K186" i="3"/>
  <c r="M186" i="3" s="1"/>
  <c r="F177" i="3"/>
  <c r="K177" i="3"/>
  <c r="M177" i="3" s="1"/>
  <c r="F178" i="3"/>
  <c r="K178" i="3"/>
  <c r="M178" i="3" s="1"/>
  <c r="F168" i="3"/>
  <c r="K168" i="3"/>
  <c r="M168" i="3" s="1"/>
  <c r="F169" i="3"/>
  <c r="K169" i="3"/>
  <c r="M169" i="3" s="1"/>
  <c r="F160" i="3"/>
  <c r="K160" i="3"/>
  <c r="M160" i="3" s="1"/>
  <c r="F161" i="3"/>
  <c r="K161" i="3"/>
  <c r="M161" i="3" s="1"/>
  <c r="F151" i="3"/>
  <c r="K151" i="3"/>
  <c r="M151" i="3" s="1"/>
  <c r="F152" i="3"/>
  <c r="K152" i="3"/>
  <c r="M152" i="3"/>
  <c r="F143" i="3"/>
  <c r="K143" i="3"/>
  <c r="M143" i="3" s="1"/>
  <c r="F144" i="3"/>
  <c r="K144" i="3"/>
  <c r="M144" i="3" s="1"/>
  <c r="F134" i="3"/>
  <c r="K134" i="3"/>
  <c r="M134" i="3"/>
  <c r="F135" i="3"/>
  <c r="K135" i="3"/>
  <c r="M135" i="3" s="1"/>
  <c r="L624" i="3"/>
  <c r="L626" i="3"/>
  <c r="L627" i="3"/>
  <c r="L634" i="3"/>
  <c r="L636" i="3"/>
  <c r="L637" i="3"/>
  <c r="L645" i="3"/>
  <c r="L647" i="3"/>
  <c r="L648" i="3"/>
  <c r="L655" i="3"/>
  <c r="L657" i="3"/>
  <c r="L658" i="3"/>
  <c r="L668" i="3"/>
  <c r="L669" i="3"/>
  <c r="L676" i="3"/>
  <c r="L678" i="3"/>
  <c r="L679" i="3"/>
  <c r="L689" i="3"/>
  <c r="L690" i="3"/>
  <c r="L697" i="3"/>
  <c r="L699" i="3"/>
  <c r="L700" i="3"/>
  <c r="L710" i="3"/>
  <c r="L711" i="3"/>
  <c r="L718" i="3"/>
  <c r="L720" i="3"/>
  <c r="L721" i="3"/>
  <c r="L731" i="3"/>
  <c r="L732" i="3"/>
  <c r="L739" i="3"/>
  <c r="L741" i="3"/>
  <c r="L742" i="3"/>
  <c r="L752" i="3"/>
  <c r="L753" i="3"/>
  <c r="L760" i="3"/>
  <c r="L762" i="3"/>
  <c r="L763" i="3"/>
  <c r="L771" i="3"/>
  <c r="L773" i="3"/>
  <c r="L774" i="3"/>
  <c r="L781" i="3"/>
  <c r="L783" i="3"/>
  <c r="L784" i="3"/>
  <c r="L792" i="3"/>
  <c r="L794" i="3"/>
  <c r="L795" i="3"/>
  <c r="L802" i="3"/>
  <c r="L804" i="3"/>
  <c r="L805" i="3"/>
  <c r="L813" i="3"/>
  <c r="L815" i="3"/>
  <c r="L816" i="3"/>
  <c r="L823" i="3"/>
  <c r="L825" i="3"/>
  <c r="L826" i="3"/>
  <c r="L834" i="3"/>
  <c r="L836" i="3"/>
  <c r="L837" i="3"/>
  <c r="L844" i="3"/>
  <c r="L846" i="3"/>
  <c r="L847" i="3"/>
  <c r="L855" i="3"/>
  <c r="L857" i="3"/>
  <c r="L858" i="3"/>
  <c r="L865" i="3"/>
  <c r="L867" i="3"/>
  <c r="L868" i="3"/>
  <c r="L876" i="3"/>
  <c r="L878" i="3"/>
  <c r="L879" i="3"/>
  <c r="L886" i="3"/>
  <c r="L888" i="3"/>
  <c r="L889" i="3"/>
  <c r="L897" i="3"/>
  <c r="L899" i="3"/>
  <c r="L900" i="3"/>
  <c r="L907" i="3"/>
  <c r="L909" i="3"/>
  <c r="L910" i="3"/>
  <c r="L136" i="3"/>
  <c r="L137" i="3"/>
  <c r="L138" i="3"/>
  <c r="L141" i="3"/>
  <c r="L145" i="3"/>
  <c r="L146" i="3"/>
  <c r="L147" i="3"/>
  <c r="L150" i="3"/>
  <c r="L153" i="3"/>
  <c r="L154" i="3"/>
  <c r="L155" i="3"/>
  <c r="L158" i="3"/>
  <c r="L162" i="3"/>
  <c r="L163" i="3"/>
  <c r="L164" i="3"/>
  <c r="L167" i="3"/>
  <c r="L172" i="3"/>
  <c r="L175" i="3"/>
  <c r="L179" i="3"/>
  <c r="L180" i="3"/>
  <c r="L181" i="3"/>
  <c r="L184" i="3"/>
  <c r="L187" i="3"/>
  <c r="L188" i="3"/>
  <c r="L189" i="3"/>
  <c r="L192" i="3"/>
  <c r="L198" i="3"/>
  <c r="L201" i="3"/>
  <c r="L204" i="3"/>
  <c r="L205" i="3"/>
  <c r="L206" i="3"/>
  <c r="L209" i="3"/>
  <c r="L213" i="3"/>
  <c r="L214" i="3"/>
  <c r="L215" i="3"/>
  <c r="L218" i="3"/>
  <c r="L221" i="3"/>
  <c r="L222" i="3"/>
  <c r="L223" i="3"/>
  <c r="L226" i="3"/>
  <c r="L230" i="3"/>
  <c r="L231" i="3"/>
  <c r="L232" i="3"/>
  <c r="L235" i="3"/>
  <c r="L238" i="3"/>
  <c r="L239" i="3"/>
  <c r="L240" i="3"/>
  <c r="L243" i="3"/>
  <c r="L247" i="3"/>
  <c r="L248" i="3"/>
  <c r="L249" i="3"/>
  <c r="L252" i="3"/>
  <c r="L255" i="3"/>
  <c r="L256" i="3"/>
  <c r="L257" i="3"/>
  <c r="L260" i="3"/>
  <c r="L264" i="3"/>
  <c r="L265" i="3"/>
  <c r="L266" i="3"/>
  <c r="L269" i="3"/>
  <c r="L272" i="3"/>
  <c r="L273" i="3"/>
  <c r="L274" i="3"/>
  <c r="L275" i="3"/>
  <c r="L276" i="3"/>
  <c r="L279" i="3"/>
  <c r="L285" i="3"/>
  <c r="L288" i="3"/>
  <c r="L289" i="3"/>
  <c r="L290" i="3"/>
  <c r="L293" i="3"/>
  <c r="L294" i="3"/>
  <c r="L295" i="3"/>
  <c r="L298" i="3"/>
  <c r="L299" i="3"/>
  <c r="L300" i="3"/>
  <c r="L301" i="3"/>
  <c r="L306" i="3"/>
  <c r="L310" i="3"/>
  <c r="L311" i="3"/>
  <c r="L316" i="3"/>
  <c r="L318" i="3"/>
  <c r="L320" i="3"/>
  <c r="L321" i="3"/>
  <c r="L329" i="3"/>
  <c r="L331" i="3"/>
  <c r="L332" i="3"/>
  <c r="L339" i="3"/>
  <c r="L341" i="3"/>
  <c r="L342" i="3"/>
  <c r="L352" i="3"/>
  <c r="L353" i="3"/>
  <c r="L360" i="3"/>
  <c r="L362" i="3"/>
  <c r="L363" i="3"/>
  <c r="L369" i="3"/>
  <c r="L373" i="3"/>
  <c r="L374" i="3"/>
  <c r="L379" i="3"/>
  <c r="L381" i="3"/>
  <c r="L383" i="3"/>
  <c r="L384" i="3"/>
  <c r="L390" i="3"/>
  <c r="L394" i="3"/>
  <c r="L395" i="3"/>
  <c r="L400" i="3"/>
  <c r="L402" i="3"/>
  <c r="L404" i="3"/>
  <c r="L405" i="3"/>
  <c r="L411" i="3"/>
  <c r="L415" i="3"/>
  <c r="L416" i="3"/>
  <c r="L421" i="3"/>
  <c r="L423" i="3"/>
  <c r="L425" i="3"/>
  <c r="L426" i="3"/>
  <c r="L432" i="3"/>
  <c r="L436" i="3"/>
  <c r="L437" i="3"/>
  <c r="L442" i="3"/>
  <c r="L445" i="3"/>
  <c r="L447" i="3"/>
  <c r="L448" i="3"/>
  <c r="L454" i="3"/>
  <c r="L458" i="3"/>
  <c r="L459" i="3"/>
  <c r="L464" i="3"/>
  <c r="L466" i="3"/>
  <c r="L468" i="3"/>
  <c r="L469" i="3"/>
  <c r="L475" i="3"/>
  <c r="L479" i="3"/>
  <c r="L480" i="3"/>
  <c r="L485" i="3"/>
  <c r="L487" i="3"/>
  <c r="L489" i="3"/>
  <c r="L490" i="3"/>
  <c r="L500" i="3"/>
  <c r="L501" i="3"/>
  <c r="L508" i="3"/>
  <c r="L510" i="3"/>
  <c r="L511" i="3"/>
  <c r="L521" i="3"/>
  <c r="L522" i="3"/>
  <c r="H1909" i="3"/>
  <c r="J1909" i="3" s="1"/>
  <c r="F1909" i="3"/>
  <c r="K1909" i="3"/>
  <c r="M1909" i="3" s="1"/>
  <c r="H1908" i="3"/>
  <c r="F1908" i="3"/>
  <c r="F1907" i="3"/>
  <c r="G1662" i="3" l="1"/>
  <c r="L1662" i="3" s="1"/>
  <c r="G1661" i="3"/>
  <c r="G354" i="3"/>
  <c r="L333" i="3"/>
  <c r="L324" i="3"/>
  <c r="G345" i="3"/>
  <c r="G365" i="3"/>
  <c r="L344" i="3"/>
  <c r="G334" i="3"/>
  <c r="L312" i="3"/>
  <c r="L323" i="3"/>
  <c r="G1546" i="3"/>
  <c r="L1529" i="3"/>
  <c r="L313" i="3"/>
  <c r="L1669" i="3"/>
  <c r="G1686" i="3"/>
  <c r="G1685" i="3"/>
  <c r="L1512" i="3"/>
  <c r="G1503" i="3"/>
  <c r="L1486" i="3"/>
  <c r="L1496" i="3"/>
  <c r="G1513" i="3"/>
  <c r="L1661" i="3"/>
  <c r="G1678" i="3"/>
  <c r="G1677" i="3"/>
  <c r="L1487" i="3"/>
  <c r="G1504" i="3"/>
  <c r="L1653" i="3"/>
  <c r="G1670" i="3"/>
  <c r="G1654" i="3"/>
  <c r="K1908" i="3"/>
  <c r="M1908" i="3" s="1"/>
  <c r="K1636" i="3"/>
  <c r="M1636" i="3" s="1"/>
  <c r="L1636" i="3"/>
  <c r="K1639" i="3"/>
  <c r="M1639" i="3" s="1"/>
  <c r="K1640" i="3"/>
  <c r="M1640" i="3" s="1"/>
  <c r="K1641" i="3"/>
  <c r="M1641" i="3" s="1"/>
  <c r="K1642" i="3"/>
  <c r="M1642" i="3" s="1"/>
  <c r="K1643" i="3"/>
  <c r="M1643" i="3" s="1"/>
  <c r="L1643" i="3"/>
  <c r="K1644" i="3"/>
  <c r="M1644" i="3" s="1"/>
  <c r="L1644" i="3"/>
  <c r="K1647" i="3"/>
  <c r="M1647" i="3" s="1"/>
  <c r="K1648" i="3"/>
  <c r="M1648" i="3" s="1"/>
  <c r="K1649" i="3"/>
  <c r="M1649" i="3" s="1"/>
  <c r="K1650" i="3"/>
  <c r="M1650" i="3" s="1"/>
  <c r="K1651" i="3"/>
  <c r="M1651" i="3" s="1"/>
  <c r="L1651" i="3"/>
  <c r="K1652" i="3"/>
  <c r="M1652" i="3" s="1"/>
  <c r="L1652" i="3"/>
  <c r="K1655" i="3"/>
  <c r="M1655" i="3" s="1"/>
  <c r="K1656" i="3"/>
  <c r="M1656" i="3" s="1"/>
  <c r="K1657" i="3"/>
  <c r="M1657" i="3" s="1"/>
  <c r="K1658" i="3"/>
  <c r="M1658" i="3" s="1"/>
  <c r="K1659" i="3"/>
  <c r="M1659" i="3" s="1"/>
  <c r="L1659" i="3"/>
  <c r="K1660" i="3"/>
  <c r="M1660" i="3" s="1"/>
  <c r="L1660" i="3"/>
  <c r="K1663" i="3"/>
  <c r="M1663" i="3" s="1"/>
  <c r="K1664" i="3"/>
  <c r="M1664" i="3" s="1"/>
  <c r="K1665" i="3"/>
  <c r="M1665" i="3" s="1"/>
  <c r="K1666" i="3"/>
  <c r="M1666" i="3" s="1"/>
  <c r="K1667" i="3"/>
  <c r="M1667" i="3" s="1"/>
  <c r="L1667" i="3"/>
  <c r="K1668" i="3"/>
  <c r="M1668" i="3" s="1"/>
  <c r="L1668" i="3"/>
  <c r="K1671" i="3"/>
  <c r="M1671" i="3" s="1"/>
  <c r="K1672" i="3"/>
  <c r="M1672" i="3" s="1"/>
  <c r="K1673" i="3"/>
  <c r="M1673" i="3" s="1"/>
  <c r="K1674" i="3"/>
  <c r="M1674" i="3" s="1"/>
  <c r="K1675" i="3"/>
  <c r="M1675" i="3" s="1"/>
  <c r="L1675" i="3"/>
  <c r="K1676" i="3"/>
  <c r="M1676" i="3" s="1"/>
  <c r="L1676" i="3"/>
  <c r="K1679" i="3"/>
  <c r="M1679" i="3" s="1"/>
  <c r="K1680" i="3"/>
  <c r="M1680" i="3" s="1"/>
  <c r="K1681" i="3"/>
  <c r="M1681" i="3" s="1"/>
  <c r="K1682" i="3"/>
  <c r="M1682" i="3" s="1"/>
  <c r="K1683" i="3"/>
  <c r="M1683" i="3" s="1"/>
  <c r="L1683" i="3"/>
  <c r="K1684" i="3"/>
  <c r="M1684" i="3" s="1"/>
  <c r="L1684" i="3"/>
  <c r="K1687" i="3"/>
  <c r="M1687" i="3" s="1"/>
  <c r="K1688" i="3"/>
  <c r="M1688" i="3" s="1"/>
  <c r="K1689" i="3"/>
  <c r="M1689" i="3" s="1"/>
  <c r="K1690" i="3"/>
  <c r="M1690" i="3" s="1"/>
  <c r="K1691" i="3"/>
  <c r="M1691" i="3" s="1"/>
  <c r="L1691" i="3"/>
  <c r="K1692" i="3"/>
  <c r="M1692" i="3" s="1"/>
  <c r="L1692" i="3"/>
  <c r="K1695" i="3"/>
  <c r="M1695" i="3" s="1"/>
  <c r="K1696" i="3"/>
  <c r="M1696" i="3" s="1"/>
  <c r="K1697" i="3"/>
  <c r="M1697" i="3" s="1"/>
  <c r="K1698" i="3"/>
  <c r="M1698" i="3" s="1"/>
  <c r="K1699" i="3"/>
  <c r="M1699" i="3" s="1"/>
  <c r="L1699" i="3"/>
  <c r="K1700" i="3"/>
  <c r="M1700" i="3" s="1"/>
  <c r="L1700" i="3"/>
  <c r="K1703" i="3"/>
  <c r="M1703" i="3" s="1"/>
  <c r="K1704" i="3"/>
  <c r="M1704" i="3" s="1"/>
  <c r="K1705" i="3"/>
  <c r="M1705" i="3" s="1"/>
  <c r="K1706" i="3"/>
  <c r="M1706" i="3" s="1"/>
  <c r="K1707" i="3"/>
  <c r="M1707" i="3" s="1"/>
  <c r="L1707" i="3"/>
  <c r="K1708" i="3"/>
  <c r="M1708" i="3" s="1"/>
  <c r="L1708" i="3"/>
  <c r="K1711" i="3"/>
  <c r="M1711" i="3" s="1"/>
  <c r="K1712" i="3"/>
  <c r="M1712" i="3" s="1"/>
  <c r="K1713" i="3"/>
  <c r="M1713" i="3" s="1"/>
  <c r="K1714" i="3"/>
  <c r="M1714" i="3" s="1"/>
  <c r="K1715" i="3"/>
  <c r="M1715" i="3" s="1"/>
  <c r="L1715" i="3"/>
  <c r="K1716" i="3"/>
  <c r="M1716" i="3" s="1"/>
  <c r="L1716" i="3"/>
  <c r="K1719" i="3"/>
  <c r="M1719" i="3" s="1"/>
  <c r="K1720" i="3"/>
  <c r="M1720" i="3" s="1"/>
  <c r="K1721" i="3"/>
  <c r="M1721" i="3" s="1"/>
  <c r="K1722" i="3"/>
  <c r="M1722" i="3" s="1"/>
  <c r="K1723" i="3"/>
  <c r="M1723" i="3" s="1"/>
  <c r="L1723" i="3"/>
  <c r="K1724" i="3"/>
  <c r="M1724" i="3" s="1"/>
  <c r="L1724" i="3"/>
  <c r="K1727" i="3"/>
  <c r="M1727" i="3" s="1"/>
  <c r="K1728" i="3"/>
  <c r="M1728" i="3" s="1"/>
  <c r="K1729" i="3"/>
  <c r="M1729" i="3" s="1"/>
  <c r="K1730" i="3"/>
  <c r="M1730" i="3" s="1"/>
  <c r="K1731" i="3"/>
  <c r="M1731" i="3" s="1"/>
  <c r="L1731" i="3"/>
  <c r="K1732" i="3"/>
  <c r="M1732" i="3" s="1"/>
  <c r="L1732" i="3"/>
  <c r="K1735" i="3"/>
  <c r="M1735" i="3" s="1"/>
  <c r="K1736" i="3"/>
  <c r="M1736" i="3" s="1"/>
  <c r="K1737" i="3"/>
  <c r="M1737" i="3" s="1"/>
  <c r="K1738" i="3"/>
  <c r="M1738" i="3" s="1"/>
  <c r="K1739" i="3"/>
  <c r="M1739" i="3" s="1"/>
  <c r="L1739" i="3"/>
  <c r="K1740" i="3"/>
  <c r="M1740" i="3" s="1"/>
  <c r="L1740" i="3"/>
  <c r="K1743" i="3"/>
  <c r="M1743" i="3" s="1"/>
  <c r="K1744" i="3"/>
  <c r="M1744" i="3" s="1"/>
  <c r="K1745" i="3"/>
  <c r="M1745" i="3" s="1"/>
  <c r="K1746" i="3"/>
  <c r="M1746" i="3" s="1"/>
  <c r="K1747" i="3"/>
  <c r="M1747" i="3" s="1"/>
  <c r="L1747" i="3"/>
  <c r="K1748" i="3"/>
  <c r="M1748" i="3" s="1"/>
  <c r="L1748" i="3"/>
  <c r="K1751" i="3"/>
  <c r="M1751" i="3" s="1"/>
  <c r="K1752" i="3"/>
  <c r="M1752" i="3" s="1"/>
  <c r="K1753" i="3"/>
  <c r="M1753" i="3" s="1"/>
  <c r="K1754" i="3"/>
  <c r="M1754" i="3" s="1"/>
  <c r="K1755" i="3"/>
  <c r="M1755" i="3" s="1"/>
  <c r="L1755" i="3"/>
  <c r="K1756" i="3"/>
  <c r="M1756" i="3" s="1"/>
  <c r="L1756" i="3"/>
  <c r="K1759" i="3"/>
  <c r="M1759" i="3" s="1"/>
  <c r="K1760" i="3"/>
  <c r="M1760" i="3" s="1"/>
  <c r="K1761" i="3"/>
  <c r="M1761" i="3" s="1"/>
  <c r="K1762" i="3"/>
  <c r="M1762" i="3" s="1"/>
  <c r="K1763" i="3"/>
  <c r="M1763" i="3" s="1"/>
  <c r="L1763" i="3"/>
  <c r="K1764" i="3"/>
  <c r="M1764" i="3" s="1"/>
  <c r="L1764" i="3"/>
  <c r="K1767" i="3"/>
  <c r="M1767" i="3" s="1"/>
  <c r="K1768" i="3"/>
  <c r="M1768" i="3" s="1"/>
  <c r="K1769" i="3"/>
  <c r="M1769" i="3" s="1"/>
  <c r="K1770" i="3"/>
  <c r="M1770" i="3" s="1"/>
  <c r="K1771" i="3"/>
  <c r="M1771" i="3" s="1"/>
  <c r="L1771" i="3"/>
  <c r="K1772" i="3"/>
  <c r="M1772" i="3" s="1"/>
  <c r="L1772" i="3"/>
  <c r="K1775" i="3"/>
  <c r="M1775" i="3" s="1"/>
  <c r="K1776" i="3"/>
  <c r="M1776" i="3" s="1"/>
  <c r="K1777" i="3"/>
  <c r="M1777" i="3" s="1"/>
  <c r="K1778" i="3"/>
  <c r="M1778" i="3" s="1"/>
  <c r="K1779" i="3"/>
  <c r="M1779" i="3" s="1"/>
  <c r="L1779" i="3"/>
  <c r="K1780" i="3"/>
  <c r="M1780" i="3" s="1"/>
  <c r="L1780" i="3"/>
  <c r="K1783" i="3"/>
  <c r="M1783" i="3" s="1"/>
  <c r="K1784" i="3"/>
  <c r="M1784" i="3" s="1"/>
  <c r="K1785" i="3"/>
  <c r="M1785" i="3" s="1"/>
  <c r="K1786" i="3"/>
  <c r="M1786" i="3" s="1"/>
  <c r="K1787" i="3"/>
  <c r="M1787" i="3" s="1"/>
  <c r="L1787" i="3"/>
  <c r="K1788" i="3"/>
  <c r="M1788" i="3" s="1"/>
  <c r="L1788" i="3"/>
  <c r="K1791" i="3"/>
  <c r="M1791" i="3" s="1"/>
  <c r="K1792" i="3"/>
  <c r="M1792" i="3" s="1"/>
  <c r="K1793" i="3"/>
  <c r="M1793" i="3" s="1"/>
  <c r="K1794" i="3"/>
  <c r="M1794" i="3" s="1"/>
  <c r="K1795" i="3"/>
  <c r="M1795" i="3" s="1"/>
  <c r="L1795" i="3"/>
  <c r="K1796" i="3"/>
  <c r="M1796" i="3" s="1"/>
  <c r="L1796" i="3"/>
  <c r="K1799" i="3"/>
  <c r="M1799" i="3" s="1"/>
  <c r="K1800" i="3"/>
  <c r="M1800" i="3" s="1"/>
  <c r="K1801" i="3"/>
  <c r="M1801" i="3" s="1"/>
  <c r="K1802" i="3"/>
  <c r="M1802" i="3" s="1"/>
  <c r="K1803" i="3"/>
  <c r="M1803" i="3" s="1"/>
  <c r="L1803" i="3"/>
  <c r="K1804" i="3"/>
  <c r="M1804" i="3" s="1"/>
  <c r="L1804" i="3"/>
  <c r="K1807" i="3"/>
  <c r="M1807" i="3" s="1"/>
  <c r="K1808" i="3"/>
  <c r="M1808" i="3" s="1"/>
  <c r="K1809" i="3"/>
  <c r="M1809" i="3" s="1"/>
  <c r="K1810" i="3"/>
  <c r="M1810" i="3" s="1"/>
  <c r="K1811" i="3"/>
  <c r="M1811" i="3" s="1"/>
  <c r="L1811" i="3"/>
  <c r="K1812" i="3"/>
  <c r="M1812" i="3" s="1"/>
  <c r="L1812" i="3"/>
  <c r="K1815" i="3"/>
  <c r="M1815" i="3" s="1"/>
  <c r="K1816" i="3"/>
  <c r="M1816" i="3" s="1"/>
  <c r="K1817" i="3"/>
  <c r="M1817" i="3" s="1"/>
  <c r="K1818" i="3"/>
  <c r="M1818" i="3" s="1"/>
  <c r="K1819" i="3"/>
  <c r="M1819" i="3" s="1"/>
  <c r="L1819" i="3"/>
  <c r="K1820" i="3"/>
  <c r="M1820" i="3" s="1"/>
  <c r="L1820" i="3"/>
  <c r="K1823" i="3"/>
  <c r="M1823" i="3" s="1"/>
  <c r="K1824" i="3"/>
  <c r="M1824" i="3" s="1"/>
  <c r="K1825" i="3"/>
  <c r="M1825" i="3" s="1"/>
  <c r="K1826" i="3"/>
  <c r="M1826" i="3" s="1"/>
  <c r="K1827" i="3"/>
  <c r="M1827" i="3" s="1"/>
  <c r="L1827" i="3"/>
  <c r="K1828" i="3"/>
  <c r="M1828" i="3" s="1"/>
  <c r="L1828" i="3"/>
  <c r="K1831" i="3"/>
  <c r="M1831" i="3" s="1"/>
  <c r="K1832" i="3"/>
  <c r="M1832" i="3" s="1"/>
  <c r="K1833" i="3"/>
  <c r="M1833" i="3" s="1"/>
  <c r="K1834" i="3"/>
  <c r="M1834" i="3" s="1"/>
  <c r="K1835" i="3"/>
  <c r="M1835" i="3" s="1"/>
  <c r="L1835" i="3"/>
  <c r="K1836" i="3"/>
  <c r="M1836" i="3" s="1"/>
  <c r="L1836" i="3"/>
  <c r="K1839" i="3"/>
  <c r="M1839" i="3" s="1"/>
  <c r="K1840" i="3"/>
  <c r="M1840" i="3" s="1"/>
  <c r="K1841" i="3"/>
  <c r="M1841" i="3" s="1"/>
  <c r="K1842" i="3"/>
  <c r="M1842" i="3" s="1"/>
  <c r="K1843" i="3"/>
  <c r="M1843" i="3" s="1"/>
  <c r="L1843" i="3"/>
  <c r="K1844" i="3"/>
  <c r="M1844" i="3" s="1"/>
  <c r="L1844" i="3"/>
  <c r="K1847" i="3"/>
  <c r="M1847" i="3" s="1"/>
  <c r="K1848" i="3"/>
  <c r="M1848" i="3" s="1"/>
  <c r="K1849" i="3"/>
  <c r="M1849" i="3" s="1"/>
  <c r="K1850" i="3"/>
  <c r="M1850" i="3" s="1"/>
  <c r="K1851" i="3"/>
  <c r="M1851" i="3" s="1"/>
  <c r="L1851" i="3"/>
  <c r="K1852" i="3"/>
  <c r="M1852" i="3" s="1"/>
  <c r="L1852" i="3"/>
  <c r="K1855" i="3"/>
  <c r="M1855" i="3" s="1"/>
  <c r="K1856" i="3"/>
  <c r="M1856" i="3" s="1"/>
  <c r="K1857" i="3"/>
  <c r="M1857" i="3" s="1"/>
  <c r="K1858" i="3"/>
  <c r="M1858" i="3" s="1"/>
  <c r="K1859" i="3"/>
  <c r="M1859" i="3" s="1"/>
  <c r="L1859" i="3"/>
  <c r="K1860" i="3"/>
  <c r="M1860" i="3" s="1"/>
  <c r="L1860" i="3"/>
  <c r="K1863" i="3"/>
  <c r="M1863" i="3" s="1"/>
  <c r="K1864" i="3"/>
  <c r="M1864" i="3" s="1"/>
  <c r="K1865" i="3"/>
  <c r="M1865" i="3" s="1"/>
  <c r="K1866" i="3"/>
  <c r="M1866" i="3" s="1"/>
  <c r="K1867" i="3"/>
  <c r="M1867" i="3" s="1"/>
  <c r="L1867" i="3"/>
  <c r="K1868" i="3"/>
  <c r="M1868" i="3" s="1"/>
  <c r="L1868" i="3"/>
  <c r="K1871" i="3"/>
  <c r="M1871" i="3" s="1"/>
  <c r="K1872" i="3"/>
  <c r="M1872" i="3" s="1"/>
  <c r="K1873" i="3"/>
  <c r="M1873" i="3" s="1"/>
  <c r="K1874" i="3"/>
  <c r="M1874" i="3" s="1"/>
  <c r="K1875" i="3"/>
  <c r="M1875" i="3" s="1"/>
  <c r="L1875" i="3"/>
  <c r="K1876" i="3"/>
  <c r="M1876" i="3" s="1"/>
  <c r="L1876" i="3"/>
  <c r="K1879" i="3"/>
  <c r="M1879" i="3" s="1"/>
  <c r="K1880" i="3"/>
  <c r="M1880" i="3" s="1"/>
  <c r="K1881" i="3"/>
  <c r="M1881" i="3" s="1"/>
  <c r="K1882" i="3"/>
  <c r="M1882" i="3" s="1"/>
  <c r="K1883" i="3"/>
  <c r="M1883" i="3" s="1"/>
  <c r="L1883" i="3"/>
  <c r="K1884" i="3"/>
  <c r="M1884" i="3" s="1"/>
  <c r="L1884" i="3"/>
  <c r="K1887" i="3"/>
  <c r="M1887" i="3" s="1"/>
  <c r="K1888" i="3"/>
  <c r="M1888" i="3" s="1"/>
  <c r="K1889" i="3"/>
  <c r="M1889" i="3" s="1"/>
  <c r="K1890" i="3"/>
  <c r="M1890" i="3" s="1"/>
  <c r="K1891" i="3"/>
  <c r="M1891" i="3" s="1"/>
  <c r="L1891" i="3"/>
  <c r="K1892" i="3"/>
  <c r="M1892" i="3" s="1"/>
  <c r="L1892" i="3"/>
  <c r="K1895" i="3"/>
  <c r="M1895" i="3" s="1"/>
  <c r="K1896" i="3"/>
  <c r="M1896" i="3" s="1"/>
  <c r="K1897" i="3"/>
  <c r="M1897" i="3" s="1"/>
  <c r="K1898" i="3"/>
  <c r="M1898" i="3" s="1"/>
  <c r="K1899" i="3"/>
  <c r="M1899" i="3" s="1"/>
  <c r="L1899" i="3"/>
  <c r="K1900" i="3"/>
  <c r="M1900" i="3" s="1"/>
  <c r="L1900" i="3"/>
  <c r="K1903" i="3"/>
  <c r="M1903" i="3" s="1"/>
  <c r="K1904" i="3"/>
  <c r="M1904" i="3" s="1"/>
  <c r="K1905" i="3"/>
  <c r="M1905" i="3" s="1"/>
  <c r="K1906" i="3"/>
  <c r="M1906" i="3" s="1"/>
  <c r="K1907" i="3"/>
  <c r="M1907" i="3" s="1"/>
  <c r="L1907" i="3"/>
  <c r="J1908" i="3"/>
  <c r="F1906" i="3"/>
  <c r="F1905" i="3"/>
  <c r="F1904" i="3"/>
  <c r="F1903" i="3"/>
  <c r="F1900" i="3"/>
  <c r="F1899" i="3"/>
  <c r="F1898" i="3"/>
  <c r="F1897" i="3"/>
  <c r="F1896" i="3"/>
  <c r="F1895" i="3"/>
  <c r="F1892" i="3"/>
  <c r="F1891" i="3"/>
  <c r="F1890" i="3"/>
  <c r="F1889" i="3"/>
  <c r="F1888" i="3"/>
  <c r="F1887" i="3"/>
  <c r="F1884" i="3"/>
  <c r="F1883" i="3"/>
  <c r="F1882" i="3"/>
  <c r="F1881" i="3"/>
  <c r="F1880" i="3"/>
  <c r="F1879" i="3"/>
  <c r="F1876" i="3"/>
  <c r="F1875" i="3"/>
  <c r="F1874" i="3"/>
  <c r="F1873" i="3"/>
  <c r="F1872" i="3"/>
  <c r="F1871" i="3"/>
  <c r="F1868" i="3"/>
  <c r="F1867" i="3"/>
  <c r="F1866" i="3"/>
  <c r="F1865" i="3"/>
  <c r="F1864" i="3"/>
  <c r="F1863" i="3"/>
  <c r="F1860" i="3"/>
  <c r="F1859" i="3"/>
  <c r="F1858" i="3"/>
  <c r="F1857" i="3"/>
  <c r="F1856" i="3"/>
  <c r="F1855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6" i="3"/>
  <c r="F1835" i="3"/>
  <c r="F1834" i="3"/>
  <c r="F1833" i="3"/>
  <c r="F1832" i="3"/>
  <c r="F1831" i="3"/>
  <c r="F1828" i="3"/>
  <c r="F1827" i="3"/>
  <c r="F1826" i="3"/>
  <c r="F1825" i="3"/>
  <c r="F1824" i="3"/>
  <c r="F1823" i="3"/>
  <c r="F1820" i="3"/>
  <c r="F1819" i="3"/>
  <c r="F1818" i="3"/>
  <c r="F1817" i="3"/>
  <c r="F1816" i="3"/>
  <c r="F1815" i="3"/>
  <c r="F1812" i="3"/>
  <c r="F1811" i="3"/>
  <c r="F1810" i="3"/>
  <c r="F1809" i="3"/>
  <c r="F1808" i="3"/>
  <c r="F1807" i="3"/>
  <c r="F1804" i="3"/>
  <c r="F1803" i="3"/>
  <c r="F1802" i="3"/>
  <c r="F1801" i="3"/>
  <c r="F1800" i="3"/>
  <c r="F1799" i="3"/>
  <c r="F1796" i="3"/>
  <c r="F1795" i="3"/>
  <c r="F1794" i="3"/>
  <c r="F1793" i="3"/>
  <c r="F1792" i="3"/>
  <c r="F1791" i="3"/>
  <c r="F1788" i="3"/>
  <c r="F1787" i="3"/>
  <c r="F1786" i="3"/>
  <c r="F1785" i="3"/>
  <c r="F1784" i="3"/>
  <c r="F1783" i="3"/>
  <c r="F1780" i="3"/>
  <c r="F1779" i="3"/>
  <c r="F1778" i="3"/>
  <c r="F1777" i="3"/>
  <c r="F1776" i="3"/>
  <c r="F1775" i="3"/>
  <c r="F1772" i="3"/>
  <c r="F1771" i="3"/>
  <c r="F1770" i="3"/>
  <c r="F1769" i="3"/>
  <c r="F1768" i="3"/>
  <c r="F1767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48" i="3"/>
  <c r="F1747" i="3"/>
  <c r="F1746" i="3"/>
  <c r="F1745" i="3"/>
  <c r="F1744" i="3"/>
  <c r="F1743" i="3"/>
  <c r="F1740" i="3"/>
  <c r="F1739" i="3"/>
  <c r="F1738" i="3"/>
  <c r="F1737" i="3"/>
  <c r="F1736" i="3"/>
  <c r="F1735" i="3"/>
  <c r="F1732" i="3"/>
  <c r="F1731" i="3"/>
  <c r="F1730" i="3"/>
  <c r="F1729" i="3"/>
  <c r="F1728" i="3"/>
  <c r="F1727" i="3"/>
  <c r="F1724" i="3"/>
  <c r="F1723" i="3"/>
  <c r="F1722" i="3"/>
  <c r="F1721" i="3"/>
  <c r="F1720" i="3"/>
  <c r="F1719" i="3"/>
  <c r="F1716" i="3"/>
  <c r="F1715" i="3"/>
  <c r="F1714" i="3"/>
  <c r="F1713" i="3"/>
  <c r="F1712" i="3"/>
  <c r="F1711" i="3"/>
  <c r="F1708" i="3"/>
  <c r="F1707" i="3"/>
  <c r="F1706" i="3"/>
  <c r="F1705" i="3"/>
  <c r="F1704" i="3"/>
  <c r="F1703" i="3"/>
  <c r="F1700" i="3"/>
  <c r="F1699" i="3"/>
  <c r="F1698" i="3"/>
  <c r="F1697" i="3"/>
  <c r="F1696" i="3"/>
  <c r="F1695" i="3"/>
  <c r="F1692" i="3"/>
  <c r="F1691" i="3"/>
  <c r="F1690" i="3"/>
  <c r="F1689" i="3"/>
  <c r="F1688" i="3"/>
  <c r="F1687" i="3"/>
  <c r="F1684" i="3"/>
  <c r="F1683" i="3"/>
  <c r="F1682" i="3"/>
  <c r="F1681" i="3"/>
  <c r="F1680" i="3"/>
  <c r="F1679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0" i="3"/>
  <c r="F1659" i="3"/>
  <c r="F1658" i="3"/>
  <c r="F1657" i="3"/>
  <c r="F1656" i="3"/>
  <c r="F1655" i="3"/>
  <c r="F1652" i="3"/>
  <c r="F1651" i="3"/>
  <c r="F1650" i="3"/>
  <c r="F1649" i="3"/>
  <c r="F1648" i="3"/>
  <c r="F1647" i="3"/>
  <c r="F1644" i="3"/>
  <c r="G1639" i="3"/>
  <c r="G1647" i="3" s="1"/>
  <c r="G1642" i="3"/>
  <c r="L1642" i="3" s="1"/>
  <c r="G1641" i="3"/>
  <c r="L1641" i="3" s="1"/>
  <c r="F1643" i="3"/>
  <c r="F1642" i="3"/>
  <c r="F1641" i="3"/>
  <c r="F1640" i="3"/>
  <c r="F1639" i="3"/>
  <c r="F1636" i="3"/>
  <c r="F927" i="3"/>
  <c r="F928" i="3"/>
  <c r="F929" i="3"/>
  <c r="F930" i="3"/>
  <c r="F931" i="3"/>
  <c r="F932" i="3"/>
  <c r="F933" i="3"/>
  <c r="F936" i="3"/>
  <c r="F937" i="3"/>
  <c r="F938" i="3"/>
  <c r="F939" i="3"/>
  <c r="F940" i="3"/>
  <c r="F941" i="3"/>
  <c r="F944" i="3"/>
  <c r="F945" i="3"/>
  <c r="F946" i="3"/>
  <c r="F947" i="3"/>
  <c r="F948" i="3"/>
  <c r="F949" i="3"/>
  <c r="F950" i="3"/>
  <c r="F953" i="3"/>
  <c r="F954" i="3"/>
  <c r="F955" i="3"/>
  <c r="F956" i="3"/>
  <c r="F957" i="3"/>
  <c r="F958" i="3"/>
  <c r="F961" i="3"/>
  <c r="F962" i="3"/>
  <c r="F963" i="3"/>
  <c r="F964" i="3"/>
  <c r="F965" i="3"/>
  <c r="F966" i="3"/>
  <c r="F967" i="3"/>
  <c r="F970" i="3"/>
  <c r="F971" i="3"/>
  <c r="F972" i="3"/>
  <c r="F973" i="3"/>
  <c r="F974" i="3"/>
  <c r="F975" i="3"/>
  <c r="F978" i="3"/>
  <c r="F979" i="3"/>
  <c r="F980" i="3"/>
  <c r="F981" i="3"/>
  <c r="F982" i="3"/>
  <c r="F983" i="3"/>
  <c r="F984" i="3"/>
  <c r="F987" i="3"/>
  <c r="F988" i="3"/>
  <c r="F989" i="3"/>
  <c r="F990" i="3"/>
  <c r="F991" i="3"/>
  <c r="F992" i="3"/>
  <c r="F995" i="3"/>
  <c r="F996" i="3"/>
  <c r="F997" i="3"/>
  <c r="F998" i="3"/>
  <c r="F999" i="3"/>
  <c r="F1000" i="3"/>
  <c r="F1001" i="3"/>
  <c r="F1004" i="3"/>
  <c r="F1005" i="3"/>
  <c r="F1006" i="3"/>
  <c r="F1007" i="3"/>
  <c r="F1008" i="3"/>
  <c r="F1009" i="3"/>
  <c r="F1012" i="3"/>
  <c r="F1013" i="3"/>
  <c r="F1014" i="3"/>
  <c r="F1015" i="3"/>
  <c r="F1016" i="3"/>
  <c r="F1017" i="3"/>
  <c r="F1018" i="3"/>
  <c r="F1021" i="3"/>
  <c r="F1022" i="3"/>
  <c r="F1023" i="3"/>
  <c r="F1024" i="3"/>
  <c r="F1025" i="3"/>
  <c r="F1026" i="3"/>
  <c r="F1029" i="3"/>
  <c r="F1030" i="3"/>
  <c r="F1031" i="3"/>
  <c r="F1032" i="3"/>
  <c r="F1033" i="3"/>
  <c r="F1034" i="3"/>
  <c r="F1035" i="3"/>
  <c r="F1038" i="3"/>
  <c r="F1039" i="3"/>
  <c r="F1040" i="3"/>
  <c r="F1041" i="3"/>
  <c r="F1042" i="3"/>
  <c r="F1043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3" i="3"/>
  <c r="F1064" i="3"/>
  <c r="F1065" i="3"/>
  <c r="F1066" i="3"/>
  <c r="F1067" i="3"/>
  <c r="F1068" i="3"/>
  <c r="F1069" i="3"/>
  <c r="F1072" i="3"/>
  <c r="F1073" i="3"/>
  <c r="F1074" i="3"/>
  <c r="F1075" i="3"/>
  <c r="F1076" i="3"/>
  <c r="F1077" i="3"/>
  <c r="F1080" i="3"/>
  <c r="F1081" i="3"/>
  <c r="F1082" i="3"/>
  <c r="F1083" i="3"/>
  <c r="F1084" i="3"/>
  <c r="F1085" i="3"/>
  <c r="F1086" i="3"/>
  <c r="F1089" i="3"/>
  <c r="F1090" i="3"/>
  <c r="F1091" i="3"/>
  <c r="F1092" i="3"/>
  <c r="F1093" i="3"/>
  <c r="F1094" i="3"/>
  <c r="F1097" i="3"/>
  <c r="F1098" i="3"/>
  <c r="F1099" i="3"/>
  <c r="F1100" i="3"/>
  <c r="F1101" i="3"/>
  <c r="F1102" i="3"/>
  <c r="F1103" i="3"/>
  <c r="F1106" i="3"/>
  <c r="F1107" i="3"/>
  <c r="F1108" i="3"/>
  <c r="F1109" i="3"/>
  <c r="F1110" i="3"/>
  <c r="F1111" i="3"/>
  <c r="F1114" i="3"/>
  <c r="F1115" i="3"/>
  <c r="F1116" i="3"/>
  <c r="F1117" i="3"/>
  <c r="F1118" i="3"/>
  <c r="F1119" i="3"/>
  <c r="F1120" i="3"/>
  <c r="F1123" i="3"/>
  <c r="F1124" i="3"/>
  <c r="F1125" i="3"/>
  <c r="F1126" i="3"/>
  <c r="F1127" i="3"/>
  <c r="F1128" i="3"/>
  <c r="F1131" i="3"/>
  <c r="F1132" i="3"/>
  <c r="F1133" i="3"/>
  <c r="F1134" i="3"/>
  <c r="F1135" i="3"/>
  <c r="F1136" i="3"/>
  <c r="F1137" i="3"/>
  <c r="F1140" i="3"/>
  <c r="F1141" i="3"/>
  <c r="F1142" i="3"/>
  <c r="F1143" i="3"/>
  <c r="F1144" i="3"/>
  <c r="F1145" i="3"/>
  <c r="F1148" i="3"/>
  <c r="F1149" i="3"/>
  <c r="F1150" i="3"/>
  <c r="F1151" i="3"/>
  <c r="F1152" i="3"/>
  <c r="F1153" i="3"/>
  <c r="F1154" i="3"/>
  <c r="F1157" i="3"/>
  <c r="F1158" i="3"/>
  <c r="F1159" i="3"/>
  <c r="F1160" i="3"/>
  <c r="F1161" i="3"/>
  <c r="F1162" i="3"/>
  <c r="F1165" i="3"/>
  <c r="F1166" i="3"/>
  <c r="F1167" i="3"/>
  <c r="F1168" i="3"/>
  <c r="F1169" i="3"/>
  <c r="F1170" i="3"/>
  <c r="F1171" i="3"/>
  <c r="F1174" i="3"/>
  <c r="F1175" i="3"/>
  <c r="F1176" i="3"/>
  <c r="F1177" i="3"/>
  <c r="F1178" i="3"/>
  <c r="F1179" i="3"/>
  <c r="F1182" i="3"/>
  <c r="F1183" i="3"/>
  <c r="F1184" i="3"/>
  <c r="F1185" i="3"/>
  <c r="F1186" i="3"/>
  <c r="F1187" i="3"/>
  <c r="F1188" i="3"/>
  <c r="F1191" i="3"/>
  <c r="F1192" i="3"/>
  <c r="F1193" i="3"/>
  <c r="F1194" i="3"/>
  <c r="F1195" i="3"/>
  <c r="F1196" i="3"/>
  <c r="F1199" i="3"/>
  <c r="F1200" i="3"/>
  <c r="F1201" i="3"/>
  <c r="F1202" i="3"/>
  <c r="F1203" i="3"/>
  <c r="F1204" i="3"/>
  <c r="F1205" i="3"/>
  <c r="F1208" i="3"/>
  <c r="F1209" i="3"/>
  <c r="F1210" i="3"/>
  <c r="F1211" i="3"/>
  <c r="F1212" i="3"/>
  <c r="F1213" i="3"/>
  <c r="F1216" i="3"/>
  <c r="F1217" i="3"/>
  <c r="F1218" i="3"/>
  <c r="F1219" i="3"/>
  <c r="F1220" i="3"/>
  <c r="F1221" i="3"/>
  <c r="F1222" i="3"/>
  <c r="F1225" i="3"/>
  <c r="F1226" i="3"/>
  <c r="F1227" i="3"/>
  <c r="F1228" i="3"/>
  <c r="F1229" i="3"/>
  <c r="F1230" i="3"/>
  <c r="F1233" i="3"/>
  <c r="F1234" i="3"/>
  <c r="F1235" i="3"/>
  <c r="F1236" i="3"/>
  <c r="F1237" i="3"/>
  <c r="F1238" i="3"/>
  <c r="F1239" i="3"/>
  <c r="F1242" i="3"/>
  <c r="F1243" i="3"/>
  <c r="F1244" i="3"/>
  <c r="F1245" i="3"/>
  <c r="F1246" i="3"/>
  <c r="F1247" i="3"/>
  <c r="F1250" i="3"/>
  <c r="F1251" i="3"/>
  <c r="F1252" i="3"/>
  <c r="F1253" i="3"/>
  <c r="F1254" i="3"/>
  <c r="F1255" i="3"/>
  <c r="F1256" i="3"/>
  <c r="F1259" i="3"/>
  <c r="F1260" i="3"/>
  <c r="F1261" i="3"/>
  <c r="F1262" i="3"/>
  <c r="F1263" i="3"/>
  <c r="F1264" i="3"/>
  <c r="F1267" i="3"/>
  <c r="F1268" i="3"/>
  <c r="F1269" i="3"/>
  <c r="F1270" i="3"/>
  <c r="F1271" i="3"/>
  <c r="F1272" i="3"/>
  <c r="F1273" i="3"/>
  <c r="F1276" i="3"/>
  <c r="F1277" i="3"/>
  <c r="F1278" i="3"/>
  <c r="F1279" i="3"/>
  <c r="F1280" i="3"/>
  <c r="F1281" i="3"/>
  <c r="F1284" i="3"/>
  <c r="F1285" i="3"/>
  <c r="F1286" i="3"/>
  <c r="F1287" i="3"/>
  <c r="F1288" i="3"/>
  <c r="F1289" i="3"/>
  <c r="F1290" i="3"/>
  <c r="F1293" i="3"/>
  <c r="F1294" i="3"/>
  <c r="F1295" i="3"/>
  <c r="F1296" i="3"/>
  <c r="F1297" i="3"/>
  <c r="F1298" i="3"/>
  <c r="F1301" i="3"/>
  <c r="F1302" i="3"/>
  <c r="F1303" i="3"/>
  <c r="F1304" i="3"/>
  <c r="F1305" i="3"/>
  <c r="F1306" i="3"/>
  <c r="F1307" i="3"/>
  <c r="F1310" i="3"/>
  <c r="F1311" i="3"/>
  <c r="F1312" i="3"/>
  <c r="F1313" i="3"/>
  <c r="F1314" i="3"/>
  <c r="F1315" i="3"/>
  <c r="F1318" i="3"/>
  <c r="F1319" i="3"/>
  <c r="F1320" i="3"/>
  <c r="F1321" i="3"/>
  <c r="F1322" i="3"/>
  <c r="F1323" i="3"/>
  <c r="F1324" i="3"/>
  <c r="F1327" i="3"/>
  <c r="F1328" i="3"/>
  <c r="F1329" i="3"/>
  <c r="F1330" i="3"/>
  <c r="F1331" i="3"/>
  <c r="F1332" i="3"/>
  <c r="F1335" i="3"/>
  <c r="F1336" i="3"/>
  <c r="F1337" i="3"/>
  <c r="F1338" i="3"/>
  <c r="F1339" i="3"/>
  <c r="F1340" i="3"/>
  <c r="F1341" i="3"/>
  <c r="F1344" i="3"/>
  <c r="F1345" i="3"/>
  <c r="F1346" i="3"/>
  <c r="F1347" i="3"/>
  <c r="F1348" i="3"/>
  <c r="F1349" i="3"/>
  <c r="F1352" i="3"/>
  <c r="F1353" i="3"/>
  <c r="F1354" i="3"/>
  <c r="F1355" i="3"/>
  <c r="F1356" i="3"/>
  <c r="F1357" i="3"/>
  <c r="F1358" i="3"/>
  <c r="F1361" i="3"/>
  <c r="F1362" i="3"/>
  <c r="F1363" i="3"/>
  <c r="F1364" i="3"/>
  <c r="F1365" i="3"/>
  <c r="F1366" i="3"/>
  <c r="F1369" i="3"/>
  <c r="F1370" i="3"/>
  <c r="F1371" i="3"/>
  <c r="F1372" i="3"/>
  <c r="F1373" i="3"/>
  <c r="F1374" i="3"/>
  <c r="F1375" i="3"/>
  <c r="F1378" i="3"/>
  <c r="F1379" i="3"/>
  <c r="F1380" i="3"/>
  <c r="F1381" i="3"/>
  <c r="F1382" i="3"/>
  <c r="F1383" i="3"/>
  <c r="F1386" i="3"/>
  <c r="F1387" i="3"/>
  <c r="F1388" i="3"/>
  <c r="F1389" i="3"/>
  <c r="F1390" i="3"/>
  <c r="F1391" i="3"/>
  <c r="F1392" i="3"/>
  <c r="F1395" i="3"/>
  <c r="F1396" i="3"/>
  <c r="F1397" i="3"/>
  <c r="F1398" i="3"/>
  <c r="F1399" i="3"/>
  <c r="F1400" i="3"/>
  <c r="F1403" i="3"/>
  <c r="F1404" i="3"/>
  <c r="F1405" i="3"/>
  <c r="F1406" i="3"/>
  <c r="F1407" i="3"/>
  <c r="F1408" i="3"/>
  <c r="F1409" i="3"/>
  <c r="F1412" i="3"/>
  <c r="F1413" i="3"/>
  <c r="F1414" i="3"/>
  <c r="F1415" i="3"/>
  <c r="F1416" i="3"/>
  <c r="F1417" i="3"/>
  <c r="F1420" i="3"/>
  <c r="F1421" i="3"/>
  <c r="F1422" i="3"/>
  <c r="F1423" i="3"/>
  <c r="F1424" i="3"/>
  <c r="F1425" i="3"/>
  <c r="F1426" i="3"/>
  <c r="F1429" i="3"/>
  <c r="F1430" i="3"/>
  <c r="F1431" i="3"/>
  <c r="F1432" i="3"/>
  <c r="F1433" i="3"/>
  <c r="F1434" i="3"/>
  <c r="F1437" i="3"/>
  <c r="F1438" i="3"/>
  <c r="F1439" i="3"/>
  <c r="F1440" i="3"/>
  <c r="F1441" i="3"/>
  <c r="F1442" i="3"/>
  <c r="F1443" i="3"/>
  <c r="F1446" i="3"/>
  <c r="F1447" i="3"/>
  <c r="F1448" i="3"/>
  <c r="F1449" i="3"/>
  <c r="F1450" i="3"/>
  <c r="F1451" i="3"/>
  <c r="F1454" i="3"/>
  <c r="F1455" i="3"/>
  <c r="F1456" i="3"/>
  <c r="F1457" i="3"/>
  <c r="F1458" i="3"/>
  <c r="F1459" i="3"/>
  <c r="F1460" i="3"/>
  <c r="F1463" i="3"/>
  <c r="F1464" i="3"/>
  <c r="F1465" i="3"/>
  <c r="F1466" i="3"/>
  <c r="F1467" i="3"/>
  <c r="F1468" i="3"/>
  <c r="F1471" i="3"/>
  <c r="F1472" i="3"/>
  <c r="F1473" i="3"/>
  <c r="F1474" i="3"/>
  <c r="F1475" i="3"/>
  <c r="F1476" i="3"/>
  <c r="F1477" i="3"/>
  <c r="F1480" i="3"/>
  <c r="F1481" i="3"/>
  <c r="F1482" i="3"/>
  <c r="F1483" i="3"/>
  <c r="F1484" i="3"/>
  <c r="F1485" i="3"/>
  <c r="F1488" i="3"/>
  <c r="F1489" i="3"/>
  <c r="F1490" i="3"/>
  <c r="F1491" i="3"/>
  <c r="F1492" i="3"/>
  <c r="F1493" i="3"/>
  <c r="F1494" i="3"/>
  <c r="F1497" i="3"/>
  <c r="F1498" i="3"/>
  <c r="F1499" i="3"/>
  <c r="F1500" i="3"/>
  <c r="F1501" i="3"/>
  <c r="F1502" i="3"/>
  <c r="F1505" i="3"/>
  <c r="F1506" i="3"/>
  <c r="F1507" i="3"/>
  <c r="F1508" i="3"/>
  <c r="F1509" i="3"/>
  <c r="F1510" i="3"/>
  <c r="F1511" i="3"/>
  <c r="F1514" i="3"/>
  <c r="F1515" i="3"/>
  <c r="F1516" i="3"/>
  <c r="F1517" i="3"/>
  <c r="F1518" i="3"/>
  <c r="F1519" i="3"/>
  <c r="F1522" i="3"/>
  <c r="F1523" i="3"/>
  <c r="F1524" i="3"/>
  <c r="F1525" i="3"/>
  <c r="F1526" i="3"/>
  <c r="F1527" i="3"/>
  <c r="F1528" i="3"/>
  <c r="F1531" i="3"/>
  <c r="F1532" i="3"/>
  <c r="F1533" i="3"/>
  <c r="F1534" i="3"/>
  <c r="F1535" i="3"/>
  <c r="F1536" i="3"/>
  <c r="F1539" i="3"/>
  <c r="F1540" i="3"/>
  <c r="F1541" i="3"/>
  <c r="F1542" i="3"/>
  <c r="F1543" i="3"/>
  <c r="F1544" i="3"/>
  <c r="F1545" i="3"/>
  <c r="F1548" i="3"/>
  <c r="F1549" i="3"/>
  <c r="F1550" i="3"/>
  <c r="F1551" i="3"/>
  <c r="F1552" i="3"/>
  <c r="F1553" i="3"/>
  <c r="F1556" i="3"/>
  <c r="F1557" i="3"/>
  <c r="F1558" i="3"/>
  <c r="F1559" i="3"/>
  <c r="F1560" i="3"/>
  <c r="F1561" i="3"/>
  <c r="F1562" i="3"/>
  <c r="F1565" i="3"/>
  <c r="F1566" i="3"/>
  <c r="F1567" i="3"/>
  <c r="F1568" i="3"/>
  <c r="F1569" i="3"/>
  <c r="F1570" i="3"/>
  <c r="F1573" i="3"/>
  <c r="F1574" i="3"/>
  <c r="F1575" i="3"/>
  <c r="F1576" i="3"/>
  <c r="F1577" i="3"/>
  <c r="F1578" i="3"/>
  <c r="F1579" i="3"/>
  <c r="F1582" i="3"/>
  <c r="F1583" i="3"/>
  <c r="F1584" i="3"/>
  <c r="F1585" i="3"/>
  <c r="F1586" i="3"/>
  <c r="F1587" i="3"/>
  <c r="F1590" i="3"/>
  <c r="F1591" i="3"/>
  <c r="F1592" i="3"/>
  <c r="F1593" i="3"/>
  <c r="F1594" i="3"/>
  <c r="F1595" i="3"/>
  <c r="F1596" i="3"/>
  <c r="F1599" i="3"/>
  <c r="F1600" i="3"/>
  <c r="F1601" i="3"/>
  <c r="F1602" i="3"/>
  <c r="F1603" i="3"/>
  <c r="F1604" i="3"/>
  <c r="F1607" i="3"/>
  <c r="F1608" i="3"/>
  <c r="F1609" i="3"/>
  <c r="F1610" i="3"/>
  <c r="F1611" i="3"/>
  <c r="F1612" i="3"/>
  <c r="F1615" i="3"/>
  <c r="F1616" i="3"/>
  <c r="F1617" i="3"/>
  <c r="F1618" i="3"/>
  <c r="F1619" i="3"/>
  <c r="F1620" i="3"/>
  <c r="F1623" i="3"/>
  <c r="F1624" i="3"/>
  <c r="F1625" i="3"/>
  <c r="F1626" i="3"/>
  <c r="F1627" i="3"/>
  <c r="F1628" i="3"/>
  <c r="F1631" i="3"/>
  <c r="F1632" i="3"/>
  <c r="F1633" i="3"/>
  <c r="F1634" i="3"/>
  <c r="F1635" i="3"/>
  <c r="F443" i="3"/>
  <c r="F444" i="3"/>
  <c r="F445" i="3"/>
  <c r="F446" i="3"/>
  <c r="F447" i="3"/>
  <c r="F448" i="3"/>
  <c r="F449" i="3"/>
  <c r="F452" i="3"/>
  <c r="F453" i="3"/>
  <c r="F454" i="3"/>
  <c r="F455" i="3"/>
  <c r="F456" i="3"/>
  <c r="F457" i="3"/>
  <c r="F458" i="3"/>
  <c r="F459" i="3"/>
  <c r="F462" i="3"/>
  <c r="F463" i="3"/>
  <c r="F464" i="3"/>
  <c r="F465" i="3"/>
  <c r="F466" i="3"/>
  <c r="F467" i="3"/>
  <c r="F468" i="3"/>
  <c r="F469" i="3"/>
  <c r="F470" i="3"/>
  <c r="F473" i="3"/>
  <c r="F474" i="3"/>
  <c r="F475" i="3"/>
  <c r="F476" i="3"/>
  <c r="F477" i="3"/>
  <c r="F478" i="3"/>
  <c r="F479" i="3"/>
  <c r="F480" i="3"/>
  <c r="F483" i="3"/>
  <c r="F484" i="3"/>
  <c r="F485" i="3"/>
  <c r="F486" i="3"/>
  <c r="F487" i="3"/>
  <c r="F488" i="3"/>
  <c r="F489" i="3"/>
  <c r="F490" i="3"/>
  <c r="F491" i="3"/>
  <c r="F494" i="3"/>
  <c r="F495" i="3"/>
  <c r="F496" i="3"/>
  <c r="F497" i="3"/>
  <c r="F498" i="3"/>
  <c r="F499" i="3"/>
  <c r="F500" i="3"/>
  <c r="F501" i="3"/>
  <c r="F504" i="3"/>
  <c r="F505" i="3"/>
  <c r="F506" i="3"/>
  <c r="F507" i="3"/>
  <c r="F508" i="3"/>
  <c r="F509" i="3"/>
  <c r="F510" i="3"/>
  <c r="F511" i="3"/>
  <c r="F512" i="3"/>
  <c r="F515" i="3"/>
  <c r="F516" i="3"/>
  <c r="F517" i="3"/>
  <c r="F518" i="3"/>
  <c r="F519" i="3"/>
  <c r="F520" i="3"/>
  <c r="F521" i="3"/>
  <c r="F522" i="3"/>
  <c r="F525" i="3"/>
  <c r="F526" i="3"/>
  <c r="F527" i="3"/>
  <c r="F528" i="3"/>
  <c r="F529" i="3"/>
  <c r="F530" i="3"/>
  <c r="F531" i="3"/>
  <c r="F532" i="3"/>
  <c r="F533" i="3"/>
  <c r="F536" i="3"/>
  <c r="F537" i="3"/>
  <c r="F538" i="3"/>
  <c r="F539" i="3"/>
  <c r="F540" i="3"/>
  <c r="F541" i="3"/>
  <c r="F542" i="3"/>
  <c r="F543" i="3"/>
  <c r="F546" i="3"/>
  <c r="F547" i="3"/>
  <c r="F548" i="3"/>
  <c r="F549" i="3"/>
  <c r="F550" i="3"/>
  <c r="F551" i="3"/>
  <c r="F552" i="3"/>
  <c r="F553" i="3"/>
  <c r="F554" i="3"/>
  <c r="F557" i="3"/>
  <c r="F558" i="3"/>
  <c r="F559" i="3"/>
  <c r="F560" i="3"/>
  <c r="F561" i="3"/>
  <c r="F562" i="3"/>
  <c r="F563" i="3"/>
  <c r="F564" i="3"/>
  <c r="F567" i="3"/>
  <c r="F568" i="3"/>
  <c r="F569" i="3"/>
  <c r="F570" i="3"/>
  <c r="F571" i="3"/>
  <c r="F572" i="3"/>
  <c r="F573" i="3"/>
  <c r="F574" i="3"/>
  <c r="F575" i="3"/>
  <c r="F578" i="3"/>
  <c r="F579" i="3"/>
  <c r="F580" i="3"/>
  <c r="F581" i="3"/>
  <c r="F582" i="3"/>
  <c r="F583" i="3"/>
  <c r="F584" i="3"/>
  <c r="F585" i="3"/>
  <c r="F588" i="3"/>
  <c r="F589" i="3"/>
  <c r="F590" i="3"/>
  <c r="F591" i="3"/>
  <c r="F592" i="3"/>
  <c r="F593" i="3"/>
  <c r="F594" i="3"/>
  <c r="F595" i="3"/>
  <c r="F596" i="3"/>
  <c r="F599" i="3"/>
  <c r="F600" i="3"/>
  <c r="F601" i="3"/>
  <c r="F602" i="3"/>
  <c r="F603" i="3"/>
  <c r="F604" i="3"/>
  <c r="F605" i="3"/>
  <c r="F606" i="3"/>
  <c r="F609" i="3"/>
  <c r="F610" i="3"/>
  <c r="F611" i="3"/>
  <c r="F612" i="3"/>
  <c r="F613" i="3"/>
  <c r="F614" i="3"/>
  <c r="F615" i="3"/>
  <c r="F616" i="3"/>
  <c r="F617" i="3"/>
  <c r="F620" i="3"/>
  <c r="F621" i="3"/>
  <c r="F622" i="3"/>
  <c r="F623" i="3"/>
  <c r="F624" i="3"/>
  <c r="F625" i="3"/>
  <c r="F626" i="3"/>
  <c r="F627" i="3"/>
  <c r="F630" i="3"/>
  <c r="F631" i="3"/>
  <c r="F632" i="3"/>
  <c r="F633" i="3"/>
  <c r="F634" i="3"/>
  <c r="F635" i="3"/>
  <c r="F636" i="3"/>
  <c r="F637" i="3"/>
  <c r="F638" i="3"/>
  <c r="F641" i="3"/>
  <c r="F642" i="3"/>
  <c r="F643" i="3"/>
  <c r="F644" i="3"/>
  <c r="F645" i="3"/>
  <c r="F646" i="3"/>
  <c r="F647" i="3"/>
  <c r="F648" i="3"/>
  <c r="F651" i="3"/>
  <c r="F652" i="3"/>
  <c r="F653" i="3"/>
  <c r="F654" i="3"/>
  <c r="F655" i="3"/>
  <c r="F656" i="3"/>
  <c r="F657" i="3"/>
  <c r="F658" i="3"/>
  <c r="F659" i="3"/>
  <c r="F662" i="3"/>
  <c r="F663" i="3"/>
  <c r="F664" i="3"/>
  <c r="F665" i="3"/>
  <c r="F666" i="3"/>
  <c r="F667" i="3"/>
  <c r="F668" i="3"/>
  <c r="F669" i="3"/>
  <c r="F672" i="3"/>
  <c r="F673" i="3"/>
  <c r="F674" i="3"/>
  <c r="F675" i="3"/>
  <c r="F676" i="3"/>
  <c r="F677" i="3"/>
  <c r="F678" i="3"/>
  <c r="F679" i="3"/>
  <c r="F680" i="3"/>
  <c r="F683" i="3"/>
  <c r="F684" i="3"/>
  <c r="F685" i="3"/>
  <c r="F686" i="3"/>
  <c r="F687" i="3"/>
  <c r="F688" i="3"/>
  <c r="F689" i="3"/>
  <c r="F690" i="3"/>
  <c r="F693" i="3"/>
  <c r="F694" i="3"/>
  <c r="F695" i="3"/>
  <c r="F696" i="3"/>
  <c r="F697" i="3"/>
  <c r="F698" i="3"/>
  <c r="F699" i="3"/>
  <c r="F700" i="3"/>
  <c r="F701" i="3"/>
  <c r="F704" i="3"/>
  <c r="F705" i="3"/>
  <c r="F706" i="3"/>
  <c r="F707" i="3"/>
  <c r="F708" i="3"/>
  <c r="F709" i="3"/>
  <c r="F710" i="3"/>
  <c r="F711" i="3"/>
  <c r="F714" i="3"/>
  <c r="F715" i="3"/>
  <c r="F716" i="3"/>
  <c r="F717" i="3"/>
  <c r="F718" i="3"/>
  <c r="F719" i="3"/>
  <c r="F720" i="3"/>
  <c r="F721" i="3"/>
  <c r="F722" i="3"/>
  <c r="F725" i="3"/>
  <c r="F726" i="3"/>
  <c r="F727" i="3"/>
  <c r="F728" i="3"/>
  <c r="F729" i="3"/>
  <c r="F730" i="3"/>
  <c r="F731" i="3"/>
  <c r="F732" i="3"/>
  <c r="F735" i="3"/>
  <c r="F736" i="3"/>
  <c r="F737" i="3"/>
  <c r="F738" i="3"/>
  <c r="F739" i="3"/>
  <c r="F740" i="3"/>
  <c r="F741" i="3"/>
  <c r="F742" i="3"/>
  <c r="F743" i="3"/>
  <c r="F746" i="3"/>
  <c r="F747" i="3"/>
  <c r="F748" i="3"/>
  <c r="F749" i="3"/>
  <c r="F750" i="3"/>
  <c r="F751" i="3"/>
  <c r="F752" i="3"/>
  <c r="F753" i="3"/>
  <c r="F756" i="3"/>
  <c r="F757" i="3"/>
  <c r="F758" i="3"/>
  <c r="F759" i="3"/>
  <c r="F760" i="3"/>
  <c r="F761" i="3"/>
  <c r="F762" i="3"/>
  <c r="F763" i="3"/>
  <c r="F764" i="3"/>
  <c r="F767" i="3"/>
  <c r="F768" i="3"/>
  <c r="F769" i="3"/>
  <c r="F770" i="3"/>
  <c r="F771" i="3"/>
  <c r="F772" i="3"/>
  <c r="F773" i="3"/>
  <c r="F774" i="3"/>
  <c r="F777" i="3"/>
  <c r="F778" i="3"/>
  <c r="F779" i="3"/>
  <c r="F780" i="3"/>
  <c r="F781" i="3"/>
  <c r="F782" i="3"/>
  <c r="F783" i="3"/>
  <c r="F784" i="3"/>
  <c r="F785" i="3"/>
  <c r="F788" i="3"/>
  <c r="F789" i="3"/>
  <c r="F790" i="3"/>
  <c r="F791" i="3"/>
  <c r="F792" i="3"/>
  <c r="F793" i="3"/>
  <c r="F794" i="3"/>
  <c r="F795" i="3"/>
  <c r="F798" i="3"/>
  <c r="F799" i="3"/>
  <c r="F800" i="3"/>
  <c r="F801" i="3"/>
  <c r="F802" i="3"/>
  <c r="F803" i="3"/>
  <c r="F804" i="3"/>
  <c r="F805" i="3"/>
  <c r="F806" i="3"/>
  <c r="F809" i="3"/>
  <c r="F810" i="3"/>
  <c r="F811" i="3"/>
  <c r="F812" i="3"/>
  <c r="F813" i="3"/>
  <c r="F814" i="3"/>
  <c r="F815" i="3"/>
  <c r="F816" i="3"/>
  <c r="F819" i="3"/>
  <c r="F820" i="3"/>
  <c r="F821" i="3"/>
  <c r="F822" i="3"/>
  <c r="F823" i="3"/>
  <c r="F824" i="3"/>
  <c r="F825" i="3"/>
  <c r="F826" i="3"/>
  <c r="F827" i="3"/>
  <c r="F830" i="3"/>
  <c r="F831" i="3"/>
  <c r="F832" i="3"/>
  <c r="F833" i="3"/>
  <c r="F834" i="3"/>
  <c r="F835" i="3"/>
  <c r="F836" i="3"/>
  <c r="F837" i="3"/>
  <c r="F840" i="3"/>
  <c r="F841" i="3"/>
  <c r="F842" i="3"/>
  <c r="F843" i="3"/>
  <c r="F844" i="3"/>
  <c r="F845" i="3"/>
  <c r="F846" i="3"/>
  <c r="F847" i="3"/>
  <c r="F848" i="3"/>
  <c r="F851" i="3"/>
  <c r="F852" i="3"/>
  <c r="F853" i="3"/>
  <c r="F854" i="3"/>
  <c r="F855" i="3"/>
  <c r="F856" i="3"/>
  <c r="F857" i="3"/>
  <c r="F858" i="3"/>
  <c r="F861" i="3"/>
  <c r="F862" i="3"/>
  <c r="F863" i="3"/>
  <c r="F864" i="3"/>
  <c r="F865" i="3"/>
  <c r="F866" i="3"/>
  <c r="F867" i="3"/>
  <c r="F868" i="3"/>
  <c r="F869" i="3"/>
  <c r="F872" i="3"/>
  <c r="F873" i="3"/>
  <c r="F874" i="3"/>
  <c r="F875" i="3"/>
  <c r="F876" i="3"/>
  <c r="F877" i="3"/>
  <c r="F878" i="3"/>
  <c r="F879" i="3"/>
  <c r="F882" i="3"/>
  <c r="F883" i="3"/>
  <c r="F884" i="3"/>
  <c r="F885" i="3"/>
  <c r="F886" i="3"/>
  <c r="F887" i="3"/>
  <c r="F888" i="3"/>
  <c r="F889" i="3"/>
  <c r="F890" i="3"/>
  <c r="F893" i="3"/>
  <c r="F894" i="3"/>
  <c r="F895" i="3"/>
  <c r="F896" i="3"/>
  <c r="F897" i="3"/>
  <c r="F898" i="3"/>
  <c r="F899" i="3"/>
  <c r="F900" i="3"/>
  <c r="F903" i="3"/>
  <c r="F904" i="3"/>
  <c r="F905" i="3"/>
  <c r="F906" i="3"/>
  <c r="F907" i="3"/>
  <c r="F908" i="3"/>
  <c r="F909" i="3"/>
  <c r="F910" i="3"/>
  <c r="F911" i="3"/>
  <c r="F914" i="3"/>
  <c r="F915" i="3"/>
  <c r="F916" i="3"/>
  <c r="F917" i="3"/>
  <c r="F918" i="3"/>
  <c r="F919" i="3"/>
  <c r="F920" i="3"/>
  <c r="F921" i="3"/>
  <c r="F924" i="3"/>
  <c r="F925" i="3"/>
  <c r="F926" i="3"/>
  <c r="F442" i="3"/>
  <c r="K443" i="3"/>
  <c r="M443" i="3" s="1"/>
  <c r="K35" i="3"/>
  <c r="K36" i="3"/>
  <c r="L36" i="3"/>
  <c r="L35" i="3"/>
  <c r="F35" i="3"/>
  <c r="F36" i="3"/>
  <c r="L34" i="3"/>
  <c r="F34" i="3"/>
  <c r="K34" i="3"/>
  <c r="M34" i="3" s="1"/>
  <c r="L71" i="3"/>
  <c r="F71" i="3"/>
  <c r="K71" i="3"/>
  <c r="M71" i="3" s="1"/>
  <c r="L44" i="3"/>
  <c r="F44" i="3"/>
  <c r="K44" i="3"/>
  <c r="M44" i="3" s="1"/>
  <c r="K1612" i="3"/>
  <c r="M1612" i="3" s="1"/>
  <c r="L1612" i="3"/>
  <c r="K1615" i="3"/>
  <c r="M1615" i="3" s="1"/>
  <c r="L1615" i="3"/>
  <c r="K1616" i="3"/>
  <c r="M1616" i="3" s="1"/>
  <c r="K1617" i="3"/>
  <c r="M1617" i="3" s="1"/>
  <c r="L1617" i="3"/>
  <c r="K1618" i="3"/>
  <c r="M1618" i="3" s="1"/>
  <c r="L1618" i="3"/>
  <c r="K1619" i="3"/>
  <c r="M1619" i="3" s="1"/>
  <c r="L1619" i="3"/>
  <c r="K1620" i="3"/>
  <c r="M1620" i="3" s="1"/>
  <c r="L1620" i="3"/>
  <c r="K1623" i="3"/>
  <c r="M1623" i="3" s="1"/>
  <c r="L1623" i="3"/>
  <c r="K1624" i="3"/>
  <c r="M1624" i="3" s="1"/>
  <c r="K1625" i="3"/>
  <c r="M1625" i="3" s="1"/>
  <c r="L1625" i="3"/>
  <c r="K1626" i="3"/>
  <c r="M1626" i="3" s="1"/>
  <c r="L1626" i="3"/>
  <c r="K1627" i="3"/>
  <c r="M1627" i="3" s="1"/>
  <c r="L1627" i="3"/>
  <c r="K1628" i="3"/>
  <c r="M1628" i="3" s="1"/>
  <c r="L1628" i="3"/>
  <c r="K1631" i="3"/>
  <c r="M1631" i="3" s="1"/>
  <c r="L1631" i="3"/>
  <c r="K1632" i="3"/>
  <c r="M1632" i="3" s="1"/>
  <c r="K1633" i="3"/>
  <c r="M1633" i="3" s="1"/>
  <c r="L1633" i="3"/>
  <c r="K1634" i="3"/>
  <c r="M1634" i="3" s="1"/>
  <c r="L1634" i="3"/>
  <c r="K1635" i="3"/>
  <c r="M1635" i="3" s="1"/>
  <c r="L1635" i="3"/>
  <c r="G1380" i="3"/>
  <c r="G1388" i="3" s="1"/>
  <c r="G1397" i="3" s="1"/>
  <c r="G1405" i="3" s="1"/>
  <c r="G1414" i="3" s="1"/>
  <c r="L1654" i="3" l="1"/>
  <c r="L1670" i="3"/>
  <c r="L334" i="3"/>
  <c r="G355" i="3"/>
  <c r="G1520" i="3"/>
  <c r="L1503" i="3"/>
  <c r="G1521" i="3"/>
  <c r="L1504" i="3"/>
  <c r="G1701" i="3"/>
  <c r="G1702" i="3"/>
  <c r="L1685" i="3"/>
  <c r="L365" i="3"/>
  <c r="G386" i="3"/>
  <c r="L1686" i="3"/>
  <c r="L345" i="3"/>
  <c r="G366" i="3"/>
  <c r="G1693" i="3"/>
  <c r="G1694" i="3"/>
  <c r="L1677" i="3"/>
  <c r="L1678" i="3"/>
  <c r="G1530" i="3"/>
  <c r="L1513" i="3"/>
  <c r="G1563" i="3"/>
  <c r="L1546" i="3"/>
  <c r="G375" i="3"/>
  <c r="G1650" i="3"/>
  <c r="L1650" i="3" s="1"/>
  <c r="L1647" i="3"/>
  <c r="G1655" i="3"/>
  <c r="L1639" i="3"/>
  <c r="G1649" i="3"/>
  <c r="K88" i="3"/>
  <c r="M88" i="3" s="1"/>
  <c r="L88" i="3"/>
  <c r="L87" i="3"/>
  <c r="F87" i="3"/>
  <c r="F88" i="3"/>
  <c r="K87" i="3"/>
  <c r="M87" i="3" s="1"/>
  <c r="L113" i="3"/>
  <c r="F113" i="3"/>
  <c r="K113" i="3"/>
  <c r="M113" i="3" s="1"/>
  <c r="K86" i="3"/>
  <c r="M86" i="3" s="1"/>
  <c r="L86" i="3"/>
  <c r="F86" i="3"/>
  <c r="K927" i="3"/>
  <c r="M927" i="3" s="1"/>
  <c r="G1547" i="3" l="1"/>
  <c r="L1530" i="3"/>
  <c r="G1717" i="3"/>
  <c r="L1701" i="3"/>
  <c r="G1718" i="3"/>
  <c r="L1694" i="3"/>
  <c r="G1538" i="3"/>
  <c r="L1521" i="3"/>
  <c r="L1520" i="3"/>
  <c r="G1537" i="3"/>
  <c r="G387" i="3"/>
  <c r="L366" i="3"/>
  <c r="L375" i="3"/>
  <c r="G396" i="3"/>
  <c r="G376" i="3"/>
  <c r="L1702" i="3"/>
  <c r="G1709" i="3"/>
  <c r="L1693" i="3"/>
  <c r="G1710" i="3"/>
  <c r="L386" i="3"/>
  <c r="L1563" i="3"/>
  <c r="G1580" i="3"/>
  <c r="G1658" i="3"/>
  <c r="L1658" i="3"/>
  <c r="G1666" i="3"/>
  <c r="L1655" i="3"/>
  <c r="G1663" i="3"/>
  <c r="G1657" i="3"/>
  <c r="L1649" i="3"/>
  <c r="L40" i="3"/>
  <c r="F40" i="3"/>
  <c r="K40" i="3"/>
  <c r="M40" i="3" s="1"/>
  <c r="L1323" i="3"/>
  <c r="L1329" i="3"/>
  <c r="L1331" i="3"/>
  <c r="L1332" i="3"/>
  <c r="L1337" i="3"/>
  <c r="L1339" i="3"/>
  <c r="L1340" i="3"/>
  <c r="L1346" i="3"/>
  <c r="L1348" i="3"/>
  <c r="L1349" i="3"/>
  <c r="L1354" i="3"/>
  <c r="L1356" i="3"/>
  <c r="L1357" i="3"/>
  <c r="L1363" i="3"/>
  <c r="L1365" i="3"/>
  <c r="L1366" i="3"/>
  <c r="L1371" i="3"/>
  <c r="L1373" i="3"/>
  <c r="L1374" i="3"/>
  <c r="L1380" i="3"/>
  <c r="L1382" i="3"/>
  <c r="L1383" i="3"/>
  <c r="L1388" i="3"/>
  <c r="L1390" i="3"/>
  <c r="L1391" i="3"/>
  <c r="L1397" i="3"/>
  <c r="L1399" i="3"/>
  <c r="L1400" i="3"/>
  <c r="L1405" i="3"/>
  <c r="L1407" i="3"/>
  <c r="L1408" i="3"/>
  <c r="L1414" i="3"/>
  <c r="L1416" i="3"/>
  <c r="L1417" i="3"/>
  <c r="L1422" i="3"/>
  <c r="L1424" i="3"/>
  <c r="L1425" i="3"/>
  <c r="L1431" i="3"/>
  <c r="L1433" i="3"/>
  <c r="L1434" i="3"/>
  <c r="L1439" i="3"/>
  <c r="L1441" i="3"/>
  <c r="L1442" i="3"/>
  <c r="L1448" i="3"/>
  <c r="L1450" i="3"/>
  <c r="L1451" i="3"/>
  <c r="L1456" i="3"/>
  <c r="L1458" i="3"/>
  <c r="L1459" i="3"/>
  <c r="L1465" i="3"/>
  <c r="L1467" i="3"/>
  <c r="L1468" i="3"/>
  <c r="L1473" i="3"/>
  <c r="L1475" i="3"/>
  <c r="L1476" i="3"/>
  <c r="L1482" i="3"/>
  <c r="L1484" i="3"/>
  <c r="L1485" i="3"/>
  <c r="L1490" i="3"/>
  <c r="L1492" i="3"/>
  <c r="L1493" i="3"/>
  <c r="L1499" i="3"/>
  <c r="L1501" i="3"/>
  <c r="L1502" i="3"/>
  <c r="L1507" i="3"/>
  <c r="L1509" i="3"/>
  <c r="L1510" i="3"/>
  <c r="L1516" i="3"/>
  <c r="L1518" i="3"/>
  <c r="L1519" i="3"/>
  <c r="L1524" i="3"/>
  <c r="L1526" i="3"/>
  <c r="L1527" i="3"/>
  <c r="L1533" i="3"/>
  <c r="L1535" i="3"/>
  <c r="L1536" i="3"/>
  <c r="L1541" i="3"/>
  <c r="L1543" i="3"/>
  <c r="L1544" i="3"/>
  <c r="L1550" i="3"/>
  <c r="L1552" i="3"/>
  <c r="L1553" i="3"/>
  <c r="L1558" i="3"/>
  <c r="L1560" i="3"/>
  <c r="L1561" i="3"/>
  <c r="L1567" i="3"/>
  <c r="L1569" i="3"/>
  <c r="L1570" i="3"/>
  <c r="L1575" i="3"/>
  <c r="L1577" i="3"/>
  <c r="L1578" i="3"/>
  <c r="L1584" i="3"/>
  <c r="L1586" i="3"/>
  <c r="L1587" i="3"/>
  <c r="L1592" i="3"/>
  <c r="L1594" i="3"/>
  <c r="L1595" i="3"/>
  <c r="L1601" i="3"/>
  <c r="L1603" i="3"/>
  <c r="L1604" i="3"/>
  <c r="L1609" i="3"/>
  <c r="L1611" i="3"/>
  <c r="K1323" i="3"/>
  <c r="M1323" i="3" s="1"/>
  <c r="K1324" i="3"/>
  <c r="M1324" i="3" s="1"/>
  <c r="K1327" i="3"/>
  <c r="M1327" i="3" s="1"/>
  <c r="K1328" i="3"/>
  <c r="M1328" i="3" s="1"/>
  <c r="K1329" i="3"/>
  <c r="M1329" i="3" s="1"/>
  <c r="K1330" i="3"/>
  <c r="M1330" i="3" s="1"/>
  <c r="K1331" i="3"/>
  <c r="M1331" i="3" s="1"/>
  <c r="K1332" i="3"/>
  <c r="M1332" i="3" s="1"/>
  <c r="K1335" i="3"/>
  <c r="M1335" i="3" s="1"/>
  <c r="K1336" i="3"/>
  <c r="M1336" i="3" s="1"/>
  <c r="K1337" i="3"/>
  <c r="M1337" i="3" s="1"/>
  <c r="K1338" i="3"/>
  <c r="M1338" i="3" s="1"/>
  <c r="K1339" i="3"/>
  <c r="M1339" i="3" s="1"/>
  <c r="K1340" i="3"/>
  <c r="M1340" i="3" s="1"/>
  <c r="K1341" i="3"/>
  <c r="M1341" i="3" s="1"/>
  <c r="K1344" i="3"/>
  <c r="M1344" i="3" s="1"/>
  <c r="K1345" i="3"/>
  <c r="M1345" i="3" s="1"/>
  <c r="K1346" i="3"/>
  <c r="M1346" i="3" s="1"/>
  <c r="K1347" i="3"/>
  <c r="M1347" i="3" s="1"/>
  <c r="K1348" i="3"/>
  <c r="M1348" i="3" s="1"/>
  <c r="K1349" i="3"/>
  <c r="M1349" i="3" s="1"/>
  <c r="K1352" i="3"/>
  <c r="M1352" i="3" s="1"/>
  <c r="K1353" i="3"/>
  <c r="M1353" i="3" s="1"/>
  <c r="K1354" i="3"/>
  <c r="M1354" i="3" s="1"/>
  <c r="K1355" i="3"/>
  <c r="M1355" i="3" s="1"/>
  <c r="K1356" i="3"/>
  <c r="M1356" i="3" s="1"/>
  <c r="K1357" i="3"/>
  <c r="M1357" i="3" s="1"/>
  <c r="K1358" i="3"/>
  <c r="M1358" i="3" s="1"/>
  <c r="K1361" i="3"/>
  <c r="M1361" i="3" s="1"/>
  <c r="K1362" i="3"/>
  <c r="M1362" i="3" s="1"/>
  <c r="K1363" i="3"/>
  <c r="M1363" i="3" s="1"/>
  <c r="K1364" i="3"/>
  <c r="M1364" i="3" s="1"/>
  <c r="K1365" i="3"/>
  <c r="M1365" i="3" s="1"/>
  <c r="K1366" i="3"/>
  <c r="M1366" i="3" s="1"/>
  <c r="K1369" i="3"/>
  <c r="M1369" i="3" s="1"/>
  <c r="K1370" i="3"/>
  <c r="M1370" i="3" s="1"/>
  <c r="K1371" i="3"/>
  <c r="M1371" i="3" s="1"/>
  <c r="K1372" i="3"/>
  <c r="M1372" i="3" s="1"/>
  <c r="K1373" i="3"/>
  <c r="M1373" i="3" s="1"/>
  <c r="K1374" i="3"/>
  <c r="M1374" i="3" s="1"/>
  <c r="K1375" i="3"/>
  <c r="M1375" i="3" s="1"/>
  <c r="K1378" i="3"/>
  <c r="M1378" i="3" s="1"/>
  <c r="K1379" i="3"/>
  <c r="M1379" i="3" s="1"/>
  <c r="K1380" i="3"/>
  <c r="M1380" i="3" s="1"/>
  <c r="K1381" i="3"/>
  <c r="M1381" i="3" s="1"/>
  <c r="K1382" i="3"/>
  <c r="M1382" i="3" s="1"/>
  <c r="K1383" i="3"/>
  <c r="M1383" i="3" s="1"/>
  <c r="K1386" i="3"/>
  <c r="M1386" i="3" s="1"/>
  <c r="K1387" i="3"/>
  <c r="M1387" i="3" s="1"/>
  <c r="K1388" i="3"/>
  <c r="M1388" i="3" s="1"/>
  <c r="K1389" i="3"/>
  <c r="M1389" i="3" s="1"/>
  <c r="K1390" i="3"/>
  <c r="M1390" i="3" s="1"/>
  <c r="K1391" i="3"/>
  <c r="M1391" i="3" s="1"/>
  <c r="K1392" i="3"/>
  <c r="M1392" i="3" s="1"/>
  <c r="K1395" i="3"/>
  <c r="M1395" i="3" s="1"/>
  <c r="K1396" i="3"/>
  <c r="M1396" i="3" s="1"/>
  <c r="K1397" i="3"/>
  <c r="M1397" i="3" s="1"/>
  <c r="K1398" i="3"/>
  <c r="M1398" i="3" s="1"/>
  <c r="K1399" i="3"/>
  <c r="M1399" i="3" s="1"/>
  <c r="K1400" i="3"/>
  <c r="M1400" i="3" s="1"/>
  <c r="K1403" i="3"/>
  <c r="M1403" i="3" s="1"/>
  <c r="K1404" i="3"/>
  <c r="M1404" i="3" s="1"/>
  <c r="K1405" i="3"/>
  <c r="M1405" i="3" s="1"/>
  <c r="K1406" i="3"/>
  <c r="M1406" i="3" s="1"/>
  <c r="K1407" i="3"/>
  <c r="M1407" i="3" s="1"/>
  <c r="K1408" i="3"/>
  <c r="M1408" i="3" s="1"/>
  <c r="K1409" i="3"/>
  <c r="M1409" i="3" s="1"/>
  <c r="K1412" i="3"/>
  <c r="M1412" i="3" s="1"/>
  <c r="K1413" i="3"/>
  <c r="M1413" i="3" s="1"/>
  <c r="K1414" i="3"/>
  <c r="M1414" i="3" s="1"/>
  <c r="K1415" i="3"/>
  <c r="M1415" i="3" s="1"/>
  <c r="K1416" i="3"/>
  <c r="M1416" i="3" s="1"/>
  <c r="K1417" i="3"/>
  <c r="M1417" i="3" s="1"/>
  <c r="K1420" i="3"/>
  <c r="M1420" i="3" s="1"/>
  <c r="K1421" i="3"/>
  <c r="M1421" i="3" s="1"/>
  <c r="K1422" i="3"/>
  <c r="M1422" i="3" s="1"/>
  <c r="K1423" i="3"/>
  <c r="M1423" i="3" s="1"/>
  <c r="K1424" i="3"/>
  <c r="M1424" i="3" s="1"/>
  <c r="K1425" i="3"/>
  <c r="M1425" i="3" s="1"/>
  <c r="K1426" i="3"/>
  <c r="M1426" i="3" s="1"/>
  <c r="K1429" i="3"/>
  <c r="M1429" i="3" s="1"/>
  <c r="K1430" i="3"/>
  <c r="M1430" i="3" s="1"/>
  <c r="K1431" i="3"/>
  <c r="M1431" i="3" s="1"/>
  <c r="K1432" i="3"/>
  <c r="M1432" i="3" s="1"/>
  <c r="K1433" i="3"/>
  <c r="M1433" i="3" s="1"/>
  <c r="K1434" i="3"/>
  <c r="M1434" i="3" s="1"/>
  <c r="K1437" i="3"/>
  <c r="M1437" i="3" s="1"/>
  <c r="K1438" i="3"/>
  <c r="M1438" i="3" s="1"/>
  <c r="K1439" i="3"/>
  <c r="M1439" i="3" s="1"/>
  <c r="K1440" i="3"/>
  <c r="M1440" i="3" s="1"/>
  <c r="K1441" i="3"/>
  <c r="M1441" i="3" s="1"/>
  <c r="K1442" i="3"/>
  <c r="M1442" i="3" s="1"/>
  <c r="K1443" i="3"/>
  <c r="M1443" i="3" s="1"/>
  <c r="K1446" i="3"/>
  <c r="M1446" i="3" s="1"/>
  <c r="K1447" i="3"/>
  <c r="M1447" i="3" s="1"/>
  <c r="K1448" i="3"/>
  <c r="M1448" i="3" s="1"/>
  <c r="K1449" i="3"/>
  <c r="M1449" i="3" s="1"/>
  <c r="K1450" i="3"/>
  <c r="M1450" i="3" s="1"/>
  <c r="K1451" i="3"/>
  <c r="M1451" i="3" s="1"/>
  <c r="K1454" i="3"/>
  <c r="M1454" i="3" s="1"/>
  <c r="K1455" i="3"/>
  <c r="M1455" i="3" s="1"/>
  <c r="K1456" i="3"/>
  <c r="M1456" i="3" s="1"/>
  <c r="K1457" i="3"/>
  <c r="M1457" i="3" s="1"/>
  <c r="K1458" i="3"/>
  <c r="M1458" i="3" s="1"/>
  <c r="K1459" i="3"/>
  <c r="M1459" i="3" s="1"/>
  <c r="K1460" i="3"/>
  <c r="M1460" i="3" s="1"/>
  <c r="K1463" i="3"/>
  <c r="M1463" i="3" s="1"/>
  <c r="K1464" i="3"/>
  <c r="M1464" i="3" s="1"/>
  <c r="K1465" i="3"/>
  <c r="M1465" i="3" s="1"/>
  <c r="K1466" i="3"/>
  <c r="M1466" i="3" s="1"/>
  <c r="K1467" i="3"/>
  <c r="M1467" i="3" s="1"/>
  <c r="K1468" i="3"/>
  <c r="M1468" i="3" s="1"/>
  <c r="K1471" i="3"/>
  <c r="M1471" i="3" s="1"/>
  <c r="K1472" i="3"/>
  <c r="M1472" i="3" s="1"/>
  <c r="K1473" i="3"/>
  <c r="M1473" i="3" s="1"/>
  <c r="K1474" i="3"/>
  <c r="M1474" i="3" s="1"/>
  <c r="K1475" i="3"/>
  <c r="M1475" i="3" s="1"/>
  <c r="K1476" i="3"/>
  <c r="M1476" i="3" s="1"/>
  <c r="K1477" i="3"/>
  <c r="M1477" i="3" s="1"/>
  <c r="K1480" i="3"/>
  <c r="M1480" i="3" s="1"/>
  <c r="K1481" i="3"/>
  <c r="M1481" i="3" s="1"/>
  <c r="K1482" i="3"/>
  <c r="M1482" i="3" s="1"/>
  <c r="K1483" i="3"/>
  <c r="M1483" i="3" s="1"/>
  <c r="K1484" i="3"/>
  <c r="M1484" i="3" s="1"/>
  <c r="K1485" i="3"/>
  <c r="M1485" i="3" s="1"/>
  <c r="K1488" i="3"/>
  <c r="M1488" i="3" s="1"/>
  <c r="K1489" i="3"/>
  <c r="M1489" i="3" s="1"/>
  <c r="K1490" i="3"/>
  <c r="M1490" i="3" s="1"/>
  <c r="K1491" i="3"/>
  <c r="M1491" i="3" s="1"/>
  <c r="K1492" i="3"/>
  <c r="M1492" i="3" s="1"/>
  <c r="K1493" i="3"/>
  <c r="M1493" i="3" s="1"/>
  <c r="K1494" i="3"/>
  <c r="M1494" i="3" s="1"/>
  <c r="K1497" i="3"/>
  <c r="M1497" i="3" s="1"/>
  <c r="K1498" i="3"/>
  <c r="M1498" i="3" s="1"/>
  <c r="K1499" i="3"/>
  <c r="M1499" i="3" s="1"/>
  <c r="K1500" i="3"/>
  <c r="M1500" i="3" s="1"/>
  <c r="K1501" i="3"/>
  <c r="M1501" i="3" s="1"/>
  <c r="K1502" i="3"/>
  <c r="M1502" i="3" s="1"/>
  <c r="K1505" i="3"/>
  <c r="M1505" i="3" s="1"/>
  <c r="K1506" i="3"/>
  <c r="M1506" i="3" s="1"/>
  <c r="K1507" i="3"/>
  <c r="M1507" i="3" s="1"/>
  <c r="K1508" i="3"/>
  <c r="M1508" i="3" s="1"/>
  <c r="K1509" i="3"/>
  <c r="M1509" i="3" s="1"/>
  <c r="K1510" i="3"/>
  <c r="M1510" i="3" s="1"/>
  <c r="K1511" i="3"/>
  <c r="M1511" i="3" s="1"/>
  <c r="K1514" i="3"/>
  <c r="M1514" i="3" s="1"/>
  <c r="K1515" i="3"/>
  <c r="M1515" i="3" s="1"/>
  <c r="K1516" i="3"/>
  <c r="M1516" i="3" s="1"/>
  <c r="K1517" i="3"/>
  <c r="M1517" i="3" s="1"/>
  <c r="K1518" i="3"/>
  <c r="M1518" i="3" s="1"/>
  <c r="K1519" i="3"/>
  <c r="M1519" i="3" s="1"/>
  <c r="K1522" i="3"/>
  <c r="M1522" i="3" s="1"/>
  <c r="K1523" i="3"/>
  <c r="M1523" i="3" s="1"/>
  <c r="K1524" i="3"/>
  <c r="M1524" i="3" s="1"/>
  <c r="K1525" i="3"/>
  <c r="M1525" i="3" s="1"/>
  <c r="K1526" i="3"/>
  <c r="M1526" i="3" s="1"/>
  <c r="K1527" i="3"/>
  <c r="M1527" i="3" s="1"/>
  <c r="K1528" i="3"/>
  <c r="M1528" i="3" s="1"/>
  <c r="K1531" i="3"/>
  <c r="M1531" i="3" s="1"/>
  <c r="K1532" i="3"/>
  <c r="M1532" i="3" s="1"/>
  <c r="K1533" i="3"/>
  <c r="M1533" i="3" s="1"/>
  <c r="K1534" i="3"/>
  <c r="M1534" i="3" s="1"/>
  <c r="K1535" i="3"/>
  <c r="M1535" i="3" s="1"/>
  <c r="K1536" i="3"/>
  <c r="M1536" i="3" s="1"/>
  <c r="K1539" i="3"/>
  <c r="M1539" i="3" s="1"/>
  <c r="K1540" i="3"/>
  <c r="M1540" i="3" s="1"/>
  <c r="K1541" i="3"/>
  <c r="M1541" i="3" s="1"/>
  <c r="K1542" i="3"/>
  <c r="M1542" i="3" s="1"/>
  <c r="K1543" i="3"/>
  <c r="M1543" i="3" s="1"/>
  <c r="K1544" i="3"/>
  <c r="M1544" i="3" s="1"/>
  <c r="K1545" i="3"/>
  <c r="M1545" i="3" s="1"/>
  <c r="K1548" i="3"/>
  <c r="M1548" i="3" s="1"/>
  <c r="K1549" i="3"/>
  <c r="M1549" i="3" s="1"/>
  <c r="K1550" i="3"/>
  <c r="M1550" i="3" s="1"/>
  <c r="K1551" i="3"/>
  <c r="M1551" i="3" s="1"/>
  <c r="K1552" i="3"/>
  <c r="M1552" i="3" s="1"/>
  <c r="K1553" i="3"/>
  <c r="M1553" i="3" s="1"/>
  <c r="K1556" i="3"/>
  <c r="M1556" i="3" s="1"/>
  <c r="K1557" i="3"/>
  <c r="M1557" i="3" s="1"/>
  <c r="K1558" i="3"/>
  <c r="M1558" i="3" s="1"/>
  <c r="K1559" i="3"/>
  <c r="M1559" i="3" s="1"/>
  <c r="K1560" i="3"/>
  <c r="M1560" i="3" s="1"/>
  <c r="K1561" i="3"/>
  <c r="M1561" i="3" s="1"/>
  <c r="K1562" i="3"/>
  <c r="M1562" i="3" s="1"/>
  <c r="K1565" i="3"/>
  <c r="M1565" i="3" s="1"/>
  <c r="K1566" i="3"/>
  <c r="M1566" i="3" s="1"/>
  <c r="K1567" i="3"/>
  <c r="M1567" i="3" s="1"/>
  <c r="K1568" i="3"/>
  <c r="M1568" i="3" s="1"/>
  <c r="K1569" i="3"/>
  <c r="M1569" i="3" s="1"/>
  <c r="K1570" i="3"/>
  <c r="M1570" i="3" s="1"/>
  <c r="K1573" i="3"/>
  <c r="M1573" i="3" s="1"/>
  <c r="K1574" i="3"/>
  <c r="M1574" i="3" s="1"/>
  <c r="K1575" i="3"/>
  <c r="M1575" i="3" s="1"/>
  <c r="K1576" i="3"/>
  <c r="M1576" i="3" s="1"/>
  <c r="K1577" i="3"/>
  <c r="M1577" i="3" s="1"/>
  <c r="K1578" i="3"/>
  <c r="M1578" i="3" s="1"/>
  <c r="K1579" i="3"/>
  <c r="M1579" i="3" s="1"/>
  <c r="K1582" i="3"/>
  <c r="M1582" i="3" s="1"/>
  <c r="K1583" i="3"/>
  <c r="M1583" i="3" s="1"/>
  <c r="K1584" i="3"/>
  <c r="M1584" i="3" s="1"/>
  <c r="K1585" i="3"/>
  <c r="M1585" i="3" s="1"/>
  <c r="K1586" i="3"/>
  <c r="M1586" i="3" s="1"/>
  <c r="K1587" i="3"/>
  <c r="M1587" i="3" s="1"/>
  <c r="K1590" i="3"/>
  <c r="M1590" i="3" s="1"/>
  <c r="K1591" i="3"/>
  <c r="M1591" i="3" s="1"/>
  <c r="K1592" i="3"/>
  <c r="M1592" i="3" s="1"/>
  <c r="K1593" i="3"/>
  <c r="M1593" i="3" s="1"/>
  <c r="K1594" i="3"/>
  <c r="M1594" i="3" s="1"/>
  <c r="K1595" i="3"/>
  <c r="M1595" i="3" s="1"/>
  <c r="K1596" i="3"/>
  <c r="M1596" i="3" s="1"/>
  <c r="K1599" i="3"/>
  <c r="M1599" i="3" s="1"/>
  <c r="K1600" i="3"/>
  <c r="M1600" i="3" s="1"/>
  <c r="K1601" i="3"/>
  <c r="M1601" i="3" s="1"/>
  <c r="K1602" i="3"/>
  <c r="M1602" i="3" s="1"/>
  <c r="K1603" i="3"/>
  <c r="M1603" i="3" s="1"/>
  <c r="K1604" i="3"/>
  <c r="M1604" i="3" s="1"/>
  <c r="K1607" i="3"/>
  <c r="M1607" i="3" s="1"/>
  <c r="K1608" i="3"/>
  <c r="M1608" i="3" s="1"/>
  <c r="K1609" i="3"/>
  <c r="M1609" i="3" s="1"/>
  <c r="K1610" i="3"/>
  <c r="M1610" i="3" s="1"/>
  <c r="K1611" i="3"/>
  <c r="M1611" i="3" s="1"/>
  <c r="G496" i="3"/>
  <c r="G327" i="3"/>
  <c r="L7" i="3"/>
  <c r="L8" i="3"/>
  <c r="L9" i="3"/>
  <c r="L10" i="3"/>
  <c r="L11" i="3"/>
  <c r="L12" i="3"/>
  <c r="L14" i="3"/>
  <c r="L15" i="3"/>
  <c r="L16" i="3"/>
  <c r="L17" i="3"/>
  <c r="L18" i="3"/>
  <c r="L19" i="3"/>
  <c r="L20" i="3"/>
  <c r="L21" i="3"/>
  <c r="L22" i="3"/>
  <c r="L23" i="3"/>
  <c r="L24" i="3"/>
  <c r="L25" i="3"/>
  <c r="L28" i="3"/>
  <c r="L29" i="3"/>
  <c r="L30" i="3"/>
  <c r="L31" i="3"/>
  <c r="L32" i="3"/>
  <c r="L33" i="3"/>
  <c r="L39" i="3"/>
  <c r="L41" i="3"/>
  <c r="L42" i="3"/>
  <c r="L43" i="3"/>
  <c r="L45" i="3"/>
  <c r="L46" i="3"/>
  <c r="L47" i="3"/>
  <c r="L48" i="3"/>
  <c r="L51" i="3"/>
  <c r="L52" i="3"/>
  <c r="L53" i="3"/>
  <c r="L54" i="3"/>
  <c r="L55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4" i="3"/>
  <c r="L75" i="3"/>
  <c r="L76" i="3"/>
  <c r="L77" i="3"/>
  <c r="L80" i="3"/>
  <c r="L81" i="3"/>
  <c r="L82" i="3"/>
  <c r="L83" i="3"/>
  <c r="L84" i="3"/>
  <c r="L85" i="3"/>
  <c r="L89" i="3"/>
  <c r="L90" i="3"/>
  <c r="L93" i="3"/>
  <c r="L94" i="3"/>
  <c r="L95" i="3"/>
  <c r="L96" i="3"/>
  <c r="L97" i="3"/>
  <c r="L98" i="3"/>
  <c r="L101" i="3"/>
  <c r="L102" i="3"/>
  <c r="L103" i="3"/>
  <c r="L104" i="3"/>
  <c r="L105" i="3"/>
  <c r="L106" i="3"/>
  <c r="L107" i="3"/>
  <c r="L110" i="3"/>
  <c r="L111" i="3"/>
  <c r="L116" i="3"/>
  <c r="L119" i="3"/>
  <c r="L120" i="3"/>
  <c r="L124" i="3"/>
  <c r="L128" i="3"/>
  <c r="L129" i="3"/>
  <c r="L133" i="3"/>
  <c r="L531" i="3"/>
  <c r="L532" i="3"/>
  <c r="L542" i="3"/>
  <c r="L543" i="3"/>
  <c r="L552" i="3"/>
  <c r="L553" i="3"/>
  <c r="L563" i="3"/>
  <c r="L564" i="3"/>
  <c r="L573" i="3"/>
  <c r="L574" i="3"/>
  <c r="L584" i="3"/>
  <c r="L585" i="3"/>
  <c r="L594" i="3"/>
  <c r="L595" i="3"/>
  <c r="L605" i="3"/>
  <c r="L606" i="3"/>
  <c r="L615" i="3"/>
  <c r="L616" i="3"/>
  <c r="L920" i="3"/>
  <c r="L921" i="3"/>
  <c r="L931" i="3"/>
  <c r="L932" i="3"/>
  <c r="L940" i="3"/>
  <c r="L941" i="3"/>
  <c r="L948" i="3"/>
  <c r="L949" i="3"/>
  <c r="L957" i="3"/>
  <c r="L958" i="3"/>
  <c r="L965" i="3"/>
  <c r="L966" i="3"/>
  <c r="L974" i="3"/>
  <c r="L975" i="3"/>
  <c r="L982" i="3"/>
  <c r="L983" i="3"/>
  <c r="L991" i="3"/>
  <c r="L992" i="3"/>
  <c r="L999" i="3"/>
  <c r="L1000" i="3"/>
  <c r="L1008" i="3"/>
  <c r="L1009" i="3"/>
  <c r="L1016" i="3"/>
  <c r="L1017" i="3"/>
  <c r="L1025" i="3"/>
  <c r="L1026" i="3"/>
  <c r="L1033" i="3"/>
  <c r="L1034" i="3"/>
  <c r="L1042" i="3"/>
  <c r="L1043" i="3"/>
  <c r="L1050" i="3"/>
  <c r="L1051" i="3"/>
  <c r="L1059" i="3"/>
  <c r="L1060" i="3"/>
  <c r="L1067" i="3"/>
  <c r="L1068" i="3"/>
  <c r="L1076" i="3"/>
  <c r="L1077" i="3"/>
  <c r="L1084" i="3"/>
  <c r="L1085" i="3"/>
  <c r="L1093" i="3"/>
  <c r="L1094" i="3"/>
  <c r="L1101" i="3"/>
  <c r="L1102" i="3"/>
  <c r="L1110" i="3"/>
  <c r="L1111" i="3"/>
  <c r="L1118" i="3"/>
  <c r="L1119" i="3"/>
  <c r="L1127" i="3"/>
  <c r="L1128" i="3"/>
  <c r="L1135" i="3"/>
  <c r="L1136" i="3"/>
  <c r="L1144" i="3"/>
  <c r="L1145" i="3"/>
  <c r="L1152" i="3"/>
  <c r="L1153" i="3"/>
  <c r="L1161" i="3"/>
  <c r="L1162" i="3"/>
  <c r="L1169" i="3"/>
  <c r="L1170" i="3"/>
  <c r="L1178" i="3"/>
  <c r="L1179" i="3"/>
  <c r="L1186" i="3"/>
  <c r="L1187" i="3"/>
  <c r="L1195" i="3"/>
  <c r="L1196" i="3"/>
  <c r="L1203" i="3"/>
  <c r="L1204" i="3"/>
  <c r="L1212" i="3"/>
  <c r="L1213" i="3"/>
  <c r="L1220" i="3"/>
  <c r="L1221" i="3"/>
  <c r="L1229" i="3"/>
  <c r="L1230" i="3"/>
  <c r="L1237" i="3"/>
  <c r="L1238" i="3"/>
  <c r="L1246" i="3"/>
  <c r="L1247" i="3"/>
  <c r="L1254" i="3"/>
  <c r="L1255" i="3"/>
  <c r="L1263" i="3"/>
  <c r="L1264" i="3"/>
  <c r="L1271" i="3"/>
  <c r="L1272" i="3"/>
  <c r="L1280" i="3"/>
  <c r="L1281" i="3"/>
  <c r="L1288" i="3"/>
  <c r="L1289" i="3"/>
  <c r="L1297" i="3"/>
  <c r="L1298" i="3"/>
  <c r="L1305" i="3"/>
  <c r="L1306" i="3"/>
  <c r="L1314" i="3"/>
  <c r="L1315" i="3"/>
  <c r="L1322" i="3"/>
  <c r="K5" i="3"/>
  <c r="M5" i="3" s="1"/>
  <c r="K6" i="3"/>
  <c r="M6" i="3" s="1"/>
  <c r="K7" i="3"/>
  <c r="M7" i="3" s="1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6" i="3"/>
  <c r="M16" i="3" s="1"/>
  <c r="K17" i="3"/>
  <c r="M17" i="3" s="1"/>
  <c r="K18" i="3"/>
  <c r="M18" i="3" s="1"/>
  <c r="K19" i="3"/>
  <c r="M19" i="3" s="1"/>
  <c r="K20" i="3"/>
  <c r="M20" i="3" s="1"/>
  <c r="K21" i="3"/>
  <c r="M21" i="3" s="1"/>
  <c r="K22" i="3"/>
  <c r="M22" i="3" s="1"/>
  <c r="K23" i="3"/>
  <c r="M23" i="3" s="1"/>
  <c r="K24" i="3"/>
  <c r="M24" i="3" s="1"/>
  <c r="K25" i="3"/>
  <c r="M25" i="3" s="1"/>
  <c r="K26" i="3"/>
  <c r="M26" i="3" s="1"/>
  <c r="K27" i="3"/>
  <c r="M27" i="3" s="1"/>
  <c r="K28" i="3"/>
  <c r="M28" i="3" s="1"/>
  <c r="K29" i="3"/>
  <c r="M29" i="3" s="1"/>
  <c r="K30" i="3"/>
  <c r="M30" i="3" s="1"/>
  <c r="K31" i="3"/>
  <c r="M31" i="3" s="1"/>
  <c r="K32" i="3"/>
  <c r="M32" i="3" s="1"/>
  <c r="K33" i="3"/>
  <c r="M33" i="3" s="1"/>
  <c r="K37" i="3"/>
  <c r="M37" i="3" s="1"/>
  <c r="K38" i="3"/>
  <c r="M38" i="3" s="1"/>
  <c r="K39" i="3"/>
  <c r="M39" i="3" s="1"/>
  <c r="K41" i="3"/>
  <c r="M41" i="3" s="1"/>
  <c r="K42" i="3"/>
  <c r="M42" i="3" s="1"/>
  <c r="K43" i="3"/>
  <c r="M43" i="3" s="1"/>
  <c r="K45" i="3"/>
  <c r="M45" i="3" s="1"/>
  <c r="K46" i="3"/>
  <c r="M46" i="3" s="1"/>
  <c r="K47" i="3"/>
  <c r="M47" i="3" s="1"/>
  <c r="K48" i="3"/>
  <c r="M48" i="3" s="1"/>
  <c r="K49" i="3"/>
  <c r="M49" i="3" s="1"/>
  <c r="K50" i="3"/>
  <c r="M50" i="3" s="1"/>
  <c r="K51" i="3"/>
  <c r="M51" i="3" s="1"/>
  <c r="K52" i="3"/>
  <c r="M52" i="3" s="1"/>
  <c r="K53" i="3"/>
  <c r="M53" i="3" s="1"/>
  <c r="K54" i="3"/>
  <c r="M54" i="3" s="1"/>
  <c r="K55" i="3"/>
  <c r="M55" i="3" s="1"/>
  <c r="K56" i="3"/>
  <c r="M56" i="3" s="1"/>
  <c r="K57" i="3"/>
  <c r="M57" i="3" s="1"/>
  <c r="K58" i="3"/>
  <c r="M58" i="3" s="1"/>
  <c r="K59" i="3"/>
  <c r="M59" i="3" s="1"/>
  <c r="K60" i="3"/>
  <c r="M60" i="3" s="1"/>
  <c r="K61" i="3"/>
  <c r="M61" i="3" s="1"/>
  <c r="K62" i="3"/>
  <c r="M62" i="3" s="1"/>
  <c r="K63" i="3"/>
  <c r="M63" i="3" s="1"/>
  <c r="K64" i="3"/>
  <c r="M64" i="3" s="1"/>
  <c r="K65" i="3"/>
  <c r="M65" i="3" s="1"/>
  <c r="K66" i="3"/>
  <c r="M66" i="3" s="1"/>
  <c r="K67" i="3"/>
  <c r="M67" i="3" s="1"/>
  <c r="K68" i="3"/>
  <c r="M68" i="3" s="1"/>
  <c r="K69" i="3"/>
  <c r="M69" i="3" s="1"/>
  <c r="K70" i="3"/>
  <c r="M70" i="3" s="1"/>
  <c r="K72" i="3"/>
  <c r="M72" i="3" s="1"/>
  <c r="K73" i="3"/>
  <c r="M73" i="3" s="1"/>
  <c r="K74" i="3"/>
  <c r="M74" i="3" s="1"/>
  <c r="K75" i="3"/>
  <c r="M75" i="3" s="1"/>
  <c r="K76" i="3"/>
  <c r="M76" i="3" s="1"/>
  <c r="K77" i="3"/>
  <c r="M77" i="3" s="1"/>
  <c r="K78" i="3"/>
  <c r="M78" i="3" s="1"/>
  <c r="K79" i="3"/>
  <c r="M79" i="3" s="1"/>
  <c r="K80" i="3"/>
  <c r="M80" i="3" s="1"/>
  <c r="K81" i="3"/>
  <c r="M81" i="3" s="1"/>
  <c r="K82" i="3"/>
  <c r="M82" i="3" s="1"/>
  <c r="K83" i="3"/>
  <c r="M83" i="3" s="1"/>
  <c r="K84" i="3"/>
  <c r="M84" i="3" s="1"/>
  <c r="K85" i="3"/>
  <c r="M85" i="3" s="1"/>
  <c r="K89" i="3"/>
  <c r="M89" i="3" s="1"/>
  <c r="K90" i="3"/>
  <c r="M90" i="3" s="1"/>
  <c r="K91" i="3"/>
  <c r="M91" i="3" s="1"/>
  <c r="K92" i="3"/>
  <c r="M92" i="3" s="1"/>
  <c r="K93" i="3"/>
  <c r="M93" i="3" s="1"/>
  <c r="K94" i="3"/>
  <c r="M94" i="3" s="1"/>
  <c r="K95" i="3"/>
  <c r="M95" i="3" s="1"/>
  <c r="K96" i="3"/>
  <c r="M96" i="3" s="1"/>
  <c r="K97" i="3"/>
  <c r="M97" i="3" s="1"/>
  <c r="K98" i="3"/>
  <c r="M98" i="3" s="1"/>
  <c r="K99" i="3"/>
  <c r="M99" i="3" s="1"/>
  <c r="K100" i="3"/>
  <c r="M100" i="3" s="1"/>
  <c r="K101" i="3"/>
  <c r="M101" i="3" s="1"/>
  <c r="K102" i="3"/>
  <c r="M102" i="3" s="1"/>
  <c r="K103" i="3"/>
  <c r="M103" i="3" s="1"/>
  <c r="K104" i="3"/>
  <c r="M104" i="3" s="1"/>
  <c r="K105" i="3"/>
  <c r="M105" i="3" s="1"/>
  <c r="K106" i="3"/>
  <c r="M106" i="3" s="1"/>
  <c r="K107" i="3"/>
  <c r="M107" i="3" s="1"/>
  <c r="K108" i="3"/>
  <c r="M108" i="3" s="1"/>
  <c r="K109" i="3"/>
  <c r="M109" i="3" s="1"/>
  <c r="K110" i="3"/>
  <c r="M110" i="3" s="1"/>
  <c r="K111" i="3"/>
  <c r="M111" i="3" s="1"/>
  <c r="K112" i="3"/>
  <c r="M112" i="3" s="1"/>
  <c r="K114" i="3"/>
  <c r="M114" i="3" s="1"/>
  <c r="K115" i="3"/>
  <c r="M115" i="3" s="1"/>
  <c r="K116" i="3"/>
  <c r="M116" i="3" s="1"/>
  <c r="K117" i="3"/>
  <c r="M117" i="3" s="1"/>
  <c r="K118" i="3"/>
  <c r="M118" i="3" s="1"/>
  <c r="K119" i="3"/>
  <c r="M119" i="3" s="1"/>
  <c r="K120" i="3"/>
  <c r="M120" i="3" s="1"/>
  <c r="K121" i="3"/>
  <c r="M121" i="3" s="1"/>
  <c r="K122" i="3"/>
  <c r="M122" i="3" s="1"/>
  <c r="K123" i="3"/>
  <c r="M123" i="3" s="1"/>
  <c r="K124" i="3"/>
  <c r="M124" i="3" s="1"/>
  <c r="K125" i="3"/>
  <c r="M125" i="3" s="1"/>
  <c r="K126" i="3"/>
  <c r="M126" i="3" s="1"/>
  <c r="K127" i="3"/>
  <c r="M127" i="3" s="1"/>
  <c r="K128" i="3"/>
  <c r="M128" i="3" s="1"/>
  <c r="K129" i="3"/>
  <c r="M129" i="3" s="1"/>
  <c r="K130" i="3"/>
  <c r="M130" i="3" s="1"/>
  <c r="K131" i="3"/>
  <c r="M131" i="3" s="1"/>
  <c r="K132" i="3"/>
  <c r="M132" i="3" s="1"/>
  <c r="K133" i="3"/>
  <c r="M133" i="3" s="1"/>
  <c r="K136" i="3"/>
  <c r="M136" i="3" s="1"/>
  <c r="K137" i="3"/>
  <c r="M137" i="3" s="1"/>
  <c r="K138" i="3"/>
  <c r="M138" i="3" s="1"/>
  <c r="K139" i="3"/>
  <c r="M139" i="3" s="1"/>
  <c r="K140" i="3"/>
  <c r="M140" i="3" s="1"/>
  <c r="K141" i="3"/>
  <c r="M141" i="3" s="1"/>
  <c r="K142" i="3"/>
  <c r="M142" i="3" s="1"/>
  <c r="K145" i="3"/>
  <c r="M145" i="3" s="1"/>
  <c r="K146" i="3"/>
  <c r="M146" i="3" s="1"/>
  <c r="K147" i="3"/>
  <c r="M147" i="3" s="1"/>
  <c r="K148" i="3"/>
  <c r="M148" i="3" s="1"/>
  <c r="K149" i="3"/>
  <c r="M149" i="3" s="1"/>
  <c r="K150" i="3"/>
  <c r="M150" i="3" s="1"/>
  <c r="K153" i="3"/>
  <c r="M153" i="3" s="1"/>
  <c r="K154" i="3"/>
  <c r="M154" i="3" s="1"/>
  <c r="K155" i="3"/>
  <c r="M155" i="3" s="1"/>
  <c r="K156" i="3"/>
  <c r="M156" i="3" s="1"/>
  <c r="K157" i="3"/>
  <c r="M157" i="3" s="1"/>
  <c r="K158" i="3"/>
  <c r="M158" i="3" s="1"/>
  <c r="K159" i="3"/>
  <c r="M159" i="3" s="1"/>
  <c r="K162" i="3"/>
  <c r="M162" i="3" s="1"/>
  <c r="K163" i="3"/>
  <c r="M163" i="3" s="1"/>
  <c r="K164" i="3"/>
  <c r="M164" i="3" s="1"/>
  <c r="K165" i="3"/>
  <c r="M165" i="3" s="1"/>
  <c r="K166" i="3"/>
  <c r="M166" i="3" s="1"/>
  <c r="K167" i="3"/>
  <c r="M167" i="3" s="1"/>
  <c r="K170" i="3"/>
  <c r="M170" i="3" s="1"/>
  <c r="K171" i="3"/>
  <c r="M171" i="3" s="1"/>
  <c r="K172" i="3"/>
  <c r="M172" i="3" s="1"/>
  <c r="K173" i="3"/>
  <c r="M173" i="3" s="1"/>
  <c r="K174" i="3"/>
  <c r="M174" i="3" s="1"/>
  <c r="K175" i="3"/>
  <c r="M175" i="3" s="1"/>
  <c r="K176" i="3"/>
  <c r="M176" i="3" s="1"/>
  <c r="K179" i="3"/>
  <c r="M179" i="3" s="1"/>
  <c r="K180" i="3"/>
  <c r="M180" i="3" s="1"/>
  <c r="K181" i="3"/>
  <c r="M181" i="3" s="1"/>
  <c r="K182" i="3"/>
  <c r="M182" i="3" s="1"/>
  <c r="K183" i="3"/>
  <c r="M183" i="3" s="1"/>
  <c r="K184" i="3"/>
  <c r="M184" i="3" s="1"/>
  <c r="K187" i="3"/>
  <c r="M187" i="3" s="1"/>
  <c r="K188" i="3"/>
  <c r="M188" i="3" s="1"/>
  <c r="K189" i="3"/>
  <c r="M189" i="3" s="1"/>
  <c r="K190" i="3"/>
  <c r="M190" i="3" s="1"/>
  <c r="K191" i="3"/>
  <c r="M191" i="3" s="1"/>
  <c r="K192" i="3"/>
  <c r="M192" i="3" s="1"/>
  <c r="K193" i="3"/>
  <c r="M193" i="3" s="1"/>
  <c r="K196" i="3"/>
  <c r="M196" i="3" s="1"/>
  <c r="K197" i="3"/>
  <c r="M197" i="3" s="1"/>
  <c r="K198" i="3"/>
  <c r="M198" i="3" s="1"/>
  <c r="K199" i="3"/>
  <c r="M199" i="3" s="1"/>
  <c r="K200" i="3"/>
  <c r="M200" i="3" s="1"/>
  <c r="K201" i="3"/>
  <c r="M201" i="3" s="1"/>
  <c r="K204" i="3"/>
  <c r="M204" i="3" s="1"/>
  <c r="K205" i="3"/>
  <c r="M205" i="3" s="1"/>
  <c r="K206" i="3"/>
  <c r="M206" i="3" s="1"/>
  <c r="K207" i="3"/>
  <c r="M207" i="3" s="1"/>
  <c r="K208" i="3"/>
  <c r="M208" i="3" s="1"/>
  <c r="K209" i="3"/>
  <c r="M209" i="3" s="1"/>
  <c r="K210" i="3"/>
  <c r="M210" i="3" s="1"/>
  <c r="K213" i="3"/>
  <c r="M213" i="3" s="1"/>
  <c r="K214" i="3"/>
  <c r="M214" i="3" s="1"/>
  <c r="K215" i="3"/>
  <c r="M215" i="3" s="1"/>
  <c r="K216" i="3"/>
  <c r="M216" i="3" s="1"/>
  <c r="K217" i="3"/>
  <c r="M217" i="3" s="1"/>
  <c r="K218" i="3"/>
  <c r="M218" i="3" s="1"/>
  <c r="K221" i="3"/>
  <c r="M221" i="3" s="1"/>
  <c r="K222" i="3"/>
  <c r="M222" i="3" s="1"/>
  <c r="K223" i="3"/>
  <c r="M223" i="3" s="1"/>
  <c r="K224" i="3"/>
  <c r="M224" i="3" s="1"/>
  <c r="K225" i="3"/>
  <c r="M225" i="3" s="1"/>
  <c r="K226" i="3"/>
  <c r="M226" i="3" s="1"/>
  <c r="K227" i="3"/>
  <c r="M227" i="3" s="1"/>
  <c r="K230" i="3"/>
  <c r="M230" i="3" s="1"/>
  <c r="K231" i="3"/>
  <c r="M231" i="3" s="1"/>
  <c r="K232" i="3"/>
  <c r="M232" i="3" s="1"/>
  <c r="K233" i="3"/>
  <c r="M233" i="3" s="1"/>
  <c r="K234" i="3"/>
  <c r="M234" i="3" s="1"/>
  <c r="K235" i="3"/>
  <c r="M235" i="3" s="1"/>
  <c r="K238" i="3"/>
  <c r="M238" i="3" s="1"/>
  <c r="K239" i="3"/>
  <c r="M239" i="3" s="1"/>
  <c r="K240" i="3"/>
  <c r="M240" i="3" s="1"/>
  <c r="K241" i="3"/>
  <c r="M241" i="3" s="1"/>
  <c r="K242" i="3"/>
  <c r="M242" i="3" s="1"/>
  <c r="K243" i="3"/>
  <c r="M243" i="3" s="1"/>
  <c r="K244" i="3"/>
  <c r="M244" i="3" s="1"/>
  <c r="K247" i="3"/>
  <c r="M247" i="3" s="1"/>
  <c r="K248" i="3"/>
  <c r="M248" i="3" s="1"/>
  <c r="K249" i="3"/>
  <c r="M249" i="3" s="1"/>
  <c r="K250" i="3"/>
  <c r="M250" i="3" s="1"/>
  <c r="K251" i="3"/>
  <c r="M251" i="3" s="1"/>
  <c r="K252" i="3"/>
  <c r="M252" i="3" s="1"/>
  <c r="K255" i="3"/>
  <c r="M255" i="3" s="1"/>
  <c r="K256" i="3"/>
  <c r="M256" i="3" s="1"/>
  <c r="K257" i="3"/>
  <c r="M257" i="3" s="1"/>
  <c r="K258" i="3"/>
  <c r="M258" i="3" s="1"/>
  <c r="K259" i="3"/>
  <c r="M259" i="3" s="1"/>
  <c r="K260" i="3"/>
  <c r="M260" i="3" s="1"/>
  <c r="K261" i="3"/>
  <c r="M261" i="3" s="1"/>
  <c r="K264" i="3"/>
  <c r="M264" i="3" s="1"/>
  <c r="K265" i="3"/>
  <c r="M265" i="3" s="1"/>
  <c r="K266" i="3"/>
  <c r="M266" i="3" s="1"/>
  <c r="K267" i="3"/>
  <c r="M267" i="3" s="1"/>
  <c r="K268" i="3"/>
  <c r="M268" i="3" s="1"/>
  <c r="K269" i="3"/>
  <c r="M269" i="3" s="1"/>
  <c r="K272" i="3"/>
  <c r="M272" i="3" s="1"/>
  <c r="K273" i="3"/>
  <c r="M273" i="3" s="1"/>
  <c r="K274" i="3"/>
  <c r="M274" i="3" s="1"/>
  <c r="K275" i="3"/>
  <c r="M275" i="3" s="1"/>
  <c r="K276" i="3"/>
  <c r="M276" i="3" s="1"/>
  <c r="K277" i="3"/>
  <c r="M277" i="3" s="1"/>
  <c r="K278" i="3"/>
  <c r="M278" i="3" s="1"/>
  <c r="K279" i="3"/>
  <c r="M279" i="3" s="1"/>
  <c r="K280" i="3"/>
  <c r="M280" i="3" s="1"/>
  <c r="K283" i="3"/>
  <c r="M283" i="3" s="1"/>
  <c r="K284" i="3"/>
  <c r="M284" i="3" s="1"/>
  <c r="K285" i="3"/>
  <c r="M285" i="3" s="1"/>
  <c r="K286" i="3"/>
  <c r="M286" i="3" s="1"/>
  <c r="K287" i="3"/>
  <c r="M287" i="3" s="1"/>
  <c r="K288" i="3"/>
  <c r="M288" i="3" s="1"/>
  <c r="K289" i="3"/>
  <c r="M289" i="3" s="1"/>
  <c r="K290" i="3"/>
  <c r="M290" i="3" s="1"/>
  <c r="K293" i="3"/>
  <c r="M293" i="3" s="1"/>
  <c r="K294" i="3"/>
  <c r="M294" i="3" s="1"/>
  <c r="K295" i="3"/>
  <c r="M295" i="3" s="1"/>
  <c r="K296" i="3"/>
  <c r="M296" i="3" s="1"/>
  <c r="K297" i="3"/>
  <c r="M297" i="3" s="1"/>
  <c r="K298" i="3"/>
  <c r="M298" i="3" s="1"/>
  <c r="K299" i="3"/>
  <c r="M299" i="3" s="1"/>
  <c r="K300" i="3"/>
  <c r="M300" i="3" s="1"/>
  <c r="K301" i="3"/>
  <c r="M301" i="3" s="1"/>
  <c r="K304" i="3"/>
  <c r="M304" i="3" s="1"/>
  <c r="K305" i="3"/>
  <c r="M305" i="3" s="1"/>
  <c r="K306" i="3"/>
  <c r="M306" i="3" s="1"/>
  <c r="K307" i="3"/>
  <c r="M307" i="3" s="1"/>
  <c r="K308" i="3"/>
  <c r="M308" i="3" s="1"/>
  <c r="K309" i="3"/>
  <c r="M309" i="3" s="1"/>
  <c r="K310" i="3"/>
  <c r="M310" i="3" s="1"/>
  <c r="K311" i="3"/>
  <c r="M311" i="3" s="1"/>
  <c r="K314" i="3"/>
  <c r="M314" i="3" s="1"/>
  <c r="K315" i="3"/>
  <c r="M315" i="3" s="1"/>
  <c r="K316" i="3"/>
  <c r="M316" i="3" s="1"/>
  <c r="K317" i="3"/>
  <c r="M317" i="3" s="1"/>
  <c r="K318" i="3"/>
  <c r="M318" i="3" s="1"/>
  <c r="K319" i="3"/>
  <c r="M319" i="3" s="1"/>
  <c r="K320" i="3"/>
  <c r="M320" i="3" s="1"/>
  <c r="K321" i="3"/>
  <c r="M321" i="3" s="1"/>
  <c r="K322" i="3"/>
  <c r="M322" i="3" s="1"/>
  <c r="K325" i="3"/>
  <c r="M325" i="3" s="1"/>
  <c r="K326" i="3"/>
  <c r="M326" i="3" s="1"/>
  <c r="K327" i="3"/>
  <c r="M327" i="3" s="1"/>
  <c r="K328" i="3"/>
  <c r="M328" i="3" s="1"/>
  <c r="K329" i="3"/>
  <c r="M329" i="3" s="1"/>
  <c r="K330" i="3"/>
  <c r="M330" i="3" s="1"/>
  <c r="K331" i="3"/>
  <c r="M331" i="3" s="1"/>
  <c r="K332" i="3"/>
  <c r="M332" i="3" s="1"/>
  <c r="K335" i="3"/>
  <c r="M335" i="3" s="1"/>
  <c r="K336" i="3"/>
  <c r="M336" i="3" s="1"/>
  <c r="K337" i="3"/>
  <c r="M337" i="3" s="1"/>
  <c r="K338" i="3"/>
  <c r="M338" i="3" s="1"/>
  <c r="K339" i="3"/>
  <c r="M339" i="3" s="1"/>
  <c r="K340" i="3"/>
  <c r="M340" i="3" s="1"/>
  <c r="K341" i="3"/>
  <c r="M341" i="3" s="1"/>
  <c r="K342" i="3"/>
  <c r="M342" i="3" s="1"/>
  <c r="K343" i="3"/>
  <c r="M343" i="3" s="1"/>
  <c r="K346" i="3"/>
  <c r="M346" i="3" s="1"/>
  <c r="K347" i="3"/>
  <c r="M347" i="3" s="1"/>
  <c r="K348" i="3"/>
  <c r="M348" i="3" s="1"/>
  <c r="K349" i="3"/>
  <c r="M349" i="3" s="1"/>
  <c r="K350" i="3"/>
  <c r="M350" i="3" s="1"/>
  <c r="K351" i="3"/>
  <c r="M351" i="3" s="1"/>
  <c r="K352" i="3"/>
  <c r="M352" i="3" s="1"/>
  <c r="K353" i="3"/>
  <c r="M353" i="3" s="1"/>
  <c r="K356" i="3"/>
  <c r="M356" i="3" s="1"/>
  <c r="K357" i="3"/>
  <c r="M357" i="3" s="1"/>
  <c r="K358" i="3"/>
  <c r="M358" i="3" s="1"/>
  <c r="K359" i="3"/>
  <c r="M359" i="3" s="1"/>
  <c r="K360" i="3"/>
  <c r="M360" i="3" s="1"/>
  <c r="K361" i="3"/>
  <c r="M361" i="3" s="1"/>
  <c r="K362" i="3"/>
  <c r="M362" i="3" s="1"/>
  <c r="K363" i="3"/>
  <c r="M363" i="3" s="1"/>
  <c r="K364" i="3"/>
  <c r="M364" i="3" s="1"/>
  <c r="K367" i="3"/>
  <c r="M367" i="3" s="1"/>
  <c r="K368" i="3"/>
  <c r="M368" i="3" s="1"/>
  <c r="K369" i="3"/>
  <c r="M369" i="3" s="1"/>
  <c r="K370" i="3"/>
  <c r="M370" i="3" s="1"/>
  <c r="K371" i="3"/>
  <c r="M371" i="3" s="1"/>
  <c r="K372" i="3"/>
  <c r="M372" i="3" s="1"/>
  <c r="K373" i="3"/>
  <c r="M373" i="3" s="1"/>
  <c r="K374" i="3"/>
  <c r="M374" i="3" s="1"/>
  <c r="K377" i="3"/>
  <c r="M377" i="3" s="1"/>
  <c r="K378" i="3"/>
  <c r="M378" i="3" s="1"/>
  <c r="K379" i="3"/>
  <c r="M379" i="3" s="1"/>
  <c r="K380" i="3"/>
  <c r="M380" i="3" s="1"/>
  <c r="K381" i="3"/>
  <c r="M381" i="3" s="1"/>
  <c r="K382" i="3"/>
  <c r="M382" i="3" s="1"/>
  <c r="K383" i="3"/>
  <c r="M383" i="3" s="1"/>
  <c r="K384" i="3"/>
  <c r="M384" i="3" s="1"/>
  <c r="K385" i="3"/>
  <c r="M385" i="3" s="1"/>
  <c r="K388" i="3"/>
  <c r="M388" i="3" s="1"/>
  <c r="K389" i="3"/>
  <c r="M389" i="3" s="1"/>
  <c r="K390" i="3"/>
  <c r="M390" i="3" s="1"/>
  <c r="K391" i="3"/>
  <c r="M391" i="3" s="1"/>
  <c r="K392" i="3"/>
  <c r="M392" i="3" s="1"/>
  <c r="K393" i="3"/>
  <c r="M393" i="3" s="1"/>
  <c r="K394" i="3"/>
  <c r="M394" i="3" s="1"/>
  <c r="K395" i="3"/>
  <c r="M395" i="3" s="1"/>
  <c r="K398" i="3"/>
  <c r="M398" i="3" s="1"/>
  <c r="K399" i="3"/>
  <c r="M399" i="3" s="1"/>
  <c r="K400" i="3"/>
  <c r="M400" i="3" s="1"/>
  <c r="K401" i="3"/>
  <c r="M401" i="3" s="1"/>
  <c r="K402" i="3"/>
  <c r="M402" i="3" s="1"/>
  <c r="K403" i="3"/>
  <c r="M403" i="3" s="1"/>
  <c r="K404" i="3"/>
  <c r="M404" i="3" s="1"/>
  <c r="K405" i="3"/>
  <c r="M405" i="3" s="1"/>
  <c r="K406" i="3"/>
  <c r="M406" i="3" s="1"/>
  <c r="K409" i="3"/>
  <c r="M409" i="3" s="1"/>
  <c r="K410" i="3"/>
  <c r="M410" i="3" s="1"/>
  <c r="K411" i="3"/>
  <c r="M411" i="3" s="1"/>
  <c r="K412" i="3"/>
  <c r="M412" i="3" s="1"/>
  <c r="K413" i="3"/>
  <c r="M413" i="3" s="1"/>
  <c r="K414" i="3"/>
  <c r="M414" i="3" s="1"/>
  <c r="K415" i="3"/>
  <c r="M415" i="3" s="1"/>
  <c r="K416" i="3"/>
  <c r="M416" i="3" s="1"/>
  <c r="K419" i="3"/>
  <c r="M419" i="3" s="1"/>
  <c r="K420" i="3"/>
  <c r="M420" i="3" s="1"/>
  <c r="K421" i="3"/>
  <c r="M421" i="3" s="1"/>
  <c r="K422" i="3"/>
  <c r="M422" i="3" s="1"/>
  <c r="K423" i="3"/>
  <c r="M423" i="3" s="1"/>
  <c r="K424" i="3"/>
  <c r="M424" i="3" s="1"/>
  <c r="K425" i="3"/>
  <c r="M425" i="3" s="1"/>
  <c r="K426" i="3"/>
  <c r="M426" i="3" s="1"/>
  <c r="K427" i="3"/>
  <c r="M427" i="3" s="1"/>
  <c r="K430" i="3"/>
  <c r="M430" i="3" s="1"/>
  <c r="K431" i="3"/>
  <c r="M431" i="3" s="1"/>
  <c r="K432" i="3"/>
  <c r="M432" i="3" s="1"/>
  <c r="K433" i="3"/>
  <c r="M433" i="3" s="1"/>
  <c r="K434" i="3"/>
  <c r="M434" i="3" s="1"/>
  <c r="K435" i="3"/>
  <c r="M435" i="3" s="1"/>
  <c r="K436" i="3"/>
  <c r="M436" i="3" s="1"/>
  <c r="K437" i="3"/>
  <c r="M437" i="3" s="1"/>
  <c r="K440" i="3"/>
  <c r="M440" i="3" s="1"/>
  <c r="K441" i="3"/>
  <c r="M441" i="3" s="1"/>
  <c r="K442" i="3"/>
  <c r="M442" i="3" s="1"/>
  <c r="K444" i="3"/>
  <c r="M444" i="3" s="1"/>
  <c r="K445" i="3"/>
  <c r="M445" i="3" s="1"/>
  <c r="K446" i="3"/>
  <c r="M446" i="3" s="1"/>
  <c r="K447" i="3"/>
  <c r="M447" i="3" s="1"/>
  <c r="K448" i="3"/>
  <c r="M448" i="3" s="1"/>
  <c r="K449" i="3"/>
  <c r="M449" i="3" s="1"/>
  <c r="K452" i="3"/>
  <c r="M452" i="3" s="1"/>
  <c r="K453" i="3"/>
  <c r="M453" i="3" s="1"/>
  <c r="K454" i="3"/>
  <c r="M454" i="3" s="1"/>
  <c r="K455" i="3"/>
  <c r="M455" i="3" s="1"/>
  <c r="K456" i="3"/>
  <c r="M456" i="3" s="1"/>
  <c r="K457" i="3"/>
  <c r="M457" i="3" s="1"/>
  <c r="K458" i="3"/>
  <c r="M458" i="3" s="1"/>
  <c r="K459" i="3"/>
  <c r="M459" i="3" s="1"/>
  <c r="K462" i="3"/>
  <c r="M462" i="3" s="1"/>
  <c r="K463" i="3"/>
  <c r="M463" i="3" s="1"/>
  <c r="K464" i="3"/>
  <c r="M464" i="3" s="1"/>
  <c r="K465" i="3"/>
  <c r="M465" i="3" s="1"/>
  <c r="K466" i="3"/>
  <c r="M466" i="3" s="1"/>
  <c r="K467" i="3"/>
  <c r="M467" i="3" s="1"/>
  <c r="K468" i="3"/>
  <c r="M468" i="3" s="1"/>
  <c r="K469" i="3"/>
  <c r="M469" i="3" s="1"/>
  <c r="K470" i="3"/>
  <c r="M470" i="3" s="1"/>
  <c r="K473" i="3"/>
  <c r="M473" i="3" s="1"/>
  <c r="K474" i="3"/>
  <c r="M474" i="3" s="1"/>
  <c r="K475" i="3"/>
  <c r="M475" i="3" s="1"/>
  <c r="K476" i="3"/>
  <c r="M476" i="3" s="1"/>
  <c r="K477" i="3"/>
  <c r="M477" i="3" s="1"/>
  <c r="K478" i="3"/>
  <c r="M478" i="3" s="1"/>
  <c r="K479" i="3"/>
  <c r="M479" i="3" s="1"/>
  <c r="K480" i="3"/>
  <c r="M480" i="3" s="1"/>
  <c r="K483" i="3"/>
  <c r="M483" i="3" s="1"/>
  <c r="K484" i="3"/>
  <c r="M484" i="3" s="1"/>
  <c r="K485" i="3"/>
  <c r="M485" i="3" s="1"/>
  <c r="K486" i="3"/>
  <c r="M486" i="3" s="1"/>
  <c r="K487" i="3"/>
  <c r="M487" i="3" s="1"/>
  <c r="K488" i="3"/>
  <c r="M488" i="3" s="1"/>
  <c r="K489" i="3"/>
  <c r="M489" i="3" s="1"/>
  <c r="K490" i="3"/>
  <c r="M490" i="3" s="1"/>
  <c r="K491" i="3"/>
  <c r="M491" i="3" s="1"/>
  <c r="K494" i="3"/>
  <c r="M494" i="3" s="1"/>
  <c r="K495" i="3"/>
  <c r="M495" i="3" s="1"/>
  <c r="K496" i="3"/>
  <c r="M496" i="3" s="1"/>
  <c r="K497" i="3"/>
  <c r="M497" i="3" s="1"/>
  <c r="K498" i="3"/>
  <c r="M498" i="3" s="1"/>
  <c r="K499" i="3"/>
  <c r="M499" i="3" s="1"/>
  <c r="K500" i="3"/>
  <c r="M500" i="3" s="1"/>
  <c r="K501" i="3"/>
  <c r="M501" i="3" s="1"/>
  <c r="K504" i="3"/>
  <c r="M504" i="3" s="1"/>
  <c r="K505" i="3"/>
  <c r="M505" i="3" s="1"/>
  <c r="K506" i="3"/>
  <c r="M506" i="3" s="1"/>
  <c r="K507" i="3"/>
  <c r="M507" i="3" s="1"/>
  <c r="K508" i="3"/>
  <c r="M508" i="3" s="1"/>
  <c r="K509" i="3"/>
  <c r="M509" i="3" s="1"/>
  <c r="K510" i="3"/>
  <c r="M510" i="3" s="1"/>
  <c r="K511" i="3"/>
  <c r="M511" i="3" s="1"/>
  <c r="K512" i="3"/>
  <c r="M512" i="3" s="1"/>
  <c r="K515" i="3"/>
  <c r="M515" i="3" s="1"/>
  <c r="K516" i="3"/>
  <c r="M516" i="3" s="1"/>
  <c r="K517" i="3"/>
  <c r="M517" i="3" s="1"/>
  <c r="K518" i="3"/>
  <c r="M518" i="3" s="1"/>
  <c r="K519" i="3"/>
  <c r="M519" i="3" s="1"/>
  <c r="K520" i="3"/>
  <c r="M520" i="3" s="1"/>
  <c r="K521" i="3"/>
  <c r="M521" i="3" s="1"/>
  <c r="K522" i="3"/>
  <c r="M522" i="3" s="1"/>
  <c r="K525" i="3"/>
  <c r="M525" i="3" s="1"/>
  <c r="K526" i="3"/>
  <c r="M526" i="3" s="1"/>
  <c r="K527" i="3"/>
  <c r="M527" i="3" s="1"/>
  <c r="K528" i="3"/>
  <c r="M528" i="3" s="1"/>
  <c r="K529" i="3"/>
  <c r="M529" i="3" s="1"/>
  <c r="K530" i="3"/>
  <c r="M530" i="3" s="1"/>
  <c r="K531" i="3"/>
  <c r="M531" i="3" s="1"/>
  <c r="K532" i="3"/>
  <c r="M532" i="3" s="1"/>
  <c r="K533" i="3"/>
  <c r="M533" i="3" s="1"/>
  <c r="K536" i="3"/>
  <c r="M536" i="3" s="1"/>
  <c r="K537" i="3"/>
  <c r="M537" i="3" s="1"/>
  <c r="K538" i="3"/>
  <c r="M538" i="3" s="1"/>
  <c r="K539" i="3"/>
  <c r="M539" i="3" s="1"/>
  <c r="K540" i="3"/>
  <c r="M540" i="3" s="1"/>
  <c r="K541" i="3"/>
  <c r="M541" i="3" s="1"/>
  <c r="K542" i="3"/>
  <c r="M542" i="3" s="1"/>
  <c r="K543" i="3"/>
  <c r="M543" i="3" s="1"/>
  <c r="K546" i="3"/>
  <c r="M546" i="3" s="1"/>
  <c r="K547" i="3"/>
  <c r="M547" i="3" s="1"/>
  <c r="K548" i="3"/>
  <c r="M548" i="3" s="1"/>
  <c r="K549" i="3"/>
  <c r="M549" i="3" s="1"/>
  <c r="K550" i="3"/>
  <c r="M550" i="3" s="1"/>
  <c r="K551" i="3"/>
  <c r="M551" i="3" s="1"/>
  <c r="K552" i="3"/>
  <c r="M552" i="3" s="1"/>
  <c r="K553" i="3"/>
  <c r="M553" i="3" s="1"/>
  <c r="K554" i="3"/>
  <c r="M554" i="3" s="1"/>
  <c r="K557" i="3"/>
  <c r="M557" i="3" s="1"/>
  <c r="K558" i="3"/>
  <c r="M558" i="3" s="1"/>
  <c r="K559" i="3"/>
  <c r="M559" i="3" s="1"/>
  <c r="K560" i="3"/>
  <c r="M560" i="3" s="1"/>
  <c r="K561" i="3"/>
  <c r="M561" i="3" s="1"/>
  <c r="K562" i="3"/>
  <c r="M562" i="3" s="1"/>
  <c r="K563" i="3"/>
  <c r="M563" i="3" s="1"/>
  <c r="K564" i="3"/>
  <c r="M564" i="3" s="1"/>
  <c r="K567" i="3"/>
  <c r="M567" i="3" s="1"/>
  <c r="K568" i="3"/>
  <c r="M568" i="3" s="1"/>
  <c r="K569" i="3"/>
  <c r="M569" i="3" s="1"/>
  <c r="K570" i="3"/>
  <c r="M570" i="3" s="1"/>
  <c r="K571" i="3"/>
  <c r="M571" i="3" s="1"/>
  <c r="K572" i="3"/>
  <c r="M572" i="3" s="1"/>
  <c r="K573" i="3"/>
  <c r="M573" i="3" s="1"/>
  <c r="K574" i="3"/>
  <c r="M574" i="3" s="1"/>
  <c r="K575" i="3"/>
  <c r="M575" i="3" s="1"/>
  <c r="K578" i="3"/>
  <c r="M578" i="3" s="1"/>
  <c r="K579" i="3"/>
  <c r="M579" i="3" s="1"/>
  <c r="K580" i="3"/>
  <c r="M580" i="3" s="1"/>
  <c r="K581" i="3"/>
  <c r="M581" i="3" s="1"/>
  <c r="K582" i="3"/>
  <c r="M582" i="3" s="1"/>
  <c r="K583" i="3"/>
  <c r="M583" i="3" s="1"/>
  <c r="K584" i="3"/>
  <c r="M584" i="3" s="1"/>
  <c r="K585" i="3"/>
  <c r="M585" i="3" s="1"/>
  <c r="K588" i="3"/>
  <c r="M588" i="3" s="1"/>
  <c r="K589" i="3"/>
  <c r="M589" i="3" s="1"/>
  <c r="K590" i="3"/>
  <c r="M590" i="3" s="1"/>
  <c r="K591" i="3"/>
  <c r="M591" i="3" s="1"/>
  <c r="K592" i="3"/>
  <c r="M592" i="3" s="1"/>
  <c r="K593" i="3"/>
  <c r="M593" i="3" s="1"/>
  <c r="K594" i="3"/>
  <c r="M594" i="3" s="1"/>
  <c r="K595" i="3"/>
  <c r="M595" i="3" s="1"/>
  <c r="K596" i="3"/>
  <c r="M596" i="3" s="1"/>
  <c r="K599" i="3"/>
  <c r="M599" i="3" s="1"/>
  <c r="K600" i="3"/>
  <c r="M600" i="3" s="1"/>
  <c r="K601" i="3"/>
  <c r="M601" i="3" s="1"/>
  <c r="K602" i="3"/>
  <c r="M602" i="3" s="1"/>
  <c r="K603" i="3"/>
  <c r="M603" i="3" s="1"/>
  <c r="K604" i="3"/>
  <c r="M604" i="3" s="1"/>
  <c r="K605" i="3"/>
  <c r="M605" i="3" s="1"/>
  <c r="K606" i="3"/>
  <c r="M606" i="3" s="1"/>
  <c r="K609" i="3"/>
  <c r="M609" i="3" s="1"/>
  <c r="K610" i="3"/>
  <c r="M610" i="3" s="1"/>
  <c r="K611" i="3"/>
  <c r="M611" i="3" s="1"/>
  <c r="K612" i="3"/>
  <c r="M612" i="3" s="1"/>
  <c r="K613" i="3"/>
  <c r="M613" i="3" s="1"/>
  <c r="K614" i="3"/>
  <c r="M614" i="3" s="1"/>
  <c r="K615" i="3"/>
  <c r="M615" i="3" s="1"/>
  <c r="K616" i="3"/>
  <c r="M616" i="3" s="1"/>
  <c r="K617" i="3"/>
  <c r="M617" i="3" s="1"/>
  <c r="K620" i="3"/>
  <c r="M620" i="3" s="1"/>
  <c r="K621" i="3"/>
  <c r="M621" i="3" s="1"/>
  <c r="K622" i="3"/>
  <c r="M622" i="3" s="1"/>
  <c r="K623" i="3"/>
  <c r="M623" i="3" s="1"/>
  <c r="K624" i="3"/>
  <c r="M624" i="3" s="1"/>
  <c r="K625" i="3"/>
  <c r="M625" i="3" s="1"/>
  <c r="K626" i="3"/>
  <c r="M626" i="3" s="1"/>
  <c r="K627" i="3"/>
  <c r="M627" i="3" s="1"/>
  <c r="K630" i="3"/>
  <c r="M630" i="3" s="1"/>
  <c r="K631" i="3"/>
  <c r="M631" i="3" s="1"/>
  <c r="K632" i="3"/>
  <c r="M632" i="3" s="1"/>
  <c r="K633" i="3"/>
  <c r="M633" i="3" s="1"/>
  <c r="K634" i="3"/>
  <c r="M634" i="3" s="1"/>
  <c r="K635" i="3"/>
  <c r="M635" i="3" s="1"/>
  <c r="K636" i="3"/>
  <c r="M636" i="3" s="1"/>
  <c r="K637" i="3"/>
  <c r="M637" i="3" s="1"/>
  <c r="K638" i="3"/>
  <c r="M638" i="3" s="1"/>
  <c r="K641" i="3"/>
  <c r="M641" i="3" s="1"/>
  <c r="K642" i="3"/>
  <c r="M642" i="3" s="1"/>
  <c r="K643" i="3"/>
  <c r="M643" i="3" s="1"/>
  <c r="K644" i="3"/>
  <c r="M644" i="3" s="1"/>
  <c r="K645" i="3"/>
  <c r="M645" i="3" s="1"/>
  <c r="K646" i="3"/>
  <c r="M646" i="3" s="1"/>
  <c r="K647" i="3"/>
  <c r="M647" i="3" s="1"/>
  <c r="K648" i="3"/>
  <c r="M648" i="3" s="1"/>
  <c r="K651" i="3"/>
  <c r="M651" i="3" s="1"/>
  <c r="K652" i="3"/>
  <c r="M652" i="3" s="1"/>
  <c r="K653" i="3"/>
  <c r="M653" i="3" s="1"/>
  <c r="K654" i="3"/>
  <c r="M654" i="3" s="1"/>
  <c r="K655" i="3"/>
  <c r="M655" i="3" s="1"/>
  <c r="K656" i="3"/>
  <c r="M656" i="3" s="1"/>
  <c r="K657" i="3"/>
  <c r="M657" i="3" s="1"/>
  <c r="K658" i="3"/>
  <c r="M658" i="3" s="1"/>
  <c r="K659" i="3"/>
  <c r="M659" i="3" s="1"/>
  <c r="K662" i="3"/>
  <c r="M662" i="3" s="1"/>
  <c r="K663" i="3"/>
  <c r="M663" i="3" s="1"/>
  <c r="K664" i="3"/>
  <c r="M664" i="3" s="1"/>
  <c r="K665" i="3"/>
  <c r="M665" i="3" s="1"/>
  <c r="K666" i="3"/>
  <c r="M666" i="3" s="1"/>
  <c r="K667" i="3"/>
  <c r="M667" i="3" s="1"/>
  <c r="K668" i="3"/>
  <c r="M668" i="3" s="1"/>
  <c r="K669" i="3"/>
  <c r="M669" i="3" s="1"/>
  <c r="K672" i="3"/>
  <c r="M672" i="3" s="1"/>
  <c r="K673" i="3"/>
  <c r="M673" i="3" s="1"/>
  <c r="K674" i="3"/>
  <c r="M674" i="3" s="1"/>
  <c r="K675" i="3"/>
  <c r="M675" i="3" s="1"/>
  <c r="K676" i="3"/>
  <c r="M676" i="3" s="1"/>
  <c r="K677" i="3"/>
  <c r="M677" i="3" s="1"/>
  <c r="K678" i="3"/>
  <c r="M678" i="3" s="1"/>
  <c r="K679" i="3"/>
  <c r="M679" i="3" s="1"/>
  <c r="K680" i="3"/>
  <c r="M680" i="3" s="1"/>
  <c r="K683" i="3"/>
  <c r="M683" i="3" s="1"/>
  <c r="K684" i="3"/>
  <c r="M684" i="3" s="1"/>
  <c r="K685" i="3"/>
  <c r="M685" i="3" s="1"/>
  <c r="K686" i="3"/>
  <c r="M686" i="3" s="1"/>
  <c r="K687" i="3"/>
  <c r="M687" i="3" s="1"/>
  <c r="K688" i="3"/>
  <c r="M688" i="3" s="1"/>
  <c r="K689" i="3"/>
  <c r="M689" i="3" s="1"/>
  <c r="K690" i="3"/>
  <c r="M690" i="3" s="1"/>
  <c r="K693" i="3"/>
  <c r="M693" i="3" s="1"/>
  <c r="K694" i="3"/>
  <c r="M694" i="3" s="1"/>
  <c r="K695" i="3"/>
  <c r="M695" i="3" s="1"/>
  <c r="K696" i="3"/>
  <c r="M696" i="3" s="1"/>
  <c r="K697" i="3"/>
  <c r="M697" i="3" s="1"/>
  <c r="K698" i="3"/>
  <c r="M698" i="3" s="1"/>
  <c r="K699" i="3"/>
  <c r="M699" i="3" s="1"/>
  <c r="K700" i="3"/>
  <c r="M700" i="3" s="1"/>
  <c r="K701" i="3"/>
  <c r="M701" i="3" s="1"/>
  <c r="K704" i="3"/>
  <c r="M704" i="3" s="1"/>
  <c r="K705" i="3"/>
  <c r="M705" i="3" s="1"/>
  <c r="K706" i="3"/>
  <c r="M706" i="3" s="1"/>
  <c r="K707" i="3"/>
  <c r="M707" i="3" s="1"/>
  <c r="K708" i="3"/>
  <c r="M708" i="3" s="1"/>
  <c r="K709" i="3"/>
  <c r="M709" i="3" s="1"/>
  <c r="K710" i="3"/>
  <c r="M710" i="3" s="1"/>
  <c r="K711" i="3"/>
  <c r="M711" i="3" s="1"/>
  <c r="K714" i="3"/>
  <c r="M714" i="3" s="1"/>
  <c r="K715" i="3"/>
  <c r="M715" i="3" s="1"/>
  <c r="K716" i="3"/>
  <c r="M716" i="3" s="1"/>
  <c r="K717" i="3"/>
  <c r="M717" i="3" s="1"/>
  <c r="K718" i="3"/>
  <c r="M718" i="3" s="1"/>
  <c r="K719" i="3"/>
  <c r="M719" i="3" s="1"/>
  <c r="K720" i="3"/>
  <c r="M720" i="3" s="1"/>
  <c r="K721" i="3"/>
  <c r="M721" i="3" s="1"/>
  <c r="K722" i="3"/>
  <c r="M722" i="3" s="1"/>
  <c r="K725" i="3"/>
  <c r="M725" i="3" s="1"/>
  <c r="K726" i="3"/>
  <c r="M726" i="3" s="1"/>
  <c r="K727" i="3"/>
  <c r="M727" i="3" s="1"/>
  <c r="K728" i="3"/>
  <c r="M728" i="3" s="1"/>
  <c r="K729" i="3"/>
  <c r="M729" i="3" s="1"/>
  <c r="K730" i="3"/>
  <c r="M730" i="3" s="1"/>
  <c r="K731" i="3"/>
  <c r="M731" i="3" s="1"/>
  <c r="K732" i="3"/>
  <c r="M732" i="3" s="1"/>
  <c r="K735" i="3"/>
  <c r="M735" i="3" s="1"/>
  <c r="K736" i="3"/>
  <c r="M736" i="3" s="1"/>
  <c r="K737" i="3"/>
  <c r="M737" i="3" s="1"/>
  <c r="K738" i="3"/>
  <c r="M738" i="3" s="1"/>
  <c r="K739" i="3"/>
  <c r="M739" i="3" s="1"/>
  <c r="K740" i="3"/>
  <c r="M740" i="3" s="1"/>
  <c r="K741" i="3"/>
  <c r="M741" i="3" s="1"/>
  <c r="K742" i="3"/>
  <c r="M742" i="3" s="1"/>
  <c r="K743" i="3"/>
  <c r="M743" i="3" s="1"/>
  <c r="K746" i="3"/>
  <c r="M746" i="3" s="1"/>
  <c r="K747" i="3"/>
  <c r="M747" i="3" s="1"/>
  <c r="K748" i="3"/>
  <c r="M748" i="3" s="1"/>
  <c r="K749" i="3"/>
  <c r="M749" i="3" s="1"/>
  <c r="K750" i="3"/>
  <c r="M750" i="3" s="1"/>
  <c r="K751" i="3"/>
  <c r="M751" i="3" s="1"/>
  <c r="K752" i="3"/>
  <c r="M752" i="3" s="1"/>
  <c r="K753" i="3"/>
  <c r="M753" i="3" s="1"/>
  <c r="K756" i="3"/>
  <c r="M756" i="3" s="1"/>
  <c r="K757" i="3"/>
  <c r="M757" i="3" s="1"/>
  <c r="K758" i="3"/>
  <c r="M758" i="3" s="1"/>
  <c r="K759" i="3"/>
  <c r="M759" i="3" s="1"/>
  <c r="K760" i="3"/>
  <c r="M760" i="3" s="1"/>
  <c r="K761" i="3"/>
  <c r="M761" i="3" s="1"/>
  <c r="K762" i="3"/>
  <c r="M762" i="3" s="1"/>
  <c r="K763" i="3"/>
  <c r="M763" i="3" s="1"/>
  <c r="K764" i="3"/>
  <c r="M764" i="3" s="1"/>
  <c r="K767" i="3"/>
  <c r="M767" i="3" s="1"/>
  <c r="K768" i="3"/>
  <c r="M768" i="3" s="1"/>
  <c r="K769" i="3"/>
  <c r="M769" i="3" s="1"/>
  <c r="K770" i="3"/>
  <c r="M770" i="3" s="1"/>
  <c r="K771" i="3"/>
  <c r="M771" i="3" s="1"/>
  <c r="K772" i="3"/>
  <c r="M772" i="3" s="1"/>
  <c r="K773" i="3"/>
  <c r="M773" i="3" s="1"/>
  <c r="K774" i="3"/>
  <c r="M774" i="3" s="1"/>
  <c r="K777" i="3"/>
  <c r="M777" i="3" s="1"/>
  <c r="K778" i="3"/>
  <c r="M778" i="3" s="1"/>
  <c r="K779" i="3"/>
  <c r="M779" i="3" s="1"/>
  <c r="K780" i="3"/>
  <c r="M780" i="3" s="1"/>
  <c r="K781" i="3"/>
  <c r="M781" i="3" s="1"/>
  <c r="K782" i="3"/>
  <c r="M782" i="3" s="1"/>
  <c r="K783" i="3"/>
  <c r="M783" i="3" s="1"/>
  <c r="K784" i="3"/>
  <c r="M784" i="3" s="1"/>
  <c r="K785" i="3"/>
  <c r="M785" i="3" s="1"/>
  <c r="K788" i="3"/>
  <c r="M788" i="3" s="1"/>
  <c r="K789" i="3"/>
  <c r="M789" i="3" s="1"/>
  <c r="K790" i="3"/>
  <c r="M790" i="3" s="1"/>
  <c r="K791" i="3"/>
  <c r="M791" i="3" s="1"/>
  <c r="K792" i="3"/>
  <c r="M792" i="3" s="1"/>
  <c r="K793" i="3"/>
  <c r="M793" i="3" s="1"/>
  <c r="K794" i="3"/>
  <c r="M794" i="3" s="1"/>
  <c r="K795" i="3"/>
  <c r="M795" i="3" s="1"/>
  <c r="K798" i="3"/>
  <c r="M798" i="3" s="1"/>
  <c r="K799" i="3"/>
  <c r="M799" i="3" s="1"/>
  <c r="K800" i="3"/>
  <c r="M800" i="3" s="1"/>
  <c r="K801" i="3"/>
  <c r="M801" i="3" s="1"/>
  <c r="K802" i="3"/>
  <c r="M802" i="3" s="1"/>
  <c r="K803" i="3"/>
  <c r="M803" i="3" s="1"/>
  <c r="K804" i="3"/>
  <c r="M804" i="3" s="1"/>
  <c r="K805" i="3"/>
  <c r="M805" i="3" s="1"/>
  <c r="K806" i="3"/>
  <c r="M806" i="3" s="1"/>
  <c r="K809" i="3"/>
  <c r="M809" i="3" s="1"/>
  <c r="K810" i="3"/>
  <c r="M810" i="3" s="1"/>
  <c r="K811" i="3"/>
  <c r="M811" i="3" s="1"/>
  <c r="K812" i="3"/>
  <c r="M812" i="3" s="1"/>
  <c r="K813" i="3"/>
  <c r="M813" i="3" s="1"/>
  <c r="K814" i="3"/>
  <c r="M814" i="3" s="1"/>
  <c r="K815" i="3"/>
  <c r="M815" i="3" s="1"/>
  <c r="K816" i="3"/>
  <c r="M816" i="3" s="1"/>
  <c r="K819" i="3"/>
  <c r="M819" i="3" s="1"/>
  <c r="K820" i="3"/>
  <c r="M820" i="3" s="1"/>
  <c r="K821" i="3"/>
  <c r="M821" i="3" s="1"/>
  <c r="K822" i="3"/>
  <c r="M822" i="3" s="1"/>
  <c r="K823" i="3"/>
  <c r="M823" i="3" s="1"/>
  <c r="K824" i="3"/>
  <c r="M824" i="3" s="1"/>
  <c r="K825" i="3"/>
  <c r="M825" i="3" s="1"/>
  <c r="K826" i="3"/>
  <c r="M826" i="3" s="1"/>
  <c r="K827" i="3"/>
  <c r="M827" i="3" s="1"/>
  <c r="K830" i="3"/>
  <c r="M830" i="3" s="1"/>
  <c r="K831" i="3"/>
  <c r="M831" i="3" s="1"/>
  <c r="K832" i="3"/>
  <c r="M832" i="3" s="1"/>
  <c r="K833" i="3"/>
  <c r="M833" i="3" s="1"/>
  <c r="K834" i="3"/>
  <c r="M834" i="3" s="1"/>
  <c r="K835" i="3"/>
  <c r="M835" i="3" s="1"/>
  <c r="K836" i="3"/>
  <c r="M836" i="3" s="1"/>
  <c r="K837" i="3"/>
  <c r="M837" i="3" s="1"/>
  <c r="K840" i="3"/>
  <c r="M840" i="3" s="1"/>
  <c r="K841" i="3"/>
  <c r="M841" i="3" s="1"/>
  <c r="K842" i="3"/>
  <c r="M842" i="3" s="1"/>
  <c r="K843" i="3"/>
  <c r="M843" i="3" s="1"/>
  <c r="K844" i="3"/>
  <c r="M844" i="3" s="1"/>
  <c r="K845" i="3"/>
  <c r="M845" i="3" s="1"/>
  <c r="K846" i="3"/>
  <c r="M846" i="3" s="1"/>
  <c r="K847" i="3"/>
  <c r="M847" i="3" s="1"/>
  <c r="K848" i="3"/>
  <c r="M848" i="3" s="1"/>
  <c r="K851" i="3"/>
  <c r="M851" i="3" s="1"/>
  <c r="K852" i="3"/>
  <c r="M852" i="3" s="1"/>
  <c r="K853" i="3"/>
  <c r="M853" i="3" s="1"/>
  <c r="K854" i="3"/>
  <c r="M854" i="3" s="1"/>
  <c r="K855" i="3"/>
  <c r="M855" i="3" s="1"/>
  <c r="K856" i="3"/>
  <c r="M856" i="3" s="1"/>
  <c r="K857" i="3"/>
  <c r="M857" i="3" s="1"/>
  <c r="K858" i="3"/>
  <c r="M858" i="3" s="1"/>
  <c r="K861" i="3"/>
  <c r="M861" i="3" s="1"/>
  <c r="K862" i="3"/>
  <c r="M862" i="3" s="1"/>
  <c r="K863" i="3"/>
  <c r="M863" i="3" s="1"/>
  <c r="K864" i="3"/>
  <c r="M864" i="3" s="1"/>
  <c r="K865" i="3"/>
  <c r="M865" i="3" s="1"/>
  <c r="K866" i="3"/>
  <c r="M866" i="3" s="1"/>
  <c r="K867" i="3"/>
  <c r="M867" i="3" s="1"/>
  <c r="K868" i="3"/>
  <c r="M868" i="3" s="1"/>
  <c r="K869" i="3"/>
  <c r="M869" i="3" s="1"/>
  <c r="K872" i="3"/>
  <c r="M872" i="3" s="1"/>
  <c r="K873" i="3"/>
  <c r="M873" i="3" s="1"/>
  <c r="K874" i="3"/>
  <c r="M874" i="3" s="1"/>
  <c r="K875" i="3"/>
  <c r="M875" i="3" s="1"/>
  <c r="K876" i="3"/>
  <c r="M876" i="3" s="1"/>
  <c r="K877" i="3"/>
  <c r="M877" i="3" s="1"/>
  <c r="K878" i="3"/>
  <c r="M878" i="3" s="1"/>
  <c r="K879" i="3"/>
  <c r="M879" i="3" s="1"/>
  <c r="K882" i="3"/>
  <c r="M882" i="3" s="1"/>
  <c r="K883" i="3"/>
  <c r="M883" i="3" s="1"/>
  <c r="K884" i="3"/>
  <c r="M884" i="3" s="1"/>
  <c r="K885" i="3"/>
  <c r="M885" i="3" s="1"/>
  <c r="K886" i="3"/>
  <c r="M886" i="3" s="1"/>
  <c r="K887" i="3"/>
  <c r="M887" i="3" s="1"/>
  <c r="K888" i="3"/>
  <c r="M888" i="3" s="1"/>
  <c r="K889" i="3"/>
  <c r="M889" i="3" s="1"/>
  <c r="K890" i="3"/>
  <c r="M890" i="3" s="1"/>
  <c r="K893" i="3"/>
  <c r="M893" i="3" s="1"/>
  <c r="K894" i="3"/>
  <c r="M894" i="3" s="1"/>
  <c r="K895" i="3"/>
  <c r="M895" i="3" s="1"/>
  <c r="K896" i="3"/>
  <c r="M896" i="3" s="1"/>
  <c r="K897" i="3"/>
  <c r="M897" i="3" s="1"/>
  <c r="K898" i="3"/>
  <c r="M898" i="3" s="1"/>
  <c r="K899" i="3"/>
  <c r="M899" i="3" s="1"/>
  <c r="K900" i="3"/>
  <c r="M900" i="3" s="1"/>
  <c r="K903" i="3"/>
  <c r="M903" i="3" s="1"/>
  <c r="K904" i="3"/>
  <c r="M904" i="3" s="1"/>
  <c r="K905" i="3"/>
  <c r="M905" i="3" s="1"/>
  <c r="K906" i="3"/>
  <c r="M906" i="3" s="1"/>
  <c r="K907" i="3"/>
  <c r="M907" i="3" s="1"/>
  <c r="K908" i="3"/>
  <c r="M908" i="3" s="1"/>
  <c r="K909" i="3"/>
  <c r="M909" i="3" s="1"/>
  <c r="K910" i="3"/>
  <c r="M910" i="3" s="1"/>
  <c r="K911" i="3"/>
  <c r="M911" i="3" s="1"/>
  <c r="K914" i="3"/>
  <c r="M914" i="3" s="1"/>
  <c r="K915" i="3"/>
  <c r="M915" i="3" s="1"/>
  <c r="K916" i="3"/>
  <c r="M916" i="3" s="1"/>
  <c r="K917" i="3"/>
  <c r="M917" i="3" s="1"/>
  <c r="K918" i="3"/>
  <c r="M918" i="3" s="1"/>
  <c r="K919" i="3"/>
  <c r="M919" i="3" s="1"/>
  <c r="K920" i="3"/>
  <c r="M920" i="3" s="1"/>
  <c r="K921" i="3"/>
  <c r="M921" i="3" s="1"/>
  <c r="K924" i="3"/>
  <c r="M924" i="3" s="1"/>
  <c r="K925" i="3"/>
  <c r="M925" i="3" s="1"/>
  <c r="K926" i="3"/>
  <c r="M926" i="3" s="1"/>
  <c r="K928" i="3"/>
  <c r="M928" i="3" s="1"/>
  <c r="K929" i="3"/>
  <c r="M929" i="3" s="1"/>
  <c r="K930" i="3"/>
  <c r="M930" i="3" s="1"/>
  <c r="K931" i="3"/>
  <c r="M931" i="3" s="1"/>
  <c r="K932" i="3"/>
  <c r="M932" i="3" s="1"/>
  <c r="K933" i="3"/>
  <c r="M933" i="3" s="1"/>
  <c r="K936" i="3"/>
  <c r="M936" i="3" s="1"/>
  <c r="K937" i="3"/>
  <c r="M937" i="3" s="1"/>
  <c r="K938" i="3"/>
  <c r="M938" i="3" s="1"/>
  <c r="K939" i="3"/>
  <c r="M939" i="3" s="1"/>
  <c r="K940" i="3"/>
  <c r="M940" i="3" s="1"/>
  <c r="K941" i="3"/>
  <c r="M941" i="3" s="1"/>
  <c r="K944" i="3"/>
  <c r="M944" i="3" s="1"/>
  <c r="K945" i="3"/>
  <c r="M945" i="3" s="1"/>
  <c r="K946" i="3"/>
  <c r="M946" i="3" s="1"/>
  <c r="K947" i="3"/>
  <c r="M947" i="3" s="1"/>
  <c r="K948" i="3"/>
  <c r="M948" i="3" s="1"/>
  <c r="K949" i="3"/>
  <c r="M949" i="3" s="1"/>
  <c r="K950" i="3"/>
  <c r="M950" i="3" s="1"/>
  <c r="K953" i="3"/>
  <c r="M953" i="3" s="1"/>
  <c r="K954" i="3"/>
  <c r="M954" i="3" s="1"/>
  <c r="K955" i="3"/>
  <c r="M955" i="3" s="1"/>
  <c r="K956" i="3"/>
  <c r="M956" i="3" s="1"/>
  <c r="K957" i="3"/>
  <c r="M957" i="3" s="1"/>
  <c r="K958" i="3"/>
  <c r="M958" i="3" s="1"/>
  <c r="K961" i="3"/>
  <c r="M961" i="3" s="1"/>
  <c r="K962" i="3"/>
  <c r="M962" i="3" s="1"/>
  <c r="K963" i="3"/>
  <c r="M963" i="3" s="1"/>
  <c r="K964" i="3"/>
  <c r="M964" i="3" s="1"/>
  <c r="K965" i="3"/>
  <c r="M965" i="3" s="1"/>
  <c r="K966" i="3"/>
  <c r="M966" i="3" s="1"/>
  <c r="K967" i="3"/>
  <c r="M967" i="3" s="1"/>
  <c r="K970" i="3"/>
  <c r="M970" i="3" s="1"/>
  <c r="K971" i="3"/>
  <c r="M971" i="3" s="1"/>
  <c r="K972" i="3"/>
  <c r="M972" i="3" s="1"/>
  <c r="K973" i="3"/>
  <c r="M973" i="3" s="1"/>
  <c r="K974" i="3"/>
  <c r="M974" i="3" s="1"/>
  <c r="K975" i="3"/>
  <c r="M975" i="3" s="1"/>
  <c r="K978" i="3"/>
  <c r="M978" i="3" s="1"/>
  <c r="K979" i="3"/>
  <c r="M979" i="3" s="1"/>
  <c r="K980" i="3"/>
  <c r="M980" i="3" s="1"/>
  <c r="K981" i="3"/>
  <c r="M981" i="3" s="1"/>
  <c r="K982" i="3"/>
  <c r="M982" i="3" s="1"/>
  <c r="K983" i="3"/>
  <c r="M983" i="3" s="1"/>
  <c r="K984" i="3"/>
  <c r="M984" i="3" s="1"/>
  <c r="K987" i="3"/>
  <c r="M987" i="3" s="1"/>
  <c r="K988" i="3"/>
  <c r="M988" i="3" s="1"/>
  <c r="K989" i="3"/>
  <c r="M989" i="3" s="1"/>
  <c r="K990" i="3"/>
  <c r="M990" i="3" s="1"/>
  <c r="K991" i="3"/>
  <c r="M991" i="3" s="1"/>
  <c r="K992" i="3"/>
  <c r="M992" i="3" s="1"/>
  <c r="K995" i="3"/>
  <c r="M995" i="3" s="1"/>
  <c r="K996" i="3"/>
  <c r="M996" i="3" s="1"/>
  <c r="K997" i="3"/>
  <c r="M997" i="3" s="1"/>
  <c r="K998" i="3"/>
  <c r="M998" i="3" s="1"/>
  <c r="K999" i="3"/>
  <c r="M999" i="3" s="1"/>
  <c r="K1000" i="3"/>
  <c r="M1000" i="3" s="1"/>
  <c r="K1001" i="3"/>
  <c r="M1001" i="3" s="1"/>
  <c r="K1004" i="3"/>
  <c r="M1004" i="3" s="1"/>
  <c r="K1005" i="3"/>
  <c r="M1005" i="3" s="1"/>
  <c r="K1006" i="3"/>
  <c r="M1006" i="3" s="1"/>
  <c r="K1007" i="3"/>
  <c r="M1007" i="3" s="1"/>
  <c r="K1008" i="3"/>
  <c r="M1008" i="3" s="1"/>
  <c r="K1009" i="3"/>
  <c r="M1009" i="3" s="1"/>
  <c r="K1012" i="3"/>
  <c r="M1012" i="3" s="1"/>
  <c r="K1013" i="3"/>
  <c r="M1013" i="3" s="1"/>
  <c r="K1014" i="3"/>
  <c r="M1014" i="3" s="1"/>
  <c r="K1015" i="3"/>
  <c r="M1015" i="3" s="1"/>
  <c r="K1016" i="3"/>
  <c r="M1016" i="3" s="1"/>
  <c r="K1017" i="3"/>
  <c r="M1017" i="3" s="1"/>
  <c r="K1018" i="3"/>
  <c r="M1018" i="3" s="1"/>
  <c r="K1021" i="3"/>
  <c r="M1021" i="3" s="1"/>
  <c r="K1022" i="3"/>
  <c r="M1022" i="3" s="1"/>
  <c r="K1023" i="3"/>
  <c r="M1023" i="3" s="1"/>
  <c r="K1024" i="3"/>
  <c r="M1024" i="3" s="1"/>
  <c r="K1025" i="3"/>
  <c r="M1025" i="3" s="1"/>
  <c r="K1026" i="3"/>
  <c r="M1026" i="3" s="1"/>
  <c r="K1029" i="3"/>
  <c r="M1029" i="3" s="1"/>
  <c r="K1030" i="3"/>
  <c r="M1030" i="3" s="1"/>
  <c r="K1031" i="3"/>
  <c r="M1031" i="3" s="1"/>
  <c r="K1032" i="3"/>
  <c r="M1032" i="3" s="1"/>
  <c r="K1033" i="3"/>
  <c r="M1033" i="3" s="1"/>
  <c r="K1034" i="3"/>
  <c r="M1034" i="3" s="1"/>
  <c r="K1035" i="3"/>
  <c r="M1035" i="3" s="1"/>
  <c r="K1038" i="3"/>
  <c r="M1038" i="3" s="1"/>
  <c r="K1039" i="3"/>
  <c r="M1039" i="3" s="1"/>
  <c r="K1040" i="3"/>
  <c r="M1040" i="3" s="1"/>
  <c r="K1041" i="3"/>
  <c r="M1041" i="3" s="1"/>
  <c r="K1042" i="3"/>
  <c r="M1042" i="3" s="1"/>
  <c r="K1043" i="3"/>
  <c r="M1043" i="3" s="1"/>
  <c r="K1046" i="3"/>
  <c r="M1046" i="3" s="1"/>
  <c r="K1047" i="3"/>
  <c r="M1047" i="3" s="1"/>
  <c r="K1048" i="3"/>
  <c r="M1048" i="3" s="1"/>
  <c r="K1049" i="3"/>
  <c r="M1049" i="3" s="1"/>
  <c r="K1050" i="3"/>
  <c r="M1050" i="3" s="1"/>
  <c r="K1051" i="3"/>
  <c r="M1051" i="3" s="1"/>
  <c r="K1052" i="3"/>
  <c r="M1052" i="3" s="1"/>
  <c r="K1055" i="3"/>
  <c r="M1055" i="3" s="1"/>
  <c r="K1056" i="3"/>
  <c r="M1056" i="3" s="1"/>
  <c r="K1057" i="3"/>
  <c r="M1057" i="3" s="1"/>
  <c r="K1058" i="3"/>
  <c r="M1058" i="3" s="1"/>
  <c r="K1059" i="3"/>
  <c r="M1059" i="3" s="1"/>
  <c r="K1060" i="3"/>
  <c r="M1060" i="3" s="1"/>
  <c r="K1063" i="3"/>
  <c r="M1063" i="3" s="1"/>
  <c r="K1064" i="3"/>
  <c r="M1064" i="3" s="1"/>
  <c r="K1065" i="3"/>
  <c r="M1065" i="3" s="1"/>
  <c r="K1066" i="3"/>
  <c r="M1066" i="3" s="1"/>
  <c r="K1067" i="3"/>
  <c r="M1067" i="3" s="1"/>
  <c r="K1068" i="3"/>
  <c r="M1068" i="3" s="1"/>
  <c r="K1069" i="3"/>
  <c r="M1069" i="3" s="1"/>
  <c r="K1072" i="3"/>
  <c r="M1072" i="3" s="1"/>
  <c r="K1073" i="3"/>
  <c r="M1073" i="3" s="1"/>
  <c r="K1074" i="3"/>
  <c r="M1074" i="3" s="1"/>
  <c r="K1075" i="3"/>
  <c r="M1075" i="3" s="1"/>
  <c r="K1076" i="3"/>
  <c r="M1076" i="3" s="1"/>
  <c r="K1077" i="3"/>
  <c r="M1077" i="3" s="1"/>
  <c r="K1080" i="3"/>
  <c r="M1080" i="3" s="1"/>
  <c r="K1081" i="3"/>
  <c r="M1081" i="3" s="1"/>
  <c r="K1082" i="3"/>
  <c r="M1082" i="3" s="1"/>
  <c r="K1083" i="3"/>
  <c r="M1083" i="3" s="1"/>
  <c r="K1084" i="3"/>
  <c r="M1084" i="3" s="1"/>
  <c r="K1085" i="3"/>
  <c r="M1085" i="3" s="1"/>
  <c r="K1086" i="3"/>
  <c r="M1086" i="3" s="1"/>
  <c r="K1089" i="3"/>
  <c r="M1089" i="3" s="1"/>
  <c r="K1090" i="3"/>
  <c r="M1090" i="3" s="1"/>
  <c r="K1091" i="3"/>
  <c r="M1091" i="3" s="1"/>
  <c r="K1092" i="3"/>
  <c r="M1092" i="3" s="1"/>
  <c r="K1093" i="3"/>
  <c r="M1093" i="3" s="1"/>
  <c r="K1094" i="3"/>
  <c r="M1094" i="3" s="1"/>
  <c r="K1097" i="3"/>
  <c r="M1097" i="3" s="1"/>
  <c r="K1098" i="3"/>
  <c r="M1098" i="3" s="1"/>
  <c r="K1099" i="3"/>
  <c r="M1099" i="3" s="1"/>
  <c r="K1100" i="3"/>
  <c r="M1100" i="3" s="1"/>
  <c r="K1101" i="3"/>
  <c r="M1101" i="3" s="1"/>
  <c r="K1102" i="3"/>
  <c r="M1102" i="3" s="1"/>
  <c r="K1103" i="3"/>
  <c r="M1103" i="3" s="1"/>
  <c r="K1106" i="3"/>
  <c r="M1106" i="3" s="1"/>
  <c r="K1107" i="3"/>
  <c r="M1107" i="3" s="1"/>
  <c r="K1108" i="3"/>
  <c r="M1108" i="3" s="1"/>
  <c r="K1109" i="3"/>
  <c r="M1109" i="3" s="1"/>
  <c r="K1110" i="3"/>
  <c r="M1110" i="3" s="1"/>
  <c r="K1111" i="3"/>
  <c r="M1111" i="3" s="1"/>
  <c r="K1114" i="3"/>
  <c r="M1114" i="3" s="1"/>
  <c r="K1115" i="3"/>
  <c r="M1115" i="3" s="1"/>
  <c r="K1116" i="3"/>
  <c r="M1116" i="3" s="1"/>
  <c r="K1117" i="3"/>
  <c r="M1117" i="3" s="1"/>
  <c r="K1118" i="3"/>
  <c r="M1118" i="3" s="1"/>
  <c r="K1119" i="3"/>
  <c r="M1119" i="3" s="1"/>
  <c r="K1120" i="3"/>
  <c r="M1120" i="3" s="1"/>
  <c r="K1123" i="3"/>
  <c r="M1123" i="3" s="1"/>
  <c r="K1124" i="3"/>
  <c r="M1124" i="3" s="1"/>
  <c r="K1125" i="3"/>
  <c r="M1125" i="3" s="1"/>
  <c r="K1126" i="3"/>
  <c r="M1126" i="3" s="1"/>
  <c r="K1127" i="3"/>
  <c r="M1127" i="3" s="1"/>
  <c r="K1128" i="3"/>
  <c r="M1128" i="3" s="1"/>
  <c r="K1131" i="3"/>
  <c r="M1131" i="3" s="1"/>
  <c r="K1132" i="3"/>
  <c r="M1132" i="3" s="1"/>
  <c r="K1133" i="3"/>
  <c r="M1133" i="3" s="1"/>
  <c r="K1134" i="3"/>
  <c r="M1134" i="3" s="1"/>
  <c r="K1135" i="3"/>
  <c r="M1135" i="3" s="1"/>
  <c r="K1136" i="3"/>
  <c r="M1136" i="3" s="1"/>
  <c r="K1137" i="3"/>
  <c r="M1137" i="3" s="1"/>
  <c r="K1140" i="3"/>
  <c r="M1140" i="3" s="1"/>
  <c r="K1141" i="3"/>
  <c r="M1141" i="3" s="1"/>
  <c r="K1142" i="3"/>
  <c r="M1142" i="3" s="1"/>
  <c r="K1143" i="3"/>
  <c r="M1143" i="3" s="1"/>
  <c r="K1144" i="3"/>
  <c r="M1144" i="3" s="1"/>
  <c r="K1145" i="3"/>
  <c r="M1145" i="3" s="1"/>
  <c r="K1148" i="3"/>
  <c r="M1148" i="3" s="1"/>
  <c r="K1149" i="3"/>
  <c r="M1149" i="3" s="1"/>
  <c r="K1150" i="3"/>
  <c r="M1150" i="3" s="1"/>
  <c r="K1151" i="3"/>
  <c r="M1151" i="3" s="1"/>
  <c r="K1152" i="3"/>
  <c r="M1152" i="3" s="1"/>
  <c r="K1153" i="3"/>
  <c r="M1153" i="3" s="1"/>
  <c r="K1154" i="3"/>
  <c r="M1154" i="3" s="1"/>
  <c r="K1157" i="3"/>
  <c r="M1157" i="3" s="1"/>
  <c r="K1158" i="3"/>
  <c r="M1158" i="3" s="1"/>
  <c r="K1159" i="3"/>
  <c r="M1159" i="3" s="1"/>
  <c r="K1160" i="3"/>
  <c r="M1160" i="3" s="1"/>
  <c r="K1161" i="3"/>
  <c r="M1161" i="3" s="1"/>
  <c r="K1162" i="3"/>
  <c r="M1162" i="3" s="1"/>
  <c r="K1165" i="3"/>
  <c r="M1165" i="3" s="1"/>
  <c r="K1166" i="3"/>
  <c r="M1166" i="3" s="1"/>
  <c r="K1167" i="3"/>
  <c r="M1167" i="3" s="1"/>
  <c r="K1168" i="3"/>
  <c r="M1168" i="3" s="1"/>
  <c r="K1169" i="3"/>
  <c r="M1169" i="3" s="1"/>
  <c r="K1170" i="3"/>
  <c r="M1170" i="3" s="1"/>
  <c r="K1171" i="3"/>
  <c r="M1171" i="3" s="1"/>
  <c r="K1174" i="3"/>
  <c r="M1174" i="3" s="1"/>
  <c r="K1175" i="3"/>
  <c r="M1175" i="3" s="1"/>
  <c r="K1176" i="3"/>
  <c r="M1176" i="3" s="1"/>
  <c r="K1177" i="3"/>
  <c r="M1177" i="3" s="1"/>
  <c r="K1178" i="3"/>
  <c r="M1178" i="3" s="1"/>
  <c r="K1179" i="3"/>
  <c r="M1179" i="3" s="1"/>
  <c r="K1182" i="3"/>
  <c r="M1182" i="3" s="1"/>
  <c r="K1183" i="3"/>
  <c r="M1183" i="3" s="1"/>
  <c r="K1184" i="3"/>
  <c r="M1184" i="3" s="1"/>
  <c r="K1185" i="3"/>
  <c r="M1185" i="3" s="1"/>
  <c r="K1186" i="3"/>
  <c r="M1186" i="3" s="1"/>
  <c r="K1187" i="3"/>
  <c r="M1187" i="3" s="1"/>
  <c r="K1188" i="3"/>
  <c r="M1188" i="3" s="1"/>
  <c r="K1191" i="3"/>
  <c r="M1191" i="3" s="1"/>
  <c r="K1192" i="3"/>
  <c r="M1192" i="3" s="1"/>
  <c r="K1193" i="3"/>
  <c r="M1193" i="3" s="1"/>
  <c r="K1194" i="3"/>
  <c r="M1194" i="3" s="1"/>
  <c r="K1195" i="3"/>
  <c r="M1195" i="3" s="1"/>
  <c r="K1196" i="3"/>
  <c r="M1196" i="3" s="1"/>
  <c r="K1199" i="3"/>
  <c r="M1199" i="3" s="1"/>
  <c r="K1200" i="3"/>
  <c r="M1200" i="3" s="1"/>
  <c r="K1201" i="3"/>
  <c r="M1201" i="3" s="1"/>
  <c r="K1202" i="3"/>
  <c r="M1202" i="3" s="1"/>
  <c r="K1203" i="3"/>
  <c r="M1203" i="3" s="1"/>
  <c r="K1204" i="3"/>
  <c r="M1204" i="3" s="1"/>
  <c r="K1205" i="3"/>
  <c r="M1205" i="3" s="1"/>
  <c r="K1208" i="3"/>
  <c r="M1208" i="3" s="1"/>
  <c r="K1209" i="3"/>
  <c r="M1209" i="3" s="1"/>
  <c r="K1210" i="3"/>
  <c r="M1210" i="3" s="1"/>
  <c r="K1211" i="3"/>
  <c r="M1211" i="3" s="1"/>
  <c r="K1212" i="3"/>
  <c r="M1212" i="3" s="1"/>
  <c r="K1213" i="3"/>
  <c r="M1213" i="3" s="1"/>
  <c r="K1216" i="3"/>
  <c r="M1216" i="3" s="1"/>
  <c r="K1217" i="3"/>
  <c r="M1217" i="3" s="1"/>
  <c r="K1218" i="3"/>
  <c r="M1218" i="3" s="1"/>
  <c r="K1219" i="3"/>
  <c r="M1219" i="3" s="1"/>
  <c r="K1220" i="3"/>
  <c r="M1220" i="3" s="1"/>
  <c r="K1221" i="3"/>
  <c r="M1221" i="3" s="1"/>
  <c r="K1222" i="3"/>
  <c r="M1222" i="3" s="1"/>
  <c r="K1225" i="3"/>
  <c r="M1225" i="3" s="1"/>
  <c r="K1226" i="3"/>
  <c r="M1226" i="3" s="1"/>
  <c r="K1227" i="3"/>
  <c r="M1227" i="3" s="1"/>
  <c r="K1228" i="3"/>
  <c r="M1228" i="3" s="1"/>
  <c r="K1229" i="3"/>
  <c r="M1229" i="3" s="1"/>
  <c r="K1230" i="3"/>
  <c r="M1230" i="3" s="1"/>
  <c r="K1233" i="3"/>
  <c r="M1233" i="3" s="1"/>
  <c r="K1234" i="3"/>
  <c r="M1234" i="3" s="1"/>
  <c r="K1235" i="3"/>
  <c r="M1235" i="3" s="1"/>
  <c r="K1236" i="3"/>
  <c r="M1236" i="3" s="1"/>
  <c r="K1237" i="3"/>
  <c r="M1237" i="3" s="1"/>
  <c r="K1238" i="3"/>
  <c r="M1238" i="3" s="1"/>
  <c r="K1239" i="3"/>
  <c r="M1239" i="3" s="1"/>
  <c r="K1242" i="3"/>
  <c r="M1242" i="3" s="1"/>
  <c r="K1243" i="3"/>
  <c r="M1243" i="3" s="1"/>
  <c r="K1244" i="3"/>
  <c r="M1244" i="3" s="1"/>
  <c r="K1245" i="3"/>
  <c r="M1245" i="3" s="1"/>
  <c r="K1246" i="3"/>
  <c r="M1246" i="3" s="1"/>
  <c r="K1247" i="3"/>
  <c r="M1247" i="3" s="1"/>
  <c r="K1250" i="3"/>
  <c r="M1250" i="3" s="1"/>
  <c r="K1251" i="3"/>
  <c r="M1251" i="3" s="1"/>
  <c r="K1252" i="3"/>
  <c r="M1252" i="3" s="1"/>
  <c r="K1253" i="3"/>
  <c r="M1253" i="3" s="1"/>
  <c r="K1254" i="3"/>
  <c r="M1254" i="3" s="1"/>
  <c r="K1255" i="3"/>
  <c r="M1255" i="3" s="1"/>
  <c r="K1256" i="3"/>
  <c r="M1256" i="3" s="1"/>
  <c r="K1259" i="3"/>
  <c r="M1259" i="3" s="1"/>
  <c r="K1260" i="3"/>
  <c r="M1260" i="3" s="1"/>
  <c r="K1261" i="3"/>
  <c r="M1261" i="3" s="1"/>
  <c r="K1262" i="3"/>
  <c r="M1262" i="3" s="1"/>
  <c r="K1263" i="3"/>
  <c r="M1263" i="3" s="1"/>
  <c r="K1264" i="3"/>
  <c r="M1264" i="3" s="1"/>
  <c r="K1267" i="3"/>
  <c r="M1267" i="3" s="1"/>
  <c r="K1268" i="3"/>
  <c r="M1268" i="3" s="1"/>
  <c r="K1269" i="3"/>
  <c r="M1269" i="3" s="1"/>
  <c r="K1270" i="3"/>
  <c r="M1270" i="3" s="1"/>
  <c r="K1271" i="3"/>
  <c r="M1271" i="3" s="1"/>
  <c r="K1272" i="3"/>
  <c r="M1272" i="3" s="1"/>
  <c r="K1273" i="3"/>
  <c r="M1273" i="3" s="1"/>
  <c r="K1276" i="3"/>
  <c r="M1276" i="3" s="1"/>
  <c r="K1277" i="3"/>
  <c r="M1277" i="3" s="1"/>
  <c r="K1278" i="3"/>
  <c r="M1278" i="3" s="1"/>
  <c r="K1279" i="3"/>
  <c r="M1279" i="3" s="1"/>
  <c r="K1280" i="3"/>
  <c r="M1280" i="3" s="1"/>
  <c r="K1281" i="3"/>
  <c r="M1281" i="3" s="1"/>
  <c r="K1284" i="3"/>
  <c r="M1284" i="3" s="1"/>
  <c r="K1285" i="3"/>
  <c r="M1285" i="3" s="1"/>
  <c r="K1286" i="3"/>
  <c r="M1286" i="3" s="1"/>
  <c r="K1287" i="3"/>
  <c r="M1287" i="3" s="1"/>
  <c r="K1288" i="3"/>
  <c r="M1288" i="3" s="1"/>
  <c r="K1289" i="3"/>
  <c r="M1289" i="3" s="1"/>
  <c r="K1290" i="3"/>
  <c r="M1290" i="3" s="1"/>
  <c r="K1293" i="3"/>
  <c r="M1293" i="3" s="1"/>
  <c r="K1294" i="3"/>
  <c r="M1294" i="3" s="1"/>
  <c r="K1295" i="3"/>
  <c r="M1295" i="3" s="1"/>
  <c r="K1296" i="3"/>
  <c r="M1296" i="3" s="1"/>
  <c r="K1297" i="3"/>
  <c r="M1297" i="3" s="1"/>
  <c r="K1298" i="3"/>
  <c r="M1298" i="3" s="1"/>
  <c r="K1301" i="3"/>
  <c r="M1301" i="3" s="1"/>
  <c r="K1302" i="3"/>
  <c r="M1302" i="3" s="1"/>
  <c r="K1303" i="3"/>
  <c r="M1303" i="3" s="1"/>
  <c r="K1304" i="3"/>
  <c r="M1304" i="3" s="1"/>
  <c r="K1305" i="3"/>
  <c r="M1305" i="3" s="1"/>
  <c r="K1306" i="3"/>
  <c r="M1306" i="3" s="1"/>
  <c r="K1307" i="3"/>
  <c r="M1307" i="3" s="1"/>
  <c r="K1310" i="3"/>
  <c r="M1310" i="3" s="1"/>
  <c r="K1311" i="3"/>
  <c r="M1311" i="3" s="1"/>
  <c r="K1312" i="3"/>
  <c r="M1312" i="3" s="1"/>
  <c r="K1313" i="3"/>
  <c r="M1313" i="3" s="1"/>
  <c r="K1314" i="3"/>
  <c r="M1314" i="3" s="1"/>
  <c r="K1315" i="3"/>
  <c r="M1315" i="3" s="1"/>
  <c r="K1318" i="3"/>
  <c r="M1318" i="3" s="1"/>
  <c r="K1319" i="3"/>
  <c r="M1319" i="3" s="1"/>
  <c r="K1320" i="3"/>
  <c r="M1320" i="3" s="1"/>
  <c r="K1321" i="3"/>
  <c r="M1321" i="3" s="1"/>
  <c r="K1322" i="3"/>
  <c r="M1322" i="3" s="1"/>
  <c r="B5" i="3"/>
  <c r="H5" i="3" s="1"/>
  <c r="J5" i="3" s="1"/>
  <c r="F82" i="3"/>
  <c r="F81" i="3"/>
  <c r="F80" i="3"/>
  <c r="F79" i="3"/>
  <c r="F78" i="3"/>
  <c r="F74" i="3"/>
  <c r="F75" i="3"/>
  <c r="F58" i="3"/>
  <c r="G322" i="3"/>
  <c r="L322" i="3" s="1"/>
  <c r="G125" i="3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11" i="4"/>
  <c r="G283" i="3"/>
  <c r="L283" i="3" s="1"/>
  <c r="G284" i="3"/>
  <c r="L284" i="3" s="1"/>
  <c r="G309" i="3"/>
  <c r="L309" i="3" s="1"/>
  <c r="G314" i="3"/>
  <c r="L314" i="3" s="1"/>
  <c r="G315" i="3"/>
  <c r="L315" i="3" s="1"/>
  <c r="G319" i="3"/>
  <c r="L319" i="3" s="1"/>
  <c r="F441" i="3"/>
  <c r="F440" i="3"/>
  <c r="F437" i="3"/>
  <c r="F436" i="3"/>
  <c r="F435" i="3"/>
  <c r="F434" i="3"/>
  <c r="F433" i="3"/>
  <c r="F432" i="3"/>
  <c r="F431" i="3"/>
  <c r="F430" i="3"/>
  <c r="F427" i="3"/>
  <c r="F426" i="3"/>
  <c r="F425" i="3"/>
  <c r="F424" i="3"/>
  <c r="F423" i="3"/>
  <c r="F422" i="3"/>
  <c r="F421" i="3"/>
  <c r="F420" i="3"/>
  <c r="F419" i="3"/>
  <c r="F416" i="3"/>
  <c r="F415" i="3"/>
  <c r="F414" i="3"/>
  <c r="F413" i="3"/>
  <c r="F412" i="3"/>
  <c r="F411" i="3"/>
  <c r="F410" i="3"/>
  <c r="F409" i="3"/>
  <c r="F406" i="3"/>
  <c r="F405" i="3"/>
  <c r="F404" i="3"/>
  <c r="F403" i="3"/>
  <c r="F402" i="3"/>
  <c r="F401" i="3"/>
  <c r="F400" i="3"/>
  <c r="F399" i="3"/>
  <c r="F398" i="3"/>
  <c r="F395" i="3"/>
  <c r="F394" i="3"/>
  <c r="F393" i="3"/>
  <c r="F392" i="3"/>
  <c r="F391" i="3"/>
  <c r="F390" i="3"/>
  <c r="F389" i="3"/>
  <c r="F388" i="3"/>
  <c r="F385" i="3"/>
  <c r="F384" i="3"/>
  <c r="F383" i="3"/>
  <c r="F382" i="3"/>
  <c r="F381" i="3"/>
  <c r="F380" i="3"/>
  <c r="F379" i="3"/>
  <c r="F378" i="3"/>
  <c r="F377" i="3"/>
  <c r="F374" i="3"/>
  <c r="F373" i="3"/>
  <c r="F372" i="3"/>
  <c r="F371" i="3"/>
  <c r="F370" i="3"/>
  <c r="F369" i="3"/>
  <c r="F368" i="3"/>
  <c r="F367" i="3"/>
  <c r="F364" i="3"/>
  <c r="F363" i="3"/>
  <c r="F362" i="3"/>
  <c r="F361" i="3"/>
  <c r="F360" i="3"/>
  <c r="F359" i="3"/>
  <c r="F358" i="3"/>
  <c r="F357" i="3"/>
  <c r="F356" i="3"/>
  <c r="F353" i="3"/>
  <c r="F352" i="3"/>
  <c r="F351" i="3"/>
  <c r="F350" i="3"/>
  <c r="F349" i="3"/>
  <c r="F348" i="3"/>
  <c r="F347" i="3"/>
  <c r="F346" i="3"/>
  <c r="F343" i="3"/>
  <c r="F342" i="3"/>
  <c r="F341" i="3"/>
  <c r="F340" i="3"/>
  <c r="F339" i="3"/>
  <c r="F338" i="3"/>
  <c r="F337" i="3"/>
  <c r="F336" i="3"/>
  <c r="F335" i="3"/>
  <c r="F332" i="3"/>
  <c r="F331" i="3"/>
  <c r="F330" i="3"/>
  <c r="F329" i="3"/>
  <c r="F328" i="3"/>
  <c r="F327" i="3"/>
  <c r="F326" i="3"/>
  <c r="F325" i="3"/>
  <c r="F322" i="3"/>
  <c r="F321" i="3"/>
  <c r="F320" i="3"/>
  <c r="F319" i="3"/>
  <c r="F318" i="3"/>
  <c r="F317" i="3"/>
  <c r="F316" i="3"/>
  <c r="F315" i="3"/>
  <c r="F314" i="3"/>
  <c r="F311" i="3"/>
  <c r="F310" i="3"/>
  <c r="F309" i="3"/>
  <c r="F308" i="3"/>
  <c r="F307" i="3"/>
  <c r="F306" i="3"/>
  <c r="F305" i="3"/>
  <c r="F304" i="3"/>
  <c r="F301" i="3"/>
  <c r="F300" i="3"/>
  <c r="F298" i="3"/>
  <c r="F299" i="3"/>
  <c r="F288" i="3"/>
  <c r="F289" i="3"/>
  <c r="F275" i="3"/>
  <c r="F274" i="3"/>
  <c r="F124" i="3"/>
  <c r="F125" i="3"/>
  <c r="F126" i="3"/>
  <c r="F127" i="3"/>
  <c r="F128" i="3"/>
  <c r="F129" i="3"/>
  <c r="F130" i="3"/>
  <c r="F131" i="3"/>
  <c r="F132" i="3"/>
  <c r="F133" i="3"/>
  <c r="F136" i="3"/>
  <c r="F137" i="3"/>
  <c r="F138" i="3"/>
  <c r="F139" i="3"/>
  <c r="F140" i="3"/>
  <c r="G123" i="3"/>
  <c r="G122" i="3"/>
  <c r="G118" i="3"/>
  <c r="G135" i="3" s="1"/>
  <c r="G117" i="3"/>
  <c r="G134" i="3" s="1"/>
  <c r="G115" i="3"/>
  <c r="G114" i="3"/>
  <c r="G109" i="3"/>
  <c r="G108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4" i="3"/>
  <c r="F115" i="3"/>
  <c r="F116" i="3"/>
  <c r="F117" i="3"/>
  <c r="F118" i="3"/>
  <c r="F119" i="3"/>
  <c r="F120" i="3"/>
  <c r="F121" i="3"/>
  <c r="F122" i="3"/>
  <c r="F123" i="3"/>
  <c r="F141" i="3"/>
  <c r="F142" i="3"/>
  <c r="F145" i="3"/>
  <c r="F146" i="3"/>
  <c r="F147" i="3"/>
  <c r="F148" i="3"/>
  <c r="F149" i="3"/>
  <c r="F150" i="3"/>
  <c r="F153" i="3"/>
  <c r="F154" i="3"/>
  <c r="F155" i="3"/>
  <c r="F156" i="3"/>
  <c r="F157" i="3"/>
  <c r="F158" i="3"/>
  <c r="F159" i="3"/>
  <c r="F162" i="3"/>
  <c r="F163" i="3"/>
  <c r="F164" i="3"/>
  <c r="F165" i="3"/>
  <c r="F166" i="3"/>
  <c r="F167" i="3"/>
  <c r="F170" i="3"/>
  <c r="F171" i="3"/>
  <c r="F172" i="3"/>
  <c r="F173" i="3"/>
  <c r="F174" i="3"/>
  <c r="F175" i="3"/>
  <c r="F176" i="3"/>
  <c r="F179" i="3"/>
  <c r="F180" i="3"/>
  <c r="F181" i="3"/>
  <c r="F182" i="3"/>
  <c r="F183" i="3"/>
  <c r="F184" i="3"/>
  <c r="F187" i="3"/>
  <c r="F188" i="3"/>
  <c r="F189" i="3"/>
  <c r="F190" i="3"/>
  <c r="F191" i="3"/>
  <c r="F192" i="3"/>
  <c r="F193" i="3"/>
  <c r="F196" i="3"/>
  <c r="F197" i="3"/>
  <c r="F198" i="3"/>
  <c r="F199" i="3"/>
  <c r="F200" i="3"/>
  <c r="F201" i="3"/>
  <c r="F204" i="3"/>
  <c r="F205" i="3"/>
  <c r="F206" i="3"/>
  <c r="F207" i="3"/>
  <c r="F208" i="3"/>
  <c r="F209" i="3"/>
  <c r="F210" i="3"/>
  <c r="F213" i="3"/>
  <c r="F214" i="3"/>
  <c r="F215" i="3"/>
  <c r="F216" i="3"/>
  <c r="F217" i="3"/>
  <c r="F218" i="3"/>
  <c r="F221" i="3"/>
  <c r="F222" i="3"/>
  <c r="F223" i="3"/>
  <c r="F224" i="3"/>
  <c r="F225" i="3"/>
  <c r="F226" i="3"/>
  <c r="F227" i="3"/>
  <c r="F230" i="3"/>
  <c r="F231" i="3"/>
  <c r="F232" i="3"/>
  <c r="F233" i="3"/>
  <c r="F234" i="3"/>
  <c r="F235" i="3"/>
  <c r="F238" i="3"/>
  <c r="F239" i="3"/>
  <c r="F240" i="3"/>
  <c r="F241" i="3"/>
  <c r="F242" i="3"/>
  <c r="F243" i="3"/>
  <c r="F244" i="3"/>
  <c r="F247" i="3"/>
  <c r="F248" i="3"/>
  <c r="F249" i="3"/>
  <c r="F250" i="3"/>
  <c r="F251" i="3"/>
  <c r="F252" i="3"/>
  <c r="F255" i="3"/>
  <c r="F256" i="3"/>
  <c r="F257" i="3"/>
  <c r="F258" i="3"/>
  <c r="F259" i="3"/>
  <c r="F260" i="3"/>
  <c r="F261" i="3"/>
  <c r="F264" i="3"/>
  <c r="F265" i="3"/>
  <c r="F266" i="3"/>
  <c r="F267" i="3"/>
  <c r="F268" i="3"/>
  <c r="F269" i="3"/>
  <c r="F272" i="3"/>
  <c r="F273" i="3"/>
  <c r="F276" i="3"/>
  <c r="F277" i="3"/>
  <c r="F278" i="3"/>
  <c r="F279" i="3"/>
  <c r="F280" i="3"/>
  <c r="F283" i="3"/>
  <c r="F284" i="3"/>
  <c r="F285" i="3"/>
  <c r="F286" i="3"/>
  <c r="F287" i="3"/>
  <c r="F290" i="3"/>
  <c r="F293" i="3"/>
  <c r="F294" i="3"/>
  <c r="F295" i="3"/>
  <c r="F296" i="3"/>
  <c r="F297" i="3"/>
  <c r="G1554" i="3" l="1"/>
  <c r="L1537" i="3"/>
  <c r="L1710" i="3"/>
  <c r="L387" i="3"/>
  <c r="L1709" i="3"/>
  <c r="G1726" i="3"/>
  <c r="G1725" i="3"/>
  <c r="L1538" i="3"/>
  <c r="G1555" i="3"/>
  <c r="G151" i="3"/>
  <c r="L134" i="3"/>
  <c r="L135" i="3"/>
  <c r="G152" i="3"/>
  <c r="L1718" i="3"/>
  <c r="G397" i="3"/>
  <c r="L376" i="3"/>
  <c r="L396" i="3"/>
  <c r="L1717" i="3"/>
  <c r="G1734" i="3"/>
  <c r="G1733" i="3"/>
  <c r="L1580" i="3"/>
  <c r="G1597" i="3"/>
  <c r="L1547" i="3"/>
  <c r="G1564" i="3"/>
  <c r="G506" i="3"/>
  <c r="L496" i="3"/>
  <c r="G337" i="3"/>
  <c r="L327" i="3"/>
  <c r="L1666" i="3"/>
  <c r="G1674" i="3"/>
  <c r="G1665" i="3"/>
  <c r="L1657" i="3"/>
  <c r="G1671" i="3"/>
  <c r="L1663" i="3"/>
  <c r="L1327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L121" i="3"/>
  <c r="G139" i="3"/>
  <c r="L139" i="3" s="1"/>
  <c r="L122" i="3"/>
  <c r="G336" i="3"/>
  <c r="L336" i="3" s="1"/>
  <c r="G142" i="3"/>
  <c r="L142" i="3" s="1"/>
  <c r="L125" i="3"/>
  <c r="G335" i="3"/>
  <c r="L335" i="3" s="1"/>
  <c r="G343" i="3"/>
  <c r="L343" i="3" s="1"/>
  <c r="G340" i="3"/>
  <c r="L340" i="3" s="1"/>
  <c r="G330" i="3"/>
  <c r="L330" i="3" s="1"/>
  <c r="G127" i="3"/>
  <c r="G144" i="3" s="1"/>
  <c r="G140" i="3"/>
  <c r="L140" i="3" s="1"/>
  <c r="L123" i="3"/>
  <c r="G131" i="3"/>
  <c r="L114" i="3"/>
  <c r="G305" i="3"/>
  <c r="L305" i="3" s="1"/>
  <c r="G126" i="3"/>
  <c r="G143" i="3" s="1"/>
  <c r="G132" i="3"/>
  <c r="L115" i="3"/>
  <c r="L112" i="3"/>
  <c r="G304" i="3"/>
  <c r="L304" i="3" s="1"/>
  <c r="L1725" i="3" l="1"/>
  <c r="G1742" i="3"/>
  <c r="G1741" i="3"/>
  <c r="L1726" i="3"/>
  <c r="L1555" i="3"/>
  <c r="G1572" i="3"/>
  <c r="L1733" i="3"/>
  <c r="G1750" i="3"/>
  <c r="G1749" i="3"/>
  <c r="L397" i="3"/>
  <c r="L1734" i="3"/>
  <c r="G168" i="3"/>
  <c r="L151" i="3"/>
  <c r="G169" i="3"/>
  <c r="L152" i="3"/>
  <c r="L1564" i="3"/>
  <c r="G1581" i="3"/>
  <c r="G160" i="3"/>
  <c r="L143" i="3"/>
  <c r="G1614" i="3"/>
  <c r="L1597" i="3"/>
  <c r="L144" i="3"/>
  <c r="G161" i="3"/>
  <c r="G1571" i="3"/>
  <c r="L1554" i="3"/>
  <c r="G348" i="3"/>
  <c r="L348" i="3" s="1"/>
  <c r="L337" i="3"/>
  <c r="G517" i="3"/>
  <c r="L506" i="3"/>
  <c r="G1682" i="3"/>
  <c r="L1674" i="3"/>
  <c r="L1671" i="3"/>
  <c r="G1679" i="3"/>
  <c r="L1665" i="3"/>
  <c r="G1673" i="3"/>
  <c r="B36" i="3"/>
  <c r="H35" i="3"/>
  <c r="J35" i="3" s="1"/>
  <c r="H34" i="3"/>
  <c r="J34" i="3" s="1"/>
  <c r="H8" i="3"/>
  <c r="J8" i="3" s="1"/>
  <c r="L1335" i="3"/>
  <c r="H6" i="3"/>
  <c r="J6" i="3" s="1"/>
  <c r="H7" i="3"/>
  <c r="J7" i="3" s="1"/>
  <c r="G156" i="3"/>
  <c r="L156" i="3" s="1"/>
  <c r="G356" i="3"/>
  <c r="G361" i="3"/>
  <c r="L361" i="3" s="1"/>
  <c r="G326" i="3"/>
  <c r="L326" i="3" s="1"/>
  <c r="H9" i="3"/>
  <c r="J9" i="3" s="1"/>
  <c r="G148" i="3"/>
  <c r="L148" i="3" s="1"/>
  <c r="L131" i="3"/>
  <c r="G159" i="3"/>
  <c r="L159" i="3" s="1"/>
  <c r="G351" i="3"/>
  <c r="L351" i="3" s="1"/>
  <c r="G325" i="3"/>
  <c r="L325" i="3" s="1"/>
  <c r="G149" i="3"/>
  <c r="L149" i="3" s="1"/>
  <c r="L132" i="3"/>
  <c r="G364" i="3"/>
  <c r="L364" i="3" s="1"/>
  <c r="G157" i="3"/>
  <c r="L157" i="3" s="1"/>
  <c r="L130" i="3"/>
  <c r="G357" i="3"/>
  <c r="G1765" i="3" l="1"/>
  <c r="G1766" i="3"/>
  <c r="L1749" i="3"/>
  <c r="L160" i="3"/>
  <c r="G177" i="3"/>
  <c r="L1750" i="3"/>
  <c r="G1598" i="3"/>
  <c r="L1581" i="3"/>
  <c r="G1589" i="3"/>
  <c r="L1572" i="3"/>
  <c r="G186" i="3"/>
  <c r="G185" i="3"/>
  <c r="G1757" i="3"/>
  <c r="G1758" i="3"/>
  <c r="L1741" i="3"/>
  <c r="L1614" i="3"/>
  <c r="G178" i="3"/>
  <c r="L161" i="3"/>
  <c r="L1742" i="3"/>
  <c r="L1571" i="3"/>
  <c r="G1588" i="3"/>
  <c r="G527" i="3"/>
  <c r="G538" i="3" s="1"/>
  <c r="G548" i="3" s="1"/>
  <c r="G559" i="3" s="1"/>
  <c r="G569" i="3" s="1"/>
  <c r="G580" i="3" s="1"/>
  <c r="G590" i="3" s="1"/>
  <c r="G601" i="3" s="1"/>
  <c r="G611" i="3" s="1"/>
  <c r="G622" i="3" s="1"/>
  <c r="L517" i="3"/>
  <c r="L1673" i="3"/>
  <c r="G1681" i="3"/>
  <c r="G1687" i="3"/>
  <c r="L1679" i="3"/>
  <c r="G1690" i="3"/>
  <c r="L1682" i="3"/>
  <c r="H36" i="3"/>
  <c r="J36" i="3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L1344" i="3"/>
  <c r="H10" i="3"/>
  <c r="J10" i="3" s="1"/>
  <c r="G165" i="3"/>
  <c r="L165" i="3" s="1"/>
  <c r="G377" i="3"/>
  <c r="L377" i="3" s="1"/>
  <c r="G385" i="3"/>
  <c r="L385" i="3" s="1"/>
  <c r="G347" i="3"/>
  <c r="L347" i="3" s="1"/>
  <c r="G173" i="3"/>
  <c r="L173" i="3" s="1"/>
  <c r="G382" i="3"/>
  <c r="L382" i="3" s="1"/>
  <c r="G176" i="3"/>
  <c r="L176" i="3" s="1"/>
  <c r="G174" i="3"/>
  <c r="L174" i="3" s="1"/>
  <c r="G372" i="3"/>
  <c r="L372" i="3" s="1"/>
  <c r="G166" i="3"/>
  <c r="L166" i="3" s="1"/>
  <c r="G378" i="3"/>
  <c r="L378" i="3" s="1"/>
  <c r="G346" i="3"/>
  <c r="L346" i="3" s="1"/>
  <c r="B134" i="3" l="1"/>
  <c r="L1598" i="3"/>
  <c r="L177" i="3"/>
  <c r="L186" i="3"/>
  <c r="G1606" i="3"/>
  <c r="L1589" i="3"/>
  <c r="L1758" i="3"/>
  <c r="L185" i="3"/>
  <c r="L1766" i="3"/>
  <c r="L178" i="3"/>
  <c r="G1773" i="3"/>
  <c r="L1757" i="3"/>
  <c r="G1774" i="3"/>
  <c r="L1588" i="3"/>
  <c r="G1605" i="3"/>
  <c r="G1781" i="3"/>
  <c r="L1765" i="3"/>
  <c r="G1782" i="3"/>
  <c r="G632" i="3"/>
  <c r="L622" i="3"/>
  <c r="L1681" i="3"/>
  <c r="G1689" i="3"/>
  <c r="L1690" i="3"/>
  <c r="G1698" i="3"/>
  <c r="L1687" i="3"/>
  <c r="G1695" i="3"/>
  <c r="H71" i="3"/>
  <c r="J71" i="3" s="1"/>
  <c r="H44" i="3"/>
  <c r="J44" i="3" s="1"/>
  <c r="L1352" i="3"/>
  <c r="G367" i="3"/>
  <c r="L367" i="3" s="1"/>
  <c r="G182" i="3"/>
  <c r="L182" i="3" s="1"/>
  <c r="G190" i="3"/>
  <c r="L190" i="3" s="1"/>
  <c r="H11" i="3"/>
  <c r="J11" i="3" s="1"/>
  <c r="G406" i="3"/>
  <c r="L406" i="3" s="1"/>
  <c r="G193" i="3"/>
  <c r="L193" i="3" s="1"/>
  <c r="G393" i="3"/>
  <c r="L393" i="3" s="1"/>
  <c r="G399" i="3"/>
  <c r="L399" i="3" s="1"/>
  <c r="G398" i="3"/>
  <c r="L398" i="3" s="1"/>
  <c r="G368" i="3"/>
  <c r="L368" i="3" s="1"/>
  <c r="G191" i="3"/>
  <c r="L191" i="3" s="1"/>
  <c r="G183" i="3"/>
  <c r="L183" i="3" s="1"/>
  <c r="G403" i="3"/>
  <c r="L403" i="3" s="1"/>
  <c r="L1781" i="3" l="1"/>
  <c r="G1798" i="3"/>
  <c r="G1797" i="3"/>
  <c r="L1605" i="3"/>
  <c r="G1622" i="3"/>
  <c r="L1782" i="3"/>
  <c r="L1774" i="3"/>
  <c r="L1773" i="3"/>
  <c r="G1790" i="3"/>
  <c r="G1789" i="3"/>
  <c r="B135" i="3"/>
  <c r="H134" i="3"/>
  <c r="J134" i="3" s="1"/>
  <c r="L1606" i="3"/>
  <c r="G643" i="3"/>
  <c r="L632" i="3"/>
  <c r="G1697" i="3"/>
  <c r="L1689" i="3"/>
  <c r="G1706" i="3"/>
  <c r="L1698" i="3"/>
  <c r="L1695" i="3"/>
  <c r="G1703" i="3"/>
  <c r="L1361" i="3"/>
  <c r="G427" i="3"/>
  <c r="L427" i="3" s="1"/>
  <c r="G200" i="3"/>
  <c r="L200" i="3" s="1"/>
  <c r="H12" i="3"/>
  <c r="J12" i="3" s="1"/>
  <c r="G207" i="3"/>
  <c r="L207" i="3" s="1"/>
  <c r="G210" i="3"/>
  <c r="L210" i="3" s="1"/>
  <c r="G199" i="3"/>
  <c r="L199" i="3" s="1"/>
  <c r="G420" i="3"/>
  <c r="L420" i="3" s="1"/>
  <c r="G208" i="3"/>
  <c r="L208" i="3" s="1"/>
  <c r="G414" i="3"/>
  <c r="L414" i="3" s="1"/>
  <c r="G424" i="3"/>
  <c r="L424" i="3" s="1"/>
  <c r="G419" i="3"/>
  <c r="L419" i="3" s="1"/>
  <c r="G389" i="3"/>
  <c r="L389" i="3" s="1"/>
  <c r="G388" i="3"/>
  <c r="L388" i="3" s="1"/>
  <c r="H135" i="3" l="1"/>
  <c r="J135" i="3" s="1"/>
  <c r="B136" i="3"/>
  <c r="B137" i="3" s="1"/>
  <c r="B138" i="3" s="1"/>
  <c r="B139" i="3" s="1"/>
  <c r="B140" i="3" s="1"/>
  <c r="B141" i="3" s="1"/>
  <c r="B142" i="3" s="1"/>
  <c r="L1622" i="3"/>
  <c r="L1789" i="3"/>
  <c r="G1806" i="3"/>
  <c r="G1805" i="3"/>
  <c r="L1797" i="3"/>
  <c r="G1814" i="3"/>
  <c r="G1813" i="3"/>
  <c r="L1798" i="3"/>
  <c r="L1790" i="3"/>
  <c r="G653" i="3"/>
  <c r="L643" i="3"/>
  <c r="G1711" i="3"/>
  <c r="L1703" i="3"/>
  <c r="G1705" i="3"/>
  <c r="L1697" i="3"/>
  <c r="G1714" i="3"/>
  <c r="L1706" i="3"/>
  <c r="L1369" i="3"/>
  <c r="G409" i="3"/>
  <c r="L409" i="3" s="1"/>
  <c r="G441" i="3"/>
  <c r="L441" i="3" s="1"/>
  <c r="G217" i="3"/>
  <c r="L217" i="3" s="1"/>
  <c r="G225" i="3"/>
  <c r="L225" i="3" s="1"/>
  <c r="H13" i="3"/>
  <c r="J13" i="3" s="1"/>
  <c r="G446" i="3"/>
  <c r="L446" i="3" s="1"/>
  <c r="G435" i="3"/>
  <c r="L435" i="3" s="1"/>
  <c r="G449" i="3"/>
  <c r="L449" i="3" s="1"/>
  <c r="G410" i="3"/>
  <c r="L410" i="3" s="1"/>
  <c r="G440" i="3"/>
  <c r="L440" i="3" s="1"/>
  <c r="G227" i="3"/>
  <c r="L227" i="3" s="1"/>
  <c r="G224" i="3"/>
  <c r="L224" i="3" s="1"/>
  <c r="G216" i="3"/>
  <c r="L216" i="3" s="1"/>
  <c r="L1806" i="3" l="1"/>
  <c r="G1829" i="3"/>
  <c r="G1830" i="3"/>
  <c r="L1813" i="3"/>
  <c r="B143" i="3"/>
  <c r="L1814" i="3"/>
  <c r="G1821" i="3"/>
  <c r="G1822" i="3"/>
  <c r="L1805" i="3"/>
  <c r="G664" i="3"/>
  <c r="L653" i="3"/>
  <c r="L1705" i="3"/>
  <c r="G1713" i="3"/>
  <c r="L1711" i="3"/>
  <c r="G1719" i="3"/>
  <c r="L1714" i="3"/>
  <c r="G1722" i="3"/>
  <c r="L1378" i="3"/>
  <c r="G457" i="3"/>
  <c r="L457" i="3" s="1"/>
  <c r="G430" i="3"/>
  <c r="L430" i="3" s="1"/>
  <c r="G463" i="3"/>
  <c r="L463" i="3" s="1"/>
  <c r="G470" i="3"/>
  <c r="L470" i="3" s="1"/>
  <c r="G241" i="3"/>
  <c r="L241" i="3" s="1"/>
  <c r="G234" i="3"/>
  <c r="L234" i="3" s="1"/>
  <c r="G431" i="3"/>
  <c r="L431" i="3" s="1"/>
  <c r="G244" i="3"/>
  <c r="L244" i="3" s="1"/>
  <c r="G462" i="3"/>
  <c r="L462" i="3" s="1"/>
  <c r="G467" i="3"/>
  <c r="L467" i="3" s="1"/>
  <c r="G242" i="3"/>
  <c r="L242" i="3" s="1"/>
  <c r="G233" i="3"/>
  <c r="L233" i="3" s="1"/>
  <c r="H14" i="3"/>
  <c r="J14" i="3" s="1"/>
  <c r="L1822" i="3" l="1"/>
  <c r="L1830" i="3"/>
  <c r="G1837" i="3"/>
  <c r="L1821" i="3"/>
  <c r="G1838" i="3"/>
  <c r="B144" i="3"/>
  <c r="H143" i="3"/>
  <c r="J143" i="3" s="1"/>
  <c r="G1845" i="3"/>
  <c r="L1829" i="3"/>
  <c r="G1846" i="3"/>
  <c r="G674" i="3"/>
  <c r="L664" i="3"/>
  <c r="L1719" i="3"/>
  <c r="G1727" i="3"/>
  <c r="G1721" i="3"/>
  <c r="L1713" i="3"/>
  <c r="G1730" i="3"/>
  <c r="L1722" i="3"/>
  <c r="L1386" i="3"/>
  <c r="G491" i="3"/>
  <c r="L491" i="3" s="1"/>
  <c r="G251" i="3"/>
  <c r="L251" i="3" s="1"/>
  <c r="G488" i="3"/>
  <c r="L488" i="3" s="1"/>
  <c r="G258" i="3"/>
  <c r="L258" i="3" s="1"/>
  <c r="G452" i="3"/>
  <c r="L452" i="3" s="1"/>
  <c r="G259" i="3"/>
  <c r="L259" i="3" s="1"/>
  <c r="G484" i="3"/>
  <c r="L484" i="3" s="1"/>
  <c r="G453" i="3"/>
  <c r="L453" i="3" s="1"/>
  <c r="H15" i="3"/>
  <c r="J15" i="3" s="1"/>
  <c r="G250" i="3"/>
  <c r="L250" i="3" s="1"/>
  <c r="G483" i="3"/>
  <c r="L483" i="3" s="1"/>
  <c r="G261" i="3"/>
  <c r="L261" i="3" s="1"/>
  <c r="G478" i="3"/>
  <c r="L478" i="3" s="1"/>
  <c r="L1837" i="3" l="1"/>
  <c r="G1854" i="3"/>
  <c r="G1853" i="3"/>
  <c r="H144" i="3"/>
  <c r="J144" i="3" s="1"/>
  <c r="B145" i="3"/>
  <c r="B146" i="3" s="1"/>
  <c r="B147" i="3" s="1"/>
  <c r="B148" i="3" s="1"/>
  <c r="B149" i="3" s="1"/>
  <c r="B150" i="3" s="1"/>
  <c r="L1846" i="3"/>
  <c r="L1845" i="3"/>
  <c r="G1862" i="3"/>
  <c r="G1861" i="3"/>
  <c r="L1838" i="3"/>
  <c r="G685" i="3"/>
  <c r="L674" i="3"/>
  <c r="L1721" i="3"/>
  <c r="G1729" i="3"/>
  <c r="G1735" i="3"/>
  <c r="L1727" i="3"/>
  <c r="L1730" i="3"/>
  <c r="G1738" i="3"/>
  <c r="L1395" i="3"/>
  <c r="G473" i="3"/>
  <c r="L473" i="3" s="1"/>
  <c r="G268" i="3"/>
  <c r="L268" i="3" s="1"/>
  <c r="G505" i="3"/>
  <c r="L505" i="3" s="1"/>
  <c r="G278" i="3"/>
  <c r="L278" i="3" s="1"/>
  <c r="H16" i="3"/>
  <c r="J16" i="3" s="1"/>
  <c r="G277" i="3"/>
  <c r="L277" i="3" s="1"/>
  <c r="G267" i="3"/>
  <c r="L267" i="3" s="1"/>
  <c r="G512" i="3"/>
  <c r="L512" i="3" s="1"/>
  <c r="G504" i="3"/>
  <c r="L504" i="3" s="1"/>
  <c r="G509" i="3"/>
  <c r="L509" i="3" s="1"/>
  <c r="G474" i="3"/>
  <c r="L474" i="3" s="1"/>
  <c r="G280" i="3"/>
  <c r="L280" i="3" s="1"/>
  <c r="G499" i="3"/>
  <c r="L499" i="3" s="1"/>
  <c r="L1861" i="3" l="1"/>
  <c r="G1878" i="3"/>
  <c r="G1877" i="3"/>
  <c r="L1862" i="3"/>
  <c r="B151" i="3"/>
  <c r="L1853" i="3"/>
  <c r="G1870" i="3"/>
  <c r="G1869" i="3"/>
  <c r="L1854" i="3"/>
  <c r="G695" i="3"/>
  <c r="L685" i="3"/>
  <c r="G1743" i="3"/>
  <c r="L1735" i="3"/>
  <c r="G1746" i="3"/>
  <c r="L1738" i="3"/>
  <c r="L1729" i="3"/>
  <c r="G1737" i="3"/>
  <c r="L1403" i="3"/>
  <c r="G520" i="3"/>
  <c r="L520" i="3" s="1"/>
  <c r="G526" i="3"/>
  <c r="G286" i="3"/>
  <c r="L286" i="3" s="1"/>
  <c r="G296" i="3"/>
  <c r="L296" i="3" s="1"/>
  <c r="G530" i="3"/>
  <c r="G525" i="3"/>
  <c r="L525" i="3" s="1"/>
  <c r="G495" i="3"/>
  <c r="L495" i="3" s="1"/>
  <c r="G287" i="3"/>
  <c r="L287" i="3" s="1"/>
  <c r="G533" i="3"/>
  <c r="G297" i="3"/>
  <c r="L297" i="3" s="1"/>
  <c r="H17" i="3"/>
  <c r="J17" i="3" s="1"/>
  <c r="G494" i="3"/>
  <c r="L494" i="3" s="1"/>
  <c r="G1885" i="3" l="1"/>
  <c r="G1886" i="3"/>
  <c r="L1869" i="3"/>
  <c r="G1893" i="3"/>
  <c r="G1894" i="3"/>
  <c r="L1877" i="3"/>
  <c r="B152" i="3"/>
  <c r="H151" i="3"/>
  <c r="J151" i="3" s="1"/>
  <c r="L1878" i="3"/>
  <c r="L1870" i="3"/>
  <c r="G706" i="3"/>
  <c r="L695" i="3"/>
  <c r="G1745" i="3"/>
  <c r="L1737" i="3"/>
  <c r="L1746" i="3"/>
  <c r="G1754" i="3"/>
  <c r="G1751" i="3"/>
  <c r="L1743" i="3"/>
  <c r="L1412" i="3"/>
  <c r="G554" i="3"/>
  <c r="L533" i="3"/>
  <c r="H18" i="3"/>
  <c r="J18" i="3" s="1"/>
  <c r="G546" i="3"/>
  <c r="G551" i="3"/>
  <c r="L530" i="3"/>
  <c r="G307" i="3"/>
  <c r="L307" i="3" s="1"/>
  <c r="G547" i="3"/>
  <c r="L526" i="3"/>
  <c r="G541" i="3"/>
  <c r="G308" i="3"/>
  <c r="L308" i="3" s="1"/>
  <c r="G516" i="3"/>
  <c r="L516" i="3" s="1"/>
  <c r="G317" i="3"/>
  <c r="L317" i="3" s="1"/>
  <c r="G515" i="3"/>
  <c r="L515" i="3" s="1"/>
  <c r="H152" i="3" l="1"/>
  <c r="J152" i="3" s="1"/>
  <c r="B153" i="3"/>
  <c r="B154" i="3" s="1"/>
  <c r="B155" i="3" s="1"/>
  <c r="B156" i="3" s="1"/>
  <c r="B157" i="3" s="1"/>
  <c r="B158" i="3" s="1"/>
  <c r="B159" i="3" s="1"/>
  <c r="L1894" i="3"/>
  <c r="L1886" i="3"/>
  <c r="L1893" i="3"/>
  <c r="G1901" i="3"/>
  <c r="L1885" i="3"/>
  <c r="G1902" i="3"/>
  <c r="G716" i="3"/>
  <c r="L706" i="3"/>
  <c r="G1759" i="3"/>
  <c r="L1751" i="3"/>
  <c r="G1762" i="3"/>
  <c r="L1754" i="3"/>
  <c r="G1753" i="3"/>
  <c r="L1745" i="3"/>
  <c r="L1420" i="3"/>
  <c r="G567" i="3"/>
  <c r="L546" i="3"/>
  <c r="G537" i="3"/>
  <c r="G572" i="3"/>
  <c r="L551" i="3"/>
  <c r="G536" i="3"/>
  <c r="G328" i="3"/>
  <c r="L328" i="3" s="1"/>
  <c r="G568" i="3"/>
  <c r="L547" i="3"/>
  <c r="H19" i="3"/>
  <c r="J19" i="3" s="1"/>
  <c r="G338" i="3"/>
  <c r="L338" i="3" s="1"/>
  <c r="G562" i="3"/>
  <c r="L541" i="3"/>
  <c r="G575" i="3"/>
  <c r="L554" i="3"/>
  <c r="L1902" i="3" l="1"/>
  <c r="L1901" i="3"/>
  <c r="B160" i="3"/>
  <c r="G727" i="3"/>
  <c r="L716" i="3"/>
  <c r="G1761" i="3"/>
  <c r="L1753" i="3"/>
  <c r="G1770" i="3"/>
  <c r="L1762" i="3"/>
  <c r="L1759" i="3"/>
  <c r="G1767" i="3"/>
  <c r="L1429" i="3"/>
  <c r="G558" i="3"/>
  <c r="L537" i="3"/>
  <c r="G596" i="3"/>
  <c r="L575" i="3"/>
  <c r="G350" i="3"/>
  <c r="L350" i="3" s="1"/>
  <c r="G557" i="3"/>
  <c r="L536" i="3"/>
  <c r="G589" i="3"/>
  <c r="L568" i="3"/>
  <c r="G359" i="3"/>
  <c r="G593" i="3"/>
  <c r="L572" i="3"/>
  <c r="G349" i="3"/>
  <c r="L349" i="3" s="1"/>
  <c r="H20" i="3"/>
  <c r="J20" i="3" s="1"/>
  <c r="G583" i="3"/>
  <c r="L562" i="3"/>
  <c r="G588" i="3"/>
  <c r="L567" i="3"/>
  <c r="B161" i="3" l="1"/>
  <c r="H160" i="3"/>
  <c r="J160" i="3" s="1"/>
  <c r="G737" i="3"/>
  <c r="L727" i="3"/>
  <c r="G1778" i="3"/>
  <c r="L1770" i="3"/>
  <c r="G1775" i="3"/>
  <c r="L1767" i="3"/>
  <c r="G1769" i="3"/>
  <c r="L1761" i="3"/>
  <c r="L1437" i="3"/>
  <c r="G1446" i="3"/>
  <c r="G578" i="3"/>
  <c r="L557" i="3"/>
  <c r="G614" i="3"/>
  <c r="L593" i="3"/>
  <c r="G610" i="3"/>
  <c r="L589" i="3"/>
  <c r="G617" i="3"/>
  <c r="L596" i="3"/>
  <c r="G609" i="3"/>
  <c r="L588" i="3"/>
  <c r="G371" i="3"/>
  <c r="L371" i="3" s="1"/>
  <c r="H21" i="3"/>
  <c r="J21" i="3" s="1"/>
  <c r="G370" i="3"/>
  <c r="L370" i="3" s="1"/>
  <c r="G604" i="3"/>
  <c r="L583" i="3"/>
  <c r="G380" i="3"/>
  <c r="L380" i="3" s="1"/>
  <c r="G579" i="3"/>
  <c r="L558" i="3"/>
  <c r="H161" i="3" l="1"/>
  <c r="J161" i="3" s="1"/>
  <c r="B162" i="3"/>
  <c r="B163" i="3" s="1"/>
  <c r="B164" i="3" s="1"/>
  <c r="B165" i="3" s="1"/>
  <c r="B166" i="3" s="1"/>
  <c r="B167" i="3" s="1"/>
  <c r="G748" i="3"/>
  <c r="L737" i="3"/>
  <c r="L1775" i="3"/>
  <c r="G1783" i="3"/>
  <c r="L1769" i="3"/>
  <c r="G1777" i="3"/>
  <c r="L1778" i="3"/>
  <c r="G1786" i="3"/>
  <c r="G1454" i="3"/>
  <c r="L1446" i="3"/>
  <c r="G391" i="3"/>
  <c r="L391" i="3" s="1"/>
  <c r="G635" i="3"/>
  <c r="L635" i="3" s="1"/>
  <c r="L614" i="3"/>
  <c r="G638" i="3"/>
  <c r="L638" i="3" s="1"/>
  <c r="L617" i="3"/>
  <c r="H22" i="3"/>
  <c r="J22" i="3" s="1"/>
  <c r="G599" i="3"/>
  <c r="L578" i="3"/>
  <c r="G630" i="3"/>
  <c r="L630" i="3" s="1"/>
  <c r="L609" i="3"/>
  <c r="G631" i="3"/>
  <c r="L631" i="3" s="1"/>
  <c r="L610" i="3"/>
  <c r="G392" i="3"/>
  <c r="L392" i="3" s="1"/>
  <c r="G625" i="3"/>
  <c r="L625" i="3" s="1"/>
  <c r="L604" i="3"/>
  <c r="G600" i="3"/>
  <c r="L579" i="3"/>
  <c r="G401" i="3"/>
  <c r="L401" i="3" s="1"/>
  <c r="B168" i="3" l="1"/>
  <c r="G758" i="3"/>
  <c r="L748" i="3"/>
  <c r="G1785" i="3"/>
  <c r="L1777" i="3"/>
  <c r="L1783" i="3"/>
  <c r="G1791" i="3"/>
  <c r="G1794" i="3"/>
  <c r="L1786" i="3"/>
  <c r="L1454" i="3"/>
  <c r="G1463" i="3"/>
  <c r="G659" i="3"/>
  <c r="L659" i="3" s="1"/>
  <c r="G413" i="3"/>
  <c r="L413" i="3" s="1"/>
  <c r="G621" i="3"/>
  <c r="L621" i="3" s="1"/>
  <c r="L600" i="3"/>
  <c r="G656" i="3"/>
  <c r="L656" i="3" s="1"/>
  <c r="G651" i="3"/>
  <c r="L651" i="3" s="1"/>
  <c r="G652" i="3"/>
  <c r="L652" i="3" s="1"/>
  <c r="G422" i="3"/>
  <c r="L422" i="3" s="1"/>
  <c r="L599" i="3"/>
  <c r="G620" i="3"/>
  <c r="L620" i="3" s="1"/>
  <c r="H23" i="3"/>
  <c r="J23" i="3" s="1"/>
  <c r="G646" i="3"/>
  <c r="L646" i="3" s="1"/>
  <c r="G412" i="3"/>
  <c r="L412" i="3" s="1"/>
  <c r="B169" i="3" l="1"/>
  <c r="H168" i="3"/>
  <c r="J168" i="3" s="1"/>
  <c r="G769" i="3"/>
  <c r="L758" i="3"/>
  <c r="G1799" i="3"/>
  <c r="L1791" i="3"/>
  <c r="L1785" i="3"/>
  <c r="G1793" i="3"/>
  <c r="L1794" i="3"/>
  <c r="G1802" i="3"/>
  <c r="G1471" i="3"/>
  <c r="L1463" i="3"/>
  <c r="G433" i="3"/>
  <c r="L433" i="3" s="1"/>
  <c r="G667" i="3"/>
  <c r="L667" i="3" s="1"/>
  <c r="G642" i="3"/>
  <c r="L642" i="3" s="1"/>
  <c r="H24" i="3"/>
  <c r="J24" i="3" s="1"/>
  <c r="G673" i="3"/>
  <c r="L673" i="3" s="1"/>
  <c r="G434" i="3"/>
  <c r="L434" i="3" s="1"/>
  <c r="G672" i="3"/>
  <c r="L672" i="3" s="1"/>
  <c r="G677" i="3"/>
  <c r="L677" i="3" s="1"/>
  <c r="G641" i="3"/>
  <c r="L641" i="3" s="1"/>
  <c r="G444" i="3"/>
  <c r="L444" i="3" s="1"/>
  <c r="G680" i="3"/>
  <c r="L680" i="3" s="1"/>
  <c r="H169" i="3" l="1"/>
  <c r="J169" i="3" s="1"/>
  <c r="B170" i="3"/>
  <c r="B171" i="3" s="1"/>
  <c r="B172" i="3" s="1"/>
  <c r="B173" i="3" s="1"/>
  <c r="B174" i="3" s="1"/>
  <c r="B175" i="3" s="1"/>
  <c r="B176" i="3" s="1"/>
  <c r="G779" i="3"/>
  <c r="L769" i="3"/>
  <c r="L1802" i="3"/>
  <c r="G1810" i="3"/>
  <c r="L1793" i="3"/>
  <c r="G1801" i="3"/>
  <c r="G1807" i="3"/>
  <c r="L1799" i="3"/>
  <c r="L1471" i="3"/>
  <c r="G1480" i="3"/>
  <c r="G465" i="3"/>
  <c r="L465" i="3" s="1"/>
  <c r="G456" i="3"/>
  <c r="L456" i="3" s="1"/>
  <c r="G688" i="3"/>
  <c r="L688" i="3" s="1"/>
  <c r="G663" i="3"/>
  <c r="L663" i="3" s="1"/>
  <c r="G694" i="3"/>
  <c r="L694" i="3" s="1"/>
  <c r="G455" i="3"/>
  <c r="L455" i="3" s="1"/>
  <c r="G701" i="3"/>
  <c r="L701" i="3" s="1"/>
  <c r="H25" i="3"/>
  <c r="J25" i="3" s="1"/>
  <c r="G698" i="3"/>
  <c r="L698" i="3" s="1"/>
  <c r="G662" i="3"/>
  <c r="L662" i="3" s="1"/>
  <c r="G693" i="3"/>
  <c r="L693" i="3" s="1"/>
  <c r="B177" i="3" l="1"/>
  <c r="G790" i="3"/>
  <c r="L779" i="3"/>
  <c r="G1815" i="3"/>
  <c r="L1807" i="3"/>
  <c r="G1809" i="3"/>
  <c r="L1801" i="3"/>
  <c r="L1810" i="3"/>
  <c r="G1818" i="3"/>
  <c r="G1488" i="3"/>
  <c r="L1480" i="3"/>
  <c r="G476" i="3"/>
  <c r="L476" i="3" s="1"/>
  <c r="G477" i="3"/>
  <c r="L477" i="3" s="1"/>
  <c r="G709" i="3"/>
  <c r="L709" i="3" s="1"/>
  <c r="G715" i="3"/>
  <c r="L715" i="3" s="1"/>
  <c r="G722" i="3"/>
  <c r="L722" i="3" s="1"/>
  <c r="G719" i="3"/>
  <c r="L719" i="3" s="1"/>
  <c r="H26" i="3"/>
  <c r="J26" i="3" s="1"/>
  <c r="G683" i="3"/>
  <c r="L683" i="3" s="1"/>
  <c r="G714" i="3"/>
  <c r="L714" i="3" s="1"/>
  <c r="G684" i="3"/>
  <c r="L684" i="3" s="1"/>
  <c r="G486" i="3"/>
  <c r="L486" i="3" s="1"/>
  <c r="B178" i="3" l="1"/>
  <c r="H177" i="3"/>
  <c r="J177" i="3" s="1"/>
  <c r="G800" i="3"/>
  <c r="L790" i="3"/>
  <c r="G1817" i="3"/>
  <c r="L1809" i="3"/>
  <c r="G1826" i="3"/>
  <c r="L1818" i="3"/>
  <c r="G1823" i="3"/>
  <c r="L1815" i="3"/>
  <c r="L1488" i="3"/>
  <c r="G1497" i="3"/>
  <c r="G735" i="3"/>
  <c r="L735" i="3" s="1"/>
  <c r="G498" i="3"/>
  <c r="L498" i="3" s="1"/>
  <c r="G705" i="3"/>
  <c r="L705" i="3" s="1"/>
  <c r="G740" i="3"/>
  <c r="L740" i="3" s="1"/>
  <c r="G743" i="3"/>
  <c r="L743" i="3" s="1"/>
  <c r="G704" i="3"/>
  <c r="L704" i="3" s="1"/>
  <c r="G497" i="3"/>
  <c r="L497" i="3" s="1"/>
  <c r="G730" i="3"/>
  <c r="L730" i="3" s="1"/>
  <c r="G736" i="3"/>
  <c r="L736" i="3" s="1"/>
  <c r="G507" i="3"/>
  <c r="L507" i="3" s="1"/>
  <c r="H27" i="3"/>
  <c r="J27" i="3" s="1"/>
  <c r="F89" i="3"/>
  <c r="H4" i="3"/>
  <c r="J4" i="3" s="1"/>
  <c r="F77" i="3"/>
  <c r="F70" i="3"/>
  <c r="F65" i="3"/>
  <c r="H178" i="3" l="1"/>
  <c r="J178" i="3" s="1"/>
  <c r="B179" i="3"/>
  <c r="B180" i="3" s="1"/>
  <c r="B181" i="3" s="1"/>
  <c r="B182" i="3" s="1"/>
  <c r="B183" i="3" s="1"/>
  <c r="B184" i="3" s="1"/>
  <c r="G811" i="3"/>
  <c r="L800" i="3"/>
  <c r="L1823" i="3"/>
  <c r="G1831" i="3"/>
  <c r="G1834" i="3"/>
  <c r="L1826" i="3"/>
  <c r="G1825" i="3"/>
  <c r="L1817" i="3"/>
  <c r="G1505" i="3"/>
  <c r="L1497" i="3"/>
  <c r="G761" i="3"/>
  <c r="L761" i="3" s="1"/>
  <c r="G751" i="3"/>
  <c r="L751" i="3" s="1"/>
  <c r="G725" i="3"/>
  <c r="L725" i="3" s="1"/>
  <c r="G518" i="3"/>
  <c r="L518" i="3" s="1"/>
  <c r="G528" i="3"/>
  <c r="G726" i="3"/>
  <c r="L726" i="3" s="1"/>
  <c r="G757" i="3"/>
  <c r="L757" i="3" s="1"/>
  <c r="G519" i="3"/>
  <c r="L519" i="3" s="1"/>
  <c r="G756" i="3"/>
  <c r="L756" i="3" s="1"/>
  <c r="G764" i="3"/>
  <c r="L764" i="3" s="1"/>
  <c r="H28" i="3"/>
  <c r="J28" i="3" s="1"/>
  <c r="F69" i="3"/>
  <c r="F68" i="3"/>
  <c r="F67" i="3"/>
  <c r="K4" i="3"/>
  <c r="M4" i="3" s="1"/>
  <c r="L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7" i="3"/>
  <c r="F38" i="3"/>
  <c r="F39" i="3"/>
  <c r="F41" i="3"/>
  <c r="F42" i="3"/>
  <c r="F43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9" i="3"/>
  <c r="F60" i="3"/>
  <c r="F61" i="3"/>
  <c r="F62" i="3"/>
  <c r="F63" i="3"/>
  <c r="F64" i="3"/>
  <c r="F66" i="3"/>
  <c r="F76" i="3"/>
  <c r="F83" i="3"/>
  <c r="F84" i="3"/>
  <c r="F85" i="3"/>
  <c r="F72" i="3"/>
  <c r="F73" i="3"/>
  <c r="F4" i="3"/>
  <c r="B185" i="3" l="1"/>
  <c r="G821" i="3"/>
  <c r="L811" i="3"/>
  <c r="G1833" i="3"/>
  <c r="L1825" i="3"/>
  <c r="G1842" i="3"/>
  <c r="L1834" i="3"/>
  <c r="G1839" i="3"/>
  <c r="L1831" i="3"/>
  <c r="G1514" i="3"/>
  <c r="L1505" i="3"/>
  <c r="G539" i="3"/>
  <c r="G540" i="3"/>
  <c r="G785" i="3"/>
  <c r="L785" i="3" s="1"/>
  <c r="L529" i="3"/>
  <c r="G746" i="3"/>
  <c r="L746" i="3" s="1"/>
  <c r="G549" i="3"/>
  <c r="L528" i="3"/>
  <c r="G778" i="3"/>
  <c r="L778" i="3" s="1"/>
  <c r="G772" i="3"/>
  <c r="L772" i="3" s="1"/>
  <c r="G747" i="3"/>
  <c r="L747" i="3" s="1"/>
  <c r="G777" i="3"/>
  <c r="L777" i="3" s="1"/>
  <c r="H29" i="3"/>
  <c r="J29" i="3" s="1"/>
  <c r="G782" i="3"/>
  <c r="L782" i="3" s="1"/>
  <c r="B186" i="3" l="1"/>
  <c r="H185" i="3"/>
  <c r="J185" i="3" s="1"/>
  <c r="G832" i="3"/>
  <c r="L821" i="3"/>
  <c r="L1839" i="3"/>
  <c r="G1847" i="3"/>
  <c r="L1842" i="3"/>
  <c r="G1850" i="3"/>
  <c r="L1833" i="3"/>
  <c r="G1841" i="3"/>
  <c r="G1522" i="3"/>
  <c r="L1514" i="3"/>
  <c r="G799" i="3"/>
  <c r="L799" i="3" s="1"/>
  <c r="G768" i="3"/>
  <c r="L768" i="3" s="1"/>
  <c r="G570" i="3"/>
  <c r="L549" i="3"/>
  <c r="G798" i="3"/>
  <c r="L798" i="3" s="1"/>
  <c r="G560" i="3"/>
  <c r="L539" i="3"/>
  <c r="G561" i="3"/>
  <c r="L540" i="3"/>
  <c r="G767" i="3"/>
  <c r="L767" i="3" s="1"/>
  <c r="L550" i="3"/>
  <c r="G806" i="3"/>
  <c r="L806" i="3" s="1"/>
  <c r="G793" i="3"/>
  <c r="L793" i="3" s="1"/>
  <c r="G803" i="3"/>
  <c r="L803" i="3" s="1"/>
  <c r="H30" i="3"/>
  <c r="J30" i="3" s="1"/>
  <c r="H186" i="3" l="1"/>
  <c r="J186" i="3" s="1"/>
  <c r="B187" i="3"/>
  <c r="B188" i="3" s="1"/>
  <c r="B189" i="3" s="1"/>
  <c r="B190" i="3" s="1"/>
  <c r="B191" i="3" s="1"/>
  <c r="B192" i="3" s="1"/>
  <c r="B193" i="3" s="1"/>
  <c r="G842" i="3"/>
  <c r="L832" i="3"/>
  <c r="G1849" i="3"/>
  <c r="L1841" i="3"/>
  <c r="L1847" i="3"/>
  <c r="G1855" i="3"/>
  <c r="G1858" i="3"/>
  <c r="L1850" i="3"/>
  <c r="L1522" i="3"/>
  <c r="G1531" i="3"/>
  <c r="G581" i="3"/>
  <c r="L560" i="3"/>
  <c r="G591" i="3"/>
  <c r="L570" i="3"/>
  <c r="G582" i="3"/>
  <c r="L561" i="3"/>
  <c r="L571" i="3"/>
  <c r="G788" i="3"/>
  <c r="L788" i="3" s="1"/>
  <c r="G814" i="3"/>
  <c r="L814" i="3" s="1"/>
  <c r="G789" i="3"/>
  <c r="L789" i="3" s="1"/>
  <c r="G819" i="3"/>
  <c r="L819" i="3" s="1"/>
  <c r="G827" i="3"/>
  <c r="L827" i="3" s="1"/>
  <c r="G824" i="3"/>
  <c r="L824" i="3" s="1"/>
  <c r="H31" i="3"/>
  <c r="J31" i="3" s="1"/>
  <c r="G820" i="3"/>
  <c r="L820" i="3" s="1"/>
  <c r="B194" i="3" l="1"/>
  <c r="G853" i="3"/>
  <c r="L842" i="3"/>
  <c r="G1863" i="3"/>
  <c r="L1855" i="3"/>
  <c r="L1858" i="3"/>
  <c r="G1866" i="3"/>
  <c r="L1849" i="3"/>
  <c r="G1857" i="3"/>
  <c r="G1539" i="3"/>
  <c r="L1531" i="3"/>
  <c r="G603" i="3"/>
  <c r="L582" i="3"/>
  <c r="G848" i="3"/>
  <c r="L848" i="3" s="1"/>
  <c r="G612" i="3"/>
  <c r="L591" i="3"/>
  <c r="G809" i="3"/>
  <c r="L809" i="3" s="1"/>
  <c r="L592" i="3"/>
  <c r="G602" i="3"/>
  <c r="L581" i="3"/>
  <c r="G840" i="3"/>
  <c r="L840" i="3" s="1"/>
  <c r="G810" i="3"/>
  <c r="L810" i="3" s="1"/>
  <c r="G841" i="3"/>
  <c r="L841" i="3" s="1"/>
  <c r="G835" i="3"/>
  <c r="L835" i="3" s="1"/>
  <c r="G845" i="3"/>
  <c r="L845" i="3" s="1"/>
  <c r="H32" i="3"/>
  <c r="J32" i="3" s="1"/>
  <c r="B195" i="3" l="1"/>
  <c r="H194" i="3"/>
  <c r="J194" i="3" s="1"/>
  <c r="G863" i="3"/>
  <c r="L853" i="3"/>
  <c r="L1857" i="3"/>
  <c r="G1865" i="3"/>
  <c r="G1874" i="3"/>
  <c r="L1866" i="3"/>
  <c r="G1871" i="3"/>
  <c r="L1863" i="3"/>
  <c r="G1548" i="3"/>
  <c r="L1539" i="3"/>
  <c r="G861" i="3"/>
  <c r="L861" i="3" s="1"/>
  <c r="G633" i="3"/>
  <c r="L633" i="3" s="1"/>
  <c r="L612" i="3"/>
  <c r="G856" i="3"/>
  <c r="L856" i="3" s="1"/>
  <c r="G623" i="3"/>
  <c r="L623" i="3" s="1"/>
  <c r="L602" i="3"/>
  <c r="G862" i="3"/>
  <c r="L862" i="3" s="1"/>
  <c r="G869" i="3"/>
  <c r="L869" i="3" s="1"/>
  <c r="G831" i="3"/>
  <c r="L831" i="3" s="1"/>
  <c r="G866" i="3"/>
  <c r="L866" i="3" s="1"/>
  <c r="L613" i="3"/>
  <c r="G830" i="3"/>
  <c r="L830" i="3" s="1"/>
  <c r="H33" i="3"/>
  <c r="J33" i="3" s="1"/>
  <c r="L603" i="3"/>
  <c r="H195" i="3" l="1"/>
  <c r="J195" i="3" s="1"/>
  <c r="B196" i="3"/>
  <c r="B197" i="3" s="1"/>
  <c r="B198" i="3" s="1"/>
  <c r="B199" i="3" s="1"/>
  <c r="B200" i="3" s="1"/>
  <c r="B201" i="3" s="1"/>
  <c r="G874" i="3"/>
  <c r="L863" i="3"/>
  <c r="G1882" i="3"/>
  <c r="L1874" i="3"/>
  <c r="L1865" i="3"/>
  <c r="G1873" i="3"/>
  <c r="G1879" i="3"/>
  <c r="L1871" i="3"/>
  <c r="G1556" i="3"/>
  <c r="L1548" i="3"/>
  <c r="G852" i="3"/>
  <c r="L852" i="3" s="1"/>
  <c r="G890" i="3"/>
  <c r="L890" i="3" s="1"/>
  <c r="G882" i="3"/>
  <c r="L882" i="3" s="1"/>
  <c r="G851" i="3"/>
  <c r="L851" i="3" s="1"/>
  <c r="G883" i="3"/>
  <c r="L883" i="3" s="1"/>
  <c r="G644" i="3"/>
  <c r="L644" i="3" s="1"/>
  <c r="G654" i="3"/>
  <c r="L654" i="3" s="1"/>
  <c r="G887" i="3"/>
  <c r="L887" i="3" s="1"/>
  <c r="G877" i="3"/>
  <c r="L877" i="3" s="1"/>
  <c r="H37" i="3"/>
  <c r="J37" i="3" s="1"/>
  <c r="B202" i="3" l="1"/>
  <c r="G884" i="3"/>
  <c r="L874" i="3"/>
  <c r="G1881" i="3"/>
  <c r="L1873" i="3"/>
  <c r="L1879" i="3"/>
  <c r="G1887" i="3"/>
  <c r="L1882" i="3"/>
  <c r="G1890" i="3"/>
  <c r="L1556" i="3"/>
  <c r="G1565" i="3"/>
  <c r="G903" i="3"/>
  <c r="L903" i="3" s="1"/>
  <c r="G872" i="3"/>
  <c r="L872" i="3" s="1"/>
  <c r="G665" i="3"/>
  <c r="L665" i="3" s="1"/>
  <c r="G666" i="3"/>
  <c r="L666" i="3" s="1"/>
  <c r="G908" i="3"/>
  <c r="L908" i="3" s="1"/>
  <c r="G873" i="3"/>
  <c r="L873" i="3" s="1"/>
  <c r="G898" i="3"/>
  <c r="L898" i="3" s="1"/>
  <c r="G911" i="3"/>
  <c r="L911" i="3" s="1"/>
  <c r="G904" i="3"/>
  <c r="L904" i="3" s="1"/>
  <c r="G675" i="3"/>
  <c r="L675" i="3" s="1"/>
  <c r="H38" i="3"/>
  <c r="J38" i="3" s="1"/>
  <c r="B203" i="3" l="1"/>
  <c r="H202" i="3"/>
  <c r="J202" i="3" s="1"/>
  <c r="G895" i="3"/>
  <c r="L884" i="3"/>
  <c r="G1889" i="3"/>
  <c r="L1881" i="3"/>
  <c r="G1898" i="3"/>
  <c r="L1890" i="3"/>
  <c r="L1887" i="3"/>
  <c r="G1895" i="3"/>
  <c r="H40" i="3"/>
  <c r="J40" i="3" s="1"/>
  <c r="G1573" i="3"/>
  <c r="L1565" i="3"/>
  <c r="G930" i="3"/>
  <c r="G894" i="3"/>
  <c r="L894" i="3" s="1"/>
  <c r="G919" i="3"/>
  <c r="G893" i="3"/>
  <c r="L893" i="3" s="1"/>
  <c r="G686" i="3"/>
  <c r="L686" i="3" s="1"/>
  <c r="G696" i="3"/>
  <c r="L696" i="3" s="1"/>
  <c r="G687" i="3"/>
  <c r="L687" i="3" s="1"/>
  <c r="G933" i="3"/>
  <c r="H39" i="3"/>
  <c r="J39" i="3" s="1"/>
  <c r="H203" i="3" l="1"/>
  <c r="J203" i="3" s="1"/>
  <c r="B204" i="3"/>
  <c r="B205" i="3" s="1"/>
  <c r="B206" i="3" s="1"/>
  <c r="B207" i="3" s="1"/>
  <c r="B208" i="3" s="1"/>
  <c r="B209" i="3" s="1"/>
  <c r="B210" i="3" s="1"/>
  <c r="G905" i="3"/>
  <c r="L895" i="3"/>
  <c r="G1906" i="3"/>
  <c r="L1906" i="3" s="1"/>
  <c r="L1898" i="3"/>
  <c r="G1903" i="3"/>
  <c r="L1903" i="3" s="1"/>
  <c r="L1895" i="3"/>
  <c r="G1897" i="3"/>
  <c r="L1889" i="3"/>
  <c r="H87" i="3"/>
  <c r="J87" i="3" s="1"/>
  <c r="H86" i="3"/>
  <c r="J86" i="3" s="1"/>
  <c r="G1582" i="3"/>
  <c r="L1573" i="3"/>
  <c r="L925" i="3"/>
  <c r="G914" i="3"/>
  <c r="G950" i="3"/>
  <c r="L933" i="3"/>
  <c r="G708" i="3"/>
  <c r="L708" i="3" s="1"/>
  <c r="G915" i="3"/>
  <c r="L924" i="3"/>
  <c r="G707" i="3"/>
  <c r="L707" i="3" s="1"/>
  <c r="G717" i="3"/>
  <c r="L717" i="3" s="1"/>
  <c r="G939" i="3"/>
  <c r="L919" i="3"/>
  <c r="H41" i="3"/>
  <c r="J41" i="3" s="1"/>
  <c r="G947" i="3"/>
  <c r="L930" i="3"/>
  <c r="B211" i="3" l="1"/>
  <c r="G916" i="3"/>
  <c r="G926" i="3" s="1"/>
  <c r="G936" i="3" s="1"/>
  <c r="G944" i="3" s="1"/>
  <c r="G953" i="3" s="1"/>
  <c r="G961" i="3" s="1"/>
  <c r="G970" i="3" s="1"/>
  <c r="G978" i="3" s="1"/>
  <c r="G987" i="3" s="1"/>
  <c r="G995" i="3" s="1"/>
  <c r="G1004" i="3" s="1"/>
  <c r="G1012" i="3" s="1"/>
  <c r="G1021" i="3" s="1"/>
  <c r="G1029" i="3" s="1"/>
  <c r="G1038" i="3" s="1"/>
  <c r="G1046" i="3" s="1"/>
  <c r="G1055" i="3" s="1"/>
  <c r="G1063" i="3" s="1"/>
  <c r="G1072" i="3" s="1"/>
  <c r="G1080" i="3" s="1"/>
  <c r="G1089" i="3" s="1"/>
  <c r="G1097" i="3" s="1"/>
  <c r="G1106" i="3" s="1"/>
  <c r="G1114" i="3" s="1"/>
  <c r="G1123" i="3" s="1"/>
  <c r="G1131" i="3" s="1"/>
  <c r="G1140" i="3" s="1"/>
  <c r="G1148" i="3" s="1"/>
  <c r="G1157" i="3" s="1"/>
  <c r="G1165" i="3" s="1"/>
  <c r="G1174" i="3" s="1"/>
  <c r="G1182" i="3" s="1"/>
  <c r="L905" i="3"/>
  <c r="L1897" i="3"/>
  <c r="G1905" i="3"/>
  <c r="L1905" i="3" s="1"/>
  <c r="H88" i="3"/>
  <c r="J88" i="3" s="1"/>
  <c r="G1590" i="3"/>
  <c r="L1582" i="3"/>
  <c r="G956" i="3"/>
  <c r="L939" i="3"/>
  <c r="G967" i="3"/>
  <c r="L950" i="3"/>
  <c r="L914" i="3"/>
  <c r="G738" i="3"/>
  <c r="L738" i="3" s="1"/>
  <c r="G728" i="3"/>
  <c r="L728" i="3" s="1"/>
  <c r="L915" i="3"/>
  <c r="G729" i="3"/>
  <c r="L729" i="3" s="1"/>
  <c r="G964" i="3"/>
  <c r="L947" i="3"/>
  <c r="H42" i="3"/>
  <c r="J42" i="3" s="1"/>
  <c r="B212" i="3" l="1"/>
  <c r="H211" i="3"/>
  <c r="J211" i="3" s="1"/>
  <c r="H113" i="3"/>
  <c r="J113" i="3" s="1"/>
  <c r="G1599" i="3"/>
  <c r="L1590" i="3"/>
  <c r="L527" i="3"/>
  <c r="G984" i="3"/>
  <c r="L967" i="3"/>
  <c r="G749" i="3"/>
  <c r="L749" i="3" s="1"/>
  <c r="G750" i="3"/>
  <c r="L750" i="3" s="1"/>
  <c r="G759" i="3"/>
  <c r="L759" i="3" s="1"/>
  <c r="G981" i="3"/>
  <c r="L964" i="3"/>
  <c r="H43" i="3"/>
  <c r="J43" i="3" s="1"/>
  <c r="G973" i="3"/>
  <c r="L956" i="3"/>
  <c r="H212" i="3" l="1"/>
  <c r="J212" i="3" s="1"/>
  <c r="B213" i="3"/>
  <c r="B214" i="3" s="1"/>
  <c r="B215" i="3" s="1"/>
  <c r="B216" i="3" s="1"/>
  <c r="B217" i="3" s="1"/>
  <c r="B218" i="3" s="1"/>
  <c r="G1607" i="3"/>
  <c r="L1599" i="3"/>
  <c r="G770" i="3"/>
  <c r="L770" i="3" s="1"/>
  <c r="G998" i="3"/>
  <c r="L981" i="3"/>
  <c r="G1001" i="3"/>
  <c r="L984" i="3"/>
  <c r="G780" i="3"/>
  <c r="L780" i="3" s="1"/>
  <c r="G990" i="3"/>
  <c r="L973" i="3"/>
  <c r="H45" i="3"/>
  <c r="J45" i="3" s="1"/>
  <c r="L538" i="3"/>
  <c r="B219" i="3" l="1"/>
  <c r="L1607" i="3"/>
  <c r="G1007" i="3"/>
  <c r="L990" i="3"/>
  <c r="G791" i="3"/>
  <c r="L791" i="3" s="1"/>
  <c r="G801" i="3"/>
  <c r="L801" i="3" s="1"/>
  <c r="G1018" i="3"/>
  <c r="L1001" i="3"/>
  <c r="G1015" i="3"/>
  <c r="L998" i="3"/>
  <c r="L548" i="3"/>
  <c r="H46" i="3"/>
  <c r="J46" i="3" s="1"/>
  <c r="B220" i="3" l="1"/>
  <c r="H219" i="3"/>
  <c r="J219" i="3" s="1"/>
  <c r="G1032" i="3"/>
  <c r="L1015" i="3"/>
  <c r="L1018" i="3"/>
  <c r="G812" i="3"/>
  <c r="L812" i="3" s="1"/>
  <c r="G822" i="3"/>
  <c r="L822" i="3" s="1"/>
  <c r="H47" i="3"/>
  <c r="J47" i="3" s="1"/>
  <c r="L559" i="3"/>
  <c r="G1024" i="3"/>
  <c r="L1007" i="3"/>
  <c r="H220" i="3" l="1"/>
  <c r="J220" i="3" s="1"/>
  <c r="B221" i="3"/>
  <c r="B222" i="3" s="1"/>
  <c r="B223" i="3" s="1"/>
  <c r="B224" i="3" s="1"/>
  <c r="B225" i="3" s="1"/>
  <c r="B226" i="3" s="1"/>
  <c r="B227" i="3" s="1"/>
  <c r="G843" i="3"/>
  <c r="L843" i="3" s="1"/>
  <c r="L569" i="3"/>
  <c r="G1041" i="3"/>
  <c r="L1024" i="3"/>
  <c r="H48" i="3"/>
  <c r="J48" i="3" s="1"/>
  <c r="L1035" i="3"/>
  <c r="G833" i="3"/>
  <c r="L833" i="3" s="1"/>
  <c r="G1049" i="3"/>
  <c r="L1032" i="3"/>
  <c r="B228" i="3" l="1"/>
  <c r="H49" i="3"/>
  <c r="J49" i="3" s="1"/>
  <c r="L580" i="3"/>
  <c r="G1066" i="3"/>
  <c r="L1049" i="3"/>
  <c r="G854" i="3"/>
  <c r="L854" i="3" s="1"/>
  <c r="G1058" i="3"/>
  <c r="L1041" i="3"/>
  <c r="L1052" i="3"/>
  <c r="G864" i="3"/>
  <c r="L864" i="3" s="1"/>
  <c r="B229" i="3" l="1"/>
  <c r="H228" i="3"/>
  <c r="J228" i="3" s="1"/>
  <c r="G1083" i="3"/>
  <c r="L1066" i="3"/>
  <c r="L590" i="3"/>
  <c r="G875" i="3"/>
  <c r="L875" i="3" s="1"/>
  <c r="G885" i="3"/>
  <c r="L885" i="3" s="1"/>
  <c r="L1069" i="3"/>
  <c r="G1075" i="3"/>
  <c r="L1058" i="3"/>
  <c r="H50" i="3"/>
  <c r="J50" i="3" s="1"/>
  <c r="H229" i="3" l="1"/>
  <c r="J229" i="3" s="1"/>
  <c r="B230" i="3"/>
  <c r="B231" i="3" s="1"/>
  <c r="B232" i="3" s="1"/>
  <c r="B233" i="3" s="1"/>
  <c r="B234" i="3" s="1"/>
  <c r="B235" i="3" s="1"/>
  <c r="H51" i="3"/>
  <c r="J51" i="3" s="1"/>
  <c r="G1092" i="3"/>
  <c r="L1075" i="3"/>
  <c r="G896" i="3"/>
  <c r="L896" i="3" s="1"/>
  <c r="G906" i="3"/>
  <c r="L906" i="3" s="1"/>
  <c r="L601" i="3"/>
  <c r="L1086" i="3"/>
  <c r="G1100" i="3"/>
  <c r="L1083" i="3"/>
  <c r="B236" i="3" l="1"/>
  <c r="L1103" i="3"/>
  <c r="G917" i="3"/>
  <c r="L611" i="3"/>
  <c r="G1109" i="3"/>
  <c r="L1092" i="3"/>
  <c r="G1117" i="3"/>
  <c r="L1100" i="3"/>
  <c r="G928" i="3"/>
  <c r="H52" i="3"/>
  <c r="J52" i="3" s="1"/>
  <c r="B237" i="3" l="1"/>
  <c r="H236" i="3"/>
  <c r="J236" i="3" s="1"/>
  <c r="G1126" i="3"/>
  <c r="L1109" i="3"/>
  <c r="G945" i="3"/>
  <c r="L928" i="3"/>
  <c r="L929" i="3"/>
  <c r="L918" i="3"/>
  <c r="G1134" i="3"/>
  <c r="L1117" i="3"/>
  <c r="H53" i="3"/>
  <c r="J53" i="3" s="1"/>
  <c r="G937" i="3"/>
  <c r="L917" i="3"/>
  <c r="L1120" i="3"/>
  <c r="H237" i="3" l="1"/>
  <c r="J237" i="3" s="1"/>
  <c r="B238" i="3"/>
  <c r="B239" i="3" s="1"/>
  <c r="B240" i="3" s="1"/>
  <c r="B241" i="3" s="1"/>
  <c r="B242" i="3" s="1"/>
  <c r="B243" i="3" s="1"/>
  <c r="B244" i="3" s="1"/>
  <c r="L1137" i="3"/>
  <c r="L938" i="3"/>
  <c r="L946" i="3"/>
  <c r="G954" i="3"/>
  <c r="L937" i="3"/>
  <c r="H54" i="3"/>
  <c r="J54" i="3" s="1"/>
  <c r="G962" i="3"/>
  <c r="L945" i="3"/>
  <c r="G1151" i="3"/>
  <c r="L1134" i="3"/>
  <c r="G1143" i="3"/>
  <c r="L1126" i="3"/>
  <c r="B245" i="3" l="1"/>
  <c r="G1160" i="3"/>
  <c r="L1143" i="3"/>
  <c r="L963" i="3"/>
  <c r="G1168" i="3"/>
  <c r="L1151" i="3"/>
  <c r="G971" i="3"/>
  <c r="L954" i="3"/>
  <c r="G979" i="3"/>
  <c r="L962" i="3"/>
  <c r="L955" i="3"/>
  <c r="H55" i="3"/>
  <c r="J55" i="3" s="1"/>
  <c r="L1154" i="3"/>
  <c r="B246" i="3" l="1"/>
  <c r="H245" i="3"/>
  <c r="J245" i="3" s="1"/>
  <c r="G988" i="3"/>
  <c r="L971" i="3"/>
  <c r="L1171" i="3"/>
  <c r="H56" i="3"/>
  <c r="J56" i="3" s="1"/>
  <c r="L972" i="3"/>
  <c r="G1185" i="3"/>
  <c r="L1168" i="3"/>
  <c r="L980" i="3"/>
  <c r="G996" i="3"/>
  <c r="L979" i="3"/>
  <c r="G1177" i="3"/>
  <c r="L1160" i="3"/>
  <c r="H246" i="3" l="1"/>
  <c r="J246" i="3" s="1"/>
  <c r="B247" i="3"/>
  <c r="B248" i="3" s="1"/>
  <c r="B249" i="3" s="1"/>
  <c r="B250" i="3" s="1"/>
  <c r="B251" i="3" s="1"/>
  <c r="B252" i="3" s="1"/>
  <c r="L989" i="3"/>
  <c r="L1188" i="3"/>
  <c r="G1202" i="3"/>
  <c r="L1185" i="3"/>
  <c r="G1194" i="3"/>
  <c r="L1177" i="3"/>
  <c r="G1013" i="3"/>
  <c r="G1022" i="3" s="1"/>
  <c r="L996" i="3"/>
  <c r="L997" i="3"/>
  <c r="H57" i="3"/>
  <c r="J57" i="3" s="1"/>
  <c r="G1005" i="3"/>
  <c r="L988" i="3"/>
  <c r="B253" i="3" l="1"/>
  <c r="G1030" i="3"/>
  <c r="G1039" i="3" s="1"/>
  <c r="L1022" i="3"/>
  <c r="L1013" i="3"/>
  <c r="G1211" i="3"/>
  <c r="L1194" i="3"/>
  <c r="L1005" i="3"/>
  <c r="H58" i="3"/>
  <c r="J58" i="3" s="1"/>
  <c r="G1219" i="3"/>
  <c r="L1202" i="3"/>
  <c r="L1205" i="3"/>
  <c r="L1014" i="3"/>
  <c r="L1006" i="3"/>
  <c r="B254" i="3" l="1"/>
  <c r="H253" i="3"/>
  <c r="J253" i="3" s="1"/>
  <c r="G1047" i="3"/>
  <c r="G1056" i="3" s="1"/>
  <c r="L1039" i="3"/>
  <c r="G1236" i="3"/>
  <c r="L1219" i="3"/>
  <c r="G1228" i="3"/>
  <c r="L1211" i="3"/>
  <c r="L1222" i="3"/>
  <c r="H59" i="3"/>
  <c r="J59" i="3" s="1"/>
  <c r="L1031" i="3"/>
  <c r="L1030" i="3"/>
  <c r="H254" i="3" l="1"/>
  <c r="J254" i="3" s="1"/>
  <c r="B255" i="3"/>
  <c r="B256" i="3" s="1"/>
  <c r="B257" i="3" s="1"/>
  <c r="B258" i="3" s="1"/>
  <c r="B259" i="3" s="1"/>
  <c r="B260" i="3" s="1"/>
  <c r="B261" i="3" s="1"/>
  <c r="G1064" i="3"/>
  <c r="G1073" i="3" s="1"/>
  <c r="L1056" i="3"/>
  <c r="L1239" i="3"/>
  <c r="L1047" i="3"/>
  <c r="L1048" i="3"/>
  <c r="H60" i="3"/>
  <c r="J60" i="3" s="1"/>
  <c r="G1245" i="3"/>
  <c r="L1228" i="3"/>
  <c r="G1253" i="3"/>
  <c r="L1236" i="3"/>
  <c r="B262" i="3" l="1"/>
  <c r="G1081" i="3"/>
  <c r="G1090" i="3" s="1"/>
  <c r="L1073" i="3"/>
  <c r="H61" i="3"/>
  <c r="J61" i="3" s="1"/>
  <c r="L1064" i="3"/>
  <c r="L1065" i="3"/>
  <c r="G1270" i="3"/>
  <c r="L1253" i="3"/>
  <c r="G1262" i="3"/>
  <c r="L1245" i="3"/>
  <c r="G1273" i="3"/>
  <c r="L1256" i="3"/>
  <c r="B263" i="3" l="1"/>
  <c r="H262" i="3"/>
  <c r="J262" i="3" s="1"/>
  <c r="G1098" i="3"/>
  <c r="G1107" i="3" s="1"/>
  <c r="L1090" i="3"/>
  <c r="G1287" i="3"/>
  <c r="L1270" i="3"/>
  <c r="L1082" i="3"/>
  <c r="G1290" i="3"/>
  <c r="L1273" i="3"/>
  <c r="L1081" i="3"/>
  <c r="G1279" i="3"/>
  <c r="L1262" i="3"/>
  <c r="H62" i="3"/>
  <c r="J62" i="3" s="1"/>
  <c r="H263" i="3" l="1"/>
  <c r="J263" i="3" s="1"/>
  <c r="B264" i="3"/>
  <c r="B265" i="3" s="1"/>
  <c r="B266" i="3" s="1"/>
  <c r="B267" i="3" s="1"/>
  <c r="B268" i="3" s="1"/>
  <c r="B269" i="3" s="1"/>
  <c r="G1115" i="3"/>
  <c r="G1124" i="3" s="1"/>
  <c r="L1107" i="3"/>
  <c r="L1098" i="3"/>
  <c r="L1290" i="3"/>
  <c r="L1099" i="3"/>
  <c r="H63" i="3"/>
  <c r="J63" i="3" s="1"/>
  <c r="G1296" i="3"/>
  <c r="L1279" i="3"/>
  <c r="G1304" i="3"/>
  <c r="L1287" i="3"/>
  <c r="B270" i="3" l="1"/>
  <c r="G1132" i="3"/>
  <c r="G1141" i="3" s="1"/>
  <c r="L1124" i="3"/>
  <c r="L1324" i="3"/>
  <c r="H64" i="3"/>
  <c r="J64" i="3" s="1"/>
  <c r="L1307" i="3"/>
  <c r="G1313" i="3"/>
  <c r="G1330" i="3" s="1"/>
  <c r="L1296" i="3"/>
  <c r="L1116" i="3"/>
  <c r="G1321" i="3"/>
  <c r="G1338" i="3" s="1"/>
  <c r="L1304" i="3"/>
  <c r="L1115" i="3"/>
  <c r="B271" i="3" l="1"/>
  <c r="H270" i="3"/>
  <c r="J270" i="3" s="1"/>
  <c r="G1149" i="3"/>
  <c r="G1158" i="3" s="1"/>
  <c r="L1141" i="3"/>
  <c r="L1338" i="3"/>
  <c r="G1355" i="3"/>
  <c r="L1341" i="3"/>
  <c r="G1347" i="3"/>
  <c r="L1330" i="3"/>
  <c r="L1133" i="3"/>
  <c r="L1313" i="3"/>
  <c r="L1132" i="3"/>
  <c r="L1321" i="3"/>
  <c r="H65" i="3"/>
  <c r="J65" i="3" s="1"/>
  <c r="H271" i="3" l="1"/>
  <c r="J271" i="3" s="1"/>
  <c r="B272" i="3"/>
  <c r="B273" i="3" s="1"/>
  <c r="B274" i="3" s="1"/>
  <c r="B275" i="3" s="1"/>
  <c r="B276" i="3" s="1"/>
  <c r="B277" i="3" s="1"/>
  <c r="B278" i="3" s="1"/>
  <c r="B279" i="3" s="1"/>
  <c r="B280" i="3" s="1"/>
  <c r="G1166" i="3"/>
  <c r="G1175" i="3" s="1"/>
  <c r="L1158" i="3"/>
  <c r="L1347" i="3"/>
  <c r="G1364" i="3"/>
  <c r="G1372" i="3"/>
  <c r="L1355" i="3"/>
  <c r="L1358" i="3"/>
  <c r="L1149" i="3"/>
  <c r="L1150" i="3"/>
  <c r="H66" i="3"/>
  <c r="J66" i="3" s="1"/>
  <c r="B281" i="3" l="1"/>
  <c r="G1183" i="3"/>
  <c r="G1192" i="3" s="1"/>
  <c r="L1175" i="3"/>
  <c r="L1375" i="3"/>
  <c r="L1372" i="3"/>
  <c r="G1389" i="3"/>
  <c r="G1406" i="3" s="1"/>
  <c r="G1423" i="3" s="1"/>
  <c r="G1381" i="3"/>
  <c r="L1364" i="3"/>
  <c r="H67" i="3"/>
  <c r="J67" i="3" s="1"/>
  <c r="L1167" i="3"/>
  <c r="L1166" i="3"/>
  <c r="B282" i="3" l="1"/>
  <c r="H281" i="3"/>
  <c r="J281" i="3" s="1"/>
  <c r="G1200" i="3"/>
  <c r="G1209" i="3" s="1"/>
  <c r="L1192" i="3"/>
  <c r="G1398" i="3"/>
  <c r="G1415" i="3" s="1"/>
  <c r="L1381" i="3"/>
  <c r="L1389" i="3"/>
  <c r="L1392" i="3"/>
  <c r="L1183" i="3"/>
  <c r="L1184" i="3"/>
  <c r="H68" i="3"/>
  <c r="J68" i="3" s="1"/>
  <c r="H282" i="3" l="1"/>
  <c r="J282" i="3" s="1"/>
  <c r="B283" i="3"/>
  <c r="B284" i="3" s="1"/>
  <c r="B285" i="3" s="1"/>
  <c r="B286" i="3" s="1"/>
  <c r="B287" i="3" s="1"/>
  <c r="B288" i="3" s="1"/>
  <c r="B289" i="3" s="1"/>
  <c r="B290" i="3" s="1"/>
  <c r="G1217" i="3"/>
  <c r="G1226" i="3" s="1"/>
  <c r="L1209" i="3"/>
  <c r="L1409" i="3"/>
  <c r="L1406" i="3"/>
  <c r="L1398" i="3"/>
  <c r="H69" i="3"/>
  <c r="J69" i="3" s="1"/>
  <c r="L1201" i="3"/>
  <c r="L1200" i="3"/>
  <c r="B291" i="3" l="1"/>
  <c r="G1234" i="3"/>
  <c r="G1243" i="3" s="1"/>
  <c r="L1226" i="3"/>
  <c r="G1432" i="3"/>
  <c r="L1415" i="3"/>
  <c r="G1440" i="3"/>
  <c r="L1423" i="3"/>
  <c r="L1426" i="3"/>
  <c r="L1218" i="3"/>
  <c r="L1217" i="3"/>
  <c r="H70" i="3"/>
  <c r="J70" i="3" s="1"/>
  <c r="B292" i="3" l="1"/>
  <c r="H291" i="3"/>
  <c r="J291" i="3" s="1"/>
  <c r="G1251" i="3"/>
  <c r="G1260" i="3" s="1"/>
  <c r="L1243" i="3"/>
  <c r="L1443" i="3"/>
  <c r="L1440" i="3"/>
  <c r="G1457" i="3"/>
  <c r="G1449" i="3"/>
  <c r="L1432" i="3"/>
  <c r="H72" i="3"/>
  <c r="J72" i="3" s="1"/>
  <c r="L1234" i="3"/>
  <c r="L1235" i="3"/>
  <c r="H292" i="3" l="1"/>
  <c r="J292" i="3" s="1"/>
  <c r="B293" i="3"/>
  <c r="B294" i="3" s="1"/>
  <c r="B295" i="3" s="1"/>
  <c r="B296" i="3" s="1"/>
  <c r="B297" i="3" s="1"/>
  <c r="B298" i="3" s="1"/>
  <c r="B299" i="3" s="1"/>
  <c r="B300" i="3" s="1"/>
  <c r="B301" i="3" s="1"/>
  <c r="G1268" i="3"/>
  <c r="G1277" i="3" s="1"/>
  <c r="L1260" i="3"/>
  <c r="G1466" i="3"/>
  <c r="L1449" i="3"/>
  <c r="G1474" i="3"/>
  <c r="L1457" i="3"/>
  <c r="L1460" i="3"/>
  <c r="L1252" i="3"/>
  <c r="L1251" i="3"/>
  <c r="H73" i="3"/>
  <c r="J73" i="3" s="1"/>
  <c r="B302" i="3" l="1"/>
  <c r="G1285" i="3"/>
  <c r="G1294" i="3" s="1"/>
  <c r="L1277" i="3"/>
  <c r="L1466" i="3"/>
  <c r="G1483" i="3"/>
  <c r="L1477" i="3"/>
  <c r="G1491" i="3"/>
  <c r="L1474" i="3"/>
  <c r="H74" i="3"/>
  <c r="J74" i="3" s="1"/>
  <c r="L1268" i="3"/>
  <c r="L1269" i="3"/>
  <c r="B303" i="3" l="1"/>
  <c r="H302" i="3"/>
  <c r="J302" i="3" s="1"/>
  <c r="G1302" i="3"/>
  <c r="G1311" i="3" s="1"/>
  <c r="L1294" i="3"/>
  <c r="L1491" i="3"/>
  <c r="G1508" i="3"/>
  <c r="L1494" i="3"/>
  <c r="L1483" i="3"/>
  <c r="G1500" i="3"/>
  <c r="L1285" i="3"/>
  <c r="L1286" i="3"/>
  <c r="H75" i="3"/>
  <c r="J75" i="3" s="1"/>
  <c r="H303" i="3" l="1"/>
  <c r="J303" i="3" s="1"/>
  <c r="B304" i="3"/>
  <c r="B305" i="3" s="1"/>
  <c r="B306" i="3" s="1"/>
  <c r="B307" i="3" s="1"/>
  <c r="B308" i="3" s="1"/>
  <c r="B309" i="3" s="1"/>
  <c r="B310" i="3" s="1"/>
  <c r="B311" i="3" s="1"/>
  <c r="G1319" i="3"/>
  <c r="G1328" i="3" s="1"/>
  <c r="L1311" i="3"/>
  <c r="G1525" i="3"/>
  <c r="L1508" i="3"/>
  <c r="L1500" i="3"/>
  <c r="G1517" i="3"/>
  <c r="L1511" i="3"/>
  <c r="L1303" i="3"/>
  <c r="L1302" i="3"/>
  <c r="H76" i="3"/>
  <c r="J76" i="3" s="1"/>
  <c r="B312" i="3" l="1"/>
  <c r="G1336" i="3"/>
  <c r="G1345" i="3" s="1"/>
  <c r="L1328" i="3"/>
  <c r="L1528" i="3"/>
  <c r="G1534" i="3"/>
  <c r="L1517" i="3"/>
  <c r="L1525" i="3"/>
  <c r="G1542" i="3"/>
  <c r="H77" i="3"/>
  <c r="J77" i="3" s="1"/>
  <c r="L1319" i="3"/>
  <c r="L1320" i="3"/>
  <c r="B313" i="3" l="1"/>
  <c r="H312" i="3"/>
  <c r="J312" i="3" s="1"/>
  <c r="L1336" i="3"/>
  <c r="G1353" i="3"/>
  <c r="G1362" i="3" s="1"/>
  <c r="L1345" i="3"/>
  <c r="G1559" i="3"/>
  <c r="L1542" i="3"/>
  <c r="G1551" i="3"/>
  <c r="L1534" i="3"/>
  <c r="L1545" i="3"/>
  <c r="L1353" i="3"/>
  <c r="H78" i="3"/>
  <c r="J78" i="3" s="1"/>
  <c r="H313" i="3" l="1"/>
  <c r="J313" i="3" s="1"/>
  <c r="B314" i="3"/>
  <c r="B315" i="3" s="1"/>
  <c r="B316" i="3" s="1"/>
  <c r="B317" i="3" s="1"/>
  <c r="B318" i="3" s="1"/>
  <c r="B319" i="3" s="1"/>
  <c r="B320" i="3" s="1"/>
  <c r="B321" i="3" s="1"/>
  <c r="B322" i="3" s="1"/>
  <c r="G1370" i="3"/>
  <c r="G1379" i="3" s="1"/>
  <c r="L1362" i="3"/>
  <c r="G1568" i="3"/>
  <c r="L1551" i="3"/>
  <c r="L1370" i="3"/>
  <c r="L1562" i="3"/>
  <c r="L1559" i="3"/>
  <c r="G1576" i="3"/>
  <c r="H79" i="3"/>
  <c r="J79" i="3" s="1"/>
  <c r="B323" i="3" l="1"/>
  <c r="G1387" i="3"/>
  <c r="G1396" i="3" s="1"/>
  <c r="L1379" i="3"/>
  <c r="G1585" i="3"/>
  <c r="L1568" i="3"/>
  <c r="L1576" i="3"/>
  <c r="G1593" i="3"/>
  <c r="L1579" i="3"/>
  <c r="L1387" i="3"/>
  <c r="H80" i="3"/>
  <c r="J80" i="3" s="1"/>
  <c r="B324" i="3" l="1"/>
  <c r="H323" i="3"/>
  <c r="J323" i="3" s="1"/>
  <c r="G1404" i="3"/>
  <c r="G1413" i="3" s="1"/>
  <c r="G1421" i="3" s="1"/>
  <c r="L1396" i="3"/>
  <c r="L1596" i="3"/>
  <c r="L1593" i="3"/>
  <c r="G1610" i="3"/>
  <c r="G1602" i="3"/>
  <c r="L1585" i="3"/>
  <c r="H81" i="3"/>
  <c r="J81" i="3" s="1"/>
  <c r="H324" i="3" l="1"/>
  <c r="J324" i="3" s="1"/>
  <c r="B325" i="3"/>
  <c r="B326" i="3" s="1"/>
  <c r="B327" i="3" s="1"/>
  <c r="B328" i="3" s="1"/>
  <c r="B329" i="3" s="1"/>
  <c r="B330" i="3" s="1"/>
  <c r="B331" i="3" s="1"/>
  <c r="B332" i="3" s="1"/>
  <c r="L1404" i="3"/>
  <c r="G1430" i="3"/>
  <c r="L1413" i="3"/>
  <c r="L1602" i="3"/>
  <c r="L1610" i="3"/>
  <c r="L1421" i="3"/>
  <c r="L916" i="3"/>
  <c r="H82" i="3"/>
  <c r="J82" i="3" s="1"/>
  <c r="B333" i="3" l="1"/>
  <c r="G1438" i="3"/>
  <c r="G1447" i="3" s="1"/>
  <c r="L1430" i="3"/>
  <c r="L1438" i="3"/>
  <c r="H83" i="3"/>
  <c r="J83" i="3" s="1"/>
  <c r="L926" i="3"/>
  <c r="B334" i="3" l="1"/>
  <c r="H333" i="3"/>
  <c r="J333" i="3" s="1"/>
  <c r="G1455" i="3"/>
  <c r="G1464" i="3" s="1"/>
  <c r="L1447" i="3"/>
  <c r="L936" i="3"/>
  <c r="H84" i="3"/>
  <c r="J84" i="3" s="1"/>
  <c r="H334" i="3" l="1"/>
  <c r="J334" i="3" s="1"/>
  <c r="B335" i="3"/>
  <c r="B336" i="3" s="1"/>
  <c r="B337" i="3" s="1"/>
  <c r="B338" i="3" s="1"/>
  <c r="B339" i="3" s="1"/>
  <c r="B340" i="3" s="1"/>
  <c r="B341" i="3" s="1"/>
  <c r="B342" i="3" s="1"/>
  <c r="B343" i="3" s="1"/>
  <c r="L1455" i="3"/>
  <c r="G1472" i="3"/>
  <c r="G1481" i="3" s="1"/>
  <c r="L1464" i="3"/>
  <c r="H85" i="3"/>
  <c r="J85" i="3" s="1"/>
  <c r="L944" i="3"/>
  <c r="B344" i="3" l="1"/>
  <c r="L1472" i="3"/>
  <c r="G1489" i="3"/>
  <c r="G1498" i="3" s="1"/>
  <c r="L1481" i="3"/>
  <c r="L953" i="3"/>
  <c r="H89" i="3"/>
  <c r="J89" i="3" s="1"/>
  <c r="B345" i="3" l="1"/>
  <c r="H344" i="3"/>
  <c r="J344" i="3" s="1"/>
  <c r="L1489" i="3"/>
  <c r="G1506" i="3"/>
  <c r="G1515" i="3" s="1"/>
  <c r="L1498" i="3"/>
  <c r="H90" i="3"/>
  <c r="J90" i="3" s="1"/>
  <c r="L961" i="3"/>
  <c r="H345" i="3" l="1"/>
  <c r="J345" i="3" s="1"/>
  <c r="B346" i="3"/>
  <c r="B347" i="3" s="1"/>
  <c r="B348" i="3" s="1"/>
  <c r="B349" i="3" s="1"/>
  <c r="B350" i="3" s="1"/>
  <c r="B351" i="3" s="1"/>
  <c r="B352" i="3" s="1"/>
  <c r="B353" i="3" s="1"/>
  <c r="L1506" i="3"/>
  <c r="G1523" i="3"/>
  <c r="G1532" i="3" s="1"/>
  <c r="L1515" i="3"/>
  <c r="L970" i="3"/>
  <c r="H91" i="3"/>
  <c r="J91" i="3" s="1"/>
  <c r="B354" i="3" l="1"/>
  <c r="L1523" i="3"/>
  <c r="G1540" i="3"/>
  <c r="G1549" i="3" s="1"/>
  <c r="L1532" i="3"/>
  <c r="H92" i="3"/>
  <c r="J92" i="3" s="1"/>
  <c r="L978" i="3"/>
  <c r="B355" i="3" l="1"/>
  <c r="H354" i="3"/>
  <c r="J354" i="3" s="1"/>
  <c r="L1540" i="3"/>
  <c r="G1557" i="3"/>
  <c r="G1566" i="3" s="1"/>
  <c r="L1549" i="3"/>
  <c r="L987" i="3"/>
  <c r="H93" i="3"/>
  <c r="J93" i="3" s="1"/>
  <c r="H355" i="3" l="1"/>
  <c r="J355" i="3" s="1"/>
  <c r="B356" i="3"/>
  <c r="B357" i="3" s="1"/>
  <c r="B358" i="3" s="1"/>
  <c r="B359" i="3" s="1"/>
  <c r="B360" i="3" s="1"/>
  <c r="B361" i="3" s="1"/>
  <c r="B362" i="3" s="1"/>
  <c r="B363" i="3" s="1"/>
  <c r="B364" i="3" s="1"/>
  <c r="L1557" i="3"/>
  <c r="G1574" i="3"/>
  <c r="G1583" i="3" s="1"/>
  <c r="L1566" i="3"/>
  <c r="H94" i="3"/>
  <c r="J94" i="3" s="1"/>
  <c r="L995" i="3"/>
  <c r="B365" i="3" l="1"/>
  <c r="L1574" i="3"/>
  <c r="G1591" i="3"/>
  <c r="G1600" i="3" s="1"/>
  <c r="L1583" i="3"/>
  <c r="L1004" i="3"/>
  <c r="H95" i="3"/>
  <c r="J95" i="3" s="1"/>
  <c r="B366" i="3" l="1"/>
  <c r="H365" i="3"/>
  <c r="J365" i="3" s="1"/>
  <c r="L1591" i="3"/>
  <c r="G1608" i="3"/>
  <c r="L1600" i="3"/>
  <c r="H96" i="3"/>
  <c r="J96" i="3" s="1"/>
  <c r="L1023" i="3"/>
  <c r="L1012" i="3"/>
  <c r="H366" i="3" l="1"/>
  <c r="J366" i="3" s="1"/>
  <c r="B367" i="3"/>
  <c r="B368" i="3" s="1"/>
  <c r="B369" i="3" s="1"/>
  <c r="B370" i="3" s="1"/>
  <c r="B371" i="3" s="1"/>
  <c r="B372" i="3" s="1"/>
  <c r="B373" i="3" s="1"/>
  <c r="B374" i="3" s="1"/>
  <c r="L1608" i="3"/>
  <c r="G1616" i="3"/>
  <c r="L1616" i="3" s="1"/>
  <c r="L1021" i="3"/>
  <c r="H97" i="3"/>
  <c r="J97" i="3" s="1"/>
  <c r="B375" i="3" l="1"/>
  <c r="G1624" i="3"/>
  <c r="L1624" i="3" s="1"/>
  <c r="L1040" i="3"/>
  <c r="H98" i="3"/>
  <c r="J98" i="3" s="1"/>
  <c r="L1029" i="3"/>
  <c r="B376" i="3" l="1"/>
  <c r="H375" i="3"/>
  <c r="J375" i="3" s="1"/>
  <c r="G1632" i="3"/>
  <c r="G1640" i="3" s="1"/>
  <c r="L1038" i="3"/>
  <c r="H376" i="3" l="1"/>
  <c r="J376" i="3" s="1"/>
  <c r="B377" i="3"/>
  <c r="B378" i="3" s="1"/>
  <c r="B379" i="3" s="1"/>
  <c r="B380" i="3" s="1"/>
  <c r="B381" i="3" s="1"/>
  <c r="B382" i="3" s="1"/>
  <c r="B383" i="3" s="1"/>
  <c r="B384" i="3" s="1"/>
  <c r="B385" i="3" s="1"/>
  <c r="L1640" i="3"/>
  <c r="G1648" i="3"/>
  <c r="L1632" i="3"/>
  <c r="H99" i="3"/>
  <c r="J99" i="3" s="1"/>
  <c r="L1057" i="3"/>
  <c r="L1046" i="3"/>
  <c r="B386" i="3" l="1"/>
  <c r="G1656" i="3"/>
  <c r="L1648" i="3"/>
  <c r="L1055" i="3"/>
  <c r="H100" i="3"/>
  <c r="J100" i="3" s="1"/>
  <c r="B387" i="3" l="1"/>
  <c r="H386" i="3"/>
  <c r="J386" i="3" s="1"/>
  <c r="G1664" i="3"/>
  <c r="L1656" i="3"/>
  <c r="H101" i="3"/>
  <c r="J101" i="3" s="1"/>
  <c r="L1074" i="3"/>
  <c r="L1063" i="3"/>
  <c r="H387" i="3" l="1"/>
  <c r="J387" i="3" s="1"/>
  <c r="B388" i="3"/>
  <c r="B389" i="3" s="1"/>
  <c r="B390" i="3" s="1"/>
  <c r="B391" i="3" s="1"/>
  <c r="B392" i="3" s="1"/>
  <c r="B393" i="3" s="1"/>
  <c r="B394" i="3" s="1"/>
  <c r="B395" i="3" s="1"/>
  <c r="G1672" i="3"/>
  <c r="L1664" i="3"/>
  <c r="L1072" i="3"/>
  <c r="H102" i="3"/>
  <c r="J102" i="3" s="1"/>
  <c r="B396" i="3" l="1"/>
  <c r="L1672" i="3"/>
  <c r="G1680" i="3"/>
  <c r="H103" i="3"/>
  <c r="J103" i="3" s="1"/>
  <c r="L1091" i="3"/>
  <c r="L1080" i="3"/>
  <c r="B397" i="3" l="1"/>
  <c r="H396" i="3"/>
  <c r="J396" i="3" s="1"/>
  <c r="L1680" i="3"/>
  <c r="G1688" i="3"/>
  <c r="L1089" i="3"/>
  <c r="H104" i="3"/>
  <c r="J104" i="3" s="1"/>
  <c r="H397" i="3" l="1"/>
  <c r="J397" i="3" s="1"/>
  <c r="B398" i="3"/>
  <c r="B399" i="3" s="1"/>
  <c r="B400" i="3" s="1"/>
  <c r="B401" i="3" s="1"/>
  <c r="B402" i="3" s="1"/>
  <c r="B403" i="3" s="1"/>
  <c r="B404" i="3" s="1"/>
  <c r="B405" i="3" s="1"/>
  <c r="B406" i="3" s="1"/>
  <c r="G1696" i="3"/>
  <c r="L1688" i="3"/>
  <c r="L1108" i="3"/>
  <c r="H105" i="3"/>
  <c r="J105" i="3" s="1"/>
  <c r="L1097" i="3"/>
  <c r="B407" i="3" l="1"/>
  <c r="L1696" i="3"/>
  <c r="G1704" i="3"/>
  <c r="L1106" i="3"/>
  <c r="H106" i="3"/>
  <c r="J106" i="3" s="1"/>
  <c r="B408" i="3" l="1"/>
  <c r="H407" i="3"/>
  <c r="J407" i="3" s="1"/>
  <c r="L1704" i="3"/>
  <c r="G1712" i="3"/>
  <c r="L1125" i="3"/>
  <c r="H107" i="3"/>
  <c r="J107" i="3" s="1"/>
  <c r="L1114" i="3"/>
  <c r="H408" i="3" l="1"/>
  <c r="J408" i="3" s="1"/>
  <c r="B409" i="3"/>
  <c r="B410" i="3" s="1"/>
  <c r="B411" i="3" s="1"/>
  <c r="B412" i="3" s="1"/>
  <c r="B413" i="3" s="1"/>
  <c r="B414" i="3" s="1"/>
  <c r="B415" i="3" s="1"/>
  <c r="B416" i="3" s="1"/>
  <c r="L1712" i="3"/>
  <c r="G1720" i="3"/>
  <c r="L1123" i="3"/>
  <c r="H108" i="3"/>
  <c r="J108" i="3" s="1"/>
  <c r="B417" i="3" l="1"/>
  <c r="L1720" i="3"/>
  <c r="G1728" i="3"/>
  <c r="L1142" i="3"/>
  <c r="H109" i="3"/>
  <c r="J109" i="3" s="1"/>
  <c r="L1131" i="3"/>
  <c r="B418" i="3" l="1"/>
  <c r="H417" i="3"/>
  <c r="J417" i="3" s="1"/>
  <c r="G1736" i="3"/>
  <c r="L1728" i="3"/>
  <c r="L1140" i="3"/>
  <c r="H110" i="3"/>
  <c r="J110" i="3" s="1"/>
  <c r="H418" i="3" l="1"/>
  <c r="J418" i="3" s="1"/>
  <c r="B419" i="3"/>
  <c r="B420" i="3" s="1"/>
  <c r="B421" i="3" s="1"/>
  <c r="B422" i="3" s="1"/>
  <c r="B423" i="3" s="1"/>
  <c r="B424" i="3" s="1"/>
  <c r="B425" i="3" s="1"/>
  <c r="B426" i="3" s="1"/>
  <c r="B427" i="3" s="1"/>
  <c r="G1744" i="3"/>
  <c r="L1736" i="3"/>
  <c r="L1159" i="3"/>
  <c r="H111" i="3"/>
  <c r="J111" i="3" s="1"/>
  <c r="L1148" i="3"/>
  <c r="B428" i="3" l="1"/>
  <c r="L1744" i="3"/>
  <c r="G1752" i="3"/>
  <c r="L1157" i="3"/>
  <c r="H112" i="3"/>
  <c r="J112" i="3" s="1"/>
  <c r="B429" i="3" l="1"/>
  <c r="H428" i="3"/>
  <c r="J428" i="3" s="1"/>
  <c r="G1760" i="3"/>
  <c r="L1752" i="3"/>
  <c r="H114" i="3"/>
  <c r="J114" i="3" s="1"/>
  <c r="L1176" i="3"/>
  <c r="L1165" i="3"/>
  <c r="H429" i="3" l="1"/>
  <c r="J429" i="3" s="1"/>
  <c r="B430" i="3"/>
  <c r="B431" i="3" s="1"/>
  <c r="B432" i="3" s="1"/>
  <c r="B433" i="3" s="1"/>
  <c r="B434" i="3" s="1"/>
  <c r="B435" i="3" s="1"/>
  <c r="B436" i="3" s="1"/>
  <c r="B437" i="3" s="1"/>
  <c r="L1760" i="3"/>
  <c r="G1768" i="3"/>
  <c r="L1174" i="3"/>
  <c r="H115" i="3"/>
  <c r="J115" i="3" s="1"/>
  <c r="B438" i="3" l="1"/>
  <c r="L1768" i="3"/>
  <c r="G1776" i="3"/>
  <c r="H116" i="3"/>
  <c r="J116" i="3" s="1"/>
  <c r="L1193" i="3"/>
  <c r="L1182" i="3"/>
  <c r="B439" i="3" l="1"/>
  <c r="H438" i="3"/>
  <c r="J438" i="3" s="1"/>
  <c r="L1776" i="3"/>
  <c r="G1784" i="3"/>
  <c r="L1191" i="3"/>
  <c r="H439" i="3" l="1"/>
  <c r="J439" i="3" s="1"/>
  <c r="B440" i="3"/>
  <c r="B441" i="3" s="1"/>
  <c r="B442" i="3" s="1"/>
  <c r="B443" i="3" s="1"/>
  <c r="L1784" i="3"/>
  <c r="G1792" i="3"/>
  <c r="L1210" i="3"/>
  <c r="H117" i="3"/>
  <c r="J117" i="3" s="1"/>
  <c r="L1199" i="3"/>
  <c r="H443" i="3" l="1"/>
  <c r="J443" i="3" s="1"/>
  <c r="B444" i="3"/>
  <c r="B445" i="3" s="1"/>
  <c r="B446" i="3" s="1"/>
  <c r="B447" i="3" s="1"/>
  <c r="B448" i="3" s="1"/>
  <c r="B449" i="3" s="1"/>
  <c r="G1800" i="3"/>
  <c r="L1792" i="3"/>
  <c r="L1208" i="3"/>
  <c r="H118" i="3"/>
  <c r="J118" i="3" s="1"/>
  <c r="B450" i="3" l="1"/>
  <c r="G1808" i="3"/>
  <c r="L1800" i="3"/>
  <c r="L1227" i="3"/>
  <c r="H119" i="3"/>
  <c r="J119" i="3" s="1"/>
  <c r="L1216" i="3"/>
  <c r="B451" i="3" l="1"/>
  <c r="H450" i="3"/>
  <c r="J450" i="3" s="1"/>
  <c r="L1808" i="3"/>
  <c r="G1816" i="3"/>
  <c r="L1225" i="3"/>
  <c r="H120" i="3"/>
  <c r="J120" i="3" s="1"/>
  <c r="H451" i="3" l="1"/>
  <c r="J451" i="3" s="1"/>
  <c r="B452" i="3"/>
  <c r="B453" i="3" s="1"/>
  <c r="B454" i="3" s="1"/>
  <c r="B455" i="3" s="1"/>
  <c r="B456" i="3" s="1"/>
  <c r="B457" i="3" s="1"/>
  <c r="B458" i="3" s="1"/>
  <c r="B459" i="3" s="1"/>
  <c r="G1824" i="3"/>
  <c r="L1816" i="3"/>
  <c r="L1244" i="3"/>
  <c r="H121" i="3"/>
  <c r="J121" i="3" s="1"/>
  <c r="L1233" i="3"/>
  <c r="B460" i="3" l="1"/>
  <c r="L1824" i="3"/>
  <c r="G1832" i="3"/>
  <c r="L1242" i="3"/>
  <c r="H122" i="3"/>
  <c r="J122" i="3" s="1"/>
  <c r="B461" i="3" l="1"/>
  <c r="H460" i="3"/>
  <c r="J460" i="3" s="1"/>
  <c r="L1832" i="3"/>
  <c r="G1840" i="3"/>
  <c r="H123" i="3"/>
  <c r="J123" i="3" s="1"/>
  <c r="L1261" i="3"/>
  <c r="L1250" i="3"/>
  <c r="H461" i="3" l="1"/>
  <c r="J461" i="3" s="1"/>
  <c r="B462" i="3"/>
  <c r="B463" i="3" s="1"/>
  <c r="B464" i="3" s="1"/>
  <c r="B465" i="3" s="1"/>
  <c r="B466" i="3" s="1"/>
  <c r="B467" i="3" s="1"/>
  <c r="B468" i="3" s="1"/>
  <c r="B469" i="3" s="1"/>
  <c r="B470" i="3" s="1"/>
  <c r="L1840" i="3"/>
  <c r="G1848" i="3"/>
  <c r="L1259" i="3"/>
  <c r="H124" i="3"/>
  <c r="J124" i="3" s="1"/>
  <c r="B471" i="3" l="1"/>
  <c r="L1848" i="3"/>
  <c r="G1856" i="3"/>
  <c r="L1278" i="3"/>
  <c r="H125" i="3"/>
  <c r="J125" i="3" s="1"/>
  <c r="L1267" i="3"/>
  <c r="B472" i="3" l="1"/>
  <c r="H471" i="3"/>
  <c r="J471" i="3" s="1"/>
  <c r="G1864" i="3"/>
  <c r="L1856" i="3"/>
  <c r="L1276" i="3"/>
  <c r="H126" i="3"/>
  <c r="J126" i="3" s="1"/>
  <c r="H472" i="3" l="1"/>
  <c r="J472" i="3" s="1"/>
  <c r="B473" i="3"/>
  <c r="B474" i="3" s="1"/>
  <c r="B475" i="3" s="1"/>
  <c r="B476" i="3" s="1"/>
  <c r="B477" i="3" s="1"/>
  <c r="B478" i="3" s="1"/>
  <c r="B479" i="3" s="1"/>
  <c r="B480" i="3" s="1"/>
  <c r="G1872" i="3"/>
  <c r="L1864" i="3"/>
  <c r="H127" i="3"/>
  <c r="J127" i="3" s="1"/>
  <c r="L1295" i="3"/>
  <c r="L1284" i="3"/>
  <c r="B481" i="3" l="1"/>
  <c r="G1880" i="3"/>
  <c r="L1872" i="3"/>
  <c r="L1293" i="3"/>
  <c r="H128" i="3"/>
  <c r="J128" i="3" s="1"/>
  <c r="B482" i="3" l="1"/>
  <c r="H481" i="3"/>
  <c r="J481" i="3" s="1"/>
  <c r="G1888" i="3"/>
  <c r="L1880" i="3"/>
  <c r="H129" i="3"/>
  <c r="J129" i="3" s="1"/>
  <c r="L1312" i="3"/>
  <c r="L1301" i="3"/>
  <c r="H482" i="3" l="1"/>
  <c r="J482" i="3" s="1"/>
  <c r="B483" i="3"/>
  <c r="B484" i="3" s="1"/>
  <c r="B485" i="3" s="1"/>
  <c r="B486" i="3" s="1"/>
  <c r="B487" i="3" s="1"/>
  <c r="B488" i="3" s="1"/>
  <c r="B489" i="3" s="1"/>
  <c r="B490" i="3" s="1"/>
  <c r="B491" i="3" s="1"/>
  <c r="L1888" i="3"/>
  <c r="G1896" i="3"/>
  <c r="L1310" i="3"/>
  <c r="H130" i="3"/>
  <c r="J130" i="3" s="1"/>
  <c r="B492" i="3" l="1"/>
  <c r="L1896" i="3"/>
  <c r="G1904" i="3"/>
  <c r="L1904" i="3" s="1"/>
  <c r="H131" i="3"/>
  <c r="J131" i="3" s="1"/>
  <c r="L1318" i="3"/>
  <c r="B493" i="3" l="1"/>
  <c r="H492" i="3"/>
  <c r="J492" i="3" s="1"/>
  <c r="H132" i="3"/>
  <c r="J132" i="3" s="1"/>
  <c r="H493" i="3" l="1"/>
  <c r="J493" i="3" s="1"/>
  <c r="B494" i="3"/>
  <c r="B495" i="3" s="1"/>
  <c r="B496" i="3" s="1"/>
  <c r="B497" i="3" s="1"/>
  <c r="B498" i="3" s="1"/>
  <c r="B499" i="3" s="1"/>
  <c r="B500" i="3" s="1"/>
  <c r="B501" i="3" s="1"/>
  <c r="H133" i="3"/>
  <c r="J133" i="3" s="1"/>
  <c r="B502" i="3" l="1"/>
  <c r="B503" i="3" l="1"/>
  <c r="H502" i="3"/>
  <c r="J502" i="3" s="1"/>
  <c r="H503" i="3" l="1"/>
  <c r="J503" i="3" s="1"/>
  <c r="B504" i="3"/>
  <c r="B505" i="3" s="1"/>
  <c r="B506" i="3" s="1"/>
  <c r="B507" i="3" s="1"/>
  <c r="B508" i="3" s="1"/>
  <c r="B509" i="3" s="1"/>
  <c r="B510" i="3" s="1"/>
  <c r="B511" i="3" s="1"/>
  <c r="B512" i="3" s="1"/>
  <c r="H136" i="3"/>
  <c r="J136" i="3" s="1"/>
  <c r="B513" i="3" l="1"/>
  <c r="H137" i="3"/>
  <c r="J137" i="3" s="1"/>
  <c r="B514" i="3" l="1"/>
  <c r="H513" i="3"/>
  <c r="J513" i="3" s="1"/>
  <c r="H138" i="3"/>
  <c r="J138" i="3" s="1"/>
  <c r="H514" i="3" l="1"/>
  <c r="J514" i="3" s="1"/>
  <c r="B515" i="3"/>
  <c r="B516" i="3" s="1"/>
  <c r="B517" i="3" s="1"/>
  <c r="B518" i="3" s="1"/>
  <c r="B519" i="3" s="1"/>
  <c r="B520" i="3" s="1"/>
  <c r="B521" i="3" s="1"/>
  <c r="B522" i="3" s="1"/>
  <c r="H139" i="3"/>
  <c r="J139" i="3" s="1"/>
  <c r="B523" i="3" l="1"/>
  <c r="H140" i="3"/>
  <c r="J140" i="3" s="1"/>
  <c r="B524" i="3" l="1"/>
  <c r="H523" i="3"/>
  <c r="J523" i="3" s="1"/>
  <c r="H141" i="3"/>
  <c r="J141" i="3" s="1"/>
  <c r="H524" i="3" l="1"/>
  <c r="J524" i="3" s="1"/>
  <c r="B525" i="3"/>
  <c r="B526" i="3" s="1"/>
  <c r="B527" i="3" s="1"/>
  <c r="B528" i="3" s="1"/>
  <c r="B529" i="3" s="1"/>
  <c r="B530" i="3" s="1"/>
  <c r="B531" i="3" s="1"/>
  <c r="B532" i="3" s="1"/>
  <c r="B533" i="3" s="1"/>
  <c r="H142" i="3"/>
  <c r="J142" i="3" s="1"/>
  <c r="B534" i="3" l="1"/>
  <c r="B535" i="3" l="1"/>
  <c r="H534" i="3"/>
  <c r="J534" i="3" s="1"/>
  <c r="H535" i="3" l="1"/>
  <c r="J535" i="3" s="1"/>
  <c r="B536" i="3"/>
  <c r="B537" i="3" s="1"/>
  <c r="B538" i="3" s="1"/>
  <c r="B539" i="3" s="1"/>
  <c r="B540" i="3" s="1"/>
  <c r="B541" i="3" s="1"/>
  <c r="B542" i="3" s="1"/>
  <c r="B543" i="3" s="1"/>
  <c r="H145" i="3"/>
  <c r="J145" i="3" s="1"/>
  <c r="B544" i="3" l="1"/>
  <c r="H146" i="3"/>
  <c r="J146" i="3" s="1"/>
  <c r="B545" i="3" l="1"/>
  <c r="H544" i="3"/>
  <c r="J544" i="3" s="1"/>
  <c r="H147" i="3"/>
  <c r="J147" i="3" s="1"/>
  <c r="H545" i="3" l="1"/>
  <c r="J545" i="3" s="1"/>
  <c r="B546" i="3"/>
  <c r="B547" i="3" s="1"/>
  <c r="B548" i="3" s="1"/>
  <c r="B549" i="3" s="1"/>
  <c r="B550" i="3" s="1"/>
  <c r="B551" i="3" s="1"/>
  <c r="B552" i="3" s="1"/>
  <c r="B553" i="3" s="1"/>
  <c r="B554" i="3" s="1"/>
  <c r="H148" i="3"/>
  <c r="J148" i="3" s="1"/>
  <c r="B555" i="3" l="1"/>
  <c r="H149" i="3"/>
  <c r="J149" i="3" s="1"/>
  <c r="B556" i="3" l="1"/>
  <c r="H555" i="3"/>
  <c r="J555" i="3" s="1"/>
  <c r="H150" i="3"/>
  <c r="J150" i="3" s="1"/>
  <c r="H556" i="3" l="1"/>
  <c r="J556" i="3" s="1"/>
  <c r="B557" i="3"/>
  <c r="B558" i="3" s="1"/>
  <c r="B559" i="3" s="1"/>
  <c r="B560" i="3" s="1"/>
  <c r="B561" i="3" s="1"/>
  <c r="B562" i="3" s="1"/>
  <c r="B563" i="3" s="1"/>
  <c r="B564" i="3" s="1"/>
  <c r="B565" i="3" l="1"/>
  <c r="B566" i="3" l="1"/>
  <c r="H565" i="3"/>
  <c r="J565" i="3" s="1"/>
  <c r="H153" i="3"/>
  <c r="J153" i="3" s="1"/>
  <c r="H566" i="3" l="1"/>
  <c r="J566" i="3" s="1"/>
  <c r="B567" i="3"/>
  <c r="B568" i="3" s="1"/>
  <c r="B569" i="3" s="1"/>
  <c r="B570" i="3" s="1"/>
  <c r="B571" i="3" s="1"/>
  <c r="B572" i="3" s="1"/>
  <c r="B573" i="3" s="1"/>
  <c r="B574" i="3" s="1"/>
  <c r="B575" i="3" s="1"/>
  <c r="H154" i="3"/>
  <c r="J154" i="3" s="1"/>
  <c r="B576" i="3" l="1"/>
  <c r="H155" i="3"/>
  <c r="J155" i="3" s="1"/>
  <c r="B577" i="3" l="1"/>
  <c r="H576" i="3"/>
  <c r="J576" i="3" s="1"/>
  <c r="H156" i="3"/>
  <c r="J156" i="3" s="1"/>
  <c r="H577" i="3" l="1"/>
  <c r="J577" i="3" s="1"/>
  <c r="B578" i="3"/>
  <c r="B579" i="3" s="1"/>
  <c r="B580" i="3" s="1"/>
  <c r="B581" i="3" s="1"/>
  <c r="B582" i="3" s="1"/>
  <c r="B583" i="3" s="1"/>
  <c r="B584" i="3" s="1"/>
  <c r="B585" i="3" s="1"/>
  <c r="H157" i="3"/>
  <c r="J157" i="3" s="1"/>
  <c r="B586" i="3" l="1"/>
  <c r="H158" i="3"/>
  <c r="J158" i="3" s="1"/>
  <c r="B587" i="3" l="1"/>
  <c r="H586" i="3"/>
  <c r="J586" i="3" s="1"/>
  <c r="H159" i="3"/>
  <c r="J159" i="3" s="1"/>
  <c r="H587" i="3" l="1"/>
  <c r="J587" i="3" s="1"/>
  <c r="B588" i="3"/>
  <c r="B589" i="3" s="1"/>
  <c r="B590" i="3" s="1"/>
  <c r="B591" i="3" s="1"/>
  <c r="B592" i="3" s="1"/>
  <c r="B593" i="3" s="1"/>
  <c r="B594" i="3" s="1"/>
  <c r="B595" i="3" s="1"/>
  <c r="B596" i="3" s="1"/>
  <c r="B597" i="3" l="1"/>
  <c r="B598" i="3" l="1"/>
  <c r="H597" i="3"/>
  <c r="J597" i="3" s="1"/>
  <c r="H162" i="3"/>
  <c r="J162" i="3" s="1"/>
  <c r="H598" i="3" l="1"/>
  <c r="J598" i="3" s="1"/>
  <c r="B599" i="3"/>
  <c r="B600" i="3" s="1"/>
  <c r="B601" i="3" s="1"/>
  <c r="B602" i="3" s="1"/>
  <c r="B603" i="3" s="1"/>
  <c r="B604" i="3" s="1"/>
  <c r="B605" i="3" s="1"/>
  <c r="B606" i="3" s="1"/>
  <c r="H163" i="3"/>
  <c r="J163" i="3" s="1"/>
  <c r="B607" i="3" l="1"/>
  <c r="H164" i="3"/>
  <c r="J164" i="3" s="1"/>
  <c r="B608" i="3" l="1"/>
  <c r="H607" i="3"/>
  <c r="J607" i="3" s="1"/>
  <c r="H165" i="3"/>
  <c r="J165" i="3" s="1"/>
  <c r="H608" i="3" l="1"/>
  <c r="J608" i="3" s="1"/>
  <c r="B609" i="3"/>
  <c r="B610" i="3" s="1"/>
  <c r="B611" i="3" s="1"/>
  <c r="B612" i="3" s="1"/>
  <c r="B613" i="3" s="1"/>
  <c r="B614" i="3" s="1"/>
  <c r="B615" i="3" s="1"/>
  <c r="B616" i="3" s="1"/>
  <c r="B617" i="3" s="1"/>
  <c r="H166" i="3"/>
  <c r="J166" i="3" s="1"/>
  <c r="B618" i="3" l="1"/>
  <c r="H167" i="3"/>
  <c r="J167" i="3" s="1"/>
  <c r="B619" i="3" l="1"/>
  <c r="H618" i="3"/>
  <c r="J618" i="3" s="1"/>
  <c r="H619" i="3" l="1"/>
  <c r="J619" i="3" s="1"/>
  <c r="B620" i="3"/>
  <c r="B621" i="3" s="1"/>
  <c r="B622" i="3" s="1"/>
  <c r="B623" i="3" s="1"/>
  <c r="B624" i="3" s="1"/>
  <c r="B625" i="3" s="1"/>
  <c r="B626" i="3" s="1"/>
  <c r="B627" i="3" s="1"/>
  <c r="B628" i="3" l="1"/>
  <c r="H170" i="3"/>
  <c r="J170" i="3" s="1"/>
  <c r="B629" i="3" l="1"/>
  <c r="H628" i="3"/>
  <c r="J628" i="3" s="1"/>
  <c r="H171" i="3"/>
  <c r="J171" i="3" s="1"/>
  <c r="H629" i="3" l="1"/>
  <c r="J629" i="3" s="1"/>
  <c r="B630" i="3"/>
  <c r="B631" i="3" s="1"/>
  <c r="B632" i="3" s="1"/>
  <c r="B633" i="3" s="1"/>
  <c r="B634" i="3" s="1"/>
  <c r="B635" i="3" s="1"/>
  <c r="B636" i="3" s="1"/>
  <c r="B637" i="3" s="1"/>
  <c r="B638" i="3" s="1"/>
  <c r="H172" i="3"/>
  <c r="J172" i="3" s="1"/>
  <c r="B639" i="3" l="1"/>
  <c r="H173" i="3"/>
  <c r="J173" i="3" s="1"/>
  <c r="B640" i="3" l="1"/>
  <c r="H639" i="3"/>
  <c r="J639" i="3" s="1"/>
  <c r="H174" i="3"/>
  <c r="J174" i="3" s="1"/>
  <c r="H640" i="3" l="1"/>
  <c r="J640" i="3" s="1"/>
  <c r="B641" i="3"/>
  <c r="B642" i="3" s="1"/>
  <c r="B643" i="3" s="1"/>
  <c r="B644" i="3" s="1"/>
  <c r="B645" i="3" s="1"/>
  <c r="B646" i="3" s="1"/>
  <c r="B647" i="3" s="1"/>
  <c r="B648" i="3" s="1"/>
  <c r="H175" i="3"/>
  <c r="J175" i="3" s="1"/>
  <c r="B649" i="3" l="1"/>
  <c r="H176" i="3"/>
  <c r="J176" i="3" s="1"/>
  <c r="B650" i="3" l="1"/>
  <c r="H649" i="3"/>
  <c r="J649" i="3" s="1"/>
  <c r="H650" i="3" l="1"/>
  <c r="J650" i="3" s="1"/>
  <c r="B651" i="3"/>
  <c r="B652" i="3" s="1"/>
  <c r="B653" i="3" s="1"/>
  <c r="B654" i="3" s="1"/>
  <c r="B655" i="3" s="1"/>
  <c r="B656" i="3" s="1"/>
  <c r="B657" i="3" s="1"/>
  <c r="B658" i="3" s="1"/>
  <c r="B659" i="3" s="1"/>
  <c r="B660" i="3" l="1"/>
  <c r="H179" i="3"/>
  <c r="J179" i="3" s="1"/>
  <c r="B661" i="3" l="1"/>
  <c r="H660" i="3"/>
  <c r="J660" i="3" s="1"/>
  <c r="H180" i="3"/>
  <c r="J180" i="3" s="1"/>
  <c r="H661" i="3" l="1"/>
  <c r="J661" i="3" s="1"/>
  <c r="B662" i="3"/>
  <c r="B663" i="3" s="1"/>
  <c r="B664" i="3" s="1"/>
  <c r="B665" i="3" s="1"/>
  <c r="B666" i="3" s="1"/>
  <c r="B667" i="3" s="1"/>
  <c r="B668" i="3" s="1"/>
  <c r="B669" i="3" s="1"/>
  <c r="H181" i="3"/>
  <c r="J181" i="3" s="1"/>
  <c r="B670" i="3" l="1"/>
  <c r="H182" i="3"/>
  <c r="J182" i="3" s="1"/>
  <c r="B671" i="3" l="1"/>
  <c r="H670" i="3"/>
  <c r="J670" i="3" s="1"/>
  <c r="H183" i="3"/>
  <c r="J183" i="3" s="1"/>
  <c r="H671" i="3" l="1"/>
  <c r="J671" i="3" s="1"/>
  <c r="B672" i="3"/>
  <c r="B673" i="3" s="1"/>
  <c r="B674" i="3" s="1"/>
  <c r="B675" i="3" s="1"/>
  <c r="B676" i="3" s="1"/>
  <c r="B677" i="3" s="1"/>
  <c r="B678" i="3" s="1"/>
  <c r="B679" i="3" s="1"/>
  <c r="B680" i="3" s="1"/>
  <c r="H184" i="3"/>
  <c r="J184" i="3" s="1"/>
  <c r="B681" i="3" l="1"/>
  <c r="B682" i="3" l="1"/>
  <c r="H681" i="3"/>
  <c r="J681" i="3" s="1"/>
  <c r="H187" i="3"/>
  <c r="J187" i="3" s="1"/>
  <c r="H682" i="3" l="1"/>
  <c r="J682" i="3" s="1"/>
  <c r="B683" i="3"/>
  <c r="B684" i="3" s="1"/>
  <c r="B685" i="3" s="1"/>
  <c r="B686" i="3" s="1"/>
  <c r="B687" i="3" s="1"/>
  <c r="B688" i="3" s="1"/>
  <c r="B689" i="3" s="1"/>
  <c r="B690" i="3" s="1"/>
  <c r="H188" i="3"/>
  <c r="J188" i="3" s="1"/>
  <c r="B691" i="3" l="1"/>
  <c r="H189" i="3"/>
  <c r="J189" i="3" s="1"/>
  <c r="B692" i="3" l="1"/>
  <c r="H691" i="3"/>
  <c r="J691" i="3" s="1"/>
  <c r="H190" i="3"/>
  <c r="J190" i="3" s="1"/>
  <c r="H692" i="3" l="1"/>
  <c r="J692" i="3" s="1"/>
  <c r="B693" i="3"/>
  <c r="B694" i="3" s="1"/>
  <c r="B695" i="3" s="1"/>
  <c r="B696" i="3" s="1"/>
  <c r="B697" i="3" s="1"/>
  <c r="B698" i="3" s="1"/>
  <c r="B699" i="3" s="1"/>
  <c r="B700" i="3" s="1"/>
  <c r="B701" i="3" s="1"/>
  <c r="H191" i="3"/>
  <c r="J191" i="3" s="1"/>
  <c r="B702" i="3" l="1"/>
  <c r="H192" i="3"/>
  <c r="J192" i="3" s="1"/>
  <c r="B703" i="3" l="1"/>
  <c r="H702" i="3"/>
  <c r="J702" i="3" s="1"/>
  <c r="H193" i="3"/>
  <c r="J193" i="3" s="1"/>
  <c r="H703" i="3" l="1"/>
  <c r="J703" i="3" s="1"/>
  <c r="B704" i="3"/>
  <c r="B705" i="3" s="1"/>
  <c r="B706" i="3" s="1"/>
  <c r="B707" i="3" s="1"/>
  <c r="B708" i="3" s="1"/>
  <c r="B709" i="3" s="1"/>
  <c r="B710" i="3" s="1"/>
  <c r="B711" i="3" s="1"/>
  <c r="B712" i="3" l="1"/>
  <c r="B713" i="3" l="1"/>
  <c r="H712" i="3"/>
  <c r="J712" i="3" s="1"/>
  <c r="H196" i="3"/>
  <c r="J196" i="3" s="1"/>
  <c r="H713" i="3" l="1"/>
  <c r="J713" i="3" s="1"/>
  <c r="B714" i="3"/>
  <c r="B715" i="3" s="1"/>
  <c r="B716" i="3" s="1"/>
  <c r="B717" i="3" s="1"/>
  <c r="B718" i="3" s="1"/>
  <c r="B719" i="3" s="1"/>
  <c r="B720" i="3" s="1"/>
  <c r="B721" i="3" s="1"/>
  <c r="B722" i="3" s="1"/>
  <c r="H197" i="3"/>
  <c r="J197" i="3" s="1"/>
  <c r="B723" i="3" l="1"/>
  <c r="H198" i="3"/>
  <c r="J198" i="3" s="1"/>
  <c r="B724" i="3" l="1"/>
  <c r="H723" i="3"/>
  <c r="J723" i="3" s="1"/>
  <c r="H199" i="3"/>
  <c r="J199" i="3" s="1"/>
  <c r="H724" i="3" l="1"/>
  <c r="J724" i="3" s="1"/>
  <c r="B725" i="3"/>
  <c r="B726" i="3" s="1"/>
  <c r="B727" i="3" s="1"/>
  <c r="B728" i="3" s="1"/>
  <c r="B729" i="3" s="1"/>
  <c r="B730" i="3" s="1"/>
  <c r="B731" i="3" s="1"/>
  <c r="B732" i="3" s="1"/>
  <c r="H200" i="3"/>
  <c r="J200" i="3" s="1"/>
  <c r="B733" i="3" l="1"/>
  <c r="H201" i="3"/>
  <c r="J201" i="3" s="1"/>
  <c r="B734" i="3" l="1"/>
  <c r="H733" i="3"/>
  <c r="J733" i="3" s="1"/>
  <c r="H734" i="3" l="1"/>
  <c r="J734" i="3" s="1"/>
  <c r="B735" i="3"/>
  <c r="B736" i="3" s="1"/>
  <c r="B737" i="3" s="1"/>
  <c r="B738" i="3" s="1"/>
  <c r="B739" i="3" s="1"/>
  <c r="B740" i="3" s="1"/>
  <c r="B741" i="3" s="1"/>
  <c r="B742" i="3" s="1"/>
  <c r="B743" i="3" s="1"/>
  <c r="B744" i="3" l="1"/>
  <c r="H204" i="3"/>
  <c r="J204" i="3" s="1"/>
  <c r="B745" i="3" l="1"/>
  <c r="H744" i="3"/>
  <c r="J744" i="3" s="1"/>
  <c r="H205" i="3"/>
  <c r="J205" i="3" s="1"/>
  <c r="H745" i="3" l="1"/>
  <c r="J745" i="3" s="1"/>
  <c r="B746" i="3"/>
  <c r="B747" i="3" s="1"/>
  <c r="B748" i="3" s="1"/>
  <c r="B749" i="3" s="1"/>
  <c r="B750" i="3" s="1"/>
  <c r="B751" i="3" s="1"/>
  <c r="B752" i="3" s="1"/>
  <c r="B753" i="3" s="1"/>
  <c r="H206" i="3"/>
  <c r="J206" i="3" s="1"/>
  <c r="B754" i="3" l="1"/>
  <c r="H207" i="3"/>
  <c r="J207" i="3" s="1"/>
  <c r="B755" i="3" l="1"/>
  <c r="H754" i="3"/>
  <c r="J754" i="3" s="1"/>
  <c r="H208" i="3"/>
  <c r="J208" i="3" s="1"/>
  <c r="H755" i="3" l="1"/>
  <c r="J755" i="3" s="1"/>
  <c r="B756" i="3"/>
  <c r="B757" i="3" s="1"/>
  <c r="B758" i="3" s="1"/>
  <c r="B759" i="3" s="1"/>
  <c r="B760" i="3" s="1"/>
  <c r="B761" i="3" s="1"/>
  <c r="B762" i="3" s="1"/>
  <c r="B763" i="3" s="1"/>
  <c r="B764" i="3" s="1"/>
  <c r="H209" i="3"/>
  <c r="J209" i="3" s="1"/>
  <c r="B765" i="3" l="1"/>
  <c r="H210" i="3"/>
  <c r="J210" i="3" s="1"/>
  <c r="B766" i="3" l="1"/>
  <c r="H765" i="3"/>
  <c r="J765" i="3" s="1"/>
  <c r="H766" i="3" l="1"/>
  <c r="J766" i="3" s="1"/>
  <c r="B767" i="3"/>
  <c r="B768" i="3" s="1"/>
  <c r="B769" i="3" s="1"/>
  <c r="B770" i="3" s="1"/>
  <c r="B771" i="3" s="1"/>
  <c r="B772" i="3" s="1"/>
  <c r="B773" i="3" s="1"/>
  <c r="B774" i="3" s="1"/>
  <c r="B775" i="3" l="1"/>
  <c r="H213" i="3"/>
  <c r="J213" i="3" s="1"/>
  <c r="B776" i="3" l="1"/>
  <c r="H775" i="3"/>
  <c r="J775" i="3" s="1"/>
  <c r="H214" i="3"/>
  <c r="J214" i="3" s="1"/>
  <c r="H776" i="3" l="1"/>
  <c r="J776" i="3" s="1"/>
  <c r="B777" i="3"/>
  <c r="B778" i="3" s="1"/>
  <c r="B779" i="3" s="1"/>
  <c r="B780" i="3" s="1"/>
  <c r="B781" i="3" s="1"/>
  <c r="B782" i="3" s="1"/>
  <c r="B783" i="3" s="1"/>
  <c r="B784" i="3" s="1"/>
  <c r="B785" i="3" s="1"/>
  <c r="H215" i="3"/>
  <c r="J215" i="3" s="1"/>
  <c r="B786" i="3" l="1"/>
  <c r="H216" i="3"/>
  <c r="J216" i="3" s="1"/>
  <c r="B787" i="3" l="1"/>
  <c r="H786" i="3"/>
  <c r="J786" i="3" s="1"/>
  <c r="H217" i="3"/>
  <c r="J217" i="3" s="1"/>
  <c r="H787" i="3" l="1"/>
  <c r="J787" i="3" s="1"/>
  <c r="B788" i="3"/>
  <c r="B789" i="3" s="1"/>
  <c r="B790" i="3" s="1"/>
  <c r="B791" i="3" s="1"/>
  <c r="B792" i="3" s="1"/>
  <c r="B793" i="3" s="1"/>
  <c r="B794" i="3" s="1"/>
  <c r="B795" i="3" s="1"/>
  <c r="H218" i="3"/>
  <c r="J218" i="3" s="1"/>
  <c r="B796" i="3" l="1"/>
  <c r="B797" i="3" l="1"/>
  <c r="H796" i="3"/>
  <c r="J796" i="3" s="1"/>
  <c r="H797" i="3" l="1"/>
  <c r="J797" i="3" s="1"/>
  <c r="B798" i="3"/>
  <c r="B799" i="3" s="1"/>
  <c r="B800" i="3" s="1"/>
  <c r="B801" i="3" s="1"/>
  <c r="B802" i="3" s="1"/>
  <c r="B803" i="3" s="1"/>
  <c r="B804" i="3" s="1"/>
  <c r="B805" i="3" s="1"/>
  <c r="B806" i="3" s="1"/>
  <c r="H221" i="3"/>
  <c r="J221" i="3" s="1"/>
  <c r="B807" i="3" l="1"/>
  <c r="H222" i="3"/>
  <c r="J222" i="3" s="1"/>
  <c r="B808" i="3" l="1"/>
  <c r="H807" i="3"/>
  <c r="J807" i="3" s="1"/>
  <c r="H223" i="3"/>
  <c r="J223" i="3" s="1"/>
  <c r="H808" i="3" l="1"/>
  <c r="J808" i="3" s="1"/>
  <c r="B809" i="3"/>
  <c r="B810" i="3" s="1"/>
  <c r="B811" i="3" s="1"/>
  <c r="B812" i="3" s="1"/>
  <c r="B813" i="3" s="1"/>
  <c r="B814" i="3" s="1"/>
  <c r="B815" i="3" s="1"/>
  <c r="B816" i="3" s="1"/>
  <c r="H224" i="3"/>
  <c r="J224" i="3" s="1"/>
  <c r="B817" i="3" l="1"/>
  <c r="H225" i="3"/>
  <c r="J225" i="3" s="1"/>
  <c r="B818" i="3" l="1"/>
  <c r="H817" i="3"/>
  <c r="J817" i="3" s="1"/>
  <c r="H226" i="3"/>
  <c r="J226" i="3" s="1"/>
  <c r="H818" i="3" l="1"/>
  <c r="J818" i="3" s="1"/>
  <c r="B819" i="3"/>
  <c r="B820" i="3" s="1"/>
  <c r="B821" i="3" s="1"/>
  <c r="B822" i="3" s="1"/>
  <c r="B823" i="3" s="1"/>
  <c r="B824" i="3" s="1"/>
  <c r="B825" i="3" s="1"/>
  <c r="B826" i="3" s="1"/>
  <c r="B827" i="3" s="1"/>
  <c r="H227" i="3"/>
  <c r="J227" i="3" s="1"/>
  <c r="B828" i="3" l="1"/>
  <c r="B829" i="3" l="1"/>
  <c r="H828" i="3"/>
  <c r="J828" i="3" s="1"/>
  <c r="H829" i="3" l="1"/>
  <c r="J829" i="3" s="1"/>
  <c r="B830" i="3"/>
  <c r="B831" i="3" s="1"/>
  <c r="B832" i="3" s="1"/>
  <c r="B833" i="3" s="1"/>
  <c r="B834" i="3" s="1"/>
  <c r="B835" i="3" s="1"/>
  <c r="B836" i="3" s="1"/>
  <c r="B837" i="3" s="1"/>
  <c r="H230" i="3"/>
  <c r="J230" i="3" s="1"/>
  <c r="B838" i="3" l="1"/>
  <c r="H231" i="3"/>
  <c r="J231" i="3" s="1"/>
  <c r="B839" i="3" l="1"/>
  <c r="H838" i="3"/>
  <c r="J838" i="3" s="1"/>
  <c r="H232" i="3"/>
  <c r="J232" i="3" s="1"/>
  <c r="H839" i="3" l="1"/>
  <c r="J839" i="3" s="1"/>
  <c r="B840" i="3"/>
  <c r="B841" i="3" s="1"/>
  <c r="B842" i="3" s="1"/>
  <c r="B843" i="3" s="1"/>
  <c r="B844" i="3" s="1"/>
  <c r="B845" i="3" s="1"/>
  <c r="B846" i="3" s="1"/>
  <c r="B847" i="3" s="1"/>
  <c r="B848" i="3" s="1"/>
  <c r="H233" i="3"/>
  <c r="J233" i="3" s="1"/>
  <c r="B849" i="3" l="1"/>
  <c r="H234" i="3"/>
  <c r="J234" i="3" s="1"/>
  <c r="B850" i="3" l="1"/>
  <c r="H849" i="3"/>
  <c r="J849" i="3" s="1"/>
  <c r="H235" i="3"/>
  <c r="J235" i="3" s="1"/>
  <c r="H850" i="3" l="1"/>
  <c r="J850" i="3" s="1"/>
  <c r="B851" i="3"/>
  <c r="B852" i="3" s="1"/>
  <c r="B853" i="3" s="1"/>
  <c r="B854" i="3" s="1"/>
  <c r="B855" i="3" s="1"/>
  <c r="B856" i="3" s="1"/>
  <c r="B857" i="3" s="1"/>
  <c r="B858" i="3" s="1"/>
  <c r="B859" i="3" l="1"/>
  <c r="B860" i="3" l="1"/>
  <c r="H859" i="3"/>
  <c r="J859" i="3" s="1"/>
  <c r="H238" i="3"/>
  <c r="J238" i="3" s="1"/>
  <c r="H860" i="3" l="1"/>
  <c r="J860" i="3" s="1"/>
  <c r="B861" i="3"/>
  <c r="B862" i="3" s="1"/>
  <c r="B863" i="3" s="1"/>
  <c r="B864" i="3" s="1"/>
  <c r="B865" i="3" s="1"/>
  <c r="B866" i="3" s="1"/>
  <c r="B867" i="3" s="1"/>
  <c r="B868" i="3" s="1"/>
  <c r="B869" i="3" s="1"/>
  <c r="H239" i="3"/>
  <c r="J239" i="3" s="1"/>
  <c r="B870" i="3" l="1"/>
  <c r="H240" i="3"/>
  <c r="J240" i="3" s="1"/>
  <c r="B871" i="3" l="1"/>
  <c r="H870" i="3"/>
  <c r="J870" i="3" s="1"/>
  <c r="H241" i="3"/>
  <c r="J241" i="3" s="1"/>
  <c r="H871" i="3" l="1"/>
  <c r="J871" i="3" s="1"/>
  <c r="B872" i="3"/>
  <c r="B873" i="3" s="1"/>
  <c r="B874" i="3" s="1"/>
  <c r="B875" i="3" s="1"/>
  <c r="B876" i="3" s="1"/>
  <c r="B877" i="3" s="1"/>
  <c r="B878" i="3" s="1"/>
  <c r="B879" i="3" s="1"/>
  <c r="H242" i="3"/>
  <c r="J242" i="3" s="1"/>
  <c r="B880" i="3" l="1"/>
  <c r="H243" i="3"/>
  <c r="J243" i="3" s="1"/>
  <c r="B881" i="3" l="1"/>
  <c r="H880" i="3"/>
  <c r="J880" i="3" s="1"/>
  <c r="H244" i="3"/>
  <c r="J244" i="3" s="1"/>
  <c r="H881" i="3" l="1"/>
  <c r="J881" i="3" s="1"/>
  <c r="B882" i="3"/>
  <c r="B883" i="3" s="1"/>
  <c r="B884" i="3" s="1"/>
  <c r="B885" i="3" s="1"/>
  <c r="B886" i="3" s="1"/>
  <c r="B887" i="3" s="1"/>
  <c r="B888" i="3" s="1"/>
  <c r="B889" i="3" s="1"/>
  <c r="B890" i="3" s="1"/>
  <c r="B891" i="3" l="1"/>
  <c r="B892" i="3" l="1"/>
  <c r="H891" i="3"/>
  <c r="J891" i="3" s="1"/>
  <c r="H247" i="3"/>
  <c r="J247" i="3" s="1"/>
  <c r="H892" i="3" l="1"/>
  <c r="J892" i="3" s="1"/>
  <c r="B893" i="3"/>
  <c r="B894" i="3" s="1"/>
  <c r="B895" i="3" s="1"/>
  <c r="B896" i="3" s="1"/>
  <c r="B897" i="3" s="1"/>
  <c r="B898" i="3" s="1"/>
  <c r="B899" i="3" s="1"/>
  <c r="B900" i="3" s="1"/>
  <c r="H248" i="3"/>
  <c r="J248" i="3" s="1"/>
  <c r="B901" i="3" l="1"/>
  <c r="H249" i="3"/>
  <c r="J249" i="3" s="1"/>
  <c r="B902" i="3" l="1"/>
  <c r="H901" i="3"/>
  <c r="J901" i="3" s="1"/>
  <c r="H250" i="3"/>
  <c r="J250" i="3" s="1"/>
  <c r="H902" i="3" l="1"/>
  <c r="J902" i="3" s="1"/>
  <c r="B903" i="3"/>
  <c r="B904" i="3" s="1"/>
  <c r="B905" i="3" s="1"/>
  <c r="B906" i="3" s="1"/>
  <c r="B907" i="3" s="1"/>
  <c r="B908" i="3" s="1"/>
  <c r="B909" i="3" s="1"/>
  <c r="B910" i="3" s="1"/>
  <c r="B911" i="3" s="1"/>
  <c r="H251" i="3"/>
  <c r="J251" i="3" s="1"/>
  <c r="B912" i="3" l="1"/>
  <c r="H252" i="3"/>
  <c r="J252" i="3" s="1"/>
  <c r="B913" i="3" l="1"/>
  <c r="H912" i="3"/>
  <c r="J912" i="3" s="1"/>
  <c r="H913" i="3" l="1"/>
  <c r="J913" i="3" s="1"/>
  <c r="B914" i="3"/>
  <c r="B915" i="3" s="1"/>
  <c r="B916" i="3" s="1"/>
  <c r="B917" i="3" s="1"/>
  <c r="B918" i="3" s="1"/>
  <c r="B919" i="3" s="1"/>
  <c r="B920" i="3" s="1"/>
  <c r="B921" i="3" s="1"/>
  <c r="B922" i="3" l="1"/>
  <c r="H255" i="3"/>
  <c r="J255" i="3" s="1"/>
  <c r="B923" i="3" l="1"/>
  <c r="H922" i="3"/>
  <c r="J922" i="3" s="1"/>
  <c r="H256" i="3"/>
  <c r="J256" i="3" s="1"/>
  <c r="H923" i="3" l="1"/>
  <c r="J923" i="3" s="1"/>
  <c r="B924" i="3"/>
  <c r="B925" i="3" s="1"/>
  <c r="B926" i="3" s="1"/>
  <c r="B927" i="3" s="1"/>
  <c r="H257" i="3"/>
  <c r="J257" i="3" s="1"/>
  <c r="B928" i="3" l="1"/>
  <c r="B929" i="3" s="1"/>
  <c r="B930" i="3" s="1"/>
  <c r="B931" i="3" s="1"/>
  <c r="B932" i="3" s="1"/>
  <c r="B933" i="3" s="1"/>
  <c r="H927" i="3"/>
  <c r="J927" i="3" s="1"/>
  <c r="H258" i="3"/>
  <c r="J258" i="3" s="1"/>
  <c r="B934" i="3" l="1"/>
  <c r="H259" i="3"/>
  <c r="J259" i="3" s="1"/>
  <c r="B935" i="3" l="1"/>
  <c r="H934" i="3"/>
  <c r="J934" i="3" s="1"/>
  <c r="H260" i="3"/>
  <c r="J260" i="3" s="1"/>
  <c r="H935" i="3" l="1"/>
  <c r="J935" i="3" s="1"/>
  <c r="B936" i="3"/>
  <c r="B937" i="3" s="1"/>
  <c r="B938" i="3" s="1"/>
  <c r="B939" i="3" s="1"/>
  <c r="B940" i="3" s="1"/>
  <c r="B941" i="3" s="1"/>
  <c r="H261" i="3"/>
  <c r="J261" i="3" s="1"/>
  <c r="B942" i="3" l="1"/>
  <c r="B943" i="3" l="1"/>
  <c r="H942" i="3"/>
  <c r="J942" i="3" s="1"/>
  <c r="H943" i="3" l="1"/>
  <c r="J943" i="3" s="1"/>
  <c r="B944" i="3"/>
  <c r="B945" i="3" s="1"/>
  <c r="B946" i="3" s="1"/>
  <c r="B947" i="3" s="1"/>
  <c r="B948" i="3" s="1"/>
  <c r="B949" i="3" s="1"/>
  <c r="B950" i="3" s="1"/>
  <c r="H264" i="3"/>
  <c r="J264" i="3" s="1"/>
  <c r="B951" i="3" l="1"/>
  <c r="H265" i="3"/>
  <c r="J265" i="3" s="1"/>
  <c r="B952" i="3" l="1"/>
  <c r="H951" i="3"/>
  <c r="J951" i="3" s="1"/>
  <c r="H266" i="3"/>
  <c r="J266" i="3" s="1"/>
  <c r="H952" i="3" l="1"/>
  <c r="J952" i="3" s="1"/>
  <c r="B953" i="3"/>
  <c r="B954" i="3" s="1"/>
  <c r="B955" i="3" s="1"/>
  <c r="B956" i="3" s="1"/>
  <c r="B957" i="3" s="1"/>
  <c r="B958" i="3" s="1"/>
  <c r="H267" i="3"/>
  <c r="J267" i="3" s="1"/>
  <c r="B959" i="3" l="1"/>
  <c r="H268" i="3"/>
  <c r="J268" i="3" s="1"/>
  <c r="B960" i="3" l="1"/>
  <c r="H959" i="3"/>
  <c r="J959" i="3" s="1"/>
  <c r="H269" i="3"/>
  <c r="J269" i="3" s="1"/>
  <c r="H960" i="3" l="1"/>
  <c r="J960" i="3" s="1"/>
  <c r="B961" i="3"/>
  <c r="B962" i="3" s="1"/>
  <c r="B963" i="3" s="1"/>
  <c r="B964" i="3" s="1"/>
  <c r="B965" i="3" s="1"/>
  <c r="B966" i="3" s="1"/>
  <c r="B967" i="3" s="1"/>
  <c r="B968" i="3" l="1"/>
  <c r="B969" i="3" l="1"/>
  <c r="H968" i="3"/>
  <c r="J968" i="3" s="1"/>
  <c r="H272" i="3"/>
  <c r="J272" i="3" s="1"/>
  <c r="H969" i="3" l="1"/>
  <c r="J969" i="3" s="1"/>
  <c r="B970" i="3"/>
  <c r="B971" i="3" s="1"/>
  <c r="B972" i="3" s="1"/>
  <c r="B973" i="3" s="1"/>
  <c r="B974" i="3" s="1"/>
  <c r="B975" i="3" s="1"/>
  <c r="H273" i="3"/>
  <c r="J273" i="3" s="1"/>
  <c r="B976" i="3" l="1"/>
  <c r="H274" i="3"/>
  <c r="J274" i="3" s="1"/>
  <c r="B977" i="3" l="1"/>
  <c r="H976" i="3"/>
  <c r="J976" i="3" s="1"/>
  <c r="H275" i="3"/>
  <c r="J275" i="3" s="1"/>
  <c r="H977" i="3" l="1"/>
  <c r="J977" i="3" s="1"/>
  <c r="B978" i="3"/>
  <c r="B979" i="3" s="1"/>
  <c r="B980" i="3" s="1"/>
  <c r="B981" i="3" s="1"/>
  <c r="B982" i="3" s="1"/>
  <c r="B983" i="3" s="1"/>
  <c r="B984" i="3" s="1"/>
  <c r="H276" i="3"/>
  <c r="J276" i="3" s="1"/>
  <c r="B985" i="3" l="1"/>
  <c r="H277" i="3"/>
  <c r="J277" i="3" s="1"/>
  <c r="B986" i="3" l="1"/>
  <c r="H985" i="3"/>
  <c r="J985" i="3" s="1"/>
  <c r="H278" i="3"/>
  <c r="J278" i="3" s="1"/>
  <c r="H986" i="3" l="1"/>
  <c r="J986" i="3" s="1"/>
  <c r="B987" i="3"/>
  <c r="B988" i="3" s="1"/>
  <c r="B989" i="3" s="1"/>
  <c r="B990" i="3" s="1"/>
  <c r="B991" i="3" s="1"/>
  <c r="B992" i="3" s="1"/>
  <c r="H279" i="3"/>
  <c r="J279" i="3" s="1"/>
  <c r="B993" i="3" l="1"/>
  <c r="H280" i="3"/>
  <c r="J280" i="3" s="1"/>
  <c r="B994" i="3" l="1"/>
  <c r="H993" i="3"/>
  <c r="J993" i="3" s="1"/>
  <c r="H994" i="3" l="1"/>
  <c r="J994" i="3" s="1"/>
  <c r="B995" i="3"/>
  <c r="B996" i="3" s="1"/>
  <c r="B997" i="3" s="1"/>
  <c r="B998" i="3" s="1"/>
  <c r="B999" i="3" s="1"/>
  <c r="B1000" i="3" s="1"/>
  <c r="B1001" i="3" s="1"/>
  <c r="B1002" i="3" l="1"/>
  <c r="H283" i="3"/>
  <c r="J283" i="3" s="1"/>
  <c r="B1003" i="3" l="1"/>
  <c r="H1002" i="3"/>
  <c r="J1002" i="3" s="1"/>
  <c r="H284" i="3"/>
  <c r="J284" i="3" s="1"/>
  <c r="H1003" i="3" l="1"/>
  <c r="J1003" i="3" s="1"/>
  <c r="B1004" i="3"/>
  <c r="B1005" i="3" s="1"/>
  <c r="B1006" i="3" s="1"/>
  <c r="B1007" i="3" s="1"/>
  <c r="B1008" i="3" s="1"/>
  <c r="B1009" i="3" s="1"/>
  <c r="H285" i="3"/>
  <c r="J285" i="3" s="1"/>
  <c r="B1010" i="3" l="1"/>
  <c r="H286" i="3"/>
  <c r="J286" i="3" s="1"/>
  <c r="B1011" i="3" l="1"/>
  <c r="H1010" i="3"/>
  <c r="J1010" i="3" s="1"/>
  <c r="H287" i="3"/>
  <c r="J287" i="3" s="1"/>
  <c r="H1011" i="3" l="1"/>
  <c r="J1011" i="3" s="1"/>
  <c r="B1012" i="3"/>
  <c r="B1013" i="3" s="1"/>
  <c r="B1014" i="3" s="1"/>
  <c r="B1015" i="3" s="1"/>
  <c r="B1016" i="3" s="1"/>
  <c r="B1017" i="3" s="1"/>
  <c r="B1018" i="3" s="1"/>
  <c r="H288" i="3"/>
  <c r="J288" i="3" s="1"/>
  <c r="B1019" i="3" l="1"/>
  <c r="H289" i="3"/>
  <c r="J289" i="3" s="1"/>
  <c r="B1020" i="3" l="1"/>
  <c r="H1019" i="3"/>
  <c r="J1019" i="3" s="1"/>
  <c r="H290" i="3"/>
  <c r="J290" i="3" s="1"/>
  <c r="H1020" i="3" l="1"/>
  <c r="J1020" i="3" s="1"/>
  <c r="B1021" i="3"/>
  <c r="B1022" i="3" s="1"/>
  <c r="B1023" i="3" s="1"/>
  <c r="B1024" i="3" s="1"/>
  <c r="B1025" i="3" s="1"/>
  <c r="B1026" i="3" s="1"/>
  <c r="B1027" i="3" l="1"/>
  <c r="B1028" i="3" l="1"/>
  <c r="H1027" i="3"/>
  <c r="J1027" i="3" s="1"/>
  <c r="H293" i="3"/>
  <c r="J293" i="3" s="1"/>
  <c r="H1028" i="3" l="1"/>
  <c r="J1028" i="3" s="1"/>
  <c r="B1029" i="3"/>
  <c r="B1030" i="3" s="1"/>
  <c r="B1031" i="3" s="1"/>
  <c r="B1032" i="3" s="1"/>
  <c r="B1033" i="3" s="1"/>
  <c r="B1034" i="3" s="1"/>
  <c r="B1035" i="3" s="1"/>
  <c r="H294" i="3"/>
  <c r="J294" i="3" s="1"/>
  <c r="B1036" i="3" l="1"/>
  <c r="H295" i="3"/>
  <c r="J295" i="3" s="1"/>
  <c r="B1037" i="3" l="1"/>
  <c r="H1036" i="3"/>
  <c r="J1036" i="3" s="1"/>
  <c r="H296" i="3"/>
  <c r="J296" i="3" s="1"/>
  <c r="H1037" i="3" l="1"/>
  <c r="J1037" i="3" s="1"/>
  <c r="B1038" i="3"/>
  <c r="B1039" i="3" s="1"/>
  <c r="B1040" i="3" s="1"/>
  <c r="B1041" i="3" s="1"/>
  <c r="B1042" i="3" s="1"/>
  <c r="B1043" i="3" s="1"/>
  <c r="H297" i="3"/>
  <c r="J297" i="3" s="1"/>
  <c r="B1044" i="3" l="1"/>
  <c r="H298" i="3"/>
  <c r="J298" i="3" s="1"/>
  <c r="B1045" i="3" l="1"/>
  <c r="H1044" i="3"/>
  <c r="J1044" i="3" s="1"/>
  <c r="H299" i="3"/>
  <c r="J299" i="3" s="1"/>
  <c r="H1045" i="3" l="1"/>
  <c r="J1045" i="3" s="1"/>
  <c r="B1046" i="3"/>
  <c r="B1047" i="3" s="1"/>
  <c r="B1048" i="3" s="1"/>
  <c r="B1049" i="3" s="1"/>
  <c r="B1050" i="3" s="1"/>
  <c r="B1051" i="3" s="1"/>
  <c r="B1052" i="3" s="1"/>
  <c r="H300" i="3"/>
  <c r="J300" i="3" s="1"/>
  <c r="B1053" i="3" l="1"/>
  <c r="H301" i="3"/>
  <c r="J301" i="3" s="1"/>
  <c r="B1054" i="3" l="1"/>
  <c r="H1053" i="3"/>
  <c r="J1053" i="3" s="1"/>
  <c r="H1054" i="3" l="1"/>
  <c r="J1054" i="3" s="1"/>
  <c r="B1055" i="3"/>
  <c r="B1056" i="3" s="1"/>
  <c r="B1057" i="3" s="1"/>
  <c r="B1058" i="3" s="1"/>
  <c r="B1059" i="3" s="1"/>
  <c r="B1060" i="3" s="1"/>
  <c r="H304" i="3"/>
  <c r="J304" i="3" s="1"/>
  <c r="B1061" i="3" l="1"/>
  <c r="H305" i="3"/>
  <c r="J305" i="3" s="1"/>
  <c r="B1062" i="3" l="1"/>
  <c r="H1061" i="3"/>
  <c r="J1061" i="3" s="1"/>
  <c r="H306" i="3"/>
  <c r="J306" i="3" s="1"/>
  <c r="H1062" i="3" l="1"/>
  <c r="J1062" i="3" s="1"/>
  <c r="B1063" i="3"/>
  <c r="B1064" i="3" s="1"/>
  <c r="B1065" i="3" s="1"/>
  <c r="B1066" i="3" s="1"/>
  <c r="B1067" i="3" s="1"/>
  <c r="B1068" i="3" s="1"/>
  <c r="B1069" i="3" s="1"/>
  <c r="H307" i="3"/>
  <c r="J307" i="3" s="1"/>
  <c r="B1070" i="3" l="1"/>
  <c r="H308" i="3"/>
  <c r="J308" i="3" s="1"/>
  <c r="B1071" i="3" l="1"/>
  <c r="H1070" i="3"/>
  <c r="J1070" i="3" s="1"/>
  <c r="H309" i="3"/>
  <c r="J309" i="3" s="1"/>
  <c r="H1071" i="3" l="1"/>
  <c r="J1071" i="3" s="1"/>
  <c r="B1072" i="3"/>
  <c r="B1073" i="3" s="1"/>
  <c r="B1074" i="3" s="1"/>
  <c r="B1075" i="3" s="1"/>
  <c r="B1076" i="3" s="1"/>
  <c r="B1077" i="3" s="1"/>
  <c r="H310" i="3"/>
  <c r="J310" i="3" s="1"/>
  <c r="B1078" i="3" l="1"/>
  <c r="H311" i="3"/>
  <c r="J311" i="3" s="1"/>
  <c r="B1079" i="3" l="1"/>
  <c r="H1078" i="3"/>
  <c r="J1078" i="3" s="1"/>
  <c r="H1079" i="3" l="1"/>
  <c r="J1079" i="3" s="1"/>
  <c r="B1080" i="3"/>
  <c r="B1081" i="3" s="1"/>
  <c r="B1082" i="3" s="1"/>
  <c r="B1083" i="3" s="1"/>
  <c r="B1084" i="3" s="1"/>
  <c r="B1085" i="3" s="1"/>
  <c r="B1086" i="3" s="1"/>
  <c r="H314" i="3"/>
  <c r="J314" i="3" s="1"/>
  <c r="B1087" i="3" l="1"/>
  <c r="H315" i="3"/>
  <c r="J315" i="3" s="1"/>
  <c r="B1088" i="3" l="1"/>
  <c r="H1087" i="3"/>
  <c r="J1087" i="3" s="1"/>
  <c r="H316" i="3"/>
  <c r="J316" i="3" s="1"/>
  <c r="H1088" i="3" l="1"/>
  <c r="J1088" i="3" s="1"/>
  <c r="B1089" i="3"/>
  <c r="B1090" i="3" s="1"/>
  <c r="B1091" i="3" s="1"/>
  <c r="B1092" i="3" s="1"/>
  <c r="B1093" i="3" s="1"/>
  <c r="B1094" i="3" s="1"/>
  <c r="H317" i="3"/>
  <c r="J317" i="3" s="1"/>
  <c r="B1095" i="3" l="1"/>
  <c r="H318" i="3"/>
  <c r="J318" i="3" s="1"/>
  <c r="B1096" i="3" l="1"/>
  <c r="H1095" i="3"/>
  <c r="J1095" i="3" s="1"/>
  <c r="H319" i="3"/>
  <c r="J319" i="3" s="1"/>
  <c r="H1096" i="3" l="1"/>
  <c r="J1096" i="3" s="1"/>
  <c r="B1097" i="3"/>
  <c r="B1098" i="3" s="1"/>
  <c r="B1099" i="3" s="1"/>
  <c r="B1100" i="3" s="1"/>
  <c r="B1101" i="3" s="1"/>
  <c r="B1102" i="3" s="1"/>
  <c r="B1103" i="3" s="1"/>
  <c r="H320" i="3"/>
  <c r="J320" i="3" s="1"/>
  <c r="B1104" i="3" l="1"/>
  <c r="H321" i="3"/>
  <c r="J321" i="3" s="1"/>
  <c r="B1105" i="3" l="1"/>
  <c r="H1104" i="3"/>
  <c r="J1104" i="3" s="1"/>
  <c r="H322" i="3"/>
  <c r="J322" i="3" s="1"/>
  <c r="H1105" i="3" l="1"/>
  <c r="J1105" i="3" s="1"/>
  <c r="B1106" i="3"/>
  <c r="B1107" i="3" s="1"/>
  <c r="B1108" i="3" s="1"/>
  <c r="B1109" i="3" s="1"/>
  <c r="B1110" i="3" s="1"/>
  <c r="B1111" i="3" s="1"/>
  <c r="B1112" i="3" l="1"/>
  <c r="B1113" i="3" l="1"/>
  <c r="H1112" i="3"/>
  <c r="J1112" i="3" s="1"/>
  <c r="H325" i="3"/>
  <c r="J325" i="3" s="1"/>
  <c r="H1113" i="3" l="1"/>
  <c r="J1113" i="3" s="1"/>
  <c r="B1114" i="3"/>
  <c r="B1115" i="3" s="1"/>
  <c r="B1116" i="3" s="1"/>
  <c r="B1117" i="3" s="1"/>
  <c r="B1118" i="3" s="1"/>
  <c r="B1119" i="3" s="1"/>
  <c r="B1120" i="3" s="1"/>
  <c r="H326" i="3"/>
  <c r="J326" i="3" s="1"/>
  <c r="B1121" i="3" l="1"/>
  <c r="H327" i="3"/>
  <c r="J327" i="3" s="1"/>
  <c r="B1122" i="3" l="1"/>
  <c r="H1121" i="3"/>
  <c r="J1121" i="3" s="1"/>
  <c r="H328" i="3"/>
  <c r="J328" i="3" s="1"/>
  <c r="H1122" i="3" l="1"/>
  <c r="J1122" i="3" s="1"/>
  <c r="B1123" i="3"/>
  <c r="B1124" i="3" s="1"/>
  <c r="B1125" i="3" s="1"/>
  <c r="B1126" i="3" s="1"/>
  <c r="B1127" i="3" s="1"/>
  <c r="B1128" i="3" s="1"/>
  <c r="H329" i="3"/>
  <c r="J329" i="3" s="1"/>
  <c r="B1129" i="3" l="1"/>
  <c r="H330" i="3"/>
  <c r="J330" i="3" s="1"/>
  <c r="B1130" i="3" l="1"/>
  <c r="H1129" i="3"/>
  <c r="J1129" i="3" s="1"/>
  <c r="H331" i="3"/>
  <c r="J331" i="3" s="1"/>
  <c r="H1130" i="3" l="1"/>
  <c r="J1130" i="3" s="1"/>
  <c r="B1131" i="3"/>
  <c r="B1132" i="3" s="1"/>
  <c r="B1133" i="3" s="1"/>
  <c r="B1134" i="3" s="1"/>
  <c r="B1135" i="3" s="1"/>
  <c r="B1136" i="3" s="1"/>
  <c r="B1137" i="3" s="1"/>
  <c r="H332" i="3"/>
  <c r="J332" i="3" s="1"/>
  <c r="B1138" i="3" l="1"/>
  <c r="B1139" i="3" l="1"/>
  <c r="H1138" i="3"/>
  <c r="J1138" i="3" s="1"/>
  <c r="H1139" i="3" l="1"/>
  <c r="J1139" i="3" s="1"/>
  <c r="B1140" i="3"/>
  <c r="B1141" i="3" s="1"/>
  <c r="B1142" i="3" s="1"/>
  <c r="B1143" i="3" s="1"/>
  <c r="B1144" i="3" s="1"/>
  <c r="B1145" i="3" s="1"/>
  <c r="H335" i="3"/>
  <c r="J335" i="3" s="1"/>
  <c r="B1146" i="3" l="1"/>
  <c r="H336" i="3"/>
  <c r="J336" i="3" s="1"/>
  <c r="B1147" i="3" l="1"/>
  <c r="H1146" i="3"/>
  <c r="J1146" i="3" s="1"/>
  <c r="H337" i="3"/>
  <c r="J337" i="3" s="1"/>
  <c r="H1147" i="3" l="1"/>
  <c r="J1147" i="3" s="1"/>
  <c r="B1148" i="3"/>
  <c r="B1149" i="3" s="1"/>
  <c r="B1150" i="3" s="1"/>
  <c r="B1151" i="3" s="1"/>
  <c r="B1152" i="3" s="1"/>
  <c r="B1153" i="3" s="1"/>
  <c r="B1154" i="3" s="1"/>
  <c r="H338" i="3"/>
  <c r="J338" i="3" s="1"/>
  <c r="B1155" i="3" l="1"/>
  <c r="H339" i="3"/>
  <c r="J339" i="3" s="1"/>
  <c r="B1156" i="3" l="1"/>
  <c r="H1155" i="3"/>
  <c r="J1155" i="3" s="1"/>
  <c r="H340" i="3"/>
  <c r="J340" i="3" s="1"/>
  <c r="H1156" i="3" l="1"/>
  <c r="J1156" i="3" s="1"/>
  <c r="B1157" i="3"/>
  <c r="B1158" i="3" s="1"/>
  <c r="B1159" i="3" s="1"/>
  <c r="B1160" i="3" s="1"/>
  <c r="B1161" i="3" s="1"/>
  <c r="B1162" i="3" s="1"/>
  <c r="H341" i="3"/>
  <c r="J341" i="3" s="1"/>
  <c r="B1163" i="3" l="1"/>
  <c r="H342" i="3"/>
  <c r="J342" i="3" s="1"/>
  <c r="B1164" i="3" l="1"/>
  <c r="H1163" i="3"/>
  <c r="J1163" i="3" s="1"/>
  <c r="H343" i="3"/>
  <c r="J343" i="3" s="1"/>
  <c r="H1164" i="3" l="1"/>
  <c r="J1164" i="3" s="1"/>
  <c r="B1165" i="3"/>
  <c r="B1166" i="3" s="1"/>
  <c r="B1167" i="3" s="1"/>
  <c r="B1168" i="3" s="1"/>
  <c r="B1169" i="3" s="1"/>
  <c r="B1170" i="3" s="1"/>
  <c r="B1171" i="3" s="1"/>
  <c r="B1172" i="3" l="1"/>
  <c r="H346" i="3"/>
  <c r="J346" i="3" s="1"/>
  <c r="B1173" i="3" l="1"/>
  <c r="H1172" i="3"/>
  <c r="J1172" i="3" s="1"/>
  <c r="H347" i="3"/>
  <c r="J347" i="3" s="1"/>
  <c r="H1173" i="3" l="1"/>
  <c r="J1173" i="3" s="1"/>
  <c r="B1174" i="3"/>
  <c r="B1175" i="3" s="1"/>
  <c r="B1176" i="3" s="1"/>
  <c r="B1177" i="3" s="1"/>
  <c r="B1178" i="3" s="1"/>
  <c r="B1179" i="3" s="1"/>
  <c r="H348" i="3"/>
  <c r="J348" i="3" s="1"/>
  <c r="B1180" i="3" l="1"/>
  <c r="H349" i="3"/>
  <c r="J349" i="3" s="1"/>
  <c r="B1181" i="3" l="1"/>
  <c r="H1180" i="3"/>
  <c r="J1180" i="3" s="1"/>
  <c r="H350" i="3"/>
  <c r="J350" i="3" s="1"/>
  <c r="H1181" i="3" l="1"/>
  <c r="J1181" i="3" s="1"/>
  <c r="B1182" i="3"/>
  <c r="B1183" i="3" s="1"/>
  <c r="B1184" i="3" s="1"/>
  <c r="B1185" i="3" s="1"/>
  <c r="B1186" i="3" s="1"/>
  <c r="B1187" i="3" s="1"/>
  <c r="B1188" i="3" s="1"/>
  <c r="H351" i="3"/>
  <c r="J351" i="3" s="1"/>
  <c r="B1189" i="3" l="1"/>
  <c r="H352" i="3"/>
  <c r="J352" i="3" s="1"/>
  <c r="B1190" i="3" l="1"/>
  <c r="H1189" i="3"/>
  <c r="J1189" i="3" s="1"/>
  <c r="H353" i="3"/>
  <c r="J353" i="3" s="1"/>
  <c r="H1190" i="3" l="1"/>
  <c r="J1190" i="3" s="1"/>
  <c r="B1191" i="3"/>
  <c r="B1192" i="3" s="1"/>
  <c r="B1193" i="3" s="1"/>
  <c r="B1194" i="3" s="1"/>
  <c r="B1195" i="3" s="1"/>
  <c r="B1196" i="3" s="1"/>
  <c r="H356" i="3"/>
  <c r="J356" i="3" s="1"/>
  <c r="B1197" i="3" l="1"/>
  <c r="H357" i="3"/>
  <c r="J357" i="3" s="1"/>
  <c r="B1198" i="3" l="1"/>
  <c r="H1197" i="3"/>
  <c r="J1197" i="3" s="1"/>
  <c r="H358" i="3"/>
  <c r="J358" i="3" s="1"/>
  <c r="H1198" i="3" l="1"/>
  <c r="J1198" i="3" s="1"/>
  <c r="B1199" i="3"/>
  <c r="B1200" i="3" s="1"/>
  <c r="B1201" i="3" s="1"/>
  <c r="B1202" i="3" s="1"/>
  <c r="B1203" i="3" s="1"/>
  <c r="B1204" i="3" s="1"/>
  <c r="B1205" i="3" s="1"/>
  <c r="H359" i="3"/>
  <c r="J359" i="3" s="1"/>
  <c r="B1206" i="3" l="1"/>
  <c r="H360" i="3"/>
  <c r="J360" i="3" s="1"/>
  <c r="B1207" i="3" l="1"/>
  <c r="H1206" i="3"/>
  <c r="J1206" i="3" s="1"/>
  <c r="H361" i="3"/>
  <c r="J361" i="3" s="1"/>
  <c r="H1207" i="3" l="1"/>
  <c r="J1207" i="3" s="1"/>
  <c r="B1208" i="3"/>
  <c r="B1209" i="3" s="1"/>
  <c r="B1210" i="3" s="1"/>
  <c r="B1211" i="3" s="1"/>
  <c r="B1212" i="3" s="1"/>
  <c r="B1213" i="3" s="1"/>
  <c r="H362" i="3"/>
  <c r="J362" i="3" s="1"/>
  <c r="B1214" i="3" l="1"/>
  <c r="H363" i="3"/>
  <c r="J363" i="3" s="1"/>
  <c r="B1215" i="3" l="1"/>
  <c r="H1214" i="3"/>
  <c r="J1214" i="3" s="1"/>
  <c r="H364" i="3"/>
  <c r="J364" i="3" s="1"/>
  <c r="H1215" i="3" l="1"/>
  <c r="J1215" i="3" s="1"/>
  <c r="B1216" i="3"/>
  <c r="B1217" i="3" s="1"/>
  <c r="B1218" i="3" s="1"/>
  <c r="B1219" i="3" s="1"/>
  <c r="B1220" i="3" s="1"/>
  <c r="B1221" i="3" s="1"/>
  <c r="B1222" i="3" s="1"/>
  <c r="B1223" i="3" l="1"/>
  <c r="B1224" i="3" l="1"/>
  <c r="H1223" i="3"/>
  <c r="J1223" i="3" s="1"/>
  <c r="H367" i="3"/>
  <c r="J367" i="3" s="1"/>
  <c r="H1224" i="3" l="1"/>
  <c r="J1224" i="3" s="1"/>
  <c r="B1225" i="3"/>
  <c r="B1226" i="3" s="1"/>
  <c r="B1227" i="3" s="1"/>
  <c r="B1228" i="3" s="1"/>
  <c r="B1229" i="3" s="1"/>
  <c r="B1230" i="3" s="1"/>
  <c r="H368" i="3"/>
  <c r="J368" i="3" s="1"/>
  <c r="B1231" i="3" l="1"/>
  <c r="H369" i="3"/>
  <c r="J369" i="3" s="1"/>
  <c r="B1232" i="3" l="1"/>
  <c r="H1231" i="3"/>
  <c r="J1231" i="3" s="1"/>
  <c r="H370" i="3"/>
  <c r="J370" i="3" s="1"/>
  <c r="H1232" i="3" l="1"/>
  <c r="J1232" i="3" s="1"/>
  <c r="B1233" i="3"/>
  <c r="B1234" i="3" s="1"/>
  <c r="B1235" i="3" s="1"/>
  <c r="B1236" i="3" s="1"/>
  <c r="B1237" i="3" s="1"/>
  <c r="B1238" i="3" s="1"/>
  <c r="B1239" i="3" s="1"/>
  <c r="H371" i="3"/>
  <c r="J371" i="3" s="1"/>
  <c r="B1240" i="3" l="1"/>
  <c r="H372" i="3"/>
  <c r="J372" i="3" s="1"/>
  <c r="B1241" i="3" l="1"/>
  <c r="H1240" i="3"/>
  <c r="J1240" i="3" s="1"/>
  <c r="H373" i="3"/>
  <c r="J373" i="3" s="1"/>
  <c r="H1241" i="3" l="1"/>
  <c r="J1241" i="3" s="1"/>
  <c r="B1242" i="3"/>
  <c r="B1243" i="3" s="1"/>
  <c r="B1244" i="3" s="1"/>
  <c r="B1245" i="3" s="1"/>
  <c r="B1246" i="3" s="1"/>
  <c r="B1247" i="3" s="1"/>
  <c r="H374" i="3"/>
  <c r="J374" i="3" s="1"/>
  <c r="B1248" i="3" l="1"/>
  <c r="B1249" i="3" l="1"/>
  <c r="H1248" i="3"/>
  <c r="J1248" i="3" s="1"/>
  <c r="H1249" i="3" l="1"/>
  <c r="J1249" i="3" s="1"/>
  <c r="B1250" i="3"/>
  <c r="B1251" i="3" s="1"/>
  <c r="B1252" i="3" s="1"/>
  <c r="B1253" i="3" s="1"/>
  <c r="B1254" i="3" s="1"/>
  <c r="B1255" i="3" s="1"/>
  <c r="B1256" i="3" s="1"/>
  <c r="H377" i="3"/>
  <c r="J377" i="3" s="1"/>
  <c r="B1257" i="3" l="1"/>
  <c r="H378" i="3"/>
  <c r="J378" i="3" s="1"/>
  <c r="B1258" i="3" l="1"/>
  <c r="H1257" i="3"/>
  <c r="J1257" i="3" s="1"/>
  <c r="H379" i="3"/>
  <c r="J379" i="3" s="1"/>
  <c r="H1258" i="3" l="1"/>
  <c r="J1258" i="3" s="1"/>
  <c r="B1259" i="3"/>
  <c r="B1260" i="3" s="1"/>
  <c r="B1261" i="3" s="1"/>
  <c r="B1262" i="3" s="1"/>
  <c r="B1263" i="3" s="1"/>
  <c r="B1264" i="3" s="1"/>
  <c r="H380" i="3"/>
  <c r="J380" i="3" s="1"/>
  <c r="B1265" i="3" l="1"/>
  <c r="H381" i="3"/>
  <c r="J381" i="3" s="1"/>
  <c r="B1266" i="3" l="1"/>
  <c r="H1265" i="3"/>
  <c r="J1265" i="3" s="1"/>
  <c r="H382" i="3"/>
  <c r="J382" i="3" s="1"/>
  <c r="H1266" i="3" l="1"/>
  <c r="J1266" i="3" s="1"/>
  <c r="B1267" i="3"/>
  <c r="B1268" i="3" s="1"/>
  <c r="B1269" i="3" s="1"/>
  <c r="B1270" i="3" s="1"/>
  <c r="B1271" i="3" s="1"/>
  <c r="B1272" i="3" s="1"/>
  <c r="B1273" i="3" s="1"/>
  <c r="H383" i="3"/>
  <c r="J383" i="3" s="1"/>
  <c r="B1274" i="3" l="1"/>
  <c r="H384" i="3"/>
  <c r="J384" i="3" s="1"/>
  <c r="B1275" i="3" l="1"/>
  <c r="H1274" i="3"/>
  <c r="J1274" i="3" s="1"/>
  <c r="H385" i="3"/>
  <c r="J385" i="3" s="1"/>
  <c r="H1275" i="3" l="1"/>
  <c r="J1275" i="3" s="1"/>
  <c r="B1276" i="3"/>
  <c r="B1277" i="3" s="1"/>
  <c r="B1278" i="3" s="1"/>
  <c r="B1279" i="3" s="1"/>
  <c r="B1280" i="3" s="1"/>
  <c r="B1281" i="3" s="1"/>
  <c r="H388" i="3"/>
  <c r="J388" i="3" s="1"/>
  <c r="B1282" i="3" l="1"/>
  <c r="H389" i="3"/>
  <c r="J389" i="3" s="1"/>
  <c r="B1283" i="3" l="1"/>
  <c r="H1282" i="3"/>
  <c r="J1282" i="3" s="1"/>
  <c r="H390" i="3"/>
  <c r="J390" i="3" s="1"/>
  <c r="H1283" i="3" l="1"/>
  <c r="J1283" i="3" s="1"/>
  <c r="B1284" i="3"/>
  <c r="B1285" i="3" s="1"/>
  <c r="B1286" i="3" s="1"/>
  <c r="B1287" i="3" s="1"/>
  <c r="B1288" i="3" s="1"/>
  <c r="B1289" i="3" s="1"/>
  <c r="B1290" i="3" s="1"/>
  <c r="H391" i="3"/>
  <c r="J391" i="3" s="1"/>
  <c r="B1291" i="3" l="1"/>
  <c r="H392" i="3"/>
  <c r="J392" i="3" s="1"/>
  <c r="B1292" i="3" l="1"/>
  <c r="H1291" i="3"/>
  <c r="J1291" i="3" s="1"/>
  <c r="H393" i="3"/>
  <c r="J393" i="3" s="1"/>
  <c r="H1292" i="3" l="1"/>
  <c r="J1292" i="3" s="1"/>
  <c r="B1293" i="3"/>
  <c r="B1294" i="3" s="1"/>
  <c r="B1295" i="3" s="1"/>
  <c r="B1296" i="3" s="1"/>
  <c r="B1297" i="3" s="1"/>
  <c r="B1298" i="3" s="1"/>
  <c r="H394" i="3"/>
  <c r="J394" i="3" s="1"/>
  <c r="B1299" i="3" l="1"/>
  <c r="H395" i="3"/>
  <c r="J395" i="3" s="1"/>
  <c r="B1300" i="3" l="1"/>
  <c r="H1299" i="3"/>
  <c r="J1299" i="3" s="1"/>
  <c r="H398" i="3"/>
  <c r="J398" i="3" s="1"/>
  <c r="H1300" i="3" l="1"/>
  <c r="J1300" i="3" s="1"/>
  <c r="B1301" i="3"/>
  <c r="B1302" i="3" s="1"/>
  <c r="B1303" i="3" s="1"/>
  <c r="B1304" i="3" s="1"/>
  <c r="B1305" i="3" s="1"/>
  <c r="B1306" i="3" s="1"/>
  <c r="B1307" i="3" s="1"/>
  <c r="H399" i="3"/>
  <c r="J399" i="3" s="1"/>
  <c r="B1308" i="3" l="1"/>
  <c r="H400" i="3"/>
  <c r="J400" i="3" s="1"/>
  <c r="B1309" i="3" l="1"/>
  <c r="H1308" i="3"/>
  <c r="J1308" i="3" s="1"/>
  <c r="H401" i="3"/>
  <c r="J401" i="3" s="1"/>
  <c r="H1309" i="3" l="1"/>
  <c r="J1309" i="3" s="1"/>
  <c r="B1310" i="3"/>
  <c r="B1311" i="3" s="1"/>
  <c r="B1312" i="3" s="1"/>
  <c r="B1313" i="3" s="1"/>
  <c r="B1314" i="3" s="1"/>
  <c r="B1315" i="3" s="1"/>
  <c r="H402" i="3"/>
  <c r="J402" i="3" s="1"/>
  <c r="B1316" i="3" l="1"/>
  <c r="H403" i="3"/>
  <c r="J403" i="3" s="1"/>
  <c r="B1317" i="3" l="1"/>
  <c r="H1316" i="3"/>
  <c r="J1316" i="3" s="1"/>
  <c r="H404" i="3"/>
  <c r="J404" i="3" s="1"/>
  <c r="H1317" i="3" l="1"/>
  <c r="J1317" i="3" s="1"/>
  <c r="B1318" i="3"/>
  <c r="B1319" i="3" s="1"/>
  <c r="B1320" i="3" s="1"/>
  <c r="B1321" i="3" s="1"/>
  <c r="B1322" i="3" s="1"/>
  <c r="B1323" i="3" s="1"/>
  <c r="H405" i="3"/>
  <c r="J405" i="3" s="1"/>
  <c r="B1324" i="3" l="1"/>
  <c r="H1323" i="3"/>
  <c r="J1323" i="3" s="1"/>
  <c r="H406" i="3"/>
  <c r="J406" i="3" s="1"/>
  <c r="B1325" i="3" l="1"/>
  <c r="H1324" i="3"/>
  <c r="J1324" i="3" s="1"/>
  <c r="H409" i="3"/>
  <c r="J409" i="3" s="1"/>
  <c r="B1326" i="3" l="1"/>
  <c r="H1325" i="3"/>
  <c r="J1325" i="3" s="1"/>
  <c r="H410" i="3"/>
  <c r="J410" i="3" s="1"/>
  <c r="H1326" i="3" l="1"/>
  <c r="J1326" i="3" s="1"/>
  <c r="B1327" i="3"/>
  <c r="H411" i="3"/>
  <c r="J411" i="3" s="1"/>
  <c r="B1328" i="3" l="1"/>
  <c r="H1327" i="3"/>
  <c r="J1327" i="3" s="1"/>
  <c r="H412" i="3"/>
  <c r="J412" i="3" s="1"/>
  <c r="B1329" i="3" l="1"/>
  <c r="H1328" i="3"/>
  <c r="J1328" i="3" s="1"/>
  <c r="H413" i="3"/>
  <c r="J413" i="3" s="1"/>
  <c r="B1330" i="3" l="1"/>
  <c r="H1329" i="3"/>
  <c r="J1329" i="3" s="1"/>
  <c r="H414" i="3"/>
  <c r="J414" i="3" s="1"/>
  <c r="B1331" i="3" l="1"/>
  <c r="H1330" i="3"/>
  <c r="J1330" i="3" s="1"/>
  <c r="H415" i="3"/>
  <c r="J415" i="3" s="1"/>
  <c r="B1332" i="3" l="1"/>
  <c r="H1331" i="3"/>
  <c r="J1331" i="3" s="1"/>
  <c r="H416" i="3"/>
  <c r="J416" i="3" s="1"/>
  <c r="B1333" i="3" l="1"/>
  <c r="H1332" i="3"/>
  <c r="J1332" i="3" s="1"/>
  <c r="H419" i="3"/>
  <c r="J419" i="3" s="1"/>
  <c r="B1334" i="3" l="1"/>
  <c r="H1333" i="3"/>
  <c r="J1333" i="3" s="1"/>
  <c r="H420" i="3"/>
  <c r="J420" i="3" s="1"/>
  <c r="H1334" i="3" l="1"/>
  <c r="J1334" i="3" s="1"/>
  <c r="B1335" i="3"/>
  <c r="H421" i="3"/>
  <c r="J421" i="3" s="1"/>
  <c r="B1336" i="3" l="1"/>
  <c r="H1335" i="3"/>
  <c r="J1335" i="3" s="1"/>
  <c r="H422" i="3"/>
  <c r="J422" i="3" s="1"/>
  <c r="B1337" i="3" l="1"/>
  <c r="H1336" i="3"/>
  <c r="J1336" i="3" s="1"/>
  <c r="H423" i="3"/>
  <c r="J423" i="3" s="1"/>
  <c r="B1338" i="3" l="1"/>
  <c r="H1337" i="3"/>
  <c r="J1337" i="3" s="1"/>
  <c r="H424" i="3"/>
  <c r="J424" i="3" s="1"/>
  <c r="B1339" i="3" l="1"/>
  <c r="H1338" i="3"/>
  <c r="J1338" i="3" s="1"/>
  <c r="H425" i="3"/>
  <c r="J425" i="3" s="1"/>
  <c r="B1340" i="3" l="1"/>
  <c r="H1339" i="3"/>
  <c r="J1339" i="3" s="1"/>
  <c r="H426" i="3"/>
  <c r="J426" i="3" s="1"/>
  <c r="B1341" i="3" l="1"/>
  <c r="H1340" i="3"/>
  <c r="J1340" i="3" s="1"/>
  <c r="H427" i="3"/>
  <c r="J427" i="3" s="1"/>
  <c r="B1342" i="3" l="1"/>
  <c r="H1341" i="3"/>
  <c r="J1341" i="3" s="1"/>
  <c r="H430" i="3"/>
  <c r="J430" i="3" s="1"/>
  <c r="B1343" i="3" l="1"/>
  <c r="H1342" i="3"/>
  <c r="J1342" i="3" s="1"/>
  <c r="H431" i="3"/>
  <c r="J431" i="3" s="1"/>
  <c r="H1343" i="3" l="1"/>
  <c r="J1343" i="3" s="1"/>
  <c r="B1344" i="3"/>
  <c r="H432" i="3"/>
  <c r="J432" i="3" s="1"/>
  <c r="B1345" i="3" l="1"/>
  <c r="H1344" i="3"/>
  <c r="J1344" i="3" s="1"/>
  <c r="H433" i="3"/>
  <c r="J433" i="3" s="1"/>
  <c r="B1346" i="3" l="1"/>
  <c r="H1345" i="3"/>
  <c r="J1345" i="3" s="1"/>
  <c r="H434" i="3"/>
  <c r="J434" i="3" s="1"/>
  <c r="B1347" i="3" l="1"/>
  <c r="H1346" i="3"/>
  <c r="J1346" i="3" s="1"/>
  <c r="H435" i="3"/>
  <c r="J435" i="3" s="1"/>
  <c r="B1348" i="3" l="1"/>
  <c r="H1347" i="3"/>
  <c r="J1347" i="3" s="1"/>
  <c r="H436" i="3"/>
  <c r="J436" i="3" s="1"/>
  <c r="B1349" i="3" l="1"/>
  <c r="H1348" i="3"/>
  <c r="J1348" i="3" s="1"/>
  <c r="H437" i="3"/>
  <c r="J437" i="3" s="1"/>
  <c r="B1350" i="3" l="1"/>
  <c r="H1349" i="3"/>
  <c r="J1349" i="3" s="1"/>
  <c r="H440" i="3"/>
  <c r="J440" i="3" s="1"/>
  <c r="B1351" i="3" l="1"/>
  <c r="H1350" i="3"/>
  <c r="J1350" i="3" s="1"/>
  <c r="H441" i="3"/>
  <c r="J441" i="3" s="1"/>
  <c r="H1351" i="3" l="1"/>
  <c r="J1351" i="3" s="1"/>
  <c r="B1352" i="3"/>
  <c r="H442" i="3"/>
  <c r="J442" i="3" s="1"/>
  <c r="B1353" i="3" l="1"/>
  <c r="H1352" i="3"/>
  <c r="J1352" i="3" s="1"/>
  <c r="H444" i="3"/>
  <c r="J444" i="3" s="1"/>
  <c r="B1354" i="3" l="1"/>
  <c r="H1353" i="3"/>
  <c r="J1353" i="3" s="1"/>
  <c r="H445" i="3"/>
  <c r="J445" i="3" s="1"/>
  <c r="B1355" i="3" l="1"/>
  <c r="H1354" i="3"/>
  <c r="J1354" i="3" s="1"/>
  <c r="H446" i="3"/>
  <c r="J446" i="3" s="1"/>
  <c r="B1356" i="3" l="1"/>
  <c r="H1355" i="3"/>
  <c r="J1355" i="3" s="1"/>
  <c r="H447" i="3"/>
  <c r="J447" i="3" s="1"/>
  <c r="B1357" i="3" l="1"/>
  <c r="H1356" i="3"/>
  <c r="J1356" i="3" s="1"/>
  <c r="H448" i="3"/>
  <c r="J448" i="3" s="1"/>
  <c r="B1358" i="3" l="1"/>
  <c r="H1357" i="3"/>
  <c r="J1357" i="3" s="1"/>
  <c r="H449" i="3"/>
  <c r="J449" i="3" s="1"/>
  <c r="B1359" i="3" l="1"/>
  <c r="H1358" i="3"/>
  <c r="J1358" i="3" s="1"/>
  <c r="H452" i="3"/>
  <c r="J452" i="3" s="1"/>
  <c r="B1360" i="3" l="1"/>
  <c r="H1359" i="3"/>
  <c r="J1359" i="3" s="1"/>
  <c r="H453" i="3"/>
  <c r="J453" i="3" s="1"/>
  <c r="H1360" i="3" l="1"/>
  <c r="J1360" i="3" s="1"/>
  <c r="B1361" i="3"/>
  <c r="H454" i="3"/>
  <c r="J454" i="3" s="1"/>
  <c r="B1362" i="3" l="1"/>
  <c r="H1361" i="3"/>
  <c r="J1361" i="3" s="1"/>
  <c r="H455" i="3"/>
  <c r="J455" i="3" s="1"/>
  <c r="B1363" i="3" l="1"/>
  <c r="H1362" i="3"/>
  <c r="J1362" i="3" s="1"/>
  <c r="H456" i="3"/>
  <c r="J456" i="3" s="1"/>
  <c r="B1364" i="3" l="1"/>
  <c r="H1363" i="3"/>
  <c r="J1363" i="3" s="1"/>
  <c r="H457" i="3"/>
  <c r="J457" i="3" s="1"/>
  <c r="B1365" i="3" l="1"/>
  <c r="H1364" i="3"/>
  <c r="J1364" i="3" s="1"/>
  <c r="H458" i="3"/>
  <c r="J458" i="3" s="1"/>
  <c r="B1366" i="3" l="1"/>
  <c r="H1365" i="3"/>
  <c r="J1365" i="3" s="1"/>
  <c r="H459" i="3"/>
  <c r="J459" i="3" s="1"/>
  <c r="B1367" i="3" l="1"/>
  <c r="H1366" i="3"/>
  <c r="J1366" i="3" s="1"/>
  <c r="H462" i="3"/>
  <c r="J462" i="3" s="1"/>
  <c r="B1368" i="3" l="1"/>
  <c r="H1367" i="3"/>
  <c r="J1367" i="3" s="1"/>
  <c r="H463" i="3"/>
  <c r="J463" i="3" s="1"/>
  <c r="H1368" i="3" l="1"/>
  <c r="J1368" i="3" s="1"/>
  <c r="B1369" i="3"/>
  <c r="H464" i="3"/>
  <c r="J464" i="3" s="1"/>
  <c r="B1370" i="3" l="1"/>
  <c r="H1369" i="3"/>
  <c r="J1369" i="3" s="1"/>
  <c r="H465" i="3"/>
  <c r="J465" i="3" s="1"/>
  <c r="B1371" i="3" l="1"/>
  <c r="H1370" i="3"/>
  <c r="J1370" i="3" s="1"/>
  <c r="H466" i="3"/>
  <c r="J466" i="3" s="1"/>
  <c r="B1372" i="3" l="1"/>
  <c r="H1371" i="3"/>
  <c r="J1371" i="3" s="1"/>
  <c r="H467" i="3"/>
  <c r="J467" i="3" s="1"/>
  <c r="B1373" i="3" l="1"/>
  <c r="H1372" i="3"/>
  <c r="J1372" i="3" s="1"/>
  <c r="H468" i="3"/>
  <c r="J468" i="3" s="1"/>
  <c r="B1374" i="3" l="1"/>
  <c r="H1373" i="3"/>
  <c r="J1373" i="3" s="1"/>
  <c r="H469" i="3"/>
  <c r="J469" i="3" s="1"/>
  <c r="B1375" i="3" l="1"/>
  <c r="H1374" i="3"/>
  <c r="J1374" i="3" s="1"/>
  <c r="H470" i="3"/>
  <c r="J470" i="3" s="1"/>
  <c r="B1376" i="3" l="1"/>
  <c r="H1375" i="3"/>
  <c r="J1375" i="3" s="1"/>
  <c r="H473" i="3"/>
  <c r="J473" i="3" s="1"/>
  <c r="B1377" i="3" l="1"/>
  <c r="H1376" i="3"/>
  <c r="J1376" i="3" s="1"/>
  <c r="H474" i="3"/>
  <c r="J474" i="3" s="1"/>
  <c r="H1377" i="3" l="1"/>
  <c r="J1377" i="3" s="1"/>
  <c r="B1378" i="3"/>
  <c r="H475" i="3"/>
  <c r="J475" i="3" s="1"/>
  <c r="B1379" i="3" l="1"/>
  <c r="H1378" i="3"/>
  <c r="J1378" i="3" s="1"/>
  <c r="H476" i="3"/>
  <c r="J476" i="3" s="1"/>
  <c r="B1380" i="3" l="1"/>
  <c r="H1379" i="3"/>
  <c r="J1379" i="3" s="1"/>
  <c r="H477" i="3"/>
  <c r="J477" i="3" s="1"/>
  <c r="B1381" i="3" l="1"/>
  <c r="H1380" i="3"/>
  <c r="J1380" i="3" s="1"/>
  <c r="H478" i="3"/>
  <c r="J478" i="3" s="1"/>
  <c r="B1382" i="3" l="1"/>
  <c r="H1381" i="3"/>
  <c r="J1381" i="3" s="1"/>
  <c r="H479" i="3"/>
  <c r="J479" i="3" s="1"/>
  <c r="B1383" i="3" l="1"/>
  <c r="H1382" i="3"/>
  <c r="J1382" i="3" s="1"/>
  <c r="H480" i="3"/>
  <c r="J480" i="3" s="1"/>
  <c r="B1384" i="3" l="1"/>
  <c r="H1383" i="3"/>
  <c r="J1383" i="3" s="1"/>
  <c r="H483" i="3"/>
  <c r="J483" i="3" s="1"/>
  <c r="B1385" i="3" l="1"/>
  <c r="H1384" i="3"/>
  <c r="J1384" i="3" s="1"/>
  <c r="H484" i="3"/>
  <c r="J484" i="3" s="1"/>
  <c r="H1385" i="3" l="1"/>
  <c r="J1385" i="3" s="1"/>
  <c r="B1386" i="3"/>
  <c r="H485" i="3"/>
  <c r="J485" i="3" s="1"/>
  <c r="B1387" i="3" l="1"/>
  <c r="H1386" i="3"/>
  <c r="J1386" i="3" s="1"/>
  <c r="H486" i="3"/>
  <c r="J486" i="3" s="1"/>
  <c r="B1388" i="3" l="1"/>
  <c r="H1387" i="3"/>
  <c r="J1387" i="3" s="1"/>
  <c r="H487" i="3"/>
  <c r="J487" i="3" s="1"/>
  <c r="B1389" i="3" l="1"/>
  <c r="H1388" i="3"/>
  <c r="J1388" i="3" s="1"/>
  <c r="H488" i="3"/>
  <c r="J488" i="3" s="1"/>
  <c r="B1390" i="3" l="1"/>
  <c r="H1389" i="3"/>
  <c r="J1389" i="3" s="1"/>
  <c r="H489" i="3"/>
  <c r="J489" i="3" s="1"/>
  <c r="B1391" i="3" l="1"/>
  <c r="H1390" i="3"/>
  <c r="J1390" i="3" s="1"/>
  <c r="H490" i="3"/>
  <c r="J490" i="3" s="1"/>
  <c r="B1392" i="3" l="1"/>
  <c r="H1391" i="3"/>
  <c r="J1391" i="3" s="1"/>
  <c r="H491" i="3"/>
  <c r="J491" i="3" s="1"/>
  <c r="B1393" i="3" l="1"/>
  <c r="H1392" i="3"/>
  <c r="J1392" i="3" s="1"/>
  <c r="H494" i="3"/>
  <c r="J494" i="3" s="1"/>
  <c r="B1394" i="3" l="1"/>
  <c r="H1393" i="3"/>
  <c r="J1393" i="3" s="1"/>
  <c r="H495" i="3"/>
  <c r="J495" i="3" s="1"/>
  <c r="H1394" i="3" l="1"/>
  <c r="J1394" i="3" s="1"/>
  <c r="B1395" i="3"/>
  <c r="H496" i="3"/>
  <c r="J496" i="3" s="1"/>
  <c r="B1396" i="3" l="1"/>
  <c r="H1395" i="3"/>
  <c r="J1395" i="3" s="1"/>
  <c r="H497" i="3"/>
  <c r="J497" i="3" s="1"/>
  <c r="B1397" i="3" l="1"/>
  <c r="H1396" i="3"/>
  <c r="J1396" i="3" s="1"/>
  <c r="H498" i="3"/>
  <c r="J498" i="3" s="1"/>
  <c r="B1398" i="3" l="1"/>
  <c r="H1397" i="3"/>
  <c r="J1397" i="3" s="1"/>
  <c r="H499" i="3"/>
  <c r="J499" i="3" s="1"/>
  <c r="B1399" i="3" l="1"/>
  <c r="H1398" i="3"/>
  <c r="J1398" i="3" s="1"/>
  <c r="H500" i="3"/>
  <c r="J500" i="3" s="1"/>
  <c r="B1400" i="3" l="1"/>
  <c r="H1399" i="3"/>
  <c r="J1399" i="3" s="1"/>
  <c r="H501" i="3"/>
  <c r="J501" i="3" s="1"/>
  <c r="B1401" i="3" l="1"/>
  <c r="H1400" i="3"/>
  <c r="J1400" i="3" s="1"/>
  <c r="H504" i="3"/>
  <c r="J504" i="3" s="1"/>
  <c r="B1402" i="3" l="1"/>
  <c r="H1401" i="3"/>
  <c r="J1401" i="3" s="1"/>
  <c r="H505" i="3"/>
  <c r="J505" i="3" s="1"/>
  <c r="H1402" i="3" l="1"/>
  <c r="J1402" i="3" s="1"/>
  <c r="B1403" i="3"/>
  <c r="H506" i="3"/>
  <c r="J506" i="3" s="1"/>
  <c r="B1404" i="3" l="1"/>
  <c r="H1403" i="3"/>
  <c r="J1403" i="3" s="1"/>
  <c r="H507" i="3"/>
  <c r="J507" i="3" s="1"/>
  <c r="B1405" i="3" l="1"/>
  <c r="H1404" i="3"/>
  <c r="J1404" i="3" s="1"/>
  <c r="H508" i="3"/>
  <c r="J508" i="3" s="1"/>
  <c r="B1406" i="3" l="1"/>
  <c r="H1405" i="3"/>
  <c r="J1405" i="3" s="1"/>
  <c r="H509" i="3"/>
  <c r="J509" i="3" s="1"/>
  <c r="B1407" i="3" l="1"/>
  <c r="H1406" i="3"/>
  <c r="J1406" i="3" s="1"/>
  <c r="H510" i="3"/>
  <c r="J510" i="3" s="1"/>
  <c r="B1408" i="3" l="1"/>
  <c r="H1407" i="3"/>
  <c r="J1407" i="3" s="1"/>
  <c r="H511" i="3"/>
  <c r="J511" i="3" s="1"/>
  <c r="B1409" i="3" l="1"/>
  <c r="H1408" i="3"/>
  <c r="J1408" i="3" s="1"/>
  <c r="H512" i="3"/>
  <c r="J512" i="3" s="1"/>
  <c r="B1410" i="3" l="1"/>
  <c r="H1409" i="3"/>
  <c r="J1409" i="3" s="1"/>
  <c r="H515" i="3"/>
  <c r="J515" i="3" s="1"/>
  <c r="B1411" i="3" l="1"/>
  <c r="H1410" i="3"/>
  <c r="J1410" i="3" s="1"/>
  <c r="H516" i="3"/>
  <c r="J516" i="3" s="1"/>
  <c r="H1411" i="3" l="1"/>
  <c r="J1411" i="3" s="1"/>
  <c r="B1412" i="3"/>
  <c r="H517" i="3"/>
  <c r="J517" i="3" s="1"/>
  <c r="B1413" i="3" l="1"/>
  <c r="H1412" i="3"/>
  <c r="J1412" i="3" s="1"/>
  <c r="H518" i="3"/>
  <c r="J518" i="3" s="1"/>
  <c r="B1414" i="3" l="1"/>
  <c r="H1413" i="3"/>
  <c r="J1413" i="3" s="1"/>
  <c r="H519" i="3"/>
  <c r="J519" i="3" s="1"/>
  <c r="B1415" i="3" l="1"/>
  <c r="H1414" i="3"/>
  <c r="J1414" i="3" s="1"/>
  <c r="H520" i="3"/>
  <c r="J520" i="3" s="1"/>
  <c r="B1416" i="3" l="1"/>
  <c r="H1415" i="3"/>
  <c r="J1415" i="3" s="1"/>
  <c r="H521" i="3"/>
  <c r="J521" i="3" s="1"/>
  <c r="B1417" i="3" l="1"/>
  <c r="H1416" i="3"/>
  <c r="J1416" i="3" s="1"/>
  <c r="H522" i="3"/>
  <c r="J522" i="3" s="1"/>
  <c r="B1418" i="3" l="1"/>
  <c r="H1417" i="3"/>
  <c r="J1417" i="3" s="1"/>
  <c r="H525" i="3"/>
  <c r="J525" i="3" s="1"/>
  <c r="B1419" i="3" l="1"/>
  <c r="H1418" i="3"/>
  <c r="J1418" i="3" s="1"/>
  <c r="H526" i="3"/>
  <c r="J526" i="3" s="1"/>
  <c r="H1419" i="3" l="1"/>
  <c r="J1419" i="3" s="1"/>
  <c r="B1420" i="3"/>
  <c r="H527" i="3"/>
  <c r="J527" i="3" s="1"/>
  <c r="B1421" i="3" l="1"/>
  <c r="H1420" i="3"/>
  <c r="J1420" i="3" s="1"/>
  <c r="H528" i="3"/>
  <c r="J528" i="3" s="1"/>
  <c r="B1422" i="3" l="1"/>
  <c r="H1421" i="3"/>
  <c r="J1421" i="3" s="1"/>
  <c r="H529" i="3"/>
  <c r="J529" i="3" s="1"/>
  <c r="B1423" i="3" l="1"/>
  <c r="H1422" i="3"/>
  <c r="J1422" i="3" s="1"/>
  <c r="H530" i="3"/>
  <c r="J530" i="3" s="1"/>
  <c r="B1424" i="3" l="1"/>
  <c r="H1423" i="3"/>
  <c r="J1423" i="3" s="1"/>
  <c r="H531" i="3"/>
  <c r="J531" i="3" s="1"/>
  <c r="B1425" i="3" l="1"/>
  <c r="H1424" i="3"/>
  <c r="J1424" i="3" s="1"/>
  <c r="H532" i="3"/>
  <c r="J532" i="3" s="1"/>
  <c r="B1426" i="3" l="1"/>
  <c r="H1425" i="3"/>
  <c r="J1425" i="3" s="1"/>
  <c r="H533" i="3"/>
  <c r="J533" i="3" s="1"/>
  <c r="B1427" i="3" l="1"/>
  <c r="H1426" i="3"/>
  <c r="J1426" i="3" s="1"/>
  <c r="H536" i="3"/>
  <c r="J536" i="3" s="1"/>
  <c r="B1428" i="3" l="1"/>
  <c r="H1427" i="3"/>
  <c r="J1427" i="3" s="1"/>
  <c r="H537" i="3"/>
  <c r="J537" i="3" s="1"/>
  <c r="H1428" i="3" l="1"/>
  <c r="J1428" i="3" s="1"/>
  <c r="B1429" i="3"/>
  <c r="H538" i="3"/>
  <c r="J538" i="3" s="1"/>
  <c r="B1430" i="3" l="1"/>
  <c r="H1429" i="3"/>
  <c r="J1429" i="3" s="1"/>
  <c r="H539" i="3"/>
  <c r="J539" i="3" s="1"/>
  <c r="B1431" i="3" l="1"/>
  <c r="H1430" i="3"/>
  <c r="J1430" i="3" s="1"/>
  <c r="H540" i="3"/>
  <c r="J540" i="3" s="1"/>
  <c r="B1432" i="3" l="1"/>
  <c r="H1431" i="3"/>
  <c r="J1431" i="3" s="1"/>
  <c r="H541" i="3"/>
  <c r="J541" i="3" s="1"/>
  <c r="B1433" i="3" l="1"/>
  <c r="H1432" i="3"/>
  <c r="J1432" i="3" s="1"/>
  <c r="H542" i="3"/>
  <c r="J542" i="3" s="1"/>
  <c r="B1434" i="3" l="1"/>
  <c r="H1433" i="3"/>
  <c r="J1433" i="3" s="1"/>
  <c r="H543" i="3"/>
  <c r="J543" i="3" s="1"/>
  <c r="B1435" i="3" l="1"/>
  <c r="H1434" i="3"/>
  <c r="J1434" i="3" s="1"/>
  <c r="H546" i="3"/>
  <c r="J546" i="3" s="1"/>
  <c r="B1436" i="3" l="1"/>
  <c r="H1435" i="3"/>
  <c r="J1435" i="3" s="1"/>
  <c r="H547" i="3"/>
  <c r="J547" i="3" s="1"/>
  <c r="H1436" i="3" l="1"/>
  <c r="J1436" i="3" s="1"/>
  <c r="B1437" i="3"/>
  <c r="H548" i="3"/>
  <c r="J548" i="3" s="1"/>
  <c r="B1438" i="3" l="1"/>
  <c r="H1437" i="3"/>
  <c r="J1437" i="3" s="1"/>
  <c r="H549" i="3"/>
  <c r="J549" i="3" s="1"/>
  <c r="B1439" i="3" l="1"/>
  <c r="H1438" i="3"/>
  <c r="J1438" i="3" s="1"/>
  <c r="H550" i="3"/>
  <c r="J550" i="3" s="1"/>
  <c r="B1440" i="3" l="1"/>
  <c r="H1439" i="3"/>
  <c r="J1439" i="3" s="1"/>
  <c r="H551" i="3"/>
  <c r="J551" i="3" s="1"/>
  <c r="B1441" i="3" l="1"/>
  <c r="H1440" i="3"/>
  <c r="J1440" i="3" s="1"/>
  <c r="H552" i="3"/>
  <c r="J552" i="3" s="1"/>
  <c r="B1442" i="3" l="1"/>
  <c r="H1441" i="3"/>
  <c r="J1441" i="3" s="1"/>
  <c r="H553" i="3"/>
  <c r="J553" i="3" s="1"/>
  <c r="B1443" i="3" l="1"/>
  <c r="H1442" i="3"/>
  <c r="J1442" i="3" s="1"/>
  <c r="H554" i="3"/>
  <c r="J554" i="3" s="1"/>
  <c r="B1444" i="3" l="1"/>
  <c r="H1443" i="3"/>
  <c r="J1443" i="3" s="1"/>
  <c r="H557" i="3"/>
  <c r="J557" i="3" s="1"/>
  <c r="B1445" i="3" l="1"/>
  <c r="H1444" i="3"/>
  <c r="J1444" i="3" s="1"/>
  <c r="H558" i="3"/>
  <c r="J558" i="3" s="1"/>
  <c r="H1445" i="3" l="1"/>
  <c r="J1445" i="3" s="1"/>
  <c r="B1446" i="3"/>
  <c r="H559" i="3"/>
  <c r="J559" i="3" s="1"/>
  <c r="B1447" i="3" l="1"/>
  <c r="H1446" i="3"/>
  <c r="J1446" i="3" s="1"/>
  <c r="H560" i="3"/>
  <c r="J560" i="3" s="1"/>
  <c r="B1448" i="3" l="1"/>
  <c r="H1447" i="3"/>
  <c r="J1447" i="3" s="1"/>
  <c r="H561" i="3"/>
  <c r="J561" i="3" s="1"/>
  <c r="B1449" i="3" l="1"/>
  <c r="H1448" i="3"/>
  <c r="J1448" i="3" s="1"/>
  <c r="H562" i="3"/>
  <c r="J562" i="3" s="1"/>
  <c r="B1450" i="3" l="1"/>
  <c r="H1449" i="3"/>
  <c r="J1449" i="3" s="1"/>
  <c r="H563" i="3"/>
  <c r="J563" i="3" s="1"/>
  <c r="B1451" i="3" l="1"/>
  <c r="H1450" i="3"/>
  <c r="J1450" i="3" s="1"/>
  <c r="H564" i="3"/>
  <c r="J564" i="3" s="1"/>
  <c r="B1452" i="3" l="1"/>
  <c r="H1451" i="3"/>
  <c r="J1451" i="3" s="1"/>
  <c r="H567" i="3"/>
  <c r="J567" i="3" s="1"/>
  <c r="B1453" i="3" l="1"/>
  <c r="H1452" i="3"/>
  <c r="J1452" i="3" s="1"/>
  <c r="H568" i="3"/>
  <c r="J568" i="3" s="1"/>
  <c r="H1453" i="3" l="1"/>
  <c r="J1453" i="3" s="1"/>
  <c r="B1454" i="3"/>
  <c r="H569" i="3"/>
  <c r="J569" i="3" s="1"/>
  <c r="B1455" i="3" l="1"/>
  <c r="H1454" i="3"/>
  <c r="J1454" i="3" s="1"/>
  <c r="H570" i="3"/>
  <c r="J570" i="3" s="1"/>
  <c r="B1456" i="3" l="1"/>
  <c r="H1455" i="3"/>
  <c r="J1455" i="3" s="1"/>
  <c r="H571" i="3"/>
  <c r="J571" i="3" s="1"/>
  <c r="B1457" i="3" l="1"/>
  <c r="H1456" i="3"/>
  <c r="J1456" i="3" s="1"/>
  <c r="H572" i="3"/>
  <c r="J572" i="3" s="1"/>
  <c r="B1458" i="3" l="1"/>
  <c r="H1457" i="3"/>
  <c r="J1457" i="3" s="1"/>
  <c r="H573" i="3"/>
  <c r="J573" i="3" s="1"/>
  <c r="B1459" i="3" l="1"/>
  <c r="H1458" i="3"/>
  <c r="J1458" i="3" s="1"/>
  <c r="H574" i="3"/>
  <c r="J574" i="3" s="1"/>
  <c r="B1460" i="3" l="1"/>
  <c r="H1459" i="3"/>
  <c r="J1459" i="3" s="1"/>
  <c r="H575" i="3"/>
  <c r="J575" i="3" s="1"/>
  <c r="B1461" i="3" l="1"/>
  <c r="H1460" i="3"/>
  <c r="J1460" i="3" s="1"/>
  <c r="H578" i="3"/>
  <c r="J578" i="3" s="1"/>
  <c r="B1462" i="3" l="1"/>
  <c r="H1461" i="3"/>
  <c r="J1461" i="3" s="1"/>
  <c r="H579" i="3"/>
  <c r="J579" i="3" s="1"/>
  <c r="H1462" i="3" l="1"/>
  <c r="J1462" i="3" s="1"/>
  <c r="B1463" i="3"/>
  <c r="H580" i="3"/>
  <c r="J580" i="3" s="1"/>
  <c r="B1464" i="3" l="1"/>
  <c r="H1463" i="3"/>
  <c r="J1463" i="3" s="1"/>
  <c r="H581" i="3"/>
  <c r="J581" i="3" s="1"/>
  <c r="B1465" i="3" l="1"/>
  <c r="H1464" i="3"/>
  <c r="J1464" i="3" s="1"/>
  <c r="H582" i="3"/>
  <c r="J582" i="3" s="1"/>
  <c r="B1466" i="3" l="1"/>
  <c r="H1465" i="3"/>
  <c r="J1465" i="3" s="1"/>
  <c r="H583" i="3"/>
  <c r="J583" i="3" s="1"/>
  <c r="B1467" i="3" l="1"/>
  <c r="H1466" i="3"/>
  <c r="J1466" i="3" s="1"/>
  <c r="H584" i="3"/>
  <c r="J584" i="3" s="1"/>
  <c r="B1468" i="3" l="1"/>
  <c r="H1467" i="3"/>
  <c r="J1467" i="3" s="1"/>
  <c r="H585" i="3"/>
  <c r="J585" i="3" s="1"/>
  <c r="B1469" i="3" l="1"/>
  <c r="H1468" i="3"/>
  <c r="J1468" i="3" s="1"/>
  <c r="H588" i="3"/>
  <c r="J588" i="3" s="1"/>
  <c r="H1469" i="3" l="1"/>
  <c r="J1469" i="3" s="1"/>
  <c r="B1470" i="3"/>
  <c r="H589" i="3"/>
  <c r="J589" i="3" s="1"/>
  <c r="H1470" i="3" l="1"/>
  <c r="J1470" i="3" s="1"/>
  <c r="B1471" i="3"/>
  <c r="H590" i="3"/>
  <c r="J590" i="3" s="1"/>
  <c r="B1472" i="3" l="1"/>
  <c r="H1471" i="3"/>
  <c r="J1471" i="3" s="1"/>
  <c r="H591" i="3"/>
  <c r="J591" i="3" s="1"/>
  <c r="B1473" i="3" l="1"/>
  <c r="H1472" i="3"/>
  <c r="J1472" i="3" s="1"/>
  <c r="H592" i="3"/>
  <c r="J592" i="3" s="1"/>
  <c r="B1474" i="3" l="1"/>
  <c r="H1473" i="3"/>
  <c r="J1473" i="3" s="1"/>
  <c r="H593" i="3"/>
  <c r="J593" i="3" s="1"/>
  <c r="B1475" i="3" l="1"/>
  <c r="H1474" i="3"/>
  <c r="J1474" i="3" s="1"/>
  <c r="H594" i="3"/>
  <c r="J594" i="3" s="1"/>
  <c r="B1476" i="3" l="1"/>
  <c r="H1475" i="3"/>
  <c r="J1475" i="3" s="1"/>
  <c r="H595" i="3"/>
  <c r="J595" i="3" s="1"/>
  <c r="B1477" i="3" l="1"/>
  <c r="H1476" i="3"/>
  <c r="J1476" i="3" s="1"/>
  <c r="H596" i="3"/>
  <c r="J596" i="3" s="1"/>
  <c r="B1478" i="3" l="1"/>
  <c r="H1477" i="3"/>
  <c r="J1477" i="3" s="1"/>
  <c r="H599" i="3"/>
  <c r="J599" i="3" s="1"/>
  <c r="H1478" i="3" l="1"/>
  <c r="J1478" i="3" s="1"/>
  <c r="B1479" i="3"/>
  <c r="H600" i="3"/>
  <c r="J600" i="3" s="1"/>
  <c r="H1479" i="3" l="1"/>
  <c r="J1479" i="3" s="1"/>
  <c r="B1480" i="3"/>
  <c r="H601" i="3"/>
  <c r="J601" i="3" s="1"/>
  <c r="B1481" i="3" l="1"/>
  <c r="H1480" i="3"/>
  <c r="J1480" i="3" s="1"/>
  <c r="H602" i="3"/>
  <c r="J602" i="3" s="1"/>
  <c r="B1482" i="3" l="1"/>
  <c r="H1481" i="3"/>
  <c r="J1481" i="3" s="1"/>
  <c r="H603" i="3"/>
  <c r="J603" i="3" s="1"/>
  <c r="B1483" i="3" l="1"/>
  <c r="H1482" i="3"/>
  <c r="J1482" i="3" s="1"/>
  <c r="H604" i="3"/>
  <c r="J604" i="3" s="1"/>
  <c r="B1484" i="3" l="1"/>
  <c r="H1483" i="3"/>
  <c r="J1483" i="3" s="1"/>
  <c r="H605" i="3"/>
  <c r="J605" i="3" s="1"/>
  <c r="B1485" i="3" l="1"/>
  <c r="H1484" i="3"/>
  <c r="J1484" i="3" s="1"/>
  <c r="H606" i="3"/>
  <c r="J606" i="3" s="1"/>
  <c r="B1486" i="3" l="1"/>
  <c r="H1485" i="3"/>
  <c r="J1485" i="3" s="1"/>
  <c r="H609" i="3"/>
  <c r="J609" i="3" s="1"/>
  <c r="B1487" i="3" l="1"/>
  <c r="H1486" i="3"/>
  <c r="J1486" i="3" s="1"/>
  <c r="H610" i="3"/>
  <c r="J610" i="3" s="1"/>
  <c r="H1487" i="3" l="1"/>
  <c r="J1487" i="3" s="1"/>
  <c r="B1488" i="3"/>
  <c r="H611" i="3"/>
  <c r="J611" i="3" s="1"/>
  <c r="B1489" i="3" l="1"/>
  <c r="H1488" i="3"/>
  <c r="J1488" i="3" s="1"/>
  <c r="H612" i="3"/>
  <c r="J612" i="3" s="1"/>
  <c r="B1490" i="3" l="1"/>
  <c r="H1489" i="3"/>
  <c r="J1489" i="3" s="1"/>
  <c r="H613" i="3"/>
  <c r="J613" i="3" s="1"/>
  <c r="B1491" i="3" l="1"/>
  <c r="H1490" i="3"/>
  <c r="J1490" i="3" s="1"/>
  <c r="H614" i="3"/>
  <c r="J614" i="3" s="1"/>
  <c r="B1492" i="3" l="1"/>
  <c r="H1491" i="3"/>
  <c r="J1491" i="3" s="1"/>
  <c r="H615" i="3"/>
  <c r="J615" i="3" s="1"/>
  <c r="B1493" i="3" l="1"/>
  <c r="H1492" i="3"/>
  <c r="J1492" i="3" s="1"/>
  <c r="H616" i="3"/>
  <c r="J616" i="3" s="1"/>
  <c r="B1494" i="3" l="1"/>
  <c r="H1493" i="3"/>
  <c r="J1493" i="3" s="1"/>
  <c r="H617" i="3"/>
  <c r="J617" i="3" s="1"/>
  <c r="B1495" i="3" l="1"/>
  <c r="H1494" i="3"/>
  <c r="J1494" i="3" s="1"/>
  <c r="H620" i="3"/>
  <c r="J620" i="3" s="1"/>
  <c r="B1496" i="3" l="1"/>
  <c r="H1495" i="3"/>
  <c r="J1495" i="3" s="1"/>
  <c r="H621" i="3"/>
  <c r="J621" i="3" s="1"/>
  <c r="H1496" i="3" l="1"/>
  <c r="J1496" i="3" s="1"/>
  <c r="B1497" i="3"/>
  <c r="H622" i="3"/>
  <c r="J622" i="3" s="1"/>
  <c r="B1498" i="3" l="1"/>
  <c r="H1497" i="3"/>
  <c r="J1497" i="3" s="1"/>
  <c r="H623" i="3"/>
  <c r="J623" i="3" s="1"/>
  <c r="B1499" i="3" l="1"/>
  <c r="H1498" i="3"/>
  <c r="J1498" i="3" s="1"/>
  <c r="H624" i="3"/>
  <c r="J624" i="3" s="1"/>
  <c r="B1500" i="3" l="1"/>
  <c r="H1499" i="3"/>
  <c r="J1499" i="3" s="1"/>
  <c r="H625" i="3"/>
  <c r="J625" i="3" s="1"/>
  <c r="B1501" i="3" l="1"/>
  <c r="H1500" i="3"/>
  <c r="J1500" i="3" s="1"/>
  <c r="H626" i="3"/>
  <c r="J626" i="3" s="1"/>
  <c r="B1502" i="3" l="1"/>
  <c r="H1501" i="3"/>
  <c r="J1501" i="3" s="1"/>
  <c r="H627" i="3"/>
  <c r="J627" i="3" s="1"/>
  <c r="B1503" i="3" l="1"/>
  <c r="H1502" i="3"/>
  <c r="J1502" i="3" s="1"/>
  <c r="H630" i="3"/>
  <c r="J630" i="3" s="1"/>
  <c r="B1504" i="3" l="1"/>
  <c r="H1503" i="3"/>
  <c r="J1503" i="3" s="1"/>
  <c r="H631" i="3"/>
  <c r="J631" i="3" s="1"/>
  <c r="H1504" i="3" l="1"/>
  <c r="J1504" i="3" s="1"/>
  <c r="B1505" i="3"/>
  <c r="H632" i="3"/>
  <c r="J632" i="3" s="1"/>
  <c r="B1506" i="3" l="1"/>
  <c r="H1505" i="3"/>
  <c r="J1505" i="3" s="1"/>
  <c r="H633" i="3"/>
  <c r="J633" i="3" s="1"/>
  <c r="B1507" i="3" l="1"/>
  <c r="H1506" i="3"/>
  <c r="J1506" i="3" s="1"/>
  <c r="H634" i="3"/>
  <c r="J634" i="3" s="1"/>
  <c r="B1508" i="3" l="1"/>
  <c r="H1507" i="3"/>
  <c r="J1507" i="3" s="1"/>
  <c r="H635" i="3"/>
  <c r="J635" i="3" s="1"/>
  <c r="B1509" i="3" l="1"/>
  <c r="H1508" i="3"/>
  <c r="J1508" i="3" s="1"/>
  <c r="H636" i="3"/>
  <c r="J636" i="3" s="1"/>
  <c r="B1510" i="3" l="1"/>
  <c r="H1509" i="3"/>
  <c r="J1509" i="3" s="1"/>
  <c r="H637" i="3"/>
  <c r="J637" i="3" s="1"/>
  <c r="B1511" i="3" l="1"/>
  <c r="H1510" i="3"/>
  <c r="J1510" i="3" s="1"/>
  <c r="H638" i="3"/>
  <c r="J638" i="3" s="1"/>
  <c r="B1512" i="3" l="1"/>
  <c r="H1511" i="3"/>
  <c r="J1511" i="3" s="1"/>
  <c r="H641" i="3"/>
  <c r="J641" i="3" s="1"/>
  <c r="B1513" i="3" l="1"/>
  <c r="H1512" i="3"/>
  <c r="J1512" i="3" s="1"/>
  <c r="H642" i="3"/>
  <c r="J642" i="3" s="1"/>
  <c r="H1513" i="3" l="1"/>
  <c r="J1513" i="3" s="1"/>
  <c r="B1514" i="3"/>
  <c r="H643" i="3"/>
  <c r="J643" i="3" s="1"/>
  <c r="B1515" i="3" l="1"/>
  <c r="H1514" i="3"/>
  <c r="J1514" i="3" s="1"/>
  <c r="H644" i="3"/>
  <c r="J644" i="3" s="1"/>
  <c r="B1516" i="3" l="1"/>
  <c r="H1515" i="3"/>
  <c r="J1515" i="3" s="1"/>
  <c r="H645" i="3"/>
  <c r="J645" i="3" s="1"/>
  <c r="B1517" i="3" l="1"/>
  <c r="H1516" i="3"/>
  <c r="J1516" i="3" s="1"/>
  <c r="H646" i="3"/>
  <c r="J646" i="3" s="1"/>
  <c r="B1518" i="3" l="1"/>
  <c r="H1517" i="3"/>
  <c r="J1517" i="3" s="1"/>
  <c r="H647" i="3"/>
  <c r="J647" i="3" s="1"/>
  <c r="B1519" i="3" l="1"/>
  <c r="H1518" i="3"/>
  <c r="J1518" i="3" s="1"/>
  <c r="H648" i="3"/>
  <c r="J648" i="3" s="1"/>
  <c r="B1520" i="3" l="1"/>
  <c r="H1519" i="3"/>
  <c r="J1519" i="3" s="1"/>
  <c r="H651" i="3"/>
  <c r="J651" i="3" s="1"/>
  <c r="B1521" i="3" l="1"/>
  <c r="H1520" i="3"/>
  <c r="J1520" i="3" s="1"/>
  <c r="H652" i="3"/>
  <c r="J652" i="3" s="1"/>
  <c r="H1521" i="3" l="1"/>
  <c r="J1521" i="3" s="1"/>
  <c r="B1522" i="3"/>
  <c r="H653" i="3"/>
  <c r="J653" i="3" s="1"/>
  <c r="B1523" i="3" l="1"/>
  <c r="H1522" i="3"/>
  <c r="J1522" i="3" s="1"/>
  <c r="H654" i="3"/>
  <c r="J654" i="3" s="1"/>
  <c r="B1524" i="3" l="1"/>
  <c r="H1523" i="3"/>
  <c r="J1523" i="3" s="1"/>
  <c r="H655" i="3"/>
  <c r="J655" i="3" s="1"/>
  <c r="B1525" i="3" l="1"/>
  <c r="H1524" i="3"/>
  <c r="J1524" i="3" s="1"/>
  <c r="H656" i="3"/>
  <c r="J656" i="3" s="1"/>
  <c r="B1526" i="3" l="1"/>
  <c r="H1525" i="3"/>
  <c r="J1525" i="3" s="1"/>
  <c r="H657" i="3"/>
  <c r="J657" i="3" s="1"/>
  <c r="B1527" i="3" l="1"/>
  <c r="H1526" i="3"/>
  <c r="J1526" i="3" s="1"/>
  <c r="H658" i="3"/>
  <c r="J658" i="3" s="1"/>
  <c r="B1528" i="3" l="1"/>
  <c r="H1527" i="3"/>
  <c r="J1527" i="3" s="1"/>
  <c r="H659" i="3"/>
  <c r="J659" i="3" s="1"/>
  <c r="B1529" i="3" l="1"/>
  <c r="H1528" i="3"/>
  <c r="J1528" i="3" s="1"/>
  <c r="H662" i="3"/>
  <c r="J662" i="3" s="1"/>
  <c r="B1530" i="3" l="1"/>
  <c r="H1529" i="3"/>
  <c r="J1529" i="3" s="1"/>
  <c r="H663" i="3"/>
  <c r="J663" i="3" s="1"/>
  <c r="H1530" i="3" l="1"/>
  <c r="J1530" i="3" s="1"/>
  <c r="B1531" i="3"/>
  <c r="H664" i="3"/>
  <c r="J664" i="3" s="1"/>
  <c r="B1532" i="3" l="1"/>
  <c r="H1531" i="3"/>
  <c r="J1531" i="3" s="1"/>
  <c r="H665" i="3"/>
  <c r="J665" i="3" s="1"/>
  <c r="B1533" i="3" l="1"/>
  <c r="H1532" i="3"/>
  <c r="J1532" i="3" s="1"/>
  <c r="H666" i="3"/>
  <c r="J666" i="3" s="1"/>
  <c r="B1534" i="3" l="1"/>
  <c r="H1533" i="3"/>
  <c r="J1533" i="3" s="1"/>
  <c r="H667" i="3"/>
  <c r="J667" i="3" s="1"/>
  <c r="B1535" i="3" l="1"/>
  <c r="H1534" i="3"/>
  <c r="J1534" i="3" s="1"/>
  <c r="H668" i="3"/>
  <c r="J668" i="3" s="1"/>
  <c r="B1536" i="3" l="1"/>
  <c r="H1535" i="3"/>
  <c r="J1535" i="3" s="1"/>
  <c r="H669" i="3"/>
  <c r="J669" i="3" s="1"/>
  <c r="B1537" i="3" l="1"/>
  <c r="H1536" i="3"/>
  <c r="J1536" i="3" s="1"/>
  <c r="H672" i="3"/>
  <c r="J672" i="3" s="1"/>
  <c r="B1538" i="3" l="1"/>
  <c r="H1537" i="3"/>
  <c r="J1537" i="3" s="1"/>
  <c r="H673" i="3"/>
  <c r="J673" i="3" s="1"/>
  <c r="H1538" i="3" l="1"/>
  <c r="J1538" i="3" s="1"/>
  <c r="B1539" i="3"/>
  <c r="H674" i="3"/>
  <c r="J674" i="3" s="1"/>
  <c r="B1540" i="3" l="1"/>
  <c r="H1539" i="3"/>
  <c r="J1539" i="3" s="1"/>
  <c r="H675" i="3"/>
  <c r="J675" i="3" s="1"/>
  <c r="B1541" i="3" l="1"/>
  <c r="H1540" i="3"/>
  <c r="J1540" i="3" s="1"/>
  <c r="H676" i="3"/>
  <c r="J676" i="3" s="1"/>
  <c r="B1542" i="3" l="1"/>
  <c r="H1541" i="3"/>
  <c r="J1541" i="3" s="1"/>
  <c r="H677" i="3"/>
  <c r="J677" i="3" s="1"/>
  <c r="B1543" i="3" l="1"/>
  <c r="H1542" i="3"/>
  <c r="J1542" i="3" s="1"/>
  <c r="H678" i="3"/>
  <c r="J678" i="3" s="1"/>
  <c r="B1544" i="3" l="1"/>
  <c r="H1543" i="3"/>
  <c r="J1543" i="3" s="1"/>
  <c r="H679" i="3"/>
  <c r="J679" i="3" s="1"/>
  <c r="B1545" i="3" l="1"/>
  <c r="H1544" i="3"/>
  <c r="J1544" i="3" s="1"/>
  <c r="H680" i="3"/>
  <c r="J680" i="3" s="1"/>
  <c r="B1546" i="3" l="1"/>
  <c r="H1545" i="3"/>
  <c r="J1545" i="3" s="1"/>
  <c r="H683" i="3"/>
  <c r="J683" i="3" s="1"/>
  <c r="B1547" i="3" l="1"/>
  <c r="H1546" i="3"/>
  <c r="J1546" i="3" s="1"/>
  <c r="H684" i="3"/>
  <c r="J684" i="3" s="1"/>
  <c r="H1547" i="3" l="1"/>
  <c r="J1547" i="3" s="1"/>
  <c r="B1548" i="3"/>
  <c r="H685" i="3"/>
  <c r="J685" i="3" s="1"/>
  <c r="B1549" i="3" l="1"/>
  <c r="H1548" i="3"/>
  <c r="J1548" i="3" s="1"/>
  <c r="H686" i="3"/>
  <c r="J686" i="3" s="1"/>
  <c r="B1550" i="3" l="1"/>
  <c r="H1549" i="3"/>
  <c r="J1549" i="3" s="1"/>
  <c r="H687" i="3"/>
  <c r="J687" i="3" s="1"/>
  <c r="B1551" i="3" l="1"/>
  <c r="H1550" i="3"/>
  <c r="J1550" i="3" s="1"/>
  <c r="H688" i="3"/>
  <c r="J688" i="3" s="1"/>
  <c r="B1552" i="3" l="1"/>
  <c r="H1551" i="3"/>
  <c r="J1551" i="3" s="1"/>
  <c r="H689" i="3"/>
  <c r="J689" i="3" s="1"/>
  <c r="B1553" i="3" l="1"/>
  <c r="H1552" i="3"/>
  <c r="J1552" i="3" s="1"/>
  <c r="H690" i="3"/>
  <c r="J690" i="3" s="1"/>
  <c r="B1554" i="3" l="1"/>
  <c r="H1553" i="3"/>
  <c r="J1553" i="3" s="1"/>
  <c r="H693" i="3"/>
  <c r="J693" i="3" s="1"/>
  <c r="B1555" i="3" l="1"/>
  <c r="H1554" i="3"/>
  <c r="J1554" i="3" s="1"/>
  <c r="H694" i="3"/>
  <c r="J694" i="3" s="1"/>
  <c r="H1555" i="3" l="1"/>
  <c r="J1555" i="3" s="1"/>
  <c r="B1556" i="3"/>
  <c r="H695" i="3"/>
  <c r="J695" i="3" s="1"/>
  <c r="B1557" i="3" l="1"/>
  <c r="H1556" i="3"/>
  <c r="J1556" i="3" s="1"/>
  <c r="H696" i="3"/>
  <c r="J696" i="3" s="1"/>
  <c r="B1558" i="3" l="1"/>
  <c r="H1557" i="3"/>
  <c r="J1557" i="3" s="1"/>
  <c r="H697" i="3"/>
  <c r="J697" i="3" s="1"/>
  <c r="B1559" i="3" l="1"/>
  <c r="H1558" i="3"/>
  <c r="J1558" i="3" s="1"/>
  <c r="H698" i="3"/>
  <c r="J698" i="3" s="1"/>
  <c r="B1560" i="3" l="1"/>
  <c r="H1559" i="3"/>
  <c r="J1559" i="3" s="1"/>
  <c r="H699" i="3"/>
  <c r="J699" i="3" s="1"/>
  <c r="B1561" i="3" l="1"/>
  <c r="H1560" i="3"/>
  <c r="J1560" i="3" s="1"/>
  <c r="H700" i="3"/>
  <c r="J700" i="3" s="1"/>
  <c r="B1562" i="3" l="1"/>
  <c r="H1561" i="3"/>
  <c r="J1561" i="3" s="1"/>
  <c r="H701" i="3"/>
  <c r="J701" i="3" s="1"/>
  <c r="B1563" i="3" l="1"/>
  <c r="H1562" i="3"/>
  <c r="J1562" i="3" s="1"/>
  <c r="H704" i="3"/>
  <c r="J704" i="3" s="1"/>
  <c r="B1564" i="3" l="1"/>
  <c r="H1563" i="3"/>
  <c r="J1563" i="3" s="1"/>
  <c r="H705" i="3"/>
  <c r="J705" i="3" s="1"/>
  <c r="H1564" i="3" l="1"/>
  <c r="J1564" i="3" s="1"/>
  <c r="B1565" i="3"/>
  <c r="H706" i="3"/>
  <c r="J706" i="3" s="1"/>
  <c r="B1566" i="3" l="1"/>
  <c r="H1565" i="3"/>
  <c r="J1565" i="3" s="1"/>
  <c r="H707" i="3"/>
  <c r="J707" i="3" s="1"/>
  <c r="B1567" i="3" l="1"/>
  <c r="H1566" i="3"/>
  <c r="J1566" i="3" s="1"/>
  <c r="H708" i="3"/>
  <c r="J708" i="3" s="1"/>
  <c r="B1568" i="3" l="1"/>
  <c r="H1567" i="3"/>
  <c r="J1567" i="3" s="1"/>
  <c r="H709" i="3"/>
  <c r="J709" i="3" s="1"/>
  <c r="B1569" i="3" l="1"/>
  <c r="H1568" i="3"/>
  <c r="J1568" i="3" s="1"/>
  <c r="H710" i="3"/>
  <c r="J710" i="3" s="1"/>
  <c r="B1570" i="3" l="1"/>
  <c r="H1569" i="3"/>
  <c r="J1569" i="3" s="1"/>
  <c r="H711" i="3"/>
  <c r="J711" i="3" s="1"/>
  <c r="B1571" i="3" l="1"/>
  <c r="H1570" i="3"/>
  <c r="J1570" i="3" s="1"/>
  <c r="H714" i="3"/>
  <c r="J714" i="3" s="1"/>
  <c r="B1572" i="3" l="1"/>
  <c r="H1571" i="3"/>
  <c r="J1571" i="3" s="1"/>
  <c r="H715" i="3"/>
  <c r="J715" i="3" s="1"/>
  <c r="H1572" i="3" l="1"/>
  <c r="J1572" i="3" s="1"/>
  <c r="B1573" i="3"/>
  <c r="H716" i="3"/>
  <c r="J716" i="3" s="1"/>
  <c r="B1574" i="3" l="1"/>
  <c r="H1573" i="3"/>
  <c r="J1573" i="3" s="1"/>
  <c r="H717" i="3"/>
  <c r="J717" i="3" s="1"/>
  <c r="B1575" i="3" l="1"/>
  <c r="H1574" i="3"/>
  <c r="J1574" i="3" s="1"/>
  <c r="H718" i="3"/>
  <c r="J718" i="3" s="1"/>
  <c r="B1576" i="3" l="1"/>
  <c r="H1575" i="3"/>
  <c r="J1575" i="3" s="1"/>
  <c r="H719" i="3"/>
  <c r="J719" i="3" s="1"/>
  <c r="B1577" i="3" l="1"/>
  <c r="H1576" i="3"/>
  <c r="J1576" i="3" s="1"/>
  <c r="H720" i="3"/>
  <c r="J720" i="3" s="1"/>
  <c r="B1578" i="3" l="1"/>
  <c r="H1577" i="3"/>
  <c r="J1577" i="3" s="1"/>
  <c r="H721" i="3"/>
  <c r="J721" i="3" s="1"/>
  <c r="B1579" i="3" l="1"/>
  <c r="H1578" i="3"/>
  <c r="J1578" i="3" s="1"/>
  <c r="H722" i="3"/>
  <c r="J722" i="3" s="1"/>
  <c r="B1580" i="3" l="1"/>
  <c r="H1579" i="3"/>
  <c r="J1579" i="3" s="1"/>
  <c r="H725" i="3"/>
  <c r="J725" i="3" s="1"/>
  <c r="B1581" i="3" l="1"/>
  <c r="H1580" i="3"/>
  <c r="J1580" i="3" s="1"/>
  <c r="H726" i="3"/>
  <c r="J726" i="3" s="1"/>
  <c r="H1581" i="3" l="1"/>
  <c r="J1581" i="3" s="1"/>
  <c r="B1582" i="3"/>
  <c r="H727" i="3"/>
  <c r="J727" i="3" s="1"/>
  <c r="B1583" i="3" l="1"/>
  <c r="H1582" i="3"/>
  <c r="J1582" i="3" s="1"/>
  <c r="H728" i="3"/>
  <c r="J728" i="3" s="1"/>
  <c r="B1584" i="3" l="1"/>
  <c r="H1583" i="3"/>
  <c r="J1583" i="3" s="1"/>
  <c r="H729" i="3"/>
  <c r="J729" i="3" s="1"/>
  <c r="B1585" i="3" l="1"/>
  <c r="H1584" i="3"/>
  <c r="J1584" i="3" s="1"/>
  <c r="H730" i="3"/>
  <c r="J730" i="3" s="1"/>
  <c r="B1586" i="3" l="1"/>
  <c r="H1585" i="3"/>
  <c r="J1585" i="3" s="1"/>
  <c r="H731" i="3"/>
  <c r="J731" i="3" s="1"/>
  <c r="B1587" i="3" l="1"/>
  <c r="H1586" i="3"/>
  <c r="J1586" i="3" s="1"/>
  <c r="H732" i="3"/>
  <c r="J732" i="3" s="1"/>
  <c r="B1588" i="3" l="1"/>
  <c r="H1587" i="3"/>
  <c r="J1587" i="3" s="1"/>
  <c r="H735" i="3"/>
  <c r="J735" i="3" s="1"/>
  <c r="B1589" i="3" l="1"/>
  <c r="H1588" i="3"/>
  <c r="J1588" i="3" s="1"/>
  <c r="H736" i="3"/>
  <c r="J736" i="3" s="1"/>
  <c r="H1589" i="3" l="1"/>
  <c r="J1589" i="3" s="1"/>
  <c r="B1590" i="3"/>
  <c r="H737" i="3"/>
  <c r="J737" i="3" s="1"/>
  <c r="B1591" i="3" l="1"/>
  <c r="H1590" i="3"/>
  <c r="J1590" i="3" s="1"/>
  <c r="H738" i="3"/>
  <c r="J738" i="3" s="1"/>
  <c r="B1592" i="3" l="1"/>
  <c r="H1591" i="3"/>
  <c r="J1591" i="3" s="1"/>
  <c r="H739" i="3"/>
  <c r="J739" i="3" s="1"/>
  <c r="B1593" i="3" l="1"/>
  <c r="H1592" i="3"/>
  <c r="J1592" i="3" s="1"/>
  <c r="H740" i="3"/>
  <c r="J740" i="3" s="1"/>
  <c r="B1594" i="3" l="1"/>
  <c r="H1593" i="3"/>
  <c r="J1593" i="3" s="1"/>
  <c r="H741" i="3"/>
  <c r="J741" i="3" s="1"/>
  <c r="B1595" i="3" l="1"/>
  <c r="H1594" i="3"/>
  <c r="J1594" i="3" s="1"/>
  <c r="H742" i="3"/>
  <c r="J742" i="3" s="1"/>
  <c r="B1596" i="3" l="1"/>
  <c r="H1595" i="3"/>
  <c r="J1595" i="3" s="1"/>
  <c r="H743" i="3"/>
  <c r="J743" i="3" s="1"/>
  <c r="B1597" i="3" l="1"/>
  <c r="H1596" i="3"/>
  <c r="J1596" i="3" s="1"/>
  <c r="H746" i="3"/>
  <c r="J746" i="3" s="1"/>
  <c r="B1598" i="3" l="1"/>
  <c r="H1597" i="3"/>
  <c r="J1597" i="3" s="1"/>
  <c r="H747" i="3"/>
  <c r="J747" i="3" s="1"/>
  <c r="H1598" i="3" l="1"/>
  <c r="J1598" i="3" s="1"/>
  <c r="B1599" i="3"/>
  <c r="H748" i="3"/>
  <c r="J748" i="3" s="1"/>
  <c r="B1600" i="3" l="1"/>
  <c r="H1599" i="3"/>
  <c r="J1599" i="3" s="1"/>
  <c r="H749" i="3"/>
  <c r="J749" i="3" s="1"/>
  <c r="B1601" i="3" l="1"/>
  <c r="H1600" i="3"/>
  <c r="J1600" i="3" s="1"/>
  <c r="H750" i="3"/>
  <c r="J750" i="3" s="1"/>
  <c r="B1602" i="3" l="1"/>
  <c r="H1601" i="3"/>
  <c r="J1601" i="3" s="1"/>
  <c r="H751" i="3"/>
  <c r="J751" i="3" s="1"/>
  <c r="B1603" i="3" l="1"/>
  <c r="H1602" i="3"/>
  <c r="J1602" i="3" s="1"/>
  <c r="H752" i="3"/>
  <c r="J752" i="3" s="1"/>
  <c r="B1604" i="3" l="1"/>
  <c r="H1603" i="3"/>
  <c r="J1603" i="3" s="1"/>
  <c r="H753" i="3"/>
  <c r="J753" i="3" s="1"/>
  <c r="B1605" i="3" l="1"/>
  <c r="H1604" i="3"/>
  <c r="J1604" i="3" s="1"/>
  <c r="H756" i="3"/>
  <c r="J756" i="3" s="1"/>
  <c r="B1606" i="3" l="1"/>
  <c r="H1605" i="3"/>
  <c r="J1605" i="3" s="1"/>
  <c r="H757" i="3"/>
  <c r="J757" i="3" s="1"/>
  <c r="H1606" i="3" l="1"/>
  <c r="J1606" i="3" s="1"/>
  <c r="B1607" i="3"/>
  <c r="H758" i="3"/>
  <c r="J758" i="3" s="1"/>
  <c r="B1608" i="3" l="1"/>
  <c r="H1607" i="3"/>
  <c r="J1607" i="3" s="1"/>
  <c r="H759" i="3"/>
  <c r="J759" i="3" s="1"/>
  <c r="B1609" i="3" l="1"/>
  <c r="H1608" i="3"/>
  <c r="J1608" i="3" s="1"/>
  <c r="H760" i="3"/>
  <c r="J760" i="3" s="1"/>
  <c r="B1610" i="3" l="1"/>
  <c r="H1609" i="3"/>
  <c r="J1609" i="3" s="1"/>
  <c r="H761" i="3"/>
  <c r="J761" i="3" s="1"/>
  <c r="B1611" i="3" l="1"/>
  <c r="H1610" i="3"/>
  <c r="J1610" i="3" s="1"/>
  <c r="H762" i="3"/>
  <c r="J762" i="3" s="1"/>
  <c r="B1612" i="3" l="1"/>
  <c r="H1611" i="3"/>
  <c r="J1611" i="3" s="1"/>
  <c r="H763" i="3"/>
  <c r="J763" i="3" s="1"/>
  <c r="B1613" i="3" l="1"/>
  <c r="H1612" i="3"/>
  <c r="J1612" i="3" s="1"/>
  <c r="H764" i="3"/>
  <c r="J764" i="3" s="1"/>
  <c r="H1613" i="3" l="1"/>
  <c r="J1613" i="3" s="1"/>
  <c r="B1614" i="3"/>
  <c r="H767" i="3"/>
  <c r="J767" i="3" s="1"/>
  <c r="H1614" i="3" l="1"/>
  <c r="J1614" i="3" s="1"/>
  <c r="B1615" i="3"/>
  <c r="H768" i="3"/>
  <c r="J768" i="3" s="1"/>
  <c r="B1616" i="3" l="1"/>
  <c r="H1615" i="3"/>
  <c r="J1615" i="3" s="1"/>
  <c r="H769" i="3"/>
  <c r="J769" i="3" s="1"/>
  <c r="B1617" i="3" l="1"/>
  <c r="H1616" i="3"/>
  <c r="J1616" i="3" s="1"/>
  <c r="H770" i="3"/>
  <c r="J770" i="3" s="1"/>
  <c r="B1618" i="3" l="1"/>
  <c r="H1617" i="3"/>
  <c r="J1617" i="3" s="1"/>
  <c r="H771" i="3"/>
  <c r="J771" i="3" s="1"/>
  <c r="B1619" i="3" l="1"/>
  <c r="H1618" i="3"/>
  <c r="J1618" i="3" s="1"/>
  <c r="H772" i="3"/>
  <c r="J772" i="3" s="1"/>
  <c r="B1620" i="3" l="1"/>
  <c r="H1619" i="3"/>
  <c r="J1619" i="3" s="1"/>
  <c r="H773" i="3"/>
  <c r="J773" i="3" s="1"/>
  <c r="B1621" i="3" l="1"/>
  <c r="H1620" i="3"/>
  <c r="J1620" i="3" s="1"/>
  <c r="H774" i="3"/>
  <c r="J774" i="3" s="1"/>
  <c r="H1621" i="3" l="1"/>
  <c r="J1621" i="3" s="1"/>
  <c r="B1622" i="3"/>
  <c r="H777" i="3"/>
  <c r="J777" i="3" s="1"/>
  <c r="H1622" i="3" l="1"/>
  <c r="J1622" i="3" s="1"/>
  <c r="B1623" i="3"/>
  <c r="H778" i="3"/>
  <c r="J778" i="3" s="1"/>
  <c r="B1624" i="3" l="1"/>
  <c r="H1623" i="3"/>
  <c r="J1623" i="3" s="1"/>
  <c r="H779" i="3"/>
  <c r="J779" i="3" s="1"/>
  <c r="B1625" i="3" l="1"/>
  <c r="H1624" i="3"/>
  <c r="J1624" i="3" s="1"/>
  <c r="H780" i="3"/>
  <c r="J780" i="3" s="1"/>
  <c r="B1626" i="3" l="1"/>
  <c r="H1625" i="3"/>
  <c r="J1625" i="3" s="1"/>
  <c r="H781" i="3"/>
  <c r="J781" i="3" s="1"/>
  <c r="B1627" i="3" l="1"/>
  <c r="H1626" i="3"/>
  <c r="J1626" i="3" s="1"/>
  <c r="H782" i="3"/>
  <c r="J782" i="3" s="1"/>
  <c r="B1628" i="3" l="1"/>
  <c r="H1627" i="3"/>
  <c r="J1627" i="3" s="1"/>
  <c r="H783" i="3"/>
  <c r="J783" i="3" s="1"/>
  <c r="B1629" i="3" l="1"/>
  <c r="H1628" i="3"/>
  <c r="J1628" i="3" s="1"/>
  <c r="H784" i="3"/>
  <c r="J784" i="3" s="1"/>
  <c r="H1629" i="3" l="1"/>
  <c r="J1629" i="3" s="1"/>
  <c r="B1630" i="3"/>
  <c r="H785" i="3"/>
  <c r="J785" i="3" s="1"/>
  <c r="H1630" i="3" l="1"/>
  <c r="J1630" i="3" s="1"/>
  <c r="B1631" i="3"/>
  <c r="H788" i="3"/>
  <c r="J788" i="3" s="1"/>
  <c r="B1632" i="3" l="1"/>
  <c r="H1631" i="3"/>
  <c r="J1631" i="3" s="1"/>
  <c r="H789" i="3"/>
  <c r="J789" i="3" s="1"/>
  <c r="B1633" i="3" l="1"/>
  <c r="H1632" i="3"/>
  <c r="J1632" i="3" s="1"/>
  <c r="H790" i="3"/>
  <c r="J790" i="3" s="1"/>
  <c r="B1634" i="3" l="1"/>
  <c r="H1633" i="3"/>
  <c r="J1633" i="3" s="1"/>
  <c r="H791" i="3"/>
  <c r="J791" i="3" s="1"/>
  <c r="B1635" i="3" l="1"/>
  <c r="H1634" i="3"/>
  <c r="J1634" i="3" s="1"/>
  <c r="H792" i="3"/>
  <c r="J792" i="3" s="1"/>
  <c r="B1636" i="3" l="1"/>
  <c r="H1635" i="3"/>
  <c r="J1635" i="3" s="1"/>
  <c r="H793" i="3"/>
  <c r="J793" i="3" s="1"/>
  <c r="B1637" i="3" l="1"/>
  <c r="H1636" i="3"/>
  <c r="J1636" i="3" s="1"/>
  <c r="H794" i="3"/>
  <c r="J794" i="3" s="1"/>
  <c r="H1637" i="3" l="1"/>
  <c r="J1637" i="3" s="1"/>
  <c r="B1638" i="3"/>
  <c r="H795" i="3"/>
  <c r="J795" i="3" s="1"/>
  <c r="H1638" i="3" l="1"/>
  <c r="J1638" i="3" s="1"/>
  <c r="B1639" i="3"/>
  <c r="H798" i="3"/>
  <c r="J798" i="3" s="1"/>
  <c r="B1640" i="3" l="1"/>
  <c r="H1639" i="3"/>
  <c r="J1639" i="3" s="1"/>
  <c r="H799" i="3"/>
  <c r="J799" i="3" s="1"/>
  <c r="B1641" i="3" l="1"/>
  <c r="H1640" i="3"/>
  <c r="J1640" i="3" s="1"/>
  <c r="H800" i="3"/>
  <c r="J800" i="3" s="1"/>
  <c r="B1642" i="3" l="1"/>
  <c r="H1641" i="3"/>
  <c r="J1641" i="3" s="1"/>
  <c r="H801" i="3"/>
  <c r="J801" i="3" s="1"/>
  <c r="B1643" i="3" l="1"/>
  <c r="H1642" i="3"/>
  <c r="J1642" i="3" s="1"/>
  <c r="H802" i="3"/>
  <c r="J802" i="3" s="1"/>
  <c r="B1644" i="3" l="1"/>
  <c r="H1643" i="3"/>
  <c r="J1643" i="3" s="1"/>
  <c r="H803" i="3"/>
  <c r="J803" i="3" s="1"/>
  <c r="B1645" i="3" l="1"/>
  <c r="H1644" i="3"/>
  <c r="J1644" i="3" s="1"/>
  <c r="H804" i="3"/>
  <c r="J804" i="3" s="1"/>
  <c r="B1646" i="3" l="1"/>
  <c r="H1645" i="3"/>
  <c r="J1645" i="3" s="1"/>
  <c r="H805" i="3"/>
  <c r="J805" i="3" s="1"/>
  <c r="H1646" i="3" l="1"/>
  <c r="J1646" i="3" s="1"/>
  <c r="B1647" i="3"/>
  <c r="H806" i="3"/>
  <c r="J806" i="3" s="1"/>
  <c r="B1648" i="3" l="1"/>
  <c r="H1647" i="3"/>
  <c r="J1647" i="3" s="1"/>
  <c r="H809" i="3"/>
  <c r="J809" i="3" s="1"/>
  <c r="B1649" i="3" l="1"/>
  <c r="H1648" i="3"/>
  <c r="J1648" i="3" s="1"/>
  <c r="H810" i="3"/>
  <c r="J810" i="3" s="1"/>
  <c r="H1649" i="3" l="1"/>
  <c r="J1649" i="3" s="1"/>
  <c r="B1650" i="3"/>
  <c r="H811" i="3"/>
  <c r="J811" i="3" s="1"/>
  <c r="B1651" i="3" l="1"/>
  <c r="H1650" i="3"/>
  <c r="J1650" i="3" s="1"/>
  <c r="H812" i="3"/>
  <c r="J812" i="3" s="1"/>
  <c r="H1651" i="3" l="1"/>
  <c r="J1651" i="3" s="1"/>
  <c r="B1652" i="3"/>
  <c r="H813" i="3"/>
  <c r="J813" i="3" s="1"/>
  <c r="B1653" i="3" l="1"/>
  <c r="H1652" i="3"/>
  <c r="J1652" i="3" s="1"/>
  <c r="H814" i="3"/>
  <c r="J814" i="3" s="1"/>
  <c r="B1654" i="3" l="1"/>
  <c r="H1653" i="3"/>
  <c r="J1653" i="3" s="1"/>
  <c r="H815" i="3"/>
  <c r="J815" i="3" s="1"/>
  <c r="H1654" i="3" l="1"/>
  <c r="J1654" i="3" s="1"/>
  <c r="B1655" i="3"/>
  <c r="H816" i="3"/>
  <c r="J816" i="3" s="1"/>
  <c r="H1655" i="3" l="1"/>
  <c r="J1655" i="3" s="1"/>
  <c r="B1656" i="3"/>
  <c r="H819" i="3"/>
  <c r="J819" i="3" s="1"/>
  <c r="B1657" i="3" l="1"/>
  <c r="H1656" i="3"/>
  <c r="J1656" i="3" s="1"/>
  <c r="H820" i="3"/>
  <c r="J820" i="3" s="1"/>
  <c r="H1657" i="3" l="1"/>
  <c r="J1657" i="3" s="1"/>
  <c r="B1658" i="3"/>
  <c r="H821" i="3"/>
  <c r="J821" i="3" s="1"/>
  <c r="H1658" i="3" l="1"/>
  <c r="J1658" i="3" s="1"/>
  <c r="B1659" i="3"/>
  <c r="H822" i="3"/>
  <c r="J822" i="3" s="1"/>
  <c r="B1660" i="3" l="1"/>
  <c r="H1659" i="3"/>
  <c r="J1659" i="3" s="1"/>
  <c r="H823" i="3"/>
  <c r="J823" i="3" s="1"/>
  <c r="B1661" i="3" l="1"/>
  <c r="H1660" i="3"/>
  <c r="J1660" i="3" s="1"/>
  <c r="H824" i="3"/>
  <c r="J824" i="3" s="1"/>
  <c r="B1662" i="3" l="1"/>
  <c r="H1661" i="3"/>
  <c r="J1661" i="3" s="1"/>
  <c r="H825" i="3"/>
  <c r="J825" i="3" s="1"/>
  <c r="H1662" i="3" l="1"/>
  <c r="J1662" i="3" s="1"/>
  <c r="B1663" i="3"/>
  <c r="H826" i="3"/>
  <c r="J826" i="3" s="1"/>
  <c r="H1663" i="3" l="1"/>
  <c r="J1663" i="3" s="1"/>
  <c r="B1664" i="3"/>
  <c r="H827" i="3"/>
  <c r="J827" i="3" s="1"/>
  <c r="B1665" i="3" l="1"/>
  <c r="H1664" i="3"/>
  <c r="J1664" i="3" s="1"/>
  <c r="H830" i="3"/>
  <c r="J830" i="3" s="1"/>
  <c r="H1665" i="3" l="1"/>
  <c r="J1665" i="3" s="1"/>
  <c r="B1666" i="3"/>
  <c r="H831" i="3"/>
  <c r="J831" i="3" s="1"/>
  <c r="H1666" i="3" l="1"/>
  <c r="J1666" i="3" s="1"/>
  <c r="B1667" i="3"/>
  <c r="H832" i="3"/>
  <c r="J832" i="3" s="1"/>
  <c r="H1667" i="3" l="1"/>
  <c r="J1667" i="3" s="1"/>
  <c r="B1668" i="3"/>
  <c r="H833" i="3"/>
  <c r="J833" i="3" s="1"/>
  <c r="B1669" i="3" l="1"/>
  <c r="H1668" i="3"/>
  <c r="J1668" i="3" s="1"/>
  <c r="H834" i="3"/>
  <c r="J834" i="3" s="1"/>
  <c r="B1670" i="3" l="1"/>
  <c r="H1669" i="3"/>
  <c r="J1669" i="3" s="1"/>
  <c r="H835" i="3"/>
  <c r="J835" i="3" s="1"/>
  <c r="H1670" i="3" l="1"/>
  <c r="J1670" i="3" s="1"/>
  <c r="B1671" i="3"/>
  <c r="H836" i="3"/>
  <c r="J836" i="3" s="1"/>
  <c r="B1672" i="3" l="1"/>
  <c r="H1671" i="3"/>
  <c r="J1671" i="3" s="1"/>
  <c r="H837" i="3"/>
  <c r="J837" i="3" s="1"/>
  <c r="B1673" i="3" l="1"/>
  <c r="H1672" i="3"/>
  <c r="J1672" i="3" s="1"/>
  <c r="H840" i="3"/>
  <c r="J840" i="3" s="1"/>
  <c r="H1673" i="3" l="1"/>
  <c r="J1673" i="3" s="1"/>
  <c r="B1674" i="3"/>
  <c r="H841" i="3"/>
  <c r="J841" i="3" s="1"/>
  <c r="B1675" i="3" l="1"/>
  <c r="H1674" i="3"/>
  <c r="J1674" i="3" s="1"/>
  <c r="H842" i="3"/>
  <c r="J842" i="3" s="1"/>
  <c r="B1676" i="3" l="1"/>
  <c r="H1675" i="3"/>
  <c r="J1675" i="3" s="1"/>
  <c r="H843" i="3"/>
  <c r="J843" i="3" s="1"/>
  <c r="B1677" i="3" l="1"/>
  <c r="H1676" i="3"/>
  <c r="J1676" i="3" s="1"/>
  <c r="H844" i="3"/>
  <c r="J844" i="3" s="1"/>
  <c r="B1678" i="3" l="1"/>
  <c r="H1677" i="3"/>
  <c r="J1677" i="3" s="1"/>
  <c r="H845" i="3"/>
  <c r="J845" i="3" s="1"/>
  <c r="H1678" i="3" l="1"/>
  <c r="J1678" i="3" s="1"/>
  <c r="B1679" i="3"/>
  <c r="H846" i="3"/>
  <c r="J846" i="3" s="1"/>
  <c r="H1679" i="3" l="1"/>
  <c r="J1679" i="3" s="1"/>
  <c r="B1680" i="3"/>
  <c r="H847" i="3"/>
  <c r="J847" i="3" s="1"/>
  <c r="B1681" i="3" l="1"/>
  <c r="H1680" i="3"/>
  <c r="J1680" i="3" s="1"/>
  <c r="H848" i="3"/>
  <c r="J848" i="3" s="1"/>
  <c r="H1681" i="3" l="1"/>
  <c r="J1681" i="3" s="1"/>
  <c r="B1682" i="3"/>
  <c r="H851" i="3"/>
  <c r="J851" i="3" s="1"/>
  <c r="B1683" i="3" l="1"/>
  <c r="H1682" i="3"/>
  <c r="J1682" i="3" s="1"/>
  <c r="H852" i="3"/>
  <c r="J852" i="3" s="1"/>
  <c r="H1683" i="3" l="1"/>
  <c r="J1683" i="3" s="1"/>
  <c r="B1684" i="3"/>
  <c r="H853" i="3"/>
  <c r="J853" i="3" s="1"/>
  <c r="B1685" i="3" l="1"/>
  <c r="H1684" i="3"/>
  <c r="J1684" i="3" s="1"/>
  <c r="H854" i="3"/>
  <c r="J854" i="3" s="1"/>
  <c r="B1686" i="3" l="1"/>
  <c r="H1685" i="3"/>
  <c r="J1685" i="3" s="1"/>
  <c r="H855" i="3"/>
  <c r="J855" i="3" s="1"/>
  <c r="H1686" i="3" l="1"/>
  <c r="J1686" i="3" s="1"/>
  <c r="B1687" i="3"/>
  <c r="H856" i="3"/>
  <c r="J856" i="3" s="1"/>
  <c r="H1687" i="3" l="1"/>
  <c r="J1687" i="3" s="1"/>
  <c r="B1688" i="3"/>
  <c r="H857" i="3"/>
  <c r="J857" i="3" s="1"/>
  <c r="B1689" i="3" l="1"/>
  <c r="H1688" i="3"/>
  <c r="J1688" i="3" s="1"/>
  <c r="H858" i="3"/>
  <c r="J858" i="3" s="1"/>
  <c r="H1689" i="3" l="1"/>
  <c r="J1689" i="3" s="1"/>
  <c r="B1690" i="3"/>
  <c r="H861" i="3"/>
  <c r="J861" i="3" s="1"/>
  <c r="H1690" i="3" l="1"/>
  <c r="J1690" i="3" s="1"/>
  <c r="B1691" i="3"/>
  <c r="H862" i="3"/>
  <c r="J862" i="3" s="1"/>
  <c r="H1691" i="3" l="1"/>
  <c r="J1691" i="3" s="1"/>
  <c r="B1692" i="3"/>
  <c r="H863" i="3"/>
  <c r="J863" i="3" s="1"/>
  <c r="H1692" i="3" l="1"/>
  <c r="J1692" i="3" s="1"/>
  <c r="B1693" i="3"/>
  <c r="H864" i="3"/>
  <c r="J864" i="3" s="1"/>
  <c r="B1694" i="3" l="1"/>
  <c r="H1693" i="3"/>
  <c r="J1693" i="3" s="1"/>
  <c r="H865" i="3"/>
  <c r="J865" i="3" s="1"/>
  <c r="H1694" i="3" l="1"/>
  <c r="J1694" i="3" s="1"/>
  <c r="B1695" i="3"/>
  <c r="H866" i="3"/>
  <c r="J866" i="3" s="1"/>
  <c r="H1695" i="3" l="1"/>
  <c r="J1695" i="3" s="1"/>
  <c r="B1696" i="3"/>
  <c r="H867" i="3"/>
  <c r="J867" i="3" s="1"/>
  <c r="B1697" i="3" l="1"/>
  <c r="H1696" i="3"/>
  <c r="J1696" i="3" s="1"/>
  <c r="H868" i="3"/>
  <c r="J868" i="3" s="1"/>
  <c r="H1697" i="3" l="1"/>
  <c r="J1697" i="3" s="1"/>
  <c r="B1698" i="3"/>
  <c r="H869" i="3"/>
  <c r="J869" i="3" s="1"/>
  <c r="H1698" i="3" l="1"/>
  <c r="J1698" i="3" s="1"/>
  <c r="B1699" i="3"/>
  <c r="H872" i="3"/>
  <c r="J872" i="3" s="1"/>
  <c r="H1699" i="3" l="1"/>
  <c r="J1699" i="3" s="1"/>
  <c r="B1700" i="3"/>
  <c r="H873" i="3"/>
  <c r="J873" i="3" s="1"/>
  <c r="H1700" i="3" l="1"/>
  <c r="J1700" i="3" s="1"/>
  <c r="B1701" i="3"/>
  <c r="H874" i="3"/>
  <c r="J874" i="3" s="1"/>
  <c r="B1702" i="3" l="1"/>
  <c r="H1701" i="3"/>
  <c r="J1701" i="3" s="1"/>
  <c r="H875" i="3"/>
  <c r="J875" i="3" s="1"/>
  <c r="H1702" i="3" l="1"/>
  <c r="J1702" i="3" s="1"/>
  <c r="B1703" i="3"/>
  <c r="H876" i="3"/>
  <c r="J876" i="3" s="1"/>
  <c r="H1703" i="3" l="1"/>
  <c r="J1703" i="3" s="1"/>
  <c r="B1704" i="3"/>
  <c r="H877" i="3"/>
  <c r="J877" i="3" s="1"/>
  <c r="B1705" i="3" l="1"/>
  <c r="H1704" i="3"/>
  <c r="J1704" i="3" s="1"/>
  <c r="H878" i="3"/>
  <c r="J878" i="3" s="1"/>
  <c r="H1705" i="3" l="1"/>
  <c r="J1705" i="3" s="1"/>
  <c r="B1706" i="3"/>
  <c r="H879" i="3"/>
  <c r="J879" i="3" s="1"/>
  <c r="H1706" i="3" l="1"/>
  <c r="J1706" i="3" s="1"/>
  <c r="B1707" i="3"/>
  <c r="H882" i="3"/>
  <c r="J882" i="3" s="1"/>
  <c r="H1707" i="3" l="1"/>
  <c r="J1707" i="3" s="1"/>
  <c r="B1708" i="3"/>
  <c r="H883" i="3"/>
  <c r="J883" i="3" s="1"/>
  <c r="B1709" i="3" l="1"/>
  <c r="H1708" i="3"/>
  <c r="J1708" i="3" s="1"/>
  <c r="H884" i="3"/>
  <c r="J884" i="3" s="1"/>
  <c r="B1710" i="3" l="1"/>
  <c r="H1709" i="3"/>
  <c r="J1709" i="3" s="1"/>
  <c r="H885" i="3"/>
  <c r="J885" i="3" s="1"/>
  <c r="H1710" i="3" l="1"/>
  <c r="J1710" i="3" s="1"/>
  <c r="B1711" i="3"/>
  <c r="H886" i="3"/>
  <c r="J886" i="3" s="1"/>
  <c r="B1712" i="3" l="1"/>
  <c r="H1711" i="3"/>
  <c r="J1711" i="3" s="1"/>
  <c r="H887" i="3"/>
  <c r="J887" i="3" s="1"/>
  <c r="B1713" i="3" l="1"/>
  <c r="H1712" i="3"/>
  <c r="J1712" i="3" s="1"/>
  <c r="H888" i="3"/>
  <c r="J888" i="3" s="1"/>
  <c r="B1714" i="3" l="1"/>
  <c r="H1713" i="3"/>
  <c r="J1713" i="3" s="1"/>
  <c r="H889" i="3"/>
  <c r="J889" i="3" s="1"/>
  <c r="B1715" i="3" l="1"/>
  <c r="H1714" i="3"/>
  <c r="J1714" i="3" s="1"/>
  <c r="H890" i="3"/>
  <c r="J890" i="3" s="1"/>
  <c r="B1716" i="3" l="1"/>
  <c r="H1715" i="3"/>
  <c r="J1715" i="3" s="1"/>
  <c r="H893" i="3"/>
  <c r="J893" i="3" s="1"/>
  <c r="B1717" i="3" l="1"/>
  <c r="H1716" i="3"/>
  <c r="J1716" i="3" s="1"/>
  <c r="H894" i="3"/>
  <c r="J894" i="3" s="1"/>
  <c r="B1718" i="3" l="1"/>
  <c r="H1717" i="3"/>
  <c r="J1717" i="3" s="1"/>
  <c r="H895" i="3"/>
  <c r="J895" i="3" s="1"/>
  <c r="H1718" i="3" l="1"/>
  <c r="J1718" i="3" s="1"/>
  <c r="B1719" i="3"/>
  <c r="H896" i="3"/>
  <c r="J896" i="3" s="1"/>
  <c r="B1720" i="3" l="1"/>
  <c r="H1719" i="3"/>
  <c r="J1719" i="3" s="1"/>
  <c r="H897" i="3"/>
  <c r="J897" i="3" s="1"/>
  <c r="B1721" i="3" l="1"/>
  <c r="H1720" i="3"/>
  <c r="J1720" i="3" s="1"/>
  <c r="H898" i="3"/>
  <c r="J898" i="3" s="1"/>
  <c r="B1722" i="3" l="1"/>
  <c r="H1721" i="3"/>
  <c r="J1721" i="3" s="1"/>
  <c r="H899" i="3"/>
  <c r="J899" i="3" s="1"/>
  <c r="B1723" i="3" l="1"/>
  <c r="H1722" i="3"/>
  <c r="J1722" i="3" s="1"/>
  <c r="H900" i="3"/>
  <c r="J900" i="3" s="1"/>
  <c r="B1724" i="3" l="1"/>
  <c r="H1723" i="3"/>
  <c r="J1723" i="3" s="1"/>
  <c r="H903" i="3"/>
  <c r="J903" i="3" s="1"/>
  <c r="B1725" i="3" l="1"/>
  <c r="H1724" i="3"/>
  <c r="J1724" i="3" s="1"/>
  <c r="H904" i="3"/>
  <c r="J904" i="3" s="1"/>
  <c r="B1726" i="3" l="1"/>
  <c r="H1725" i="3"/>
  <c r="J1725" i="3" s="1"/>
  <c r="H905" i="3"/>
  <c r="J905" i="3" s="1"/>
  <c r="H1726" i="3" l="1"/>
  <c r="J1726" i="3" s="1"/>
  <c r="B1727" i="3"/>
  <c r="H906" i="3"/>
  <c r="J906" i="3" s="1"/>
  <c r="B1728" i="3" l="1"/>
  <c r="H1727" i="3"/>
  <c r="J1727" i="3" s="1"/>
  <c r="H907" i="3"/>
  <c r="J907" i="3" s="1"/>
  <c r="B1729" i="3" l="1"/>
  <c r="H1728" i="3"/>
  <c r="J1728" i="3" s="1"/>
  <c r="H908" i="3"/>
  <c r="J908" i="3" s="1"/>
  <c r="H1729" i="3" l="1"/>
  <c r="J1729" i="3" s="1"/>
  <c r="B1730" i="3"/>
  <c r="H909" i="3"/>
  <c r="J909" i="3" s="1"/>
  <c r="B1731" i="3" l="1"/>
  <c r="H1730" i="3"/>
  <c r="J1730" i="3" s="1"/>
  <c r="H910" i="3"/>
  <c r="J910" i="3" s="1"/>
  <c r="H1731" i="3" l="1"/>
  <c r="J1731" i="3" s="1"/>
  <c r="B1732" i="3"/>
  <c r="H911" i="3"/>
  <c r="J911" i="3" s="1"/>
  <c r="B1733" i="3" l="1"/>
  <c r="H1732" i="3"/>
  <c r="J1732" i="3" s="1"/>
  <c r="H914" i="3"/>
  <c r="J914" i="3" s="1"/>
  <c r="B1734" i="3" l="1"/>
  <c r="H1733" i="3"/>
  <c r="J1733" i="3" s="1"/>
  <c r="H915" i="3"/>
  <c r="J915" i="3" s="1"/>
  <c r="H1734" i="3" l="1"/>
  <c r="J1734" i="3" s="1"/>
  <c r="B1735" i="3"/>
  <c r="H916" i="3"/>
  <c r="J916" i="3" s="1"/>
  <c r="H1735" i="3" l="1"/>
  <c r="J1735" i="3" s="1"/>
  <c r="B1736" i="3"/>
  <c r="H917" i="3"/>
  <c r="J917" i="3" s="1"/>
  <c r="B1737" i="3" l="1"/>
  <c r="H1736" i="3"/>
  <c r="J1736" i="3" s="1"/>
  <c r="H918" i="3"/>
  <c r="J918" i="3" s="1"/>
  <c r="H1737" i="3" l="1"/>
  <c r="J1737" i="3" s="1"/>
  <c r="B1738" i="3"/>
  <c r="H919" i="3"/>
  <c r="J919" i="3" s="1"/>
  <c r="H1738" i="3" l="1"/>
  <c r="J1738" i="3" s="1"/>
  <c r="B1739" i="3"/>
  <c r="H920" i="3"/>
  <c r="J920" i="3" s="1"/>
  <c r="B1740" i="3" l="1"/>
  <c r="H1739" i="3"/>
  <c r="J1739" i="3" s="1"/>
  <c r="H921" i="3"/>
  <c r="J921" i="3" s="1"/>
  <c r="B1741" i="3" l="1"/>
  <c r="H1740" i="3"/>
  <c r="J1740" i="3" s="1"/>
  <c r="H924" i="3"/>
  <c r="J924" i="3" s="1"/>
  <c r="B1742" i="3" l="1"/>
  <c r="H1741" i="3"/>
  <c r="J1741" i="3" s="1"/>
  <c r="H925" i="3"/>
  <c r="J925" i="3" s="1"/>
  <c r="H1742" i="3" l="1"/>
  <c r="J1742" i="3" s="1"/>
  <c r="B1743" i="3"/>
  <c r="H926" i="3"/>
  <c r="J926" i="3" s="1"/>
  <c r="H1743" i="3" l="1"/>
  <c r="J1743" i="3" s="1"/>
  <c r="B1744" i="3"/>
  <c r="H928" i="3"/>
  <c r="J928" i="3" s="1"/>
  <c r="B1745" i="3" l="1"/>
  <c r="H1744" i="3"/>
  <c r="J1744" i="3" s="1"/>
  <c r="H929" i="3"/>
  <c r="J929" i="3" s="1"/>
  <c r="H1745" i="3" l="1"/>
  <c r="J1745" i="3" s="1"/>
  <c r="B1746" i="3"/>
  <c r="H930" i="3"/>
  <c r="J930" i="3" s="1"/>
  <c r="H1746" i="3" l="1"/>
  <c r="J1746" i="3" s="1"/>
  <c r="B1747" i="3"/>
  <c r="H931" i="3"/>
  <c r="J931" i="3" s="1"/>
  <c r="H1747" i="3" l="1"/>
  <c r="J1747" i="3" s="1"/>
  <c r="B1748" i="3"/>
  <c r="H932" i="3"/>
  <c r="J932" i="3" s="1"/>
  <c r="B1749" i="3" l="1"/>
  <c r="H1748" i="3"/>
  <c r="J1748" i="3" s="1"/>
  <c r="H933" i="3"/>
  <c r="J933" i="3" s="1"/>
  <c r="B1750" i="3" l="1"/>
  <c r="H1749" i="3"/>
  <c r="J1749" i="3" s="1"/>
  <c r="H936" i="3"/>
  <c r="J936" i="3" s="1"/>
  <c r="H1750" i="3" l="1"/>
  <c r="J1750" i="3" s="1"/>
  <c r="B1751" i="3"/>
  <c r="H937" i="3"/>
  <c r="J937" i="3" s="1"/>
  <c r="B1752" i="3" l="1"/>
  <c r="H1751" i="3"/>
  <c r="J1751" i="3" s="1"/>
  <c r="H938" i="3"/>
  <c r="J938" i="3" s="1"/>
  <c r="H1752" i="3" l="1"/>
  <c r="J1752" i="3" s="1"/>
  <c r="B1753" i="3"/>
  <c r="H939" i="3"/>
  <c r="J939" i="3" s="1"/>
  <c r="B1754" i="3" l="1"/>
  <c r="H1753" i="3"/>
  <c r="J1753" i="3" s="1"/>
  <c r="H940" i="3"/>
  <c r="J940" i="3" s="1"/>
  <c r="H1754" i="3" l="1"/>
  <c r="J1754" i="3" s="1"/>
  <c r="B1755" i="3"/>
  <c r="H941" i="3"/>
  <c r="J941" i="3" s="1"/>
  <c r="B1756" i="3" l="1"/>
  <c r="H1755" i="3"/>
  <c r="J1755" i="3" s="1"/>
  <c r="H944" i="3"/>
  <c r="J944" i="3" s="1"/>
  <c r="B1757" i="3" l="1"/>
  <c r="H1756" i="3"/>
  <c r="J1756" i="3" s="1"/>
  <c r="H945" i="3"/>
  <c r="J945" i="3" s="1"/>
  <c r="B1758" i="3" l="1"/>
  <c r="H1757" i="3"/>
  <c r="J1757" i="3" s="1"/>
  <c r="H946" i="3"/>
  <c r="J946" i="3" s="1"/>
  <c r="H1758" i="3" l="1"/>
  <c r="J1758" i="3" s="1"/>
  <c r="B1759" i="3"/>
  <c r="H947" i="3"/>
  <c r="J947" i="3" s="1"/>
  <c r="H1759" i="3" l="1"/>
  <c r="J1759" i="3" s="1"/>
  <c r="B1760" i="3"/>
  <c r="H948" i="3"/>
  <c r="J948" i="3" s="1"/>
  <c r="B1761" i="3" l="1"/>
  <c r="H1760" i="3"/>
  <c r="J1760" i="3" s="1"/>
  <c r="H949" i="3"/>
  <c r="J949" i="3" s="1"/>
  <c r="H1761" i="3" l="1"/>
  <c r="J1761" i="3" s="1"/>
  <c r="B1762" i="3"/>
  <c r="H950" i="3"/>
  <c r="J950" i="3" s="1"/>
  <c r="H1762" i="3" l="1"/>
  <c r="J1762" i="3" s="1"/>
  <c r="B1763" i="3"/>
  <c r="H953" i="3"/>
  <c r="J953" i="3" s="1"/>
  <c r="H1763" i="3" l="1"/>
  <c r="J1763" i="3" s="1"/>
  <c r="B1764" i="3"/>
  <c r="H954" i="3"/>
  <c r="J954" i="3" s="1"/>
  <c r="B1765" i="3" l="1"/>
  <c r="H1764" i="3"/>
  <c r="J1764" i="3" s="1"/>
  <c r="H955" i="3"/>
  <c r="J955" i="3" s="1"/>
  <c r="B1766" i="3" l="1"/>
  <c r="H1765" i="3"/>
  <c r="J1765" i="3" s="1"/>
  <c r="H956" i="3"/>
  <c r="J956" i="3" s="1"/>
  <c r="H1766" i="3" l="1"/>
  <c r="J1766" i="3" s="1"/>
  <c r="B1767" i="3"/>
  <c r="H957" i="3"/>
  <c r="J957" i="3" s="1"/>
  <c r="B1768" i="3" l="1"/>
  <c r="H1767" i="3"/>
  <c r="J1767" i="3" s="1"/>
  <c r="H958" i="3"/>
  <c r="J958" i="3" s="1"/>
  <c r="B1769" i="3" l="1"/>
  <c r="H1768" i="3"/>
  <c r="J1768" i="3" s="1"/>
  <c r="H961" i="3"/>
  <c r="J961" i="3" s="1"/>
  <c r="B1770" i="3" l="1"/>
  <c r="H1769" i="3"/>
  <c r="J1769" i="3" s="1"/>
  <c r="H962" i="3"/>
  <c r="J962" i="3" s="1"/>
  <c r="B1771" i="3" l="1"/>
  <c r="H1770" i="3"/>
  <c r="J1770" i="3" s="1"/>
  <c r="H963" i="3"/>
  <c r="J963" i="3" s="1"/>
  <c r="H1771" i="3" l="1"/>
  <c r="J1771" i="3" s="1"/>
  <c r="B1772" i="3"/>
  <c r="H964" i="3"/>
  <c r="J964" i="3" s="1"/>
  <c r="B1773" i="3" l="1"/>
  <c r="H1772" i="3"/>
  <c r="J1772" i="3" s="1"/>
  <c r="H965" i="3"/>
  <c r="J965" i="3" s="1"/>
  <c r="B1774" i="3" l="1"/>
  <c r="H1773" i="3"/>
  <c r="J1773" i="3" s="1"/>
  <c r="H966" i="3"/>
  <c r="J966" i="3" s="1"/>
  <c r="H1774" i="3" l="1"/>
  <c r="J1774" i="3" s="1"/>
  <c r="B1775" i="3"/>
  <c r="H967" i="3"/>
  <c r="J967" i="3" s="1"/>
  <c r="B1776" i="3" l="1"/>
  <c r="H1775" i="3"/>
  <c r="J1775" i="3" s="1"/>
  <c r="H970" i="3"/>
  <c r="J970" i="3" s="1"/>
  <c r="B1777" i="3" l="1"/>
  <c r="H1776" i="3"/>
  <c r="J1776" i="3" s="1"/>
  <c r="H971" i="3"/>
  <c r="J971" i="3" s="1"/>
  <c r="B1778" i="3" l="1"/>
  <c r="H1777" i="3"/>
  <c r="J1777" i="3" s="1"/>
  <c r="H972" i="3"/>
  <c r="J972" i="3" s="1"/>
  <c r="B1779" i="3" l="1"/>
  <c r="H1778" i="3"/>
  <c r="J1778" i="3" s="1"/>
  <c r="H973" i="3"/>
  <c r="J973" i="3" s="1"/>
  <c r="B1780" i="3" l="1"/>
  <c r="H1779" i="3"/>
  <c r="J1779" i="3" s="1"/>
  <c r="H974" i="3"/>
  <c r="J974" i="3" s="1"/>
  <c r="B1781" i="3" l="1"/>
  <c r="H1780" i="3"/>
  <c r="J1780" i="3" s="1"/>
  <c r="H975" i="3"/>
  <c r="J975" i="3" s="1"/>
  <c r="B1782" i="3" l="1"/>
  <c r="H1781" i="3"/>
  <c r="J1781" i="3" s="1"/>
  <c r="H978" i="3"/>
  <c r="J978" i="3" s="1"/>
  <c r="H1782" i="3" l="1"/>
  <c r="J1782" i="3" s="1"/>
  <c r="B1783" i="3"/>
  <c r="H979" i="3"/>
  <c r="J979" i="3" s="1"/>
  <c r="H1783" i="3" l="1"/>
  <c r="J1783" i="3" s="1"/>
  <c r="B1784" i="3"/>
  <c r="H980" i="3"/>
  <c r="J980" i="3" s="1"/>
  <c r="B1785" i="3" l="1"/>
  <c r="H1784" i="3"/>
  <c r="J1784" i="3" s="1"/>
  <c r="H981" i="3"/>
  <c r="J981" i="3" s="1"/>
  <c r="H1785" i="3" l="1"/>
  <c r="J1785" i="3" s="1"/>
  <c r="B1786" i="3"/>
  <c r="H982" i="3"/>
  <c r="J982" i="3" s="1"/>
  <c r="B1787" i="3" l="1"/>
  <c r="H1786" i="3"/>
  <c r="J1786" i="3" s="1"/>
  <c r="H983" i="3"/>
  <c r="J983" i="3" s="1"/>
  <c r="B1788" i="3" l="1"/>
  <c r="H1787" i="3"/>
  <c r="J1787" i="3" s="1"/>
  <c r="H984" i="3"/>
  <c r="J984" i="3" s="1"/>
  <c r="B1789" i="3" l="1"/>
  <c r="H1788" i="3"/>
  <c r="J1788" i="3" s="1"/>
  <c r="H987" i="3"/>
  <c r="J987" i="3" s="1"/>
  <c r="B1790" i="3" l="1"/>
  <c r="H1789" i="3"/>
  <c r="J1789" i="3" s="1"/>
  <c r="H988" i="3"/>
  <c r="J988" i="3" s="1"/>
  <c r="H1790" i="3" l="1"/>
  <c r="J1790" i="3" s="1"/>
  <c r="B1791" i="3"/>
  <c r="H989" i="3"/>
  <c r="J989" i="3" s="1"/>
  <c r="H1791" i="3" l="1"/>
  <c r="J1791" i="3" s="1"/>
  <c r="B1792" i="3"/>
  <c r="H990" i="3"/>
  <c r="J990" i="3" s="1"/>
  <c r="B1793" i="3" l="1"/>
  <c r="H1792" i="3"/>
  <c r="J1792" i="3" s="1"/>
  <c r="H991" i="3"/>
  <c r="J991" i="3" s="1"/>
  <c r="H1793" i="3" l="1"/>
  <c r="J1793" i="3" s="1"/>
  <c r="B1794" i="3"/>
  <c r="H992" i="3"/>
  <c r="J992" i="3" s="1"/>
  <c r="H1794" i="3" l="1"/>
  <c r="J1794" i="3" s="1"/>
  <c r="B1795" i="3"/>
  <c r="H995" i="3"/>
  <c r="J995" i="3" s="1"/>
  <c r="H1795" i="3" l="1"/>
  <c r="J1795" i="3" s="1"/>
  <c r="B1796" i="3"/>
  <c r="H996" i="3"/>
  <c r="J996" i="3" s="1"/>
  <c r="B1797" i="3" l="1"/>
  <c r="H1796" i="3"/>
  <c r="J1796" i="3" s="1"/>
  <c r="H997" i="3"/>
  <c r="J997" i="3" s="1"/>
  <c r="B1798" i="3" l="1"/>
  <c r="H1797" i="3"/>
  <c r="J1797" i="3" s="1"/>
  <c r="H998" i="3"/>
  <c r="J998" i="3" s="1"/>
  <c r="H1798" i="3" l="1"/>
  <c r="J1798" i="3" s="1"/>
  <c r="B1799" i="3"/>
  <c r="H999" i="3"/>
  <c r="J999" i="3" s="1"/>
  <c r="H1799" i="3" l="1"/>
  <c r="J1799" i="3" s="1"/>
  <c r="B1800" i="3"/>
  <c r="H1000" i="3"/>
  <c r="J1000" i="3" s="1"/>
  <c r="H1800" i="3" l="1"/>
  <c r="J1800" i="3" s="1"/>
  <c r="B1801" i="3"/>
  <c r="H1001" i="3"/>
  <c r="J1001" i="3" s="1"/>
  <c r="H1801" i="3" l="1"/>
  <c r="J1801" i="3" s="1"/>
  <c r="B1802" i="3"/>
  <c r="H1004" i="3"/>
  <c r="J1004" i="3" s="1"/>
  <c r="H1802" i="3" l="1"/>
  <c r="J1802" i="3" s="1"/>
  <c r="B1803" i="3"/>
  <c r="H1005" i="3"/>
  <c r="J1005" i="3" s="1"/>
  <c r="H1803" i="3" l="1"/>
  <c r="J1803" i="3" s="1"/>
  <c r="B1804" i="3"/>
  <c r="H1006" i="3"/>
  <c r="J1006" i="3" s="1"/>
  <c r="B1805" i="3" l="1"/>
  <c r="H1804" i="3"/>
  <c r="J1804" i="3" s="1"/>
  <c r="H1007" i="3"/>
  <c r="J1007" i="3" s="1"/>
  <c r="B1806" i="3" l="1"/>
  <c r="H1805" i="3"/>
  <c r="J1805" i="3" s="1"/>
  <c r="H1008" i="3"/>
  <c r="J1008" i="3" s="1"/>
  <c r="H1806" i="3" l="1"/>
  <c r="J1806" i="3" s="1"/>
  <c r="B1807" i="3"/>
  <c r="H1009" i="3"/>
  <c r="J1009" i="3" s="1"/>
  <c r="B1808" i="3" l="1"/>
  <c r="H1807" i="3"/>
  <c r="J1807" i="3" s="1"/>
  <c r="H1012" i="3"/>
  <c r="J1012" i="3" s="1"/>
  <c r="B1809" i="3" l="1"/>
  <c r="H1808" i="3"/>
  <c r="J1808" i="3" s="1"/>
  <c r="H1013" i="3"/>
  <c r="J1013" i="3" s="1"/>
  <c r="B1810" i="3" l="1"/>
  <c r="H1809" i="3"/>
  <c r="J1809" i="3" s="1"/>
  <c r="H1014" i="3"/>
  <c r="J1014" i="3" s="1"/>
  <c r="H1810" i="3" l="1"/>
  <c r="J1810" i="3" s="1"/>
  <c r="B1811" i="3"/>
  <c r="H1015" i="3"/>
  <c r="J1015" i="3" s="1"/>
  <c r="H1811" i="3" l="1"/>
  <c r="J1811" i="3" s="1"/>
  <c r="B1812" i="3"/>
  <c r="H1016" i="3"/>
  <c r="J1016" i="3" s="1"/>
  <c r="B1813" i="3" l="1"/>
  <c r="H1812" i="3"/>
  <c r="J1812" i="3" s="1"/>
  <c r="H1017" i="3"/>
  <c r="J1017" i="3" s="1"/>
  <c r="B1814" i="3" l="1"/>
  <c r="H1813" i="3"/>
  <c r="J1813" i="3" s="1"/>
  <c r="H1018" i="3"/>
  <c r="J1018" i="3" s="1"/>
  <c r="H1814" i="3" l="1"/>
  <c r="J1814" i="3" s="1"/>
  <c r="B1815" i="3"/>
  <c r="H1021" i="3"/>
  <c r="J1021" i="3" s="1"/>
  <c r="B1816" i="3" l="1"/>
  <c r="H1815" i="3"/>
  <c r="J1815" i="3" s="1"/>
  <c r="H1022" i="3"/>
  <c r="J1022" i="3" s="1"/>
  <c r="B1817" i="3" l="1"/>
  <c r="H1816" i="3"/>
  <c r="J1816" i="3" s="1"/>
  <c r="H1023" i="3"/>
  <c r="J1023" i="3" s="1"/>
  <c r="H1817" i="3" l="1"/>
  <c r="J1817" i="3" s="1"/>
  <c r="B1818" i="3"/>
  <c r="H1024" i="3"/>
  <c r="J1024" i="3" s="1"/>
  <c r="B1819" i="3" l="1"/>
  <c r="H1818" i="3"/>
  <c r="J1818" i="3" s="1"/>
  <c r="H1025" i="3"/>
  <c r="J1025" i="3" s="1"/>
  <c r="B1820" i="3" l="1"/>
  <c r="H1819" i="3"/>
  <c r="J1819" i="3" s="1"/>
  <c r="H1026" i="3"/>
  <c r="J1026" i="3" s="1"/>
  <c r="B1821" i="3" l="1"/>
  <c r="H1820" i="3"/>
  <c r="J1820" i="3" s="1"/>
  <c r="H1029" i="3"/>
  <c r="J1029" i="3" s="1"/>
  <c r="B1822" i="3" l="1"/>
  <c r="H1821" i="3"/>
  <c r="J1821" i="3" s="1"/>
  <c r="H1030" i="3"/>
  <c r="J1030" i="3" s="1"/>
  <c r="H1822" i="3" l="1"/>
  <c r="J1822" i="3" s="1"/>
  <c r="B1823" i="3"/>
  <c r="H1031" i="3"/>
  <c r="J1031" i="3" s="1"/>
  <c r="B1824" i="3" l="1"/>
  <c r="H1823" i="3"/>
  <c r="J1823" i="3" s="1"/>
  <c r="H1032" i="3"/>
  <c r="J1032" i="3" s="1"/>
  <c r="H1824" i="3" l="1"/>
  <c r="J1824" i="3" s="1"/>
  <c r="B1825" i="3"/>
  <c r="H1033" i="3"/>
  <c r="J1033" i="3" s="1"/>
  <c r="B1826" i="3" l="1"/>
  <c r="H1825" i="3"/>
  <c r="J1825" i="3" s="1"/>
  <c r="H1034" i="3"/>
  <c r="J1034" i="3" s="1"/>
  <c r="B1827" i="3" l="1"/>
  <c r="H1826" i="3"/>
  <c r="J1826" i="3" s="1"/>
  <c r="H1035" i="3"/>
  <c r="J1035" i="3" s="1"/>
  <c r="B1828" i="3" l="1"/>
  <c r="H1827" i="3"/>
  <c r="J1827" i="3" s="1"/>
  <c r="H1038" i="3"/>
  <c r="J1038" i="3" s="1"/>
  <c r="B1829" i="3" l="1"/>
  <c r="H1828" i="3"/>
  <c r="J1828" i="3" s="1"/>
  <c r="H1039" i="3"/>
  <c r="J1039" i="3" s="1"/>
  <c r="B1830" i="3" l="1"/>
  <c r="H1829" i="3"/>
  <c r="J1829" i="3" s="1"/>
  <c r="H1040" i="3"/>
  <c r="J1040" i="3" s="1"/>
  <c r="H1830" i="3" l="1"/>
  <c r="J1830" i="3" s="1"/>
  <c r="B1831" i="3"/>
  <c r="H1041" i="3"/>
  <c r="J1041" i="3" s="1"/>
  <c r="H1831" i="3" l="1"/>
  <c r="J1831" i="3" s="1"/>
  <c r="B1832" i="3"/>
  <c r="H1042" i="3"/>
  <c r="J1042" i="3" s="1"/>
  <c r="B1833" i="3" l="1"/>
  <c r="H1832" i="3"/>
  <c r="J1832" i="3" s="1"/>
  <c r="H1043" i="3"/>
  <c r="J1043" i="3" s="1"/>
  <c r="H1833" i="3" l="1"/>
  <c r="J1833" i="3" s="1"/>
  <c r="B1834" i="3"/>
  <c r="H1046" i="3"/>
  <c r="J1046" i="3" s="1"/>
  <c r="B1835" i="3" l="1"/>
  <c r="H1834" i="3"/>
  <c r="J1834" i="3" s="1"/>
  <c r="H1047" i="3"/>
  <c r="J1047" i="3" s="1"/>
  <c r="B1836" i="3" l="1"/>
  <c r="H1835" i="3"/>
  <c r="J1835" i="3" s="1"/>
  <c r="H1048" i="3"/>
  <c r="J1048" i="3" s="1"/>
  <c r="B1837" i="3" l="1"/>
  <c r="H1836" i="3"/>
  <c r="J1836" i="3" s="1"/>
  <c r="H1049" i="3"/>
  <c r="J1049" i="3" s="1"/>
  <c r="B1838" i="3" l="1"/>
  <c r="H1837" i="3"/>
  <c r="J1837" i="3" s="1"/>
  <c r="H1050" i="3"/>
  <c r="J1050" i="3" s="1"/>
  <c r="H1838" i="3" l="1"/>
  <c r="J1838" i="3" s="1"/>
  <c r="B1839" i="3"/>
  <c r="H1051" i="3"/>
  <c r="J1051" i="3" s="1"/>
  <c r="B1840" i="3" l="1"/>
  <c r="H1839" i="3"/>
  <c r="J1839" i="3" s="1"/>
  <c r="H1052" i="3"/>
  <c r="J1052" i="3" s="1"/>
  <c r="H1840" i="3" l="1"/>
  <c r="J1840" i="3" s="1"/>
  <c r="B1841" i="3"/>
  <c r="H1055" i="3"/>
  <c r="J1055" i="3" s="1"/>
  <c r="B1842" i="3" l="1"/>
  <c r="H1841" i="3"/>
  <c r="J1841" i="3" s="1"/>
  <c r="H1056" i="3"/>
  <c r="J1056" i="3" s="1"/>
  <c r="B1843" i="3" l="1"/>
  <c r="H1842" i="3"/>
  <c r="J1842" i="3" s="1"/>
  <c r="H1057" i="3"/>
  <c r="J1057" i="3" s="1"/>
  <c r="H1843" i="3" l="1"/>
  <c r="J1843" i="3" s="1"/>
  <c r="B1844" i="3"/>
  <c r="H1058" i="3"/>
  <c r="J1058" i="3" s="1"/>
  <c r="B1845" i="3" l="1"/>
  <c r="H1844" i="3"/>
  <c r="J1844" i="3" s="1"/>
  <c r="H1059" i="3"/>
  <c r="J1059" i="3" s="1"/>
  <c r="B1846" i="3" l="1"/>
  <c r="H1845" i="3"/>
  <c r="J1845" i="3" s="1"/>
  <c r="H1060" i="3"/>
  <c r="J1060" i="3" s="1"/>
  <c r="H1846" i="3" l="1"/>
  <c r="J1846" i="3" s="1"/>
  <c r="B1847" i="3"/>
  <c r="H1063" i="3"/>
  <c r="J1063" i="3" s="1"/>
  <c r="B1848" i="3" l="1"/>
  <c r="H1847" i="3"/>
  <c r="J1847" i="3" s="1"/>
  <c r="H1064" i="3"/>
  <c r="J1064" i="3" s="1"/>
  <c r="B1849" i="3" l="1"/>
  <c r="H1848" i="3"/>
  <c r="J1848" i="3" s="1"/>
  <c r="H1065" i="3"/>
  <c r="J1065" i="3" s="1"/>
  <c r="B1850" i="3" l="1"/>
  <c r="H1849" i="3"/>
  <c r="J1849" i="3" s="1"/>
  <c r="H1066" i="3"/>
  <c r="J1066" i="3" s="1"/>
  <c r="B1851" i="3" l="1"/>
  <c r="H1850" i="3"/>
  <c r="J1850" i="3" s="1"/>
  <c r="H1067" i="3"/>
  <c r="J1067" i="3" s="1"/>
  <c r="B1852" i="3" l="1"/>
  <c r="H1851" i="3"/>
  <c r="J1851" i="3" s="1"/>
  <c r="H1068" i="3"/>
  <c r="J1068" i="3" s="1"/>
  <c r="B1853" i="3" l="1"/>
  <c r="H1852" i="3"/>
  <c r="J1852" i="3" s="1"/>
  <c r="H1069" i="3"/>
  <c r="J1069" i="3" s="1"/>
  <c r="B1854" i="3" l="1"/>
  <c r="H1853" i="3"/>
  <c r="J1853" i="3" s="1"/>
  <c r="H1072" i="3"/>
  <c r="J1072" i="3" s="1"/>
  <c r="H1854" i="3" l="1"/>
  <c r="J1854" i="3" s="1"/>
  <c r="B1855" i="3"/>
  <c r="H1073" i="3"/>
  <c r="J1073" i="3" s="1"/>
  <c r="B1856" i="3" l="1"/>
  <c r="H1855" i="3"/>
  <c r="J1855" i="3" s="1"/>
  <c r="H1074" i="3"/>
  <c r="J1074" i="3" s="1"/>
  <c r="B1857" i="3" l="1"/>
  <c r="H1856" i="3"/>
  <c r="J1856" i="3" s="1"/>
  <c r="H1075" i="3"/>
  <c r="J1075" i="3" s="1"/>
  <c r="B1858" i="3" l="1"/>
  <c r="H1857" i="3"/>
  <c r="J1857" i="3" s="1"/>
  <c r="H1076" i="3"/>
  <c r="J1076" i="3" s="1"/>
  <c r="B1859" i="3" l="1"/>
  <c r="H1858" i="3"/>
  <c r="J1858" i="3" s="1"/>
  <c r="H1077" i="3"/>
  <c r="J1077" i="3" s="1"/>
  <c r="H1859" i="3" l="1"/>
  <c r="J1859" i="3" s="1"/>
  <c r="B1860" i="3"/>
  <c r="H1080" i="3"/>
  <c r="J1080" i="3" s="1"/>
  <c r="B1861" i="3" l="1"/>
  <c r="H1860" i="3"/>
  <c r="J1860" i="3" s="1"/>
  <c r="H1081" i="3"/>
  <c r="J1081" i="3" s="1"/>
  <c r="B1862" i="3" l="1"/>
  <c r="H1861" i="3"/>
  <c r="J1861" i="3" s="1"/>
  <c r="H1082" i="3"/>
  <c r="J1082" i="3" s="1"/>
  <c r="H1862" i="3" l="1"/>
  <c r="J1862" i="3" s="1"/>
  <c r="B1863" i="3"/>
  <c r="H1083" i="3"/>
  <c r="J1083" i="3" s="1"/>
  <c r="B1864" i="3" l="1"/>
  <c r="H1863" i="3"/>
  <c r="J1863" i="3" s="1"/>
  <c r="H1084" i="3"/>
  <c r="J1084" i="3" s="1"/>
  <c r="H1864" i="3" l="1"/>
  <c r="J1864" i="3" s="1"/>
  <c r="B1865" i="3"/>
  <c r="H1085" i="3"/>
  <c r="J1085" i="3" s="1"/>
  <c r="H1865" i="3" l="1"/>
  <c r="J1865" i="3" s="1"/>
  <c r="B1866" i="3"/>
  <c r="H1086" i="3"/>
  <c r="J1086" i="3" s="1"/>
  <c r="B1867" i="3" l="1"/>
  <c r="H1866" i="3"/>
  <c r="J1866" i="3" s="1"/>
  <c r="H1089" i="3"/>
  <c r="J1089" i="3" s="1"/>
  <c r="B1868" i="3" l="1"/>
  <c r="H1867" i="3"/>
  <c r="J1867" i="3" s="1"/>
  <c r="H1090" i="3"/>
  <c r="J1090" i="3" s="1"/>
  <c r="B1869" i="3" l="1"/>
  <c r="H1868" i="3"/>
  <c r="J1868" i="3" s="1"/>
  <c r="H1091" i="3"/>
  <c r="J1091" i="3" s="1"/>
  <c r="B1870" i="3" l="1"/>
  <c r="H1869" i="3"/>
  <c r="J1869" i="3" s="1"/>
  <c r="H1092" i="3"/>
  <c r="J1092" i="3" s="1"/>
  <c r="H1870" i="3" l="1"/>
  <c r="J1870" i="3" s="1"/>
  <c r="B1871" i="3"/>
  <c r="H1093" i="3"/>
  <c r="J1093" i="3" s="1"/>
  <c r="B1872" i="3" l="1"/>
  <c r="H1871" i="3"/>
  <c r="J1871" i="3" s="1"/>
  <c r="H1094" i="3"/>
  <c r="J1094" i="3" s="1"/>
  <c r="B1873" i="3" l="1"/>
  <c r="H1872" i="3"/>
  <c r="J1872" i="3" s="1"/>
  <c r="H1097" i="3"/>
  <c r="J1097" i="3" s="1"/>
  <c r="H1873" i="3" l="1"/>
  <c r="J1873" i="3" s="1"/>
  <c r="B1874" i="3"/>
  <c r="H1098" i="3"/>
  <c r="J1098" i="3" s="1"/>
  <c r="B1875" i="3" l="1"/>
  <c r="H1874" i="3"/>
  <c r="J1874" i="3" s="1"/>
  <c r="H1099" i="3"/>
  <c r="J1099" i="3" s="1"/>
  <c r="H1875" i="3" l="1"/>
  <c r="J1875" i="3" s="1"/>
  <c r="B1876" i="3"/>
  <c r="H1100" i="3"/>
  <c r="J1100" i="3" s="1"/>
  <c r="B1877" i="3" l="1"/>
  <c r="H1876" i="3"/>
  <c r="J1876" i="3" s="1"/>
  <c r="H1101" i="3"/>
  <c r="J1101" i="3" s="1"/>
  <c r="B1878" i="3" l="1"/>
  <c r="H1877" i="3"/>
  <c r="J1877" i="3" s="1"/>
  <c r="H1102" i="3"/>
  <c r="J1102" i="3" s="1"/>
  <c r="H1878" i="3" l="1"/>
  <c r="J1878" i="3" s="1"/>
  <c r="B1879" i="3"/>
  <c r="H1103" i="3"/>
  <c r="J1103" i="3" s="1"/>
  <c r="B1880" i="3" l="1"/>
  <c r="H1879" i="3"/>
  <c r="J1879" i="3" s="1"/>
  <c r="H1106" i="3"/>
  <c r="J1106" i="3" s="1"/>
  <c r="B1881" i="3" l="1"/>
  <c r="H1880" i="3"/>
  <c r="J1880" i="3" s="1"/>
  <c r="H1107" i="3"/>
  <c r="J1107" i="3" s="1"/>
  <c r="H1881" i="3" l="1"/>
  <c r="J1881" i="3" s="1"/>
  <c r="B1882" i="3"/>
  <c r="H1108" i="3"/>
  <c r="J1108" i="3" s="1"/>
  <c r="H1882" i="3" l="1"/>
  <c r="J1882" i="3" s="1"/>
  <c r="B1883" i="3"/>
  <c r="H1109" i="3"/>
  <c r="J1109" i="3" s="1"/>
  <c r="B1884" i="3" l="1"/>
  <c r="H1883" i="3"/>
  <c r="J1883" i="3" s="1"/>
  <c r="H1110" i="3"/>
  <c r="J1110" i="3" s="1"/>
  <c r="B1885" i="3" l="1"/>
  <c r="H1884" i="3"/>
  <c r="J1884" i="3" s="1"/>
  <c r="H1111" i="3"/>
  <c r="J1111" i="3" s="1"/>
  <c r="B1886" i="3" l="1"/>
  <c r="H1885" i="3"/>
  <c r="J1885" i="3" s="1"/>
  <c r="H1114" i="3"/>
  <c r="J1114" i="3" s="1"/>
  <c r="H1886" i="3" l="1"/>
  <c r="J1886" i="3" s="1"/>
  <c r="B1887" i="3"/>
  <c r="H1115" i="3"/>
  <c r="J1115" i="3" s="1"/>
  <c r="B1888" i="3" l="1"/>
  <c r="H1887" i="3"/>
  <c r="J1887" i="3" s="1"/>
  <c r="H1116" i="3"/>
  <c r="J1116" i="3" s="1"/>
  <c r="B1889" i="3" l="1"/>
  <c r="H1888" i="3"/>
  <c r="J1888" i="3" s="1"/>
  <c r="H1117" i="3"/>
  <c r="J1117" i="3" s="1"/>
  <c r="B1890" i="3" l="1"/>
  <c r="H1889" i="3"/>
  <c r="J1889" i="3" s="1"/>
  <c r="H1118" i="3"/>
  <c r="J1118" i="3" s="1"/>
  <c r="B1891" i="3" l="1"/>
  <c r="H1890" i="3"/>
  <c r="J1890" i="3" s="1"/>
  <c r="H1119" i="3"/>
  <c r="J1119" i="3" s="1"/>
  <c r="B1892" i="3" l="1"/>
  <c r="H1891" i="3"/>
  <c r="J1891" i="3" s="1"/>
  <c r="H1120" i="3"/>
  <c r="J1120" i="3" s="1"/>
  <c r="B1893" i="3" l="1"/>
  <c r="H1892" i="3"/>
  <c r="J1892" i="3" s="1"/>
  <c r="H1123" i="3"/>
  <c r="J1123" i="3" s="1"/>
  <c r="B1894" i="3" l="1"/>
  <c r="H1893" i="3"/>
  <c r="J1893" i="3" s="1"/>
  <c r="H1124" i="3"/>
  <c r="J1124" i="3" s="1"/>
  <c r="H1894" i="3" l="1"/>
  <c r="J1894" i="3" s="1"/>
  <c r="B1895" i="3"/>
  <c r="H1125" i="3"/>
  <c r="J1125" i="3" s="1"/>
  <c r="H1895" i="3" l="1"/>
  <c r="J1895" i="3" s="1"/>
  <c r="B1896" i="3"/>
  <c r="H1126" i="3"/>
  <c r="J1126" i="3" s="1"/>
  <c r="H1896" i="3" l="1"/>
  <c r="J1896" i="3" s="1"/>
  <c r="B1897" i="3"/>
  <c r="H1127" i="3"/>
  <c r="J1127" i="3" s="1"/>
  <c r="B1898" i="3" l="1"/>
  <c r="H1897" i="3"/>
  <c r="J1897" i="3" s="1"/>
  <c r="H1128" i="3"/>
  <c r="J1128" i="3" s="1"/>
  <c r="H1898" i="3" l="1"/>
  <c r="J1898" i="3" s="1"/>
  <c r="B1899" i="3"/>
  <c r="H1131" i="3"/>
  <c r="J1131" i="3" s="1"/>
  <c r="B1900" i="3" l="1"/>
  <c r="H1899" i="3"/>
  <c r="J1899" i="3" s="1"/>
  <c r="H1132" i="3"/>
  <c r="J1132" i="3" s="1"/>
  <c r="B1901" i="3" l="1"/>
  <c r="H1900" i="3"/>
  <c r="J1900" i="3" s="1"/>
  <c r="H1133" i="3"/>
  <c r="J1133" i="3" s="1"/>
  <c r="B1902" i="3" l="1"/>
  <c r="H1901" i="3"/>
  <c r="J1901" i="3" s="1"/>
  <c r="H1134" i="3"/>
  <c r="J1134" i="3" s="1"/>
  <c r="H1902" i="3" l="1"/>
  <c r="J1902" i="3" s="1"/>
  <c r="B1903" i="3"/>
  <c r="H1135" i="3"/>
  <c r="J1135" i="3" s="1"/>
  <c r="B1904" i="3" l="1"/>
  <c r="H1903" i="3"/>
  <c r="J1903" i="3" s="1"/>
  <c r="H1136" i="3"/>
  <c r="J1136" i="3" s="1"/>
  <c r="H1904" i="3" l="1"/>
  <c r="J1904" i="3" s="1"/>
  <c r="B1905" i="3"/>
  <c r="H1137" i="3"/>
  <c r="J1137" i="3" s="1"/>
  <c r="H1905" i="3" l="1"/>
  <c r="J1905" i="3" s="1"/>
  <c r="B1906" i="3"/>
  <c r="H1140" i="3"/>
  <c r="J1140" i="3" s="1"/>
  <c r="H1906" i="3" l="1"/>
  <c r="J1906" i="3" s="1"/>
  <c r="B1907" i="3"/>
  <c r="H1907" i="3" s="1"/>
  <c r="J1907" i="3" s="1"/>
  <c r="H1141" i="3"/>
  <c r="J1141" i="3" s="1"/>
  <c r="H1142" i="3" l="1"/>
  <c r="J1142" i="3" s="1"/>
  <c r="H1143" i="3" l="1"/>
  <c r="J1143" i="3" s="1"/>
  <c r="H1144" i="3" l="1"/>
  <c r="J1144" i="3" s="1"/>
  <c r="H1145" i="3" l="1"/>
  <c r="J1145" i="3" s="1"/>
  <c r="H1148" i="3" l="1"/>
  <c r="J1148" i="3" s="1"/>
  <c r="H1149" i="3" l="1"/>
  <c r="J1149" i="3" s="1"/>
  <c r="H1150" i="3" l="1"/>
  <c r="J1150" i="3" s="1"/>
  <c r="H1151" i="3" l="1"/>
  <c r="J1151" i="3" s="1"/>
  <c r="H1152" i="3" l="1"/>
  <c r="J1152" i="3" s="1"/>
  <c r="H1153" i="3" l="1"/>
  <c r="J1153" i="3" s="1"/>
  <c r="H1154" i="3" l="1"/>
  <c r="J1154" i="3" s="1"/>
  <c r="H1157" i="3" l="1"/>
  <c r="J1157" i="3" s="1"/>
  <c r="H1158" i="3" l="1"/>
  <c r="J1158" i="3" s="1"/>
  <c r="H1159" i="3" l="1"/>
  <c r="J1159" i="3" s="1"/>
  <c r="H1160" i="3" l="1"/>
  <c r="J1160" i="3" s="1"/>
  <c r="H1161" i="3" l="1"/>
  <c r="J1161" i="3" s="1"/>
  <c r="H1162" i="3" l="1"/>
  <c r="J1162" i="3" s="1"/>
  <c r="H1165" i="3" l="1"/>
  <c r="J1165" i="3" s="1"/>
  <c r="H1166" i="3" l="1"/>
  <c r="J1166" i="3" s="1"/>
  <c r="H1167" i="3" l="1"/>
  <c r="J1167" i="3" s="1"/>
  <c r="H1168" i="3" l="1"/>
  <c r="J1168" i="3" s="1"/>
  <c r="H1169" i="3" l="1"/>
  <c r="J1169" i="3" s="1"/>
  <c r="H1170" i="3" l="1"/>
  <c r="J1170" i="3" s="1"/>
  <c r="H1171" i="3" l="1"/>
  <c r="J1171" i="3" s="1"/>
  <c r="H1174" i="3" l="1"/>
  <c r="J1174" i="3" s="1"/>
  <c r="H1175" i="3" l="1"/>
  <c r="J1175" i="3" s="1"/>
  <c r="H1176" i="3" l="1"/>
  <c r="J1176" i="3" s="1"/>
  <c r="H1177" i="3" l="1"/>
  <c r="J1177" i="3" s="1"/>
  <c r="H1178" i="3" l="1"/>
  <c r="J1178" i="3" s="1"/>
  <c r="H1179" i="3" l="1"/>
  <c r="J1179" i="3" s="1"/>
  <c r="H1182" i="3" l="1"/>
  <c r="J1182" i="3" s="1"/>
  <c r="H1183" i="3" l="1"/>
  <c r="J1183" i="3" s="1"/>
  <c r="H1184" i="3" l="1"/>
  <c r="J1184" i="3" s="1"/>
  <c r="H1185" i="3" l="1"/>
  <c r="J1185" i="3" s="1"/>
  <c r="H1186" i="3" l="1"/>
  <c r="J1186" i="3" s="1"/>
  <c r="H1187" i="3" l="1"/>
  <c r="J1187" i="3" s="1"/>
  <c r="H1188" i="3" l="1"/>
  <c r="J1188" i="3" s="1"/>
  <c r="H1191" i="3" l="1"/>
  <c r="J1191" i="3" s="1"/>
  <c r="H1192" i="3" l="1"/>
  <c r="J1192" i="3" s="1"/>
  <c r="H1193" i="3" l="1"/>
  <c r="J1193" i="3" s="1"/>
  <c r="H1194" i="3" l="1"/>
  <c r="J1194" i="3" s="1"/>
  <c r="H1195" i="3" l="1"/>
  <c r="J1195" i="3" s="1"/>
  <c r="H1196" i="3" l="1"/>
  <c r="J1196" i="3" s="1"/>
  <c r="H1199" i="3" l="1"/>
  <c r="J1199" i="3" s="1"/>
  <c r="H1200" i="3" l="1"/>
  <c r="J1200" i="3" s="1"/>
  <c r="H1201" i="3" l="1"/>
  <c r="J1201" i="3" s="1"/>
  <c r="H1202" i="3" l="1"/>
  <c r="J1202" i="3" s="1"/>
  <c r="H1203" i="3" l="1"/>
  <c r="J1203" i="3" s="1"/>
  <c r="H1204" i="3" l="1"/>
  <c r="J1204" i="3" s="1"/>
  <c r="H1205" i="3" l="1"/>
  <c r="J1205" i="3" s="1"/>
  <c r="H1208" i="3" l="1"/>
  <c r="J1208" i="3" s="1"/>
  <c r="H1209" i="3" l="1"/>
  <c r="J1209" i="3" s="1"/>
  <c r="H1210" i="3" l="1"/>
  <c r="J1210" i="3" s="1"/>
  <c r="H1211" i="3" l="1"/>
  <c r="J1211" i="3" s="1"/>
  <c r="H1212" i="3" l="1"/>
  <c r="J1212" i="3" s="1"/>
  <c r="H1213" i="3" l="1"/>
  <c r="J1213" i="3" s="1"/>
  <c r="H1216" i="3" l="1"/>
  <c r="J1216" i="3" s="1"/>
  <c r="H1217" i="3" l="1"/>
  <c r="J1217" i="3" s="1"/>
  <c r="H1218" i="3" l="1"/>
  <c r="J1218" i="3" s="1"/>
  <c r="H1219" i="3" l="1"/>
  <c r="J1219" i="3" s="1"/>
  <c r="H1220" i="3" l="1"/>
  <c r="J1220" i="3" s="1"/>
  <c r="H1221" i="3" l="1"/>
  <c r="J1221" i="3" s="1"/>
  <c r="H1222" i="3" l="1"/>
  <c r="J1222" i="3" s="1"/>
  <c r="H1225" i="3" l="1"/>
  <c r="J1225" i="3" s="1"/>
  <c r="H1226" i="3" l="1"/>
  <c r="J1226" i="3" s="1"/>
  <c r="H1227" i="3" l="1"/>
  <c r="J1227" i="3" s="1"/>
  <c r="H1228" i="3" l="1"/>
  <c r="J1228" i="3" s="1"/>
  <c r="H1229" i="3" l="1"/>
  <c r="J1229" i="3" s="1"/>
  <c r="H1230" i="3" l="1"/>
  <c r="J1230" i="3" s="1"/>
  <c r="H1233" i="3" l="1"/>
  <c r="J1233" i="3" s="1"/>
  <c r="H1234" i="3" l="1"/>
  <c r="J1234" i="3" s="1"/>
  <c r="H1235" i="3" l="1"/>
  <c r="J1235" i="3" s="1"/>
  <c r="H1236" i="3" l="1"/>
  <c r="J1236" i="3" s="1"/>
  <c r="H1237" i="3" l="1"/>
  <c r="J1237" i="3" s="1"/>
  <c r="H1238" i="3" l="1"/>
  <c r="J1238" i="3" s="1"/>
  <c r="H1239" i="3" l="1"/>
  <c r="J1239" i="3" s="1"/>
  <c r="H1242" i="3" l="1"/>
  <c r="J1242" i="3" s="1"/>
  <c r="H1243" i="3" l="1"/>
  <c r="J1243" i="3" s="1"/>
  <c r="H1244" i="3" l="1"/>
  <c r="J1244" i="3" s="1"/>
  <c r="H1245" i="3" l="1"/>
  <c r="J1245" i="3" s="1"/>
  <c r="H1246" i="3" l="1"/>
  <c r="J1246" i="3" s="1"/>
  <c r="H1247" i="3" l="1"/>
  <c r="J1247" i="3" s="1"/>
  <c r="H1250" i="3" l="1"/>
  <c r="J1250" i="3" s="1"/>
  <c r="H1251" i="3" l="1"/>
  <c r="J1251" i="3" s="1"/>
  <c r="H1252" i="3" l="1"/>
  <c r="J1252" i="3" s="1"/>
  <c r="H1253" i="3" l="1"/>
  <c r="J1253" i="3" s="1"/>
  <c r="H1254" i="3" l="1"/>
  <c r="J1254" i="3" s="1"/>
  <c r="H1255" i="3" l="1"/>
  <c r="J1255" i="3" s="1"/>
  <c r="H1256" i="3" l="1"/>
  <c r="J1256" i="3" s="1"/>
  <c r="H1259" i="3" l="1"/>
  <c r="J1259" i="3" s="1"/>
  <c r="H1260" i="3" l="1"/>
  <c r="J1260" i="3" s="1"/>
  <c r="H1261" i="3" l="1"/>
  <c r="J1261" i="3" s="1"/>
  <c r="H1262" i="3" l="1"/>
  <c r="J1262" i="3" s="1"/>
  <c r="H1263" i="3" l="1"/>
  <c r="J1263" i="3" s="1"/>
  <c r="H1264" i="3" l="1"/>
  <c r="J1264" i="3" s="1"/>
  <c r="H1267" i="3" l="1"/>
  <c r="J1267" i="3" s="1"/>
  <c r="H1268" i="3" l="1"/>
  <c r="J1268" i="3" s="1"/>
  <c r="H1269" i="3" l="1"/>
  <c r="J1269" i="3" s="1"/>
  <c r="H1270" i="3" l="1"/>
  <c r="J1270" i="3" s="1"/>
  <c r="H1271" i="3" l="1"/>
  <c r="J1271" i="3" s="1"/>
  <c r="H1272" i="3" l="1"/>
  <c r="J1272" i="3" s="1"/>
  <c r="H1273" i="3" l="1"/>
  <c r="J1273" i="3" s="1"/>
  <c r="H1276" i="3" l="1"/>
  <c r="J1276" i="3" s="1"/>
  <c r="H1277" i="3" l="1"/>
  <c r="J1277" i="3" s="1"/>
  <c r="H1278" i="3" l="1"/>
  <c r="J1278" i="3" s="1"/>
  <c r="H1279" i="3" l="1"/>
  <c r="J1279" i="3" s="1"/>
  <c r="H1280" i="3" l="1"/>
  <c r="J1280" i="3" s="1"/>
  <c r="H1281" i="3" l="1"/>
  <c r="J1281" i="3" s="1"/>
  <c r="H1284" i="3" l="1"/>
  <c r="J1284" i="3" s="1"/>
  <c r="H1285" i="3" l="1"/>
  <c r="J1285" i="3" s="1"/>
  <c r="H1286" i="3" l="1"/>
  <c r="J1286" i="3" s="1"/>
  <c r="H1287" i="3" l="1"/>
  <c r="J1287" i="3" s="1"/>
  <c r="H1288" i="3" l="1"/>
  <c r="J1288" i="3" s="1"/>
  <c r="H1289" i="3" l="1"/>
  <c r="J1289" i="3" s="1"/>
  <c r="H1290" i="3" l="1"/>
  <c r="J1290" i="3" s="1"/>
  <c r="H1293" i="3" l="1"/>
  <c r="J1293" i="3" s="1"/>
  <c r="H1294" i="3" l="1"/>
  <c r="J1294" i="3" s="1"/>
  <c r="H1295" i="3" l="1"/>
  <c r="J1295" i="3" s="1"/>
  <c r="H1296" i="3" l="1"/>
  <c r="J1296" i="3" s="1"/>
  <c r="H1297" i="3" l="1"/>
  <c r="J1297" i="3" s="1"/>
  <c r="H1298" i="3" l="1"/>
  <c r="J1298" i="3" s="1"/>
  <c r="H1301" i="3" l="1"/>
  <c r="J1301" i="3" s="1"/>
  <c r="H1302" i="3" l="1"/>
  <c r="J1302" i="3" s="1"/>
  <c r="H1303" i="3" l="1"/>
  <c r="J1303" i="3" s="1"/>
  <c r="H1304" i="3" l="1"/>
  <c r="J1304" i="3" s="1"/>
  <c r="H1305" i="3" l="1"/>
  <c r="J1305" i="3" s="1"/>
  <c r="H1306" i="3" l="1"/>
  <c r="J1306" i="3" s="1"/>
  <c r="H1307" i="3" l="1"/>
  <c r="J1307" i="3" s="1"/>
  <c r="H1310" i="3" l="1"/>
  <c r="J1310" i="3" s="1"/>
  <c r="H1311" i="3" l="1"/>
  <c r="J1311" i="3" s="1"/>
  <c r="H1312" i="3" l="1"/>
  <c r="J1312" i="3" s="1"/>
  <c r="H1313" i="3" l="1"/>
  <c r="J1313" i="3" s="1"/>
  <c r="H1314" i="3" l="1"/>
  <c r="J1314" i="3" s="1"/>
  <c r="H1315" i="3" l="1"/>
  <c r="J1315" i="3" s="1"/>
  <c r="H1318" i="3" l="1"/>
  <c r="J1318" i="3" s="1"/>
  <c r="H1319" i="3" l="1"/>
  <c r="J1319" i="3" s="1"/>
  <c r="H1320" i="3" l="1"/>
  <c r="J1320" i="3" s="1"/>
  <c r="H1322" i="3" l="1"/>
  <c r="J1322" i="3" s="1"/>
  <c r="H1321" i="3"/>
  <c r="J1321" i="3" s="1"/>
</calcChain>
</file>

<file path=xl/sharedStrings.xml><?xml version="1.0" encoding="utf-8"?>
<sst xmlns="http://schemas.openxmlformats.org/spreadsheetml/2006/main" count="6457" uniqueCount="526">
  <si>
    <t>id</t>
    <phoneticPr fontId="1" type="noConversion"/>
  </si>
  <si>
    <t>requireCount</t>
    <phoneticPr fontId="1" type="noConversion"/>
  </si>
  <si>
    <t>rewardId</t>
    <phoneticPr fontId="1" type="noConversion"/>
  </si>
  <si>
    <t>#설명</t>
    <phoneticPr fontId="1" type="noConversion"/>
  </si>
  <si>
    <t>type</t>
    <phoneticPr fontId="1" type="noConversion"/>
  </si>
  <si>
    <t>checkType</t>
    <phoneticPr fontId="1" type="noConversion"/>
  </si>
  <si>
    <t>GemReward_100</t>
    <phoneticPr fontId="1" type="noConversion"/>
  </si>
  <si>
    <t>GemReward_500</t>
    <phoneticPr fontId="1" type="noConversion"/>
  </si>
  <si>
    <t>KillMonster</t>
    <phoneticPr fontId="1" type="noConversion"/>
  </si>
  <si>
    <t>GemReward_1000</t>
    <phoneticPr fontId="1" type="noConversion"/>
  </si>
  <si>
    <t>Stack</t>
    <phoneticPr fontId="1" type="noConversion"/>
  </si>
  <si>
    <t>GemReward_1500</t>
    <phoneticPr fontId="1" type="noConversion"/>
  </si>
  <si>
    <t>step</t>
    <phoneticPr fontId="1" type="noConversion"/>
  </si>
  <si>
    <t>[GuideQuestData]</t>
    <phoneticPr fontId="1" type="noConversion"/>
  </si>
  <si>
    <t>TrainAtk</t>
    <phoneticPr fontId="1" type="noConversion"/>
  </si>
  <si>
    <t>TrainHp</t>
    <phoneticPr fontId="1" type="noConversion"/>
  </si>
  <si>
    <t>Attain</t>
    <phoneticPr fontId="1" type="noConversion"/>
  </si>
  <si>
    <t>KillBoss</t>
    <phoneticPr fontId="1" type="noConversion"/>
  </si>
  <si>
    <t>SpawnEquipment</t>
    <phoneticPr fontId="1" type="noConversion"/>
  </si>
  <si>
    <t>SpawnWeapon</t>
    <phoneticPr fontId="1" type="noConversion"/>
  </si>
  <si>
    <t>CombineWeapon</t>
    <phoneticPr fontId="1" type="noConversion"/>
  </si>
  <si>
    <t>EquipWeapon</t>
    <phoneticPr fontId="1" type="noConversion"/>
  </si>
  <si>
    <t>UpgradeWeapon</t>
    <phoneticPr fontId="1" type="noConversion"/>
  </si>
  <si>
    <t>LevelUpCharacter</t>
    <phoneticPr fontId="1" type="noConversion"/>
  </si>
  <si>
    <t>LevelUpAbility</t>
    <phoneticPr fontId="1" type="noConversion"/>
  </si>
  <si>
    <t>SpawnSkill</t>
    <phoneticPr fontId="1" type="noConversion"/>
  </si>
  <si>
    <t>GemReward_2500</t>
    <phoneticPr fontId="1" type="noConversion"/>
  </si>
  <si>
    <t>ClearStage</t>
    <phoneticPr fontId="1" type="noConversion"/>
  </si>
  <si>
    <t>ClearGoldDungeon</t>
    <phoneticPr fontId="1" type="noConversion"/>
  </si>
  <si>
    <t>TrainCriProb</t>
    <phoneticPr fontId="1" type="noConversion"/>
  </si>
  <si>
    <t>TrainCriDmg</t>
    <phoneticPr fontId="1" type="noConversion"/>
  </si>
  <si>
    <t>GemReward_750</t>
    <phoneticPr fontId="1" type="noConversion"/>
  </si>
  <si>
    <t>TryRaidDungeon</t>
    <phoneticPr fontId="1" type="noConversion"/>
  </si>
  <si>
    <t>ActiveAutoChallenge</t>
    <phoneticPr fontId="1" type="noConversion"/>
  </si>
  <si>
    <t>[GuideData]</t>
    <phoneticPr fontId="1" type="noConversion"/>
  </si>
  <si>
    <t>[GuideActionData]</t>
    <phoneticPr fontId="1" type="noConversion"/>
  </si>
  <si>
    <t>quest</t>
    <phoneticPr fontId="1" type="noConversion"/>
  </si>
  <si>
    <t>Highlight_TrainAtkButton</t>
    <phoneticPr fontId="1" type="noConversion"/>
  </si>
  <si>
    <t>Highlight_TrainHpButton</t>
    <phoneticPr fontId="1" type="noConversion"/>
  </si>
  <si>
    <t>Highlight_ChallengeBoss</t>
    <phoneticPr fontId="1" type="noConversion"/>
  </si>
  <si>
    <t>Highlight_AutoChallengeBoss</t>
    <phoneticPr fontId="1" type="noConversion"/>
  </si>
  <si>
    <t>Highlight_SpawnWeaponButton</t>
    <phoneticPr fontId="1" type="noConversion"/>
  </si>
  <si>
    <t>Highlight_GoldDungeon</t>
    <phoneticPr fontId="1" type="noConversion"/>
  </si>
  <si>
    <t>Highlight_EquipEquipmentButton</t>
    <phoneticPr fontId="1" type="noConversion"/>
  </si>
  <si>
    <t>Highlight_UpgradeEquipmentButton</t>
    <phoneticPr fontId="1" type="noConversion"/>
  </si>
  <si>
    <t>GuideAction_TrainAtk</t>
  </si>
  <si>
    <t>GuideAction_TrainAtk</t>
    <phoneticPr fontId="1" type="noConversion"/>
  </si>
  <si>
    <t>GuideAction_TrainHp</t>
  </si>
  <si>
    <t>GuideAction_ChallengeBoss</t>
  </si>
  <si>
    <t>GuideAction_AutoChallengeBoss</t>
  </si>
  <si>
    <t>GuideAction_SpawnWeapon</t>
  </si>
  <si>
    <t>GuideAction_LevelUpAbility</t>
    <phoneticPr fontId="1" type="noConversion"/>
  </si>
  <si>
    <t>Highlight_LevelUpAbilityButton</t>
    <phoneticPr fontId="1" type="noConversion"/>
  </si>
  <si>
    <t>GuideAction_SpawnSkill</t>
    <phoneticPr fontId="1" type="noConversion"/>
  </si>
  <si>
    <t>Move_SpawnTab</t>
    <phoneticPr fontId="1" type="noConversion"/>
  </si>
  <si>
    <t>Move_Spawn_SkillTab</t>
    <phoneticPr fontId="1" type="noConversion"/>
  </si>
  <si>
    <t>Highlight_SpawnSkillButton</t>
    <phoneticPr fontId="1" type="noConversion"/>
  </si>
  <si>
    <t>GuideAction_AutoCast</t>
    <phoneticPr fontId="1" type="noConversion"/>
  </si>
  <si>
    <t>Highlight_AutoCastSkillButton</t>
    <phoneticPr fontId="1" type="noConversion"/>
  </si>
  <si>
    <t>GuideAction_Attendance</t>
  </si>
  <si>
    <t>GuideAction_Attendance</t>
    <phoneticPr fontId="1" type="noConversion"/>
  </si>
  <si>
    <t>Highlight_AttendanceButton</t>
    <phoneticPr fontId="1" type="noConversion"/>
  </si>
  <si>
    <t>GuideAction_Quest</t>
  </si>
  <si>
    <t>GuideAction_Quest</t>
    <phoneticPr fontId="1" type="noConversion"/>
  </si>
  <si>
    <t>Highlight_QuestButton</t>
    <phoneticPr fontId="1" type="noConversion"/>
  </si>
  <si>
    <t>GuideAction_RepeatQuest</t>
    <phoneticPr fontId="1" type="noConversion"/>
  </si>
  <si>
    <t>Highlight_RepeatQuestButton</t>
    <phoneticPr fontId="1" type="noConversion"/>
  </si>
  <si>
    <t>GuideAction_GoldDungeon</t>
    <phoneticPr fontId="1" type="noConversion"/>
  </si>
  <si>
    <t>Move_DungeonTab</t>
    <phoneticPr fontId="1" type="noConversion"/>
  </si>
  <si>
    <t>GuideAction_StoneDungeon</t>
  </si>
  <si>
    <t>Highlight_StoneDungeon</t>
  </si>
  <si>
    <t>GuideAction_RaidDungeon</t>
  </si>
  <si>
    <t>Highlight_RaidDungeon</t>
  </si>
  <si>
    <t>GuideAction_ActiveBuff</t>
    <phoneticPr fontId="1" type="noConversion"/>
  </si>
  <si>
    <t>Highlight_BuffButton</t>
    <phoneticPr fontId="1" type="noConversion"/>
  </si>
  <si>
    <t>Highlight_AtkBuffButton</t>
  </si>
  <si>
    <t>Highlight_GoldBuffButton</t>
  </si>
  <si>
    <t>Highlight_ExpBuffButton</t>
  </si>
  <si>
    <t>GuideAction_StoneDungeon</t>
    <phoneticPr fontId="1" type="noConversion"/>
  </si>
  <si>
    <t>GuideAction_TrainCriProb</t>
  </si>
  <si>
    <t>GuideAction_TrainCriDmg</t>
  </si>
  <si>
    <t>GuideAction_Spawn</t>
    <phoneticPr fontId="1" type="noConversion"/>
  </si>
  <si>
    <t>GuideAction_TrainCriProb</t>
    <phoneticPr fontId="1" type="noConversion"/>
  </si>
  <si>
    <t>GuideAction_TrainCriDmg</t>
    <phoneticPr fontId="1" type="noConversion"/>
  </si>
  <si>
    <t>Highlight_TrainCriProbButton</t>
    <phoneticPr fontId="1" type="noConversion"/>
  </si>
  <si>
    <t>Highlight_TrainCriDmgButton</t>
    <phoneticPr fontId="1" type="noConversion"/>
  </si>
  <si>
    <t>Move_Stature_AbilityTab</t>
    <phoneticPr fontId="1" type="noConversion"/>
  </si>
  <si>
    <t>ActiveAutoCastSkill</t>
    <phoneticPr fontId="1" type="noConversion"/>
  </si>
  <si>
    <t>ClearStoneDungeon</t>
    <phoneticPr fontId="1" type="noConversion"/>
  </si>
  <si>
    <t>waitTime</t>
    <phoneticPr fontId="1" type="noConversion"/>
  </si>
  <si>
    <t>action</t>
    <phoneticPr fontId="1" type="noConversion"/>
  </si>
  <si>
    <t>JustWait</t>
    <phoneticPr fontId="1" type="noConversion"/>
  </si>
  <si>
    <t>GuideAction_AutoCastSkill</t>
    <phoneticPr fontId="1" type="noConversion"/>
  </si>
  <si>
    <t>Highlight_SettingButton</t>
    <phoneticPr fontId="1" type="noConversion"/>
  </si>
  <si>
    <t>GuideAction_SpawnEquipment</t>
    <phoneticPr fontId="1" type="noConversion"/>
  </si>
  <si>
    <t>Move_Spawn_EquipmentTab</t>
    <phoneticPr fontId="1" type="noConversion"/>
  </si>
  <si>
    <t>SpawnArmor</t>
    <phoneticPr fontId="1" type="noConversion"/>
  </si>
  <si>
    <t>EquipArmor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</si>
  <si>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</si>
  <si>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</si>
  <si>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</si>
  <si>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</si>
  <si>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a무작위</t>
    <phoneticPr fontId="1" type="noConversion"/>
  </si>
  <si>
    <t>보상</t>
    <phoneticPr fontId="1" type="noConversion"/>
  </si>
  <si>
    <t>다음 레벨</t>
    <phoneticPr fontId="1" type="noConversion"/>
  </si>
  <si>
    <t>S무작위</t>
    <phoneticPr fontId="1" type="noConversion"/>
  </si>
  <si>
    <t>SS 무작위</t>
    <phoneticPr fontId="1" type="noConversion"/>
  </si>
  <si>
    <t>아마 반복으로 계속줄꺼임</t>
    <phoneticPr fontId="1" type="noConversion"/>
  </si>
  <si>
    <t>Move_Stature_TrainTab</t>
    <phoneticPr fontId="1" type="noConversion"/>
  </si>
  <si>
    <t>GuideAction_SpawnGloves</t>
  </si>
  <si>
    <t>GuideAction_SpawnGloves</t>
    <phoneticPr fontId="1" type="noConversion"/>
  </si>
  <si>
    <t>GuideAction_EquipGloves</t>
  </si>
  <si>
    <t>GuideAction_EquipGloves</t>
    <phoneticPr fontId="1" type="noConversion"/>
  </si>
  <si>
    <t>GuideAction_EquipShoes</t>
  </si>
  <si>
    <t>GuideAction_EquipShoes</t>
    <phoneticPr fontId="1" type="noConversion"/>
  </si>
  <si>
    <t>GuideAction_SpawnShoes</t>
  </si>
  <si>
    <t>GuideAction_LimitBreak</t>
    <phoneticPr fontId="1" type="noConversion"/>
  </si>
  <si>
    <t>GuideAction_SpawnArmor</t>
    <phoneticPr fontId="1" type="noConversion"/>
  </si>
  <si>
    <t>GuideAction_EquipArmor</t>
  </si>
  <si>
    <t>GuideAction_UpgradeWeapon</t>
    <phoneticPr fontId="1" type="noConversion"/>
  </si>
  <si>
    <t>GuideAction_CombineWeapon</t>
    <phoneticPr fontId="1" type="noConversion"/>
  </si>
  <si>
    <t>GuideAction_EquipWeapon</t>
    <phoneticPr fontId="1" type="noConversion"/>
  </si>
  <si>
    <t>Highlight_BestEquipment</t>
    <phoneticPr fontId="1" type="noConversion"/>
  </si>
  <si>
    <t>Move_Inventory_WeaponTab</t>
    <phoneticPr fontId="1" type="noConversion"/>
  </si>
  <si>
    <t>Highlight_SpawnArmorButton</t>
    <phoneticPr fontId="1" type="noConversion"/>
  </si>
  <si>
    <t>Highlight_SpawnGlovesButton</t>
  </si>
  <si>
    <t>Highlight_SpawnShoesButton</t>
  </si>
  <si>
    <t>Move_Inventory_ArmorTab</t>
  </si>
  <si>
    <t>Move_Inventory_GlovesTab</t>
  </si>
  <si>
    <t>Move_Inventory_ShoesTab</t>
  </si>
  <si>
    <t>Highlight_FirstAbility</t>
  </si>
  <si>
    <t>Highlight_CanUpgradeSkill</t>
    <phoneticPr fontId="1" type="noConversion"/>
  </si>
  <si>
    <t>Move_Stature_LimitBreakTab</t>
    <phoneticPr fontId="1" type="noConversion"/>
  </si>
  <si>
    <t>Highlight_LimitBreakButton</t>
    <phoneticPr fontId="1" type="noConversion"/>
  </si>
  <si>
    <t>3300개의 스테이지</t>
    <phoneticPr fontId="1" type="noConversion"/>
  </si>
  <si>
    <t>약 10스테이지씩 도달하라고 퀘스트를 주니까</t>
    <phoneticPr fontId="1" type="noConversion"/>
  </si>
  <si>
    <t>330개의 가이드 퀘스트가 만들어짐</t>
    <phoneticPr fontId="1" type="noConversion"/>
  </si>
  <si>
    <t>중간 중간에</t>
    <phoneticPr fontId="1" type="noConversion"/>
  </si>
  <si>
    <t>한계돌파</t>
    <phoneticPr fontId="1" type="noConversion"/>
  </si>
  <si>
    <t>골드 훈련</t>
    <phoneticPr fontId="1" type="noConversion"/>
  </si>
  <si>
    <t>특성 훈련</t>
    <phoneticPr fontId="1" type="noConversion"/>
  </si>
  <si>
    <t>Highlight_BestSkill</t>
    <phoneticPr fontId="1" type="noConversion"/>
  </si>
  <si>
    <t>Move_Skill_ActiveTab</t>
    <phoneticPr fontId="1" type="noConversion"/>
  </si>
  <si>
    <t>Highlight_AllCombineWeaponButton</t>
    <phoneticPr fontId="1" type="noConversion"/>
  </si>
  <si>
    <t>LimitBreak</t>
    <phoneticPr fontId="1" type="noConversion"/>
  </si>
  <si>
    <t>SpawnGloves</t>
    <phoneticPr fontId="1" type="noConversion"/>
  </si>
  <si>
    <t>SpawnShoes</t>
    <phoneticPr fontId="1" type="noConversion"/>
  </si>
  <si>
    <t>GuideAction_EquipArmor</t>
    <phoneticPr fontId="1" type="noConversion"/>
  </si>
  <si>
    <t>EquipShoes</t>
    <phoneticPr fontId="1" type="noConversion"/>
  </si>
  <si>
    <t>EquipGloves</t>
    <phoneticPr fontId="1" type="noConversion"/>
  </si>
  <si>
    <t>GuideAction_Rank</t>
  </si>
  <si>
    <t>Highlight_RankButton</t>
    <phoneticPr fontId="1" type="noConversion"/>
  </si>
  <si>
    <t>TrainAtk</t>
  </si>
  <si>
    <t>TrainHp</t>
  </si>
  <si>
    <t>골드 던전 클리어</t>
  </si>
  <si>
    <t>ClearGoldDungeon</t>
  </si>
  <si>
    <t>TicketBundleReward_1</t>
    <phoneticPr fontId="1" type="noConversion"/>
  </si>
  <si>
    <t>강화석 던전 클리어</t>
  </si>
  <si>
    <t>GuideAction_CastSkill</t>
    <phoneticPr fontId="1" type="noConversion"/>
  </si>
  <si>
    <t>CastSkill</t>
  </si>
  <si>
    <t>CastSkill</t>
    <phoneticPr fontId="1" type="noConversion"/>
  </si>
  <si>
    <t>패시브 스킬 장착</t>
  </si>
  <si>
    <t>액티브 스킬 사용</t>
  </si>
  <si>
    <t>GuideAction_EquipPassiveSkill</t>
    <phoneticPr fontId="1" type="noConversion"/>
  </si>
  <si>
    <t>액티브 스킬 강화</t>
  </si>
  <si>
    <t>액티브 스킬 장착</t>
  </si>
  <si>
    <t>GuideAction_EquipActiveSkill</t>
    <phoneticPr fontId="1" type="noConversion"/>
  </si>
  <si>
    <t>GuideAction_UpgradeActiveSkill</t>
    <phoneticPr fontId="1" type="noConversion"/>
  </si>
  <si>
    <t>EquipPassiveSkill</t>
  </si>
  <si>
    <t>EquipPassiveSkill</t>
    <phoneticPr fontId="1" type="noConversion"/>
  </si>
  <si>
    <t>스킬 강화</t>
  </si>
  <si>
    <t>UpgradeActiveSkill</t>
  </si>
  <si>
    <t>UpgradeActiveSkill</t>
    <phoneticPr fontId="1" type="noConversion"/>
  </si>
  <si>
    <t>EquipActiveSkill</t>
  </si>
  <si>
    <t>EquipActiveSkill</t>
    <phoneticPr fontId="1" type="noConversion"/>
  </si>
  <si>
    <t>SkillReward_Passive_1</t>
    <phoneticPr fontId="1" type="noConversion"/>
  </si>
  <si>
    <t>Move_Skill_PassiveTab</t>
    <phoneticPr fontId="1" type="noConversion"/>
  </si>
  <si>
    <t>Highlight_EquipSkillButton</t>
    <phoneticPr fontId="1" type="noConversion"/>
  </si>
  <si>
    <t>Highlight_UpgradeSkillButton</t>
    <phoneticPr fontId="1" type="noConversion"/>
  </si>
  <si>
    <t>GuideAction_UpgradePassiveSkill</t>
    <phoneticPr fontId="1" type="noConversion"/>
  </si>
  <si>
    <t>Highlight_FirstSkillCastSlot</t>
    <phoneticPr fontId="1" type="noConversion"/>
  </si>
  <si>
    <t>신발 장착</t>
  </si>
  <si>
    <t>LimitBreak</t>
  </si>
  <si>
    <t>GuideAction_RaidRank</t>
    <phoneticPr fontId="1" type="noConversion"/>
  </si>
  <si>
    <t>Highlight_RaidRankButton</t>
    <phoneticPr fontId="1" type="noConversion"/>
  </si>
  <si>
    <t>GemReward_1250</t>
    <phoneticPr fontId="1" type="noConversion"/>
  </si>
  <si>
    <t>스테이지 클리어</t>
  </si>
  <si>
    <t>ClearStage</t>
  </si>
  <si>
    <t>ClearStoneDungeon</t>
  </si>
  <si>
    <t>#퀘스트 타입</t>
    <phoneticPr fontId="1" type="noConversion"/>
  </si>
  <si>
    <t>체력 골드 훈련</t>
  </si>
  <si>
    <t>KillMonster</t>
  </si>
  <si>
    <t>KillBoss</t>
  </si>
  <si>
    <t>ActiveAutoChallenge</t>
  </si>
  <si>
    <t>SpawnWeapon</t>
  </si>
  <si>
    <t>CombineWeapon</t>
  </si>
  <si>
    <t>EquipWeapon</t>
  </si>
  <si>
    <t>UpgradeWeapon</t>
  </si>
  <si>
    <t>LevelUpCharacter</t>
  </si>
  <si>
    <t>LevelUpAbility</t>
  </si>
  <si>
    <t>SpawnSkill</t>
  </si>
  <si>
    <t>ActiveAutoCastSkill</t>
  </si>
  <si>
    <t>ConfirmAttendance</t>
  </si>
  <si>
    <t>DailyquestClear</t>
  </si>
  <si>
    <t>RepeatquestClear</t>
  </si>
  <si>
    <t>TrainCriProb</t>
  </si>
  <si>
    <t>TrainCriDmg</t>
  </si>
  <si>
    <t>SpawnArmor</t>
  </si>
  <si>
    <t>EquipArmor</t>
  </si>
  <si>
    <t>questTypes</t>
  </si>
  <si>
    <t>WeeklyquestClear</t>
  </si>
  <si>
    <t>WatchAd</t>
  </si>
  <si>
    <t>PlayTime</t>
  </si>
  <si>
    <t>Spawn</t>
  </si>
  <si>
    <t>SpawnEquipment</t>
  </si>
  <si>
    <t>SpawnGloves</t>
  </si>
  <si>
    <t>SpawnShoes</t>
  </si>
  <si>
    <t>CombineEquipment</t>
  </si>
  <si>
    <t>ClearDungeon</t>
  </si>
  <si>
    <t>TryRaidDungeon</t>
  </si>
  <si>
    <t>Train</t>
  </si>
  <si>
    <t>TryUpgradeArtifact</t>
  </si>
  <si>
    <t>UpgradeSkill</t>
  </si>
  <si>
    <t>UpgradePassiveSkill</t>
  </si>
  <si>
    <t>ActiveBuff</t>
  </si>
  <si>
    <t>EquipGloves</t>
  </si>
  <si>
    <t>EquipShoes</t>
  </si>
  <si>
    <t>ConfirmRank</t>
  </si>
  <si>
    <t>ConfirmRaidRank</t>
  </si>
  <si>
    <t>ConfirmRaidRank</t>
    <phoneticPr fontId="1" type="noConversion"/>
  </si>
  <si>
    <t>questDesc</t>
  </si>
  <si>
    <t>보스 처치</t>
  </si>
  <si>
    <t>주간 퀘스트 보상 받기</t>
  </si>
  <si>
    <t>광고 보기</t>
  </si>
  <si>
    <t>한계 돌파</t>
  </si>
  <si>
    <t>랭킹 확인</t>
  </si>
  <si>
    <t>레이드 랭킹 확인</t>
  </si>
  <si>
    <t>스킬 시전</t>
  </si>
  <si>
    <t>무기 강화</t>
  </si>
  <si>
    <t>장갑 장착</t>
  </si>
  <si>
    <t>갑옷 장착</t>
  </si>
  <si>
    <t>무기 장착</t>
  </si>
  <si>
    <t>무기 합성</t>
  </si>
  <si>
    <t>유물 강화 시도</t>
  </si>
  <si>
    <t>골드 훈련</t>
  </si>
  <si>
    <t>레이드 던전 도전하기</t>
  </si>
  <si>
    <t>던전 클리어</t>
  </si>
  <si>
    <t>장비 합성</t>
  </si>
  <si>
    <t>신발 소환</t>
  </si>
  <si>
    <t>장갑 소환</t>
  </si>
  <si>
    <t>갑옷 소환</t>
  </si>
  <si>
    <t>무기 소환</t>
  </si>
  <si>
    <t>장비 소환</t>
  </si>
  <si>
    <t>소환</t>
  </si>
  <si>
    <t>플레이타임</t>
  </si>
  <si>
    <t>일일 퀘스트 보상 받기</t>
  </si>
  <si>
    <t>반복 퀘스트 보상 받기</t>
  </si>
  <si>
    <t>스킬 소환</t>
  </si>
  <si>
    <t>몬스터 처치</t>
  </si>
  <si>
    <t>공격력 골드 훈련</t>
  </si>
  <si>
    <t>크리티컬 확률 골드 훈련</t>
  </si>
  <si>
    <t>크리티컬 데미지 골드 훈련</t>
  </si>
  <si>
    <t>캐릭터 레벨업</t>
  </si>
  <si>
    <t>캐릭터 특성 강화</t>
  </si>
  <si>
    <t>보스 자동 도전 활성화</t>
  </si>
  <si>
    <t>스킬 자동 사용 활성화</t>
  </si>
  <si>
    <t>버프 ( 물약 ) 활성화</t>
  </si>
  <si>
    <t>출석 체크</t>
  </si>
  <si>
    <t>#횟수</t>
    <phoneticPr fontId="1" type="noConversion"/>
  </si>
  <si>
    <t>SpawnArtifact</t>
    <phoneticPr fontId="1" type="noConversion"/>
  </si>
  <si>
    <t>// 현재 가이드 퀘스트의 Step을 확인하며</t>
  </si>
  <si>
    <t xml:space="preserve">        // 어떤 컨탠츠가 열려야하는지 확인</t>
  </si>
  <si>
    <t xml:space="preserve">        // 성장, 상점탭만 누르 수 있고 스킬 / 인벤토리 / 소환 / 던전 잠김</t>
  </si>
  <si>
    <t xml:space="preserve">        // 멘트 - 안녕~? 지금 앞에서 달리고 있는게 바로 나야!</t>
  </si>
  <si>
    <t xml:space="preserve">        // 멘트 - 나는 더 강해지고 싶어! 나를 도와주지 않을래?</t>
  </si>
  <si>
    <t xml:space="preserve">        // 몬스터를 처치해서 골드를 획득</t>
  </si>
  <si>
    <t xml:space="preserve">        // 멘트 - 몬스터를 처치하면 골드와 각종 아이템을 획득할 수 있어!</t>
  </si>
  <si>
    <t xml:space="preserve">        // 그 중 골드를 소모해서 나를 훈련해줄 수 있지</t>
  </si>
  <si>
    <t xml:space="preserve">        // 공격력 훈련을 진행해줘~</t>
  </si>
  <si>
    <t xml:space="preserve">        // 공격력 버튼 하이라이트</t>
  </si>
  <si>
    <t xml:space="preserve">        // 공격력 훈련이 가이드 퀘스트 목표치에 도달하면</t>
  </si>
  <si>
    <t xml:space="preserve">        // 멘트 - 공격력 훈련이 끝났어! </t>
  </si>
  <si>
    <t xml:space="preserve">        // 가이드 퀘스트 하이라이트</t>
  </si>
  <si>
    <t xml:space="preserve">        // 멘트 - 체력 훈련도 진행해줘~</t>
  </si>
  <si>
    <t xml:space="preserve">        // 체력 훈련 버튼 하이라이트</t>
  </si>
  <si>
    <t xml:space="preserve">        // 체력 훈련이 가이드 퀘스트 목표치에 도달하면</t>
  </si>
  <si>
    <t xml:space="preserve">        // 멘트 - 자! 이제 얼마나 강해졌는지 확인해볼까~?</t>
  </si>
  <si>
    <t xml:space="preserve">        // 몬스터를 처치해보자!</t>
  </si>
  <si>
    <t>유물 소환</t>
    <phoneticPr fontId="1" type="noConversion"/>
  </si>
  <si>
    <t>GemReward_3000</t>
    <phoneticPr fontId="1" type="noConversion"/>
  </si>
  <si>
    <t>TryUpgradeArtifact</t>
    <phoneticPr fontId="1" type="noConversion"/>
  </si>
  <si>
    <t>GuideAction_SpawnArtifact</t>
  </si>
  <si>
    <t>GuideAction_SpawnArtifact</t>
    <phoneticPr fontId="1" type="noConversion"/>
  </si>
  <si>
    <t>GuideAction_UpgradeArtifact</t>
  </si>
  <si>
    <t>GuideAction_UpgradeArtifact</t>
    <phoneticPr fontId="1" type="noConversion"/>
  </si>
  <si>
    <t>유물 추가</t>
  </si>
  <si>
    <t>Move_Spawn_ArtifactTab</t>
    <phoneticPr fontId="1" type="noConversion"/>
  </si>
  <si>
    <t>Highlight_SpawnArtifactButton</t>
    <phoneticPr fontId="1" type="noConversion"/>
  </si>
  <si>
    <t>Move_Stature_ArtifactTab</t>
    <phoneticPr fontId="1" type="noConversion"/>
  </si>
  <si>
    <t>Highlight_CanUpgradeArtifact</t>
    <phoneticPr fontId="1" type="noConversion"/>
  </si>
  <si>
    <t>showMessage</t>
    <phoneticPr fontId="1" type="noConversion"/>
  </si>
  <si>
    <t>[CharacterMessageData]</t>
    <phoneticPr fontId="1" type="noConversion"/>
  </si>
  <si>
    <t>message</t>
    <phoneticPr fontId="1" type="noConversion"/>
  </si>
  <si>
    <t>character</t>
    <phoneticPr fontId="1" type="noConversion"/>
  </si>
  <si>
    <t>CharacterMessage_IntoduceMySelf</t>
    <phoneticPr fontId="1" type="noConversion"/>
  </si>
  <si>
    <t>Image_Chat_Face_01_3</t>
  </si>
  <si>
    <t>Image_Chat_Face_01_3</t>
    <phoneticPr fontId="1" type="noConversion"/>
  </si>
  <si>
    <t>선글라스</t>
    <phoneticPr fontId="1" type="noConversion"/>
  </si>
  <si>
    <t>Image_Chat_Face_01_1</t>
    <phoneticPr fontId="1" type="noConversion"/>
  </si>
  <si>
    <t>Image_Chat_Face_01_0</t>
    <phoneticPr fontId="1" type="noConversion"/>
  </si>
  <si>
    <t>기본 표정</t>
    <phoneticPr fontId="1" type="noConversion"/>
  </si>
  <si>
    <t>Image_Chat_Face_01_2</t>
  </si>
  <si>
    <t>짜증?실망?</t>
    <phoneticPr fontId="1" type="noConversion"/>
  </si>
  <si>
    <t>힐끗?놀람?</t>
    <phoneticPr fontId="1" type="noConversion"/>
  </si>
  <si>
    <t>MoveToHighlight</t>
    <phoneticPr fontId="1" type="noConversion"/>
  </si>
  <si>
    <t>ShowMessage</t>
    <phoneticPr fontId="1" type="noConversion"/>
  </si>
  <si>
    <t>GuideAction_Introduce</t>
    <phoneticPr fontId="1" type="noConversion"/>
  </si>
  <si>
    <t>GuideAction_FirstTrain</t>
    <phoneticPr fontId="1" type="noConversion"/>
  </si>
  <si>
    <t>CharacterMessage_FirstTrain</t>
    <phoneticPr fontId="1" type="noConversion"/>
  </si>
  <si>
    <t>GuideAction_FirstSpawnArtifact</t>
    <phoneticPr fontId="1" type="noConversion"/>
  </si>
  <si>
    <t>GuideAction_FirstKillMonster</t>
  </si>
  <si>
    <t>GuideAction_FirstUpgradeArtifact</t>
    <phoneticPr fontId="1" type="noConversion"/>
  </si>
  <si>
    <t>GuideAction_FirstChallengeBoss</t>
    <phoneticPr fontId="1" type="noConversion"/>
  </si>
  <si>
    <t>GuideAction_FirstAutoChallengeBoss</t>
    <phoneticPr fontId="1" type="noConversion"/>
  </si>
  <si>
    <t>GuideAction_FirstSpawnWeapon</t>
    <phoneticPr fontId="1" type="noConversion"/>
  </si>
  <si>
    <t>GuideAction_FirstCombineWeapon</t>
    <phoneticPr fontId="1" type="noConversion"/>
  </si>
  <si>
    <t>GuideAction_FirstEquipWeapon</t>
    <phoneticPr fontId="1" type="noConversion"/>
  </si>
  <si>
    <t>GuideAction_FirstUpgradeWeapon</t>
    <phoneticPr fontId="1" type="noConversion"/>
  </si>
  <si>
    <t>GuideAction_FirstLevelUpAbility</t>
    <phoneticPr fontId="1" type="noConversion"/>
  </si>
  <si>
    <t>GuideAction_FirstSpawnSkill</t>
    <phoneticPr fontId="1" type="noConversion"/>
  </si>
  <si>
    <t>GuideAction_FirstEquipActiveSkill</t>
    <phoneticPr fontId="1" type="noConversion"/>
  </si>
  <si>
    <t>GuideAction_FirstUpgradeActiveSkill</t>
    <phoneticPr fontId="1" type="noConversion"/>
  </si>
  <si>
    <t>GuideAction_FirstEquipPassiveSkill</t>
    <phoneticPr fontId="1" type="noConversion"/>
  </si>
  <si>
    <t>GuideAction_FirstCastSkill</t>
    <phoneticPr fontId="1" type="noConversion"/>
  </si>
  <si>
    <t>GuideAction_FirstAutoCastSkill</t>
    <phoneticPr fontId="1" type="noConversion"/>
  </si>
  <si>
    <t>GuideAction_FirstAttendance</t>
    <phoneticPr fontId="1" type="noConversion"/>
  </si>
  <si>
    <t>GuideAction_FirstQuest</t>
    <phoneticPr fontId="1" type="noConversion"/>
  </si>
  <si>
    <t>GuideAction_FirstGoldDungeon</t>
    <phoneticPr fontId="1" type="noConversion"/>
  </si>
  <si>
    <t>GuideAction_FirstActiveBuff</t>
    <phoneticPr fontId="1" type="noConversion"/>
  </si>
  <si>
    <t>GuideAction_FirstStoneDungeon</t>
    <phoneticPr fontId="1" type="noConversion"/>
  </si>
  <si>
    <t>GuideAction_FirstSpawnGloves</t>
    <phoneticPr fontId="1" type="noConversion"/>
  </si>
  <si>
    <t>GuideAction_FirstEquipGloves</t>
  </si>
  <si>
    <t>GuideAction_FirstEquipGloves</t>
    <phoneticPr fontId="1" type="noConversion"/>
  </si>
  <si>
    <t>GuideAction_FirstSpawnShoes</t>
    <phoneticPr fontId="1" type="noConversion"/>
  </si>
  <si>
    <t>GuideAction_FirstEquipShoes</t>
  </si>
  <si>
    <t>GuideAction_FirstEquipShoes</t>
    <phoneticPr fontId="1" type="noConversion"/>
  </si>
  <si>
    <t>GuideAction_FirstLimitBreak</t>
    <phoneticPr fontId="1" type="noConversion"/>
  </si>
  <si>
    <t>GuideAction_FirstRaidDungeon</t>
    <phoneticPr fontId="1" type="noConversion"/>
  </si>
  <si>
    <t>GuideAction_FirstRaidRank</t>
    <phoneticPr fontId="1" type="noConversion"/>
  </si>
  <si>
    <t>CharacterMessage_FirstChallengeBoss</t>
    <phoneticPr fontId="1" type="noConversion"/>
  </si>
  <si>
    <t>CharacterMessage_FirstQuest</t>
  </si>
  <si>
    <t>autoAction</t>
    <phoneticPr fontId="1" type="noConversion"/>
  </si>
  <si>
    <t>GuideAction_TrainHp</t>
    <phoneticPr fontId="1" type="noConversion"/>
  </si>
  <si>
    <t>GuideAction_ChallengeBoss</t>
    <phoneticPr fontId="1" type="noConversion"/>
  </si>
  <si>
    <t>GuideAction_AutoChallengeBoss</t>
    <phoneticPr fontId="1" type="noConversion"/>
  </si>
  <si>
    <t>GuideAction_SpawnWeapon</t>
    <phoneticPr fontId="1" type="noConversion"/>
  </si>
  <si>
    <t>GuideAction_AutoCastSkill</t>
  </si>
  <si>
    <t>GuideAction_ActiveBuff</t>
  </si>
  <si>
    <t>GuideAction_LimitBreak</t>
  </si>
  <si>
    <t>GuideAction_RaidRank</t>
  </si>
  <si>
    <t>GuideAction_FirstKillMonster</t>
    <phoneticPr fontId="1" type="noConversion"/>
  </si>
  <si>
    <t>GuideAction_FirstSpawnArmor</t>
    <phoneticPr fontId="1" type="noConversion"/>
  </si>
  <si>
    <t>GuideAction_FirstEquipArmor</t>
  </si>
  <si>
    <t>FirstCombineWeapon</t>
    <phoneticPr fontId="1" type="noConversion"/>
  </si>
  <si>
    <t>FirstEquipWeapon</t>
  </si>
  <si>
    <t>FirstUpgradeWeapon</t>
  </si>
  <si>
    <t>FirstLevelUpAbility</t>
  </si>
  <si>
    <t>FirstSpawnSkill</t>
  </si>
  <si>
    <t>FirstEquipActiveSkill</t>
  </si>
  <si>
    <t>FirstUpgradeActiveSkill</t>
  </si>
  <si>
    <t>FirstEquipPassiveSkill</t>
  </si>
  <si>
    <t>FirstCastSkill</t>
  </si>
  <si>
    <t>FirstAutoCastSkill</t>
  </si>
  <si>
    <t>FirstAttendance</t>
  </si>
  <si>
    <t>FirstQuest</t>
  </si>
  <si>
    <t>FirstGoldDungeon</t>
  </si>
  <si>
    <t>FirstActiveBuff</t>
  </si>
  <si>
    <t>FirstStoneDungeon</t>
  </si>
  <si>
    <t>FirstSpawnGloves</t>
  </si>
  <si>
    <t>FirstEquipGloves</t>
  </si>
  <si>
    <t>FirstLimitBreak</t>
  </si>
  <si>
    <t>FirstRaidDungeon</t>
  </si>
  <si>
    <t>FirstRaidRank</t>
  </si>
  <si>
    <t>FirstSpawnArtifact</t>
  </si>
  <si>
    <t>FirstUpgradeArtifact</t>
  </si>
  <si>
    <t>CharacterMessage_FirstCombineWeapon</t>
    <phoneticPr fontId="1" type="noConversion"/>
  </si>
  <si>
    <t>CharacterMessage_FirstEquipWeapon</t>
    <phoneticPr fontId="1" type="noConversion"/>
  </si>
  <si>
    <t>CharacterMessage_FirstUpgradeWeapon</t>
    <phoneticPr fontId="1" type="noConversion"/>
  </si>
  <si>
    <t>CharacterMessage_FirstLevelUpAbility</t>
    <phoneticPr fontId="1" type="noConversion"/>
  </si>
  <si>
    <t>CharacterMessage_FirstUpgradeActiveSkill</t>
    <phoneticPr fontId="1" type="noConversion"/>
  </si>
  <si>
    <t>CharacterMessage_FirstQuest</t>
    <phoneticPr fontId="1" type="noConversion"/>
  </si>
  <si>
    <t>CharacterMessage_FirstGoldDungeon</t>
    <phoneticPr fontId="1" type="noConversion"/>
  </si>
  <si>
    <t>CharacterMessage_FirstStoneDungeon</t>
    <phoneticPr fontId="1" type="noConversion"/>
  </si>
  <si>
    <t>CharacterMessage_FirstRaidDungeon</t>
    <phoneticPr fontId="1" type="noConversion"/>
  </si>
  <si>
    <t>CharacterMessage_FirstLimitBreak</t>
    <phoneticPr fontId="1" type="noConversion"/>
  </si>
  <si>
    <t>CharacterMessage_FirstSpawnWeapon_1</t>
    <phoneticPr fontId="1" type="noConversion"/>
  </si>
  <si>
    <t>o</t>
    <phoneticPr fontId="1" type="noConversion"/>
  </si>
  <si>
    <t>CharacterMessage_FirstEquipActiveSkill_1</t>
    <phoneticPr fontId="1" type="noConversion"/>
  </si>
  <si>
    <t>CharacterMessage_FirstEquipPassiveSkill_1</t>
    <phoneticPr fontId="1" type="noConversion"/>
  </si>
  <si>
    <t>CharacterMessage_FirstActiveBuff_1</t>
    <phoneticPr fontId="1" type="noConversion"/>
  </si>
  <si>
    <t>GuideAction_FirstEquipArmor</t>
    <phoneticPr fontId="1" type="noConversion"/>
  </si>
  <si>
    <t>GuideAction_GuideQuest</t>
    <phoneticPr fontId="1" type="noConversion"/>
  </si>
  <si>
    <t>Highlight_GuideQuest</t>
    <phoneticPr fontId="1" type="noConversion"/>
  </si>
  <si>
    <t>CharacterMessage_FirstAttendance_1</t>
    <phoneticPr fontId="1" type="noConversion"/>
  </si>
  <si>
    <t>GemReward_750</t>
  </si>
  <si>
    <t>GemReward_500</t>
  </si>
  <si>
    <t>StoneReward_5000</t>
    <phoneticPr fontId="1" type="noConversion"/>
  </si>
  <si>
    <t>GuideAction_FirstSpeedMode</t>
    <phoneticPr fontId="1" type="noConversion"/>
  </si>
  <si>
    <t>CharacterMessage_FirstSpeedMode</t>
    <phoneticPr fontId="1" type="noConversion"/>
  </si>
  <si>
    <t>Highlight_SpeedModeButton</t>
    <phoneticPr fontId="1" type="noConversion"/>
  </si>
  <si>
    <t>ActiveSpeedMode</t>
    <phoneticPr fontId="1" type="noConversion"/>
  </si>
  <si>
    <t>전투 가속 활성화</t>
    <phoneticPr fontId="1" type="noConversion"/>
  </si>
  <si>
    <t>GuideAction_SpeedMode</t>
    <phoneticPr fontId="1" type="noConversion"/>
  </si>
  <si>
    <t>Highlight_ChallengeBoss</t>
  </si>
  <si>
    <t>OpenMenu</t>
    <phoneticPr fontId="1" type="noConversion"/>
  </si>
  <si>
    <t>GuideAction_Essence</t>
    <phoneticPr fontId="1" type="noConversion"/>
  </si>
  <si>
    <t>ConfirmEssence</t>
    <phoneticPr fontId="1" type="noConversion"/>
  </si>
  <si>
    <t>GuideAction_FirstEssence</t>
  </si>
  <si>
    <t>GuideAction_FirstEssence</t>
    <phoneticPr fontId="1" type="noConversion"/>
  </si>
  <si>
    <t>정수 확인</t>
    <phoneticPr fontId="1" type="noConversion"/>
  </si>
  <si>
    <t>GuideAction_EquipPet</t>
  </si>
  <si>
    <t>GuideAction_EquipPet</t>
    <phoneticPr fontId="1" type="noConversion"/>
  </si>
  <si>
    <t>EquipPet</t>
    <phoneticPr fontId="1" type="noConversion"/>
  </si>
  <si>
    <t>신수 장착</t>
    <phoneticPr fontId="1" type="noConversion"/>
  </si>
  <si>
    <t>GuideAction_FirstEquipPet</t>
  </si>
  <si>
    <t>GuideAction_FirstEquipPet</t>
    <phoneticPr fontId="1" type="noConversion"/>
  </si>
  <si>
    <t>GuideAction_Bounty</t>
    <phoneticPr fontId="1" type="noConversion"/>
  </si>
  <si>
    <t>ClearBountyQuest</t>
    <phoneticPr fontId="1" type="noConversion"/>
  </si>
  <si>
    <t>현상금 퀘스트 완료</t>
    <phoneticPr fontId="1" type="noConversion"/>
  </si>
  <si>
    <t>GuideAction_FirstBounty</t>
  </si>
  <si>
    <t>GuideAction_FirstBounty</t>
    <phoneticPr fontId="1" type="noConversion"/>
  </si>
  <si>
    <t>GuideAction_PetDungeon</t>
    <phoneticPr fontId="1" type="noConversion"/>
  </si>
  <si>
    <t>ClearPetDungeon</t>
    <phoneticPr fontId="1" type="noConversion"/>
  </si>
  <si>
    <t>신수 먹이 던전 클리어</t>
    <phoneticPr fontId="1" type="noConversion"/>
  </si>
  <si>
    <t>LevelUpPet</t>
    <phoneticPr fontId="1" type="noConversion"/>
  </si>
  <si>
    <t>신수 레벨업</t>
    <phoneticPr fontId="1" type="noConversion"/>
  </si>
  <si>
    <t>PetFoodReward_5000</t>
    <phoneticPr fontId="1" type="noConversion"/>
  </si>
  <si>
    <t>ElementalStoneReward_50</t>
    <phoneticPr fontId="1" type="noConversion"/>
  </si>
  <si>
    <t>Move_PetTab</t>
    <phoneticPr fontId="1" type="noConversion"/>
  </si>
  <si>
    <t>Highlight_BestPet</t>
    <phoneticPr fontId="1" type="noConversion"/>
  </si>
  <si>
    <t>Highlight_EquipPetButton</t>
    <phoneticPr fontId="1" type="noConversion"/>
  </si>
  <si>
    <t>GuideAction_FeedPet</t>
  </si>
  <si>
    <t>Highlight_FeedPetButton</t>
    <phoneticPr fontId="1" type="noConversion"/>
  </si>
  <si>
    <t>Highlight_PetDungeon</t>
    <phoneticPr fontId="1" type="noConversion"/>
  </si>
  <si>
    <t>Highlight_BountyButton</t>
    <phoneticPr fontId="1" type="noConversion"/>
  </si>
  <si>
    <t>CharacterMessage_FirstEquipPet</t>
    <phoneticPr fontId="1" type="noConversion"/>
  </si>
  <si>
    <t>CharacterMessage_FirstLevelUpPet</t>
  </si>
  <si>
    <t>CharacterMessage_FirstLevelUpPet</t>
    <phoneticPr fontId="1" type="noConversion"/>
  </si>
  <si>
    <t>CharacterMessage_FirstBountyQuest</t>
    <phoneticPr fontId="1" type="noConversion"/>
  </si>
  <si>
    <t>CharacterMessage_FirstEssence</t>
    <phoneticPr fontId="1" type="noConversion"/>
  </si>
  <si>
    <t>GuideAction_FirstFeedPet</t>
  </si>
  <si>
    <t>Highlight_EssenceButton</t>
    <phoneticPr fontId="1" type="noConversion"/>
  </si>
  <si>
    <t>GuideAction_ReforgeDungeon</t>
    <phoneticPr fontId="1" type="noConversion"/>
  </si>
  <si>
    <t>GuideAction_FirstReforgeDungeon</t>
    <phoneticPr fontId="1" type="noConversion"/>
  </si>
  <si>
    <t>ClearReforgeDungeon</t>
    <phoneticPr fontId="1" type="noConversion"/>
  </si>
  <si>
    <t>재련석 던전 클리어</t>
    <phoneticPr fontId="1" type="noConversion"/>
  </si>
  <si>
    <t>GuideAction_GrowthDungeon</t>
    <phoneticPr fontId="1" type="noConversion"/>
  </si>
  <si>
    <t>ClearGrowthDungeon</t>
    <phoneticPr fontId="1" type="noConversion"/>
  </si>
  <si>
    <t>성장 던전 클리어</t>
    <phoneticPr fontId="1" type="noConversion"/>
  </si>
  <si>
    <t>GuideAction_FirstGrowthDungeon</t>
    <phoneticPr fontId="1" type="noConversion"/>
  </si>
  <si>
    <t>Highlight_ReforgeDungeon</t>
    <phoneticPr fontId="1" type="noConversion"/>
  </si>
  <si>
    <t>Highlight_GrowthDungeon</t>
    <phoneticPr fontId="1" type="noConversion"/>
  </si>
  <si>
    <t>GuideAction_FirstPetDungeon</t>
  </si>
  <si>
    <t>GuideAction_FirstPetDungeon</t>
    <phoneticPr fontId="1" type="noConversion"/>
  </si>
  <si>
    <t>CharacterMessage_FirstGrowthDungeon</t>
    <phoneticPr fontId="1" type="noConversion"/>
  </si>
  <si>
    <t>CharacterMessage_FirstReforgeDungeon_1</t>
    <phoneticPr fontId="1" type="noConversion"/>
  </si>
  <si>
    <t>CharacterMessage_FirstReforgeDungeon_2</t>
    <phoneticPr fontId="1" type="noConversion"/>
  </si>
  <si>
    <t>Highlight_CanEquipBestSkill</t>
    <phoneticPr fontId="1" type="noConversion"/>
  </si>
  <si>
    <t>CharacterMessage_FirstPetDungeon</t>
    <phoneticPr fontId="1" type="noConversion"/>
  </si>
  <si>
    <t>GuideAction_FeedPet</t>
    <phoneticPr fontId="1" type="noConversion"/>
  </si>
  <si>
    <t>SkillPieceReward_500</t>
    <phoneticPr fontId="1" type="noConversion"/>
  </si>
  <si>
    <t>GuideAction_Jousting</t>
    <phoneticPr fontId="1" type="noConversion"/>
  </si>
  <si>
    <t>GuideAction_FirstJousting</t>
    <phoneticPr fontId="1" type="noConversion"/>
  </si>
  <si>
    <t>CharacterMessage_FirstJousting</t>
    <phoneticPr fontId="1" type="noConversion"/>
  </si>
  <si>
    <t>ConfirmJousting</t>
  </si>
  <si>
    <t>ConfirmJousting</t>
    <phoneticPr fontId="1" type="noConversion"/>
  </si>
  <si>
    <t>마상 시합 확인</t>
    <phoneticPr fontId="1" type="noConversion"/>
  </si>
  <si>
    <t>Highlight_JoustingButton</t>
    <phoneticPr fontId="1" type="noConversion"/>
  </si>
  <si>
    <t>GuideAction_Jousting</t>
  </si>
  <si>
    <t>모든 유물 최고 레벨</t>
    <phoneticPr fontId="1" type="noConversion"/>
  </si>
  <si>
    <t>ClearAncientDungeon</t>
    <phoneticPr fontId="1" type="noConversion"/>
  </si>
  <si>
    <t>잊혀진 왕국 클리어</t>
    <phoneticPr fontId="1" type="noConversion"/>
  </si>
  <si>
    <t>UpgradeAllArtifactMaxLevel</t>
    <phoneticPr fontId="1" type="noConversion"/>
  </si>
  <si>
    <t>TrainPowerAtk</t>
    <phoneticPr fontId="1" type="noConversion"/>
  </si>
  <si>
    <t>강화 공격력 골드 훈련</t>
    <phoneticPr fontId="1" type="noConversion"/>
  </si>
  <si>
    <t>TrainPowerHp</t>
    <phoneticPr fontId="1" type="noConversion"/>
  </si>
  <si>
    <t>강화 체력 골드 훈련</t>
    <phoneticPr fontId="1" type="noConversion"/>
  </si>
  <si>
    <t>TrainSuperCriProb</t>
    <phoneticPr fontId="1" type="noConversion"/>
  </si>
  <si>
    <t>슈퍼 크리티컬 확률 골드 훈련</t>
    <phoneticPr fontId="1" type="noConversion"/>
  </si>
  <si>
    <t>TrainSuperCriDmg</t>
    <phoneticPr fontId="1" type="noConversion"/>
  </si>
  <si>
    <t>슈퍼 크리티컬 데미지 골드 훈련</t>
    <phoneticPr fontId="1" type="noConversion"/>
  </si>
  <si>
    <t>GuideAction_AncientDungeon</t>
  </si>
  <si>
    <t>GuideAction_AncientDungeon</t>
    <phoneticPr fontId="1" type="noConversion"/>
  </si>
  <si>
    <t>Highlight_AncientDungeon</t>
    <phoneticPr fontId="1" type="noConversion"/>
  </si>
  <si>
    <t>FirstTrain</t>
  </si>
  <si>
    <t>FirstSpawnWeapon_1</t>
  </si>
  <si>
    <t>FirstCombineWeapon</t>
  </si>
  <si>
    <t>FirstGrowthDungeon</t>
  </si>
  <si>
    <t>FirstPetDungeon</t>
  </si>
  <si>
    <t>FirstSpeedMode</t>
  </si>
  <si>
    <t>IntoduceMySelf1</t>
    <phoneticPr fontId="5" type="noConversion"/>
  </si>
  <si>
    <t>IntoduceMySelf2</t>
  </si>
  <si>
    <t>FirstLevelUpAbility1</t>
    <phoneticPr fontId="5" type="noConversion"/>
  </si>
  <si>
    <t>FirstLevelUpAbility2</t>
    <phoneticPr fontId="5" type="noConversion"/>
  </si>
  <si>
    <t>FirstEquipActiveSkill</t>
    <phoneticPr fontId="5" type="noConversion"/>
  </si>
  <si>
    <t>FirstEquipPassiveSkill1</t>
    <phoneticPr fontId="5" type="noConversion"/>
  </si>
  <si>
    <t>FirstUpgradeActiveSkill1</t>
    <phoneticPr fontId="5" type="noConversion"/>
  </si>
  <si>
    <t>FirstUpgradeActiveSkill2</t>
    <phoneticPr fontId="5" type="noConversion"/>
  </si>
  <si>
    <t>FirstActiveBuff</t>
    <phoneticPr fontId="5" type="noConversion"/>
  </si>
  <si>
    <t>FirstReforgeDungeon1</t>
    <phoneticPr fontId="5" type="noConversion"/>
  </si>
  <si>
    <t>FirstReforgeDungeon2</t>
    <phoneticPr fontId="5" type="noConversion"/>
  </si>
  <si>
    <t>FirstReforgeDungeon3</t>
    <phoneticPr fontId="5" type="noConversion"/>
  </si>
  <si>
    <t>FirstRaidDungeon1</t>
    <phoneticPr fontId="5" type="noConversion"/>
  </si>
  <si>
    <t>FirstRaidDungeon2</t>
    <phoneticPr fontId="5" type="noConversion"/>
  </si>
  <si>
    <t>FirstAttendance1</t>
    <phoneticPr fontId="5" type="noConversion"/>
  </si>
  <si>
    <t>FirstEquipPet1</t>
    <phoneticPr fontId="5" type="noConversion"/>
  </si>
  <si>
    <t>FirstEquipPet2</t>
    <phoneticPr fontId="5" type="noConversion"/>
  </si>
  <si>
    <t>FirstLevelUpPet1</t>
    <phoneticPr fontId="5" type="noConversion"/>
  </si>
  <si>
    <t>FirstLevelUpPet2</t>
    <phoneticPr fontId="5" type="noConversion"/>
  </si>
  <si>
    <t>FirstLevelUpPet3</t>
    <phoneticPr fontId="5" type="noConversion"/>
  </si>
  <si>
    <t>FirstBountyQuest1</t>
    <phoneticPr fontId="5" type="noConversion"/>
  </si>
  <si>
    <t>FirstBountyQuest2</t>
    <phoneticPr fontId="5" type="noConversion"/>
  </si>
  <si>
    <t>FirstEssence1</t>
    <phoneticPr fontId="5" type="noConversion"/>
  </si>
  <si>
    <t>FirstEssence2</t>
    <phoneticPr fontId="5" type="noConversion"/>
  </si>
  <si>
    <t>FirstJousting1</t>
    <phoneticPr fontId="5" type="noConversion"/>
  </si>
  <si>
    <t>FirstJousting2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</si>
</sst>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5" xfId="0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14" xfId="0" applyFont="1" applyBorder="1">
      <alignment vertical="center"/>
    </xf>
    <xf numFmtId="176" fontId="3" fillId="0" borderId="0" xfId="0" applyNumberFormat="1" applyFont="1">
      <alignment vertical="center"/>
    </xf>
    <xf numFmtId="0" fontId="3" fillId="0" borderId="4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19" xfId="0" applyFont="1" applyBorder="1">
      <alignment vertical="center"/>
    </xf>
    <xf numFmtId="0" fontId="3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177" fontId="3" fillId="3" borderId="1" xfId="0" applyNumberFormat="1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31" xfId="0" applyFill="1" applyBorder="1">
      <alignment vertical="center"/>
    </xf>
    <xf numFmtId="0" fontId="3" fillId="0" borderId="1" xfId="0" applyNumberFormat="1" applyFont="1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225C-A055-424B-A4A1-DD409ADD7DBF}">
  <dimension ref="A1:R1909"/>
  <sheetViews>
    <sheetView tabSelected="1" topLeftCell="I1" zoomScaleNormal="100" workbookViewId="0">
      <selection activeCell="M9" sqref="M9"/>
    </sheetView>
  </sheetViews>
  <sheetFormatPr defaultColWidth="8.59765625" defaultRowHeight="15.6" x14ac:dyDescent="0.4"/>
  <cols>
    <col min="1" max="1" width="8.59765625" style="22" bestFit="1" customWidth="1"/>
    <col min="2" max="2" width="8.69921875" style="22" bestFit="1" customWidth="1"/>
    <col min="3" max="3" width="27.59765625" style="22" bestFit="1" customWidth="1"/>
    <col min="4" max="4" width="28.69921875" style="22" customWidth="1"/>
    <col min="5" max="5" width="23.59765625" style="22" bestFit="1" customWidth="1"/>
    <col min="6" max="6" width="22.5" style="22" bestFit="1" customWidth="1"/>
    <col min="7" max="7" width="9.69921875" style="22" bestFit="1" customWidth="1"/>
    <col min="8" max="8" width="40.59765625" style="22" bestFit="1" customWidth="1"/>
    <col min="9" max="9" width="4.5" style="22" customWidth="1"/>
    <col min="10" max="10" width="38.59765625" style="22" bestFit="1" customWidth="1"/>
    <col min="11" max="11" width="23.59765625" style="22" bestFit="1" customWidth="1"/>
    <col min="12" max="12" width="13.59765625" style="22" bestFit="1" customWidth="1"/>
    <col min="13" max="13" width="10.8984375" style="22" bestFit="1" customWidth="1"/>
    <col min="14" max="14" width="21.59765625" style="22" bestFit="1" customWidth="1"/>
    <col min="15" max="15" width="7.09765625" style="22" customWidth="1"/>
    <col min="16" max="16" width="23.59765625" style="22" bestFit="1" customWidth="1"/>
    <col min="17" max="17" width="25.5" style="22" bestFit="1" customWidth="1"/>
    <col min="18" max="18" width="10.3984375" style="22" bestFit="1" customWidth="1"/>
    <col min="19" max="16384" width="8.59765625" style="22"/>
  </cols>
  <sheetData>
    <row r="1" spans="2:18" ht="16.2" thickBot="1" x14ac:dyDescent="0.45"/>
    <row r="2" spans="2:18" x14ac:dyDescent="0.4">
      <c r="B2" s="86" t="s">
        <v>34</v>
      </c>
      <c r="C2" s="87"/>
      <c r="D2" s="87"/>
      <c r="E2" s="87"/>
      <c r="F2" s="87"/>
      <c r="G2" s="87"/>
      <c r="H2" s="88"/>
      <c r="J2" s="86" t="s">
        <v>13</v>
      </c>
      <c r="K2" s="87"/>
      <c r="L2" s="87"/>
      <c r="M2" s="87"/>
      <c r="N2" s="88"/>
      <c r="P2" s="23" t="s">
        <v>209</v>
      </c>
      <c r="Q2" s="24" t="s">
        <v>230</v>
      </c>
      <c r="R2" s="25" t="s">
        <v>5</v>
      </c>
    </row>
    <row r="3" spans="2:18" x14ac:dyDescent="0.4">
      <c r="B3" s="26" t="s">
        <v>12</v>
      </c>
      <c r="C3" s="27" t="s">
        <v>90</v>
      </c>
      <c r="D3" s="27" t="s">
        <v>351</v>
      </c>
      <c r="E3" s="27" t="s">
        <v>189</v>
      </c>
      <c r="F3" s="27" t="s">
        <v>3</v>
      </c>
      <c r="G3" s="27" t="s">
        <v>268</v>
      </c>
      <c r="H3" s="28" t="s">
        <v>36</v>
      </c>
      <c r="J3" s="26" t="s">
        <v>0</v>
      </c>
      <c r="K3" s="27" t="s">
        <v>4</v>
      </c>
      <c r="L3" s="27" t="s">
        <v>1</v>
      </c>
      <c r="M3" s="27" t="s">
        <v>5</v>
      </c>
      <c r="N3" s="28" t="s">
        <v>2</v>
      </c>
      <c r="P3" s="29" t="s">
        <v>203</v>
      </c>
      <c r="Q3" s="30" t="s">
        <v>255</v>
      </c>
      <c r="R3" s="31" t="s">
        <v>10</v>
      </c>
    </row>
    <row r="4" spans="2:18" x14ac:dyDescent="0.4">
      <c r="B4" s="29">
        <v>1</v>
      </c>
      <c r="C4" s="30"/>
      <c r="D4" s="30" t="s">
        <v>316</v>
      </c>
      <c r="E4" s="30" t="s">
        <v>191</v>
      </c>
      <c r="F4" s="27" t="str">
        <f t="shared" ref="F4:F35" si="0">VLOOKUP(E4,$P$2:$Q$51,2, 0)</f>
        <v>몬스터 처치</v>
      </c>
      <c r="G4" s="30">
        <v>1</v>
      </c>
      <c r="H4" s="31" t="str">
        <f>CONCATENATE("GuideQuest","_",E4,"_",G4,"_",B4)</f>
        <v>GuideQuest_KillMonster_1_1</v>
      </c>
      <c r="J4" s="29" t="str">
        <f>H4</f>
        <v>GuideQuest_KillMonster_1_1</v>
      </c>
      <c r="K4" s="30" t="str">
        <f t="shared" ref="K4:K73" si="1">E4</f>
        <v>KillMonster</v>
      </c>
      <c r="L4" s="33">
        <f t="shared" ref="L4:L71" si="2">G4</f>
        <v>1</v>
      </c>
      <c r="M4" s="30" t="str">
        <f t="shared" ref="M4:M34" si="3">VLOOKUP(K4,$P$2:$R$51,3, 0)</f>
        <v>Stack</v>
      </c>
      <c r="N4" s="31" t="s">
        <v>7</v>
      </c>
      <c r="P4" s="29" t="s">
        <v>210</v>
      </c>
      <c r="Q4" s="30" t="s">
        <v>232</v>
      </c>
      <c r="R4" s="31" t="s">
        <v>10</v>
      </c>
    </row>
    <row r="5" spans="2:18" x14ac:dyDescent="0.4">
      <c r="B5" s="29">
        <f t="shared" ref="B5:B74" si="4">B4+1</f>
        <v>2</v>
      </c>
      <c r="C5" s="30" t="s">
        <v>46</v>
      </c>
      <c r="D5" s="30" t="s">
        <v>317</v>
      </c>
      <c r="E5" s="30" t="s">
        <v>14</v>
      </c>
      <c r="F5" s="27" t="str">
        <f t="shared" si="0"/>
        <v>공격력 골드 훈련</v>
      </c>
      <c r="G5" s="30">
        <v>5</v>
      </c>
      <c r="H5" s="31" t="str">
        <f t="shared" ref="H5:H74" si="5">CONCATENATE("GuideQuest","_",E5,"_",G5,"_",B5)</f>
        <v>GuideQuest_TrainAtk_5_2</v>
      </c>
      <c r="J5" s="29" t="str">
        <f t="shared" ref="J5:J74" si="6">H5</f>
        <v>GuideQuest_TrainAtk_5_2</v>
      </c>
      <c r="K5" s="30" t="str">
        <f t="shared" si="1"/>
        <v>TrainAtk</v>
      </c>
      <c r="L5" s="33">
        <v>1</v>
      </c>
      <c r="M5" s="30" t="str">
        <f t="shared" si="3"/>
        <v>Attain</v>
      </c>
      <c r="N5" s="31" t="s">
        <v>7</v>
      </c>
      <c r="P5" s="29" t="s">
        <v>204</v>
      </c>
      <c r="Q5" s="30" t="s">
        <v>256</v>
      </c>
      <c r="R5" s="31" t="s">
        <v>10</v>
      </c>
    </row>
    <row r="6" spans="2:18" x14ac:dyDescent="0.4">
      <c r="B6" s="29">
        <f t="shared" si="4"/>
        <v>3</v>
      </c>
      <c r="C6" s="30" t="s">
        <v>352</v>
      </c>
      <c r="D6" s="30" t="s">
        <v>352</v>
      </c>
      <c r="E6" s="30" t="s">
        <v>153</v>
      </c>
      <c r="F6" s="27" t="str">
        <f t="shared" si="0"/>
        <v>체력 골드 훈련</v>
      </c>
      <c r="G6" s="30">
        <v>5</v>
      </c>
      <c r="H6" s="31" t="str">
        <f t="shared" si="5"/>
        <v>GuideQuest_TrainHp_5_3</v>
      </c>
      <c r="J6" s="29" t="str">
        <f t="shared" si="6"/>
        <v>GuideQuest_TrainHp_5_3</v>
      </c>
      <c r="K6" s="30" t="str">
        <f t="shared" si="1"/>
        <v>TrainHp</v>
      </c>
      <c r="L6" s="33">
        <v>1</v>
      </c>
      <c r="M6" s="30" t="str">
        <f t="shared" si="3"/>
        <v>Attain</v>
      </c>
      <c r="N6" s="31" t="s">
        <v>7</v>
      </c>
      <c r="P6" s="29" t="s">
        <v>211</v>
      </c>
      <c r="Q6" s="30" t="s">
        <v>233</v>
      </c>
      <c r="R6" s="31" t="s">
        <v>10</v>
      </c>
    </row>
    <row r="7" spans="2:18" x14ac:dyDescent="0.4">
      <c r="B7" s="29">
        <f t="shared" si="4"/>
        <v>4</v>
      </c>
      <c r="C7" s="30"/>
      <c r="D7" s="30" t="s">
        <v>360</v>
      </c>
      <c r="E7" s="30" t="s">
        <v>8</v>
      </c>
      <c r="F7" s="27" t="str">
        <f t="shared" si="0"/>
        <v>몬스터 처치</v>
      </c>
      <c r="G7" s="30">
        <v>5</v>
      </c>
      <c r="H7" s="31" t="str">
        <f t="shared" si="5"/>
        <v>GuideQuest_KillMonster_5_4</v>
      </c>
      <c r="J7" s="29" t="str">
        <f t="shared" si="6"/>
        <v>GuideQuest_KillMonster_5_4</v>
      </c>
      <c r="K7" s="30" t="str">
        <f t="shared" si="1"/>
        <v>KillMonster</v>
      </c>
      <c r="L7" s="33">
        <f t="shared" si="2"/>
        <v>5</v>
      </c>
      <c r="M7" s="30" t="str">
        <f t="shared" si="3"/>
        <v>Stack</v>
      </c>
      <c r="N7" s="31" t="s">
        <v>7</v>
      </c>
      <c r="P7" s="29" t="s">
        <v>269</v>
      </c>
      <c r="Q7" s="30" t="s">
        <v>288</v>
      </c>
      <c r="R7" s="31" t="s">
        <v>16</v>
      </c>
    </row>
    <row r="8" spans="2:18" x14ac:dyDescent="0.4">
      <c r="B8" s="29">
        <f t="shared" si="4"/>
        <v>5</v>
      </c>
      <c r="C8" s="30" t="s">
        <v>353</v>
      </c>
      <c r="D8" s="30" t="s">
        <v>322</v>
      </c>
      <c r="E8" s="30" t="s">
        <v>17</v>
      </c>
      <c r="F8" s="27" t="str">
        <f t="shared" si="0"/>
        <v>보스 처치</v>
      </c>
      <c r="G8" s="30">
        <v>1</v>
      </c>
      <c r="H8" s="31" t="str">
        <f t="shared" si="5"/>
        <v>GuideQuest_KillBoss_1_5</v>
      </c>
      <c r="J8" s="29" t="str">
        <f t="shared" si="6"/>
        <v>GuideQuest_KillBoss_1_5</v>
      </c>
      <c r="K8" s="30" t="str">
        <f t="shared" si="1"/>
        <v>KillBoss</v>
      </c>
      <c r="L8" s="33">
        <f t="shared" si="2"/>
        <v>1</v>
      </c>
      <c r="M8" s="30" t="str">
        <f t="shared" si="3"/>
        <v>Stack</v>
      </c>
      <c r="N8" s="31" t="s">
        <v>9</v>
      </c>
      <c r="P8" s="29" t="s">
        <v>213</v>
      </c>
      <c r="Q8" s="30" t="s">
        <v>253</v>
      </c>
      <c r="R8" s="31" t="s">
        <v>16</v>
      </c>
    </row>
    <row r="9" spans="2:18" x14ac:dyDescent="0.4">
      <c r="B9" s="29">
        <f t="shared" si="4"/>
        <v>6</v>
      </c>
      <c r="C9" s="30" t="s">
        <v>354</v>
      </c>
      <c r="D9" s="30" t="s">
        <v>323</v>
      </c>
      <c r="E9" s="30" t="s">
        <v>33</v>
      </c>
      <c r="F9" s="27" t="str">
        <f t="shared" si="0"/>
        <v>보스 자동 도전 활성화</v>
      </c>
      <c r="G9" s="30">
        <v>1</v>
      </c>
      <c r="H9" s="31" t="str">
        <f t="shared" si="5"/>
        <v>GuideQuest_ActiveAutoChallenge_1_6</v>
      </c>
      <c r="J9" s="29" t="str">
        <f t="shared" si="6"/>
        <v>GuideQuest_ActiveAutoChallenge_1_6</v>
      </c>
      <c r="K9" s="30" t="str">
        <f t="shared" si="1"/>
        <v>ActiveAutoChallenge</v>
      </c>
      <c r="L9" s="33">
        <f t="shared" si="2"/>
        <v>1</v>
      </c>
      <c r="M9" s="30" t="str">
        <f t="shared" si="3"/>
        <v>Stack</v>
      </c>
      <c r="N9" s="31" t="s">
        <v>7</v>
      </c>
      <c r="P9" s="29" t="s">
        <v>214</v>
      </c>
      <c r="Q9" s="30" t="s">
        <v>252</v>
      </c>
      <c r="R9" s="31" t="s">
        <v>16</v>
      </c>
    </row>
    <row r="10" spans="2:18" x14ac:dyDescent="0.4">
      <c r="B10" s="29">
        <f t="shared" si="4"/>
        <v>7</v>
      </c>
      <c r="C10" s="30" t="s">
        <v>355</v>
      </c>
      <c r="D10" s="30" t="s">
        <v>324</v>
      </c>
      <c r="E10" s="30" t="s">
        <v>19</v>
      </c>
      <c r="F10" s="27" t="str">
        <f t="shared" si="0"/>
        <v>무기 소환</v>
      </c>
      <c r="G10" s="30">
        <v>30</v>
      </c>
      <c r="H10" s="31" t="str">
        <f t="shared" si="5"/>
        <v>GuideQuest_SpawnWeapon_30_7</v>
      </c>
      <c r="J10" s="29" t="str">
        <f t="shared" si="6"/>
        <v>GuideQuest_SpawnWeapon_30_7</v>
      </c>
      <c r="K10" s="30" t="str">
        <f t="shared" si="1"/>
        <v>SpawnWeapon</v>
      </c>
      <c r="L10" s="33">
        <f t="shared" si="2"/>
        <v>30</v>
      </c>
      <c r="M10" s="30" t="str">
        <f t="shared" si="3"/>
        <v>Attain</v>
      </c>
      <c r="N10" s="31" t="s">
        <v>11</v>
      </c>
      <c r="P10" s="29" t="s">
        <v>194</v>
      </c>
      <c r="Q10" s="30" t="s">
        <v>251</v>
      </c>
      <c r="R10" s="31" t="s">
        <v>16</v>
      </c>
    </row>
    <row r="11" spans="2:18" x14ac:dyDescent="0.4">
      <c r="B11" s="29">
        <f t="shared" si="4"/>
        <v>8</v>
      </c>
      <c r="C11" s="30" t="s">
        <v>120</v>
      </c>
      <c r="D11" s="30" t="s">
        <v>325</v>
      </c>
      <c r="E11" s="30" t="s">
        <v>20</v>
      </c>
      <c r="F11" s="27" t="str">
        <f t="shared" si="0"/>
        <v>무기 합성</v>
      </c>
      <c r="G11" s="30">
        <v>1</v>
      </c>
      <c r="H11" s="31" t="str">
        <f t="shared" si="5"/>
        <v>GuideQuest_CombineWeapon_1_8</v>
      </c>
      <c r="J11" s="29" t="str">
        <f t="shared" si="6"/>
        <v>GuideQuest_CombineWeapon_1_8</v>
      </c>
      <c r="K11" s="30" t="str">
        <f t="shared" si="1"/>
        <v>CombineWeapon</v>
      </c>
      <c r="L11" s="33">
        <f t="shared" si="2"/>
        <v>1</v>
      </c>
      <c r="M11" s="30" t="str">
        <f t="shared" si="3"/>
        <v>Stack</v>
      </c>
      <c r="N11" s="31" t="s">
        <v>6</v>
      </c>
      <c r="P11" s="29" t="s">
        <v>207</v>
      </c>
      <c r="Q11" s="30" t="s">
        <v>250</v>
      </c>
      <c r="R11" s="31" t="s">
        <v>16</v>
      </c>
    </row>
    <row r="12" spans="2:18" x14ac:dyDescent="0.4">
      <c r="B12" s="29">
        <f t="shared" si="4"/>
        <v>9</v>
      </c>
      <c r="C12" s="30" t="s">
        <v>121</v>
      </c>
      <c r="D12" s="30" t="s">
        <v>326</v>
      </c>
      <c r="E12" s="30" t="s">
        <v>21</v>
      </c>
      <c r="F12" s="27" t="str">
        <f t="shared" si="0"/>
        <v>무기 장착</v>
      </c>
      <c r="G12" s="30">
        <v>1</v>
      </c>
      <c r="H12" s="31" t="str">
        <f t="shared" si="5"/>
        <v>GuideQuest_EquipWeapon_1_9</v>
      </c>
      <c r="J12" s="29" t="str">
        <f t="shared" si="6"/>
        <v>GuideQuest_EquipWeapon_1_9</v>
      </c>
      <c r="K12" s="30" t="str">
        <f t="shared" si="1"/>
        <v>EquipWeapon</v>
      </c>
      <c r="L12" s="33">
        <f t="shared" si="2"/>
        <v>1</v>
      </c>
      <c r="M12" s="30" t="str">
        <f t="shared" si="3"/>
        <v>Stack</v>
      </c>
      <c r="N12" s="31" t="s">
        <v>406</v>
      </c>
      <c r="P12" s="29" t="s">
        <v>215</v>
      </c>
      <c r="Q12" s="30" t="s">
        <v>249</v>
      </c>
      <c r="R12" s="31" t="s">
        <v>16</v>
      </c>
    </row>
    <row r="13" spans="2:18" x14ac:dyDescent="0.4">
      <c r="B13" s="29">
        <f t="shared" si="4"/>
        <v>10</v>
      </c>
      <c r="C13" s="30" t="s">
        <v>119</v>
      </c>
      <c r="D13" s="30" t="s">
        <v>327</v>
      </c>
      <c r="E13" s="30" t="s">
        <v>22</v>
      </c>
      <c r="F13" s="27" t="str">
        <f t="shared" si="0"/>
        <v>무기 강화</v>
      </c>
      <c r="G13" s="30">
        <v>5</v>
      </c>
      <c r="H13" s="31" t="str">
        <f t="shared" si="5"/>
        <v>GuideQuest_UpgradeWeapon_5_10</v>
      </c>
      <c r="J13" s="29" t="str">
        <f t="shared" si="6"/>
        <v>GuideQuest_UpgradeWeapon_5_10</v>
      </c>
      <c r="K13" s="30" t="str">
        <f t="shared" si="1"/>
        <v>UpgradeWeapon</v>
      </c>
      <c r="L13" s="33">
        <v>1</v>
      </c>
      <c r="M13" s="30" t="str">
        <f t="shared" si="3"/>
        <v>Attain</v>
      </c>
      <c r="N13" s="31" t="s">
        <v>7</v>
      </c>
      <c r="P13" s="29" t="s">
        <v>216</v>
      </c>
      <c r="Q13" s="30" t="s">
        <v>248</v>
      </c>
      <c r="R13" s="31" t="s">
        <v>16</v>
      </c>
    </row>
    <row r="14" spans="2:18" x14ac:dyDescent="0.4">
      <c r="B14" s="29">
        <f t="shared" si="4"/>
        <v>11</v>
      </c>
      <c r="C14" s="30"/>
      <c r="D14" s="30"/>
      <c r="E14" s="30" t="s">
        <v>198</v>
      </c>
      <c r="F14" s="27" t="str">
        <f t="shared" si="0"/>
        <v>캐릭터 레벨업</v>
      </c>
      <c r="G14" s="30">
        <v>10</v>
      </c>
      <c r="H14" s="31" t="str">
        <f t="shared" si="5"/>
        <v>GuideQuest_LevelUpCharacter_10_11</v>
      </c>
      <c r="I14" s="35"/>
      <c r="J14" s="29" t="str">
        <f t="shared" si="6"/>
        <v>GuideQuest_LevelUpCharacter_10_11</v>
      </c>
      <c r="K14" s="30" t="str">
        <f t="shared" si="1"/>
        <v>LevelUpCharacter</v>
      </c>
      <c r="L14" s="33">
        <f t="shared" si="2"/>
        <v>10</v>
      </c>
      <c r="M14" s="30" t="str">
        <f t="shared" si="3"/>
        <v>Attain</v>
      </c>
      <c r="N14" s="31" t="s">
        <v>7</v>
      </c>
      <c r="P14" s="29" t="s">
        <v>200</v>
      </c>
      <c r="Q14" s="30" t="s">
        <v>257</v>
      </c>
      <c r="R14" s="31" t="s">
        <v>16</v>
      </c>
    </row>
    <row r="15" spans="2:18" x14ac:dyDescent="0.4">
      <c r="B15" s="29">
        <f t="shared" si="4"/>
        <v>12</v>
      </c>
      <c r="C15" s="30" t="s">
        <v>51</v>
      </c>
      <c r="D15" s="30" t="s">
        <v>328</v>
      </c>
      <c r="E15" s="30" t="s">
        <v>199</v>
      </c>
      <c r="F15" s="27" t="str">
        <f t="shared" si="0"/>
        <v>캐릭터 특성 강화</v>
      </c>
      <c r="G15" s="30">
        <v>2</v>
      </c>
      <c r="H15" s="31" t="str">
        <f t="shared" si="5"/>
        <v>GuideQuest_LevelUpAbility_2_12</v>
      </c>
      <c r="J15" s="29" t="str">
        <f t="shared" si="6"/>
        <v>GuideQuest_LevelUpAbility_2_12</v>
      </c>
      <c r="K15" s="30" t="str">
        <f t="shared" si="1"/>
        <v>LevelUpAbility</v>
      </c>
      <c r="L15" s="33">
        <f t="shared" si="2"/>
        <v>2</v>
      </c>
      <c r="M15" s="30" t="str">
        <f t="shared" si="3"/>
        <v>Attain</v>
      </c>
      <c r="N15" s="31" t="s">
        <v>11</v>
      </c>
      <c r="P15" s="29" t="s">
        <v>191</v>
      </c>
      <c r="Q15" s="30" t="s">
        <v>258</v>
      </c>
      <c r="R15" s="31" t="s">
        <v>10</v>
      </c>
    </row>
    <row r="16" spans="2:18" x14ac:dyDescent="0.4">
      <c r="B16" s="29">
        <f t="shared" si="4"/>
        <v>13</v>
      </c>
      <c r="C16" s="30" t="s">
        <v>53</v>
      </c>
      <c r="D16" s="30" t="s">
        <v>329</v>
      </c>
      <c r="E16" s="30" t="s">
        <v>25</v>
      </c>
      <c r="F16" s="27" t="str">
        <f t="shared" si="0"/>
        <v>스킬 소환</v>
      </c>
      <c r="G16" s="30">
        <v>10</v>
      </c>
      <c r="H16" s="31" t="str">
        <f t="shared" si="5"/>
        <v>GuideQuest_SpawnSkill_10_13</v>
      </c>
      <c r="J16" s="29" t="str">
        <f t="shared" si="6"/>
        <v>GuideQuest_SpawnSkill_10_13</v>
      </c>
      <c r="K16" s="30" t="str">
        <f t="shared" si="1"/>
        <v>SpawnSkill</v>
      </c>
      <c r="L16" s="33">
        <f t="shared" si="2"/>
        <v>10</v>
      </c>
      <c r="M16" s="30" t="str">
        <f t="shared" si="3"/>
        <v>Attain</v>
      </c>
      <c r="N16" s="31" t="s">
        <v>7</v>
      </c>
      <c r="P16" s="29" t="s">
        <v>192</v>
      </c>
      <c r="Q16" s="30" t="s">
        <v>231</v>
      </c>
      <c r="R16" s="31" t="s">
        <v>10</v>
      </c>
    </row>
    <row r="17" spans="2:18" x14ac:dyDescent="0.4">
      <c r="B17" s="29">
        <f t="shared" si="4"/>
        <v>14</v>
      </c>
      <c r="C17" s="30" t="s">
        <v>166</v>
      </c>
      <c r="D17" s="30" t="s">
        <v>330</v>
      </c>
      <c r="E17" s="30" t="s">
        <v>174</v>
      </c>
      <c r="F17" s="27" t="str">
        <f t="shared" si="0"/>
        <v>액티브 스킬 장착</v>
      </c>
      <c r="G17" s="30">
        <v>1</v>
      </c>
      <c r="H17" s="31" t="str">
        <f t="shared" si="5"/>
        <v>GuideQuest_EquipActiveSkill_1_14</v>
      </c>
      <c r="J17" s="29" t="str">
        <f t="shared" si="6"/>
        <v>GuideQuest_EquipActiveSkill_1_14</v>
      </c>
      <c r="K17" s="30" t="str">
        <f t="shared" si="1"/>
        <v>EquipActiveSkill</v>
      </c>
      <c r="L17" s="33">
        <f t="shared" si="2"/>
        <v>1</v>
      </c>
      <c r="M17" s="30" t="str">
        <f t="shared" si="3"/>
        <v>Stack</v>
      </c>
      <c r="N17" s="31" t="s">
        <v>470</v>
      </c>
      <c r="P17" s="29" t="s">
        <v>217</v>
      </c>
      <c r="Q17" s="30" t="s">
        <v>247</v>
      </c>
      <c r="R17" s="31" t="s">
        <v>10</v>
      </c>
    </row>
    <row r="18" spans="2:18" x14ac:dyDescent="0.4">
      <c r="B18" s="29">
        <f t="shared" si="4"/>
        <v>15</v>
      </c>
      <c r="C18" s="30" t="s">
        <v>167</v>
      </c>
      <c r="D18" s="30" t="s">
        <v>331</v>
      </c>
      <c r="E18" s="30" t="s">
        <v>172</v>
      </c>
      <c r="F18" s="27" t="str">
        <f t="shared" si="0"/>
        <v>액티브 스킬 강화</v>
      </c>
      <c r="G18" s="30">
        <v>1</v>
      </c>
      <c r="H18" s="31" t="str">
        <f t="shared" si="5"/>
        <v>GuideQuest_UpgradeActiveSkill_1_15</v>
      </c>
      <c r="J18" s="29" t="str">
        <f t="shared" si="6"/>
        <v>GuideQuest_UpgradeActiveSkill_1_15</v>
      </c>
      <c r="K18" s="30" t="str">
        <f t="shared" si="1"/>
        <v>UpgradeActiveSkill</v>
      </c>
      <c r="L18" s="33">
        <f t="shared" si="2"/>
        <v>1</v>
      </c>
      <c r="M18" s="30" t="str">
        <f t="shared" si="3"/>
        <v>Attain</v>
      </c>
      <c r="N18" s="31" t="s">
        <v>175</v>
      </c>
      <c r="P18" s="29" t="s">
        <v>187</v>
      </c>
      <c r="Q18" s="30" t="s">
        <v>186</v>
      </c>
      <c r="R18" s="31" t="s">
        <v>16</v>
      </c>
    </row>
    <row r="19" spans="2:18" x14ac:dyDescent="0.4">
      <c r="B19" s="29">
        <f t="shared" si="4"/>
        <v>16</v>
      </c>
      <c r="C19" s="30" t="s">
        <v>163</v>
      </c>
      <c r="D19" s="30" t="s">
        <v>332</v>
      </c>
      <c r="E19" s="30" t="s">
        <v>169</v>
      </c>
      <c r="F19" s="27" t="str">
        <f t="shared" si="0"/>
        <v>패시브 스킬 장착</v>
      </c>
      <c r="G19" s="30">
        <v>1</v>
      </c>
      <c r="H19" s="31" t="str">
        <f t="shared" si="5"/>
        <v>GuideQuest_EquipPassiveSkill_1_16</v>
      </c>
      <c r="J19" s="29" t="str">
        <f t="shared" si="6"/>
        <v>GuideQuest_EquipPassiveSkill_1_16</v>
      </c>
      <c r="K19" s="30" t="str">
        <f t="shared" si="1"/>
        <v>EquipPassiveSkill</v>
      </c>
      <c r="L19" s="33">
        <f t="shared" si="2"/>
        <v>1</v>
      </c>
      <c r="M19" s="30" t="str">
        <f t="shared" si="3"/>
        <v>Stack</v>
      </c>
      <c r="N19" s="31" t="s">
        <v>7</v>
      </c>
      <c r="P19" s="29" t="s">
        <v>218</v>
      </c>
      <c r="Q19" s="30" t="s">
        <v>246</v>
      </c>
      <c r="R19" s="31"/>
    </row>
    <row r="20" spans="2:18" x14ac:dyDescent="0.4">
      <c r="B20" s="29">
        <f t="shared" si="4"/>
        <v>17</v>
      </c>
      <c r="C20" s="30" t="s">
        <v>158</v>
      </c>
      <c r="D20" s="30" t="s">
        <v>333</v>
      </c>
      <c r="E20" s="30" t="s">
        <v>160</v>
      </c>
      <c r="F20" s="27" t="str">
        <f t="shared" si="0"/>
        <v>스킬 시전</v>
      </c>
      <c r="G20" s="30">
        <v>1</v>
      </c>
      <c r="H20" s="31" t="str">
        <f t="shared" si="5"/>
        <v>GuideQuest_CastSkill_1_17</v>
      </c>
      <c r="J20" s="29" t="str">
        <f t="shared" si="6"/>
        <v>GuideQuest_CastSkill_1_17</v>
      </c>
      <c r="K20" s="30" t="str">
        <f t="shared" si="1"/>
        <v>CastSkill</v>
      </c>
      <c r="L20" s="33">
        <f t="shared" si="2"/>
        <v>1</v>
      </c>
      <c r="M20" s="30" t="str">
        <f t="shared" si="3"/>
        <v>Stack</v>
      </c>
      <c r="N20" s="31" t="s">
        <v>7</v>
      </c>
      <c r="P20" s="29" t="s">
        <v>155</v>
      </c>
      <c r="Q20" s="30" t="s">
        <v>154</v>
      </c>
      <c r="R20" s="31" t="s">
        <v>16</v>
      </c>
    </row>
    <row r="21" spans="2:18" x14ac:dyDescent="0.4">
      <c r="B21" s="29">
        <f t="shared" si="4"/>
        <v>18</v>
      </c>
      <c r="C21" s="30" t="s">
        <v>356</v>
      </c>
      <c r="D21" s="30" t="s">
        <v>334</v>
      </c>
      <c r="E21" s="30" t="s">
        <v>87</v>
      </c>
      <c r="F21" s="27" t="str">
        <f t="shared" si="0"/>
        <v>스킬 자동 사용 활성화</v>
      </c>
      <c r="G21" s="30">
        <v>1</v>
      </c>
      <c r="H21" s="31" t="str">
        <f t="shared" si="5"/>
        <v>GuideQuest_ActiveAutoCastSkill_1_18</v>
      </c>
      <c r="J21" s="29" t="str">
        <f t="shared" si="6"/>
        <v>GuideQuest_ActiveAutoCastSkill_1_18</v>
      </c>
      <c r="K21" s="30" t="str">
        <f t="shared" si="1"/>
        <v>ActiveAutoCastSkill</v>
      </c>
      <c r="L21" s="33">
        <f t="shared" si="2"/>
        <v>1</v>
      </c>
      <c r="M21" s="30" t="str">
        <f t="shared" si="3"/>
        <v>Stack</v>
      </c>
      <c r="N21" s="31" t="s">
        <v>7</v>
      </c>
      <c r="P21" s="29" t="s">
        <v>188</v>
      </c>
      <c r="Q21" s="30" t="s">
        <v>157</v>
      </c>
      <c r="R21" s="31" t="s">
        <v>16</v>
      </c>
    </row>
    <row r="22" spans="2:18" x14ac:dyDescent="0.4">
      <c r="B22" s="29">
        <f t="shared" si="4"/>
        <v>19</v>
      </c>
      <c r="C22" s="30" t="s">
        <v>59</v>
      </c>
      <c r="D22" s="30" t="s">
        <v>335</v>
      </c>
      <c r="E22" s="30" t="s">
        <v>202</v>
      </c>
      <c r="F22" s="27" t="str">
        <f t="shared" si="0"/>
        <v>출석 체크</v>
      </c>
      <c r="G22" s="30">
        <v>1</v>
      </c>
      <c r="H22" s="31" t="str">
        <f t="shared" si="5"/>
        <v>GuideQuest_ConfirmAttendance_1_19</v>
      </c>
      <c r="J22" s="29" t="str">
        <f t="shared" si="6"/>
        <v>GuideQuest_ConfirmAttendance_1_19</v>
      </c>
      <c r="K22" s="30" t="str">
        <f t="shared" si="1"/>
        <v>ConfirmAttendance</v>
      </c>
      <c r="L22" s="33">
        <f t="shared" si="2"/>
        <v>1</v>
      </c>
      <c r="M22" s="30" t="str">
        <f t="shared" si="3"/>
        <v>Stack</v>
      </c>
      <c r="N22" s="31" t="s">
        <v>26</v>
      </c>
      <c r="P22" s="29" t="s">
        <v>219</v>
      </c>
      <c r="Q22" s="30" t="s">
        <v>245</v>
      </c>
      <c r="R22" s="31" t="s">
        <v>10</v>
      </c>
    </row>
    <row r="23" spans="2:18" x14ac:dyDescent="0.4">
      <c r="B23" s="29">
        <f t="shared" si="4"/>
        <v>20</v>
      </c>
      <c r="C23" s="30" t="s">
        <v>62</v>
      </c>
      <c r="D23" s="30" t="s">
        <v>336</v>
      </c>
      <c r="E23" s="30" t="s">
        <v>203</v>
      </c>
      <c r="F23" s="27" t="str">
        <f t="shared" si="0"/>
        <v>일일 퀘스트 보상 받기</v>
      </c>
      <c r="G23" s="30">
        <v>1</v>
      </c>
      <c r="H23" s="31" t="str">
        <f t="shared" si="5"/>
        <v>GuideQuest_DailyquestClear_1_20</v>
      </c>
      <c r="J23" s="29" t="str">
        <f t="shared" si="6"/>
        <v>GuideQuest_DailyquestClear_1_20</v>
      </c>
      <c r="K23" s="30" t="str">
        <f t="shared" si="1"/>
        <v>DailyquestClear</v>
      </c>
      <c r="L23" s="33">
        <f t="shared" si="2"/>
        <v>1</v>
      </c>
      <c r="M23" s="30" t="str">
        <f t="shared" si="3"/>
        <v>Stack</v>
      </c>
      <c r="N23" s="31" t="s">
        <v>7</v>
      </c>
      <c r="P23" s="29" t="s">
        <v>220</v>
      </c>
      <c r="Q23" s="30" t="s">
        <v>244</v>
      </c>
      <c r="R23" s="31"/>
    </row>
    <row r="24" spans="2:18" x14ac:dyDescent="0.4">
      <c r="B24" s="29">
        <f t="shared" si="4"/>
        <v>21</v>
      </c>
      <c r="C24" s="30" t="s">
        <v>79</v>
      </c>
      <c r="D24" s="30"/>
      <c r="E24" s="30" t="s">
        <v>29</v>
      </c>
      <c r="F24" s="27" t="str">
        <f t="shared" si="0"/>
        <v>크리티컬 확률 골드 훈련</v>
      </c>
      <c r="G24" s="30">
        <v>5</v>
      </c>
      <c r="H24" s="31" t="str">
        <f t="shared" si="5"/>
        <v>GuideQuest_TrainCriProb_5_21</v>
      </c>
      <c r="J24" s="29" t="str">
        <f t="shared" si="6"/>
        <v>GuideQuest_TrainCriProb_5_21</v>
      </c>
      <c r="K24" s="30" t="str">
        <f t="shared" si="1"/>
        <v>TrainCriProb</v>
      </c>
      <c r="L24" s="33">
        <f t="shared" si="2"/>
        <v>5</v>
      </c>
      <c r="M24" s="30" t="str">
        <f t="shared" si="3"/>
        <v>Attain</v>
      </c>
      <c r="N24" s="31" t="s">
        <v>7</v>
      </c>
      <c r="P24" s="29" t="s">
        <v>221</v>
      </c>
      <c r="Q24" s="30" t="s">
        <v>243</v>
      </c>
      <c r="R24" s="31" t="s">
        <v>10</v>
      </c>
    </row>
    <row r="25" spans="2:18" x14ac:dyDescent="0.4">
      <c r="B25" s="29">
        <f t="shared" si="4"/>
        <v>22</v>
      </c>
      <c r="C25" s="30" t="s">
        <v>80</v>
      </c>
      <c r="D25" s="30"/>
      <c r="E25" s="30" t="s">
        <v>30</v>
      </c>
      <c r="F25" s="27" t="str">
        <f t="shared" si="0"/>
        <v>크리티컬 데미지 골드 훈련</v>
      </c>
      <c r="G25" s="30">
        <v>5</v>
      </c>
      <c r="H25" s="31" t="str">
        <f t="shared" si="5"/>
        <v>GuideQuest_TrainCriDmg_5_22</v>
      </c>
      <c r="J25" s="29" t="str">
        <f t="shared" si="6"/>
        <v>GuideQuest_TrainCriDmg_5_22</v>
      </c>
      <c r="K25" s="30" t="str">
        <f t="shared" si="1"/>
        <v>TrainCriDmg</v>
      </c>
      <c r="L25" s="33">
        <f t="shared" si="2"/>
        <v>5</v>
      </c>
      <c r="M25" s="30" t="str">
        <f t="shared" si="3"/>
        <v>Attain</v>
      </c>
      <c r="N25" s="31" t="s">
        <v>7</v>
      </c>
      <c r="P25" s="29" t="s">
        <v>152</v>
      </c>
      <c r="Q25" s="30" t="s">
        <v>259</v>
      </c>
      <c r="R25" s="31" t="s">
        <v>16</v>
      </c>
    </row>
    <row r="26" spans="2:18" x14ac:dyDescent="0.4">
      <c r="B26" s="29">
        <f t="shared" si="4"/>
        <v>23</v>
      </c>
      <c r="C26" s="30" t="s">
        <v>45</v>
      </c>
      <c r="D26" s="30"/>
      <c r="E26" s="30" t="s">
        <v>14</v>
      </c>
      <c r="F26" s="27" t="str">
        <f t="shared" si="0"/>
        <v>공격력 골드 훈련</v>
      </c>
      <c r="G26" s="30">
        <v>20</v>
      </c>
      <c r="H26" s="31" t="str">
        <f t="shared" si="5"/>
        <v>GuideQuest_TrainAtk_20_23</v>
      </c>
      <c r="J26" s="29" t="str">
        <f t="shared" si="6"/>
        <v>GuideQuest_TrainAtk_20_23</v>
      </c>
      <c r="K26" s="30" t="str">
        <f t="shared" si="1"/>
        <v>TrainAtk</v>
      </c>
      <c r="L26" s="33">
        <v>2</v>
      </c>
      <c r="M26" s="30" t="str">
        <f t="shared" si="3"/>
        <v>Attain</v>
      </c>
      <c r="N26" s="31" t="s">
        <v>7</v>
      </c>
      <c r="P26" s="29" t="s">
        <v>153</v>
      </c>
      <c r="Q26" s="30" t="s">
        <v>190</v>
      </c>
      <c r="R26" s="31" t="s">
        <v>16</v>
      </c>
    </row>
    <row r="27" spans="2:18" x14ac:dyDescent="0.4">
      <c r="B27" s="29">
        <f t="shared" si="4"/>
        <v>24</v>
      </c>
      <c r="C27" s="30" t="s">
        <v>47</v>
      </c>
      <c r="D27" s="30"/>
      <c r="E27" s="30" t="s">
        <v>15</v>
      </c>
      <c r="F27" s="27" t="str">
        <f t="shared" si="0"/>
        <v>체력 골드 훈련</v>
      </c>
      <c r="G27" s="30">
        <v>20</v>
      </c>
      <c r="H27" s="31" t="str">
        <f t="shared" si="5"/>
        <v>GuideQuest_TrainHp_20_24</v>
      </c>
      <c r="J27" s="29" t="str">
        <f t="shared" si="6"/>
        <v>GuideQuest_TrainHp_20_24</v>
      </c>
      <c r="K27" s="30" t="str">
        <f t="shared" si="1"/>
        <v>TrainHp</v>
      </c>
      <c r="L27" s="33">
        <v>2</v>
      </c>
      <c r="M27" s="30" t="str">
        <f t="shared" si="3"/>
        <v>Attain</v>
      </c>
      <c r="N27" s="31" t="s">
        <v>7</v>
      </c>
      <c r="P27" s="29" t="s">
        <v>205</v>
      </c>
      <c r="Q27" s="30" t="s">
        <v>260</v>
      </c>
      <c r="R27" s="31" t="s">
        <v>16</v>
      </c>
    </row>
    <row r="28" spans="2:18" x14ac:dyDescent="0.4">
      <c r="B28" s="29">
        <f t="shared" si="4"/>
        <v>25</v>
      </c>
      <c r="C28" s="30"/>
      <c r="D28" s="30"/>
      <c r="E28" s="30" t="s">
        <v>27</v>
      </c>
      <c r="F28" s="27" t="str">
        <f t="shared" si="0"/>
        <v>스테이지 클리어</v>
      </c>
      <c r="G28" s="30">
        <v>5</v>
      </c>
      <c r="H28" s="31" t="str">
        <f t="shared" si="5"/>
        <v>GuideQuest_ClearStage_5_25</v>
      </c>
      <c r="J28" s="29" t="str">
        <f t="shared" si="6"/>
        <v>GuideQuest_ClearStage_5_25</v>
      </c>
      <c r="K28" s="30" t="str">
        <f t="shared" si="1"/>
        <v>ClearStage</v>
      </c>
      <c r="L28" s="33">
        <f t="shared" si="2"/>
        <v>5</v>
      </c>
      <c r="M28" s="30" t="str">
        <f t="shared" si="3"/>
        <v>Attain</v>
      </c>
      <c r="N28" s="31" t="s">
        <v>7</v>
      </c>
      <c r="P28" s="29" t="s">
        <v>206</v>
      </c>
      <c r="Q28" s="30" t="s">
        <v>261</v>
      </c>
      <c r="R28" s="31" t="s">
        <v>16</v>
      </c>
    </row>
    <row r="29" spans="2:18" x14ac:dyDescent="0.4">
      <c r="B29" s="29">
        <f t="shared" si="4"/>
        <v>26</v>
      </c>
      <c r="C29" s="30" t="s">
        <v>67</v>
      </c>
      <c r="D29" s="30" t="s">
        <v>337</v>
      </c>
      <c r="E29" s="30" t="s">
        <v>28</v>
      </c>
      <c r="F29" s="27" t="str">
        <f t="shared" si="0"/>
        <v>골드 던전 클리어</v>
      </c>
      <c r="G29" s="30">
        <v>1</v>
      </c>
      <c r="H29" s="31" t="str">
        <f t="shared" si="5"/>
        <v>GuideQuest_ClearGoldDungeon_1_26</v>
      </c>
      <c r="J29" s="29" t="str">
        <f t="shared" si="6"/>
        <v>GuideQuest_ClearGoldDungeon_1_26</v>
      </c>
      <c r="K29" s="30" t="str">
        <f t="shared" si="1"/>
        <v>ClearGoldDungeon</v>
      </c>
      <c r="L29" s="33">
        <f t="shared" si="2"/>
        <v>1</v>
      </c>
      <c r="M29" s="30" t="str">
        <f t="shared" si="3"/>
        <v>Attain</v>
      </c>
      <c r="N29" s="31" t="s">
        <v>7</v>
      </c>
      <c r="P29" s="29" t="s">
        <v>195</v>
      </c>
      <c r="Q29" s="30" t="s">
        <v>242</v>
      </c>
      <c r="R29" s="31" t="s">
        <v>10</v>
      </c>
    </row>
    <row r="30" spans="2:18" x14ac:dyDescent="0.4">
      <c r="B30" s="29">
        <f t="shared" si="4"/>
        <v>27</v>
      </c>
      <c r="C30" s="30" t="s">
        <v>79</v>
      </c>
      <c r="D30" s="30"/>
      <c r="E30" s="30" t="s">
        <v>29</v>
      </c>
      <c r="F30" s="27" t="str">
        <f t="shared" si="0"/>
        <v>크리티컬 확률 골드 훈련</v>
      </c>
      <c r="G30" s="30">
        <v>10</v>
      </c>
      <c r="H30" s="31" t="str">
        <f t="shared" si="5"/>
        <v>GuideQuest_TrainCriProb_10_27</v>
      </c>
      <c r="J30" s="29" t="str">
        <f t="shared" si="6"/>
        <v>GuideQuest_TrainCriProb_10_27</v>
      </c>
      <c r="K30" s="30" t="str">
        <f t="shared" si="1"/>
        <v>TrainCriProb</v>
      </c>
      <c r="L30" s="33">
        <f t="shared" si="2"/>
        <v>10</v>
      </c>
      <c r="M30" s="30" t="str">
        <f t="shared" si="3"/>
        <v>Attain</v>
      </c>
      <c r="N30" s="31" t="s">
        <v>7</v>
      </c>
      <c r="P30" s="29" t="s">
        <v>196</v>
      </c>
      <c r="Q30" s="30" t="s">
        <v>241</v>
      </c>
      <c r="R30" s="31" t="s">
        <v>10</v>
      </c>
    </row>
    <row r="31" spans="2:18" x14ac:dyDescent="0.4">
      <c r="B31" s="29">
        <f t="shared" si="4"/>
        <v>28</v>
      </c>
      <c r="C31" s="30" t="s">
        <v>80</v>
      </c>
      <c r="D31" s="30"/>
      <c r="E31" s="30" t="s">
        <v>30</v>
      </c>
      <c r="F31" s="27" t="str">
        <f t="shared" si="0"/>
        <v>크리티컬 데미지 골드 훈련</v>
      </c>
      <c r="G31" s="30">
        <v>10</v>
      </c>
      <c r="H31" s="31" t="str">
        <f t="shared" si="5"/>
        <v>GuideQuest_TrainCriDmg_10_28</v>
      </c>
      <c r="J31" s="29" t="str">
        <f t="shared" si="6"/>
        <v>GuideQuest_TrainCriDmg_10_28</v>
      </c>
      <c r="K31" s="30" t="str">
        <f t="shared" si="1"/>
        <v>TrainCriDmg</v>
      </c>
      <c r="L31" s="33">
        <f t="shared" si="2"/>
        <v>10</v>
      </c>
      <c r="M31" s="30" t="str">
        <f t="shared" si="3"/>
        <v>Attain</v>
      </c>
      <c r="N31" s="31" t="s">
        <v>7</v>
      </c>
      <c r="P31" s="29" t="s">
        <v>208</v>
      </c>
      <c r="Q31" s="30" t="s">
        <v>240</v>
      </c>
      <c r="R31" s="31" t="s">
        <v>10</v>
      </c>
    </row>
    <row r="32" spans="2:18" x14ac:dyDescent="0.4">
      <c r="B32" s="29">
        <f t="shared" si="4"/>
        <v>29</v>
      </c>
      <c r="C32" s="30" t="s">
        <v>117</v>
      </c>
      <c r="D32" s="30" t="s">
        <v>361</v>
      </c>
      <c r="E32" s="30" t="s">
        <v>96</v>
      </c>
      <c r="F32" s="27" t="str">
        <f t="shared" si="0"/>
        <v>갑옷 소환</v>
      </c>
      <c r="G32" s="30">
        <v>30</v>
      </c>
      <c r="H32" s="31" t="str">
        <f t="shared" si="5"/>
        <v>GuideQuest_SpawnArmor_30_29</v>
      </c>
      <c r="J32" s="29" t="str">
        <f t="shared" si="6"/>
        <v>GuideQuest_SpawnArmor_30_29</v>
      </c>
      <c r="K32" s="30" t="str">
        <f t="shared" si="1"/>
        <v>SpawnArmor</v>
      </c>
      <c r="L32" s="33">
        <f t="shared" si="2"/>
        <v>30</v>
      </c>
      <c r="M32" s="30" t="str">
        <f t="shared" si="3"/>
        <v>Attain</v>
      </c>
      <c r="N32" s="31" t="s">
        <v>11</v>
      </c>
      <c r="P32" s="29" t="s">
        <v>225</v>
      </c>
      <c r="Q32" s="30" t="s">
        <v>239</v>
      </c>
      <c r="R32" s="31" t="s">
        <v>10</v>
      </c>
    </row>
    <row r="33" spans="2:18" x14ac:dyDescent="0.4">
      <c r="B33" s="29">
        <f t="shared" si="4"/>
        <v>30</v>
      </c>
      <c r="C33" s="30" t="s">
        <v>147</v>
      </c>
      <c r="D33" s="30" t="s">
        <v>400</v>
      </c>
      <c r="E33" s="30" t="s">
        <v>97</v>
      </c>
      <c r="F33" s="27" t="str">
        <f t="shared" si="0"/>
        <v>갑옷 장착</v>
      </c>
      <c r="G33" s="30">
        <v>1</v>
      </c>
      <c r="H33" s="31" t="str">
        <f t="shared" si="5"/>
        <v>GuideQuest_EquipArmor_1_30</v>
      </c>
      <c r="J33" s="29" t="str">
        <f t="shared" si="6"/>
        <v>GuideQuest_EquipArmor_1_30</v>
      </c>
      <c r="K33" s="30" t="str">
        <f t="shared" si="1"/>
        <v>EquipArmor</v>
      </c>
      <c r="L33" s="33">
        <f t="shared" si="2"/>
        <v>1</v>
      </c>
      <c r="M33" s="30" t="str">
        <f t="shared" si="3"/>
        <v>Stack</v>
      </c>
      <c r="N33" s="31" t="s">
        <v>406</v>
      </c>
      <c r="P33" s="29" t="s">
        <v>226</v>
      </c>
      <c r="Q33" s="30" t="s">
        <v>181</v>
      </c>
      <c r="R33" s="31" t="s">
        <v>10</v>
      </c>
    </row>
    <row r="34" spans="2:18" x14ac:dyDescent="0.4">
      <c r="B34" s="29">
        <f t="shared" si="4"/>
        <v>31</v>
      </c>
      <c r="C34" s="30"/>
      <c r="D34" s="30"/>
      <c r="E34" s="30" t="s">
        <v>23</v>
      </c>
      <c r="F34" s="27" t="str">
        <f t="shared" si="0"/>
        <v>캐릭터 레벨업</v>
      </c>
      <c r="G34" s="30">
        <v>25</v>
      </c>
      <c r="H34" s="31" t="str">
        <f t="shared" si="5"/>
        <v>GuideQuest_LevelUpCharacter_25_31</v>
      </c>
      <c r="J34" s="29" t="str">
        <f t="shared" si="6"/>
        <v>GuideQuest_LevelUpCharacter_25_31</v>
      </c>
      <c r="K34" s="30" t="str">
        <f t="shared" si="1"/>
        <v>LevelUpCharacter</v>
      </c>
      <c r="L34" s="33">
        <f t="shared" si="2"/>
        <v>25</v>
      </c>
      <c r="M34" s="30" t="str">
        <f t="shared" si="3"/>
        <v>Attain</v>
      </c>
      <c r="N34" s="31" t="s">
        <v>11</v>
      </c>
      <c r="P34" s="29" t="s">
        <v>197</v>
      </c>
      <c r="Q34" s="30" t="s">
        <v>238</v>
      </c>
      <c r="R34" s="31" t="s">
        <v>16</v>
      </c>
    </row>
    <row r="35" spans="2:18" x14ac:dyDescent="0.4">
      <c r="B35" s="29">
        <f t="shared" si="4"/>
        <v>32</v>
      </c>
      <c r="C35" s="30" t="s">
        <v>166</v>
      </c>
      <c r="D35" s="30"/>
      <c r="E35" s="30" t="s">
        <v>174</v>
      </c>
      <c r="F35" s="27" t="str">
        <f t="shared" si="0"/>
        <v>액티브 스킬 장착</v>
      </c>
      <c r="G35" s="30">
        <v>1</v>
      </c>
      <c r="H35" s="31" t="str">
        <f t="shared" si="5"/>
        <v>GuideQuest_EquipActiveSkill_1_32</v>
      </c>
      <c r="J35" s="29" t="str">
        <f t="shared" si="6"/>
        <v>GuideQuest_EquipActiveSkill_1_32</v>
      </c>
      <c r="K35" s="30" t="str">
        <f t="shared" si="1"/>
        <v>EquipActiveSkill</v>
      </c>
      <c r="L35" s="33">
        <f t="shared" si="2"/>
        <v>1</v>
      </c>
      <c r="M35" s="30" t="s">
        <v>10</v>
      </c>
      <c r="N35" s="31" t="s">
        <v>7</v>
      </c>
      <c r="P35" s="29" t="s">
        <v>198</v>
      </c>
      <c r="Q35" s="30" t="s">
        <v>262</v>
      </c>
      <c r="R35" s="31" t="s">
        <v>16</v>
      </c>
    </row>
    <row r="36" spans="2:18" x14ac:dyDescent="0.4">
      <c r="B36" s="29">
        <f t="shared" si="4"/>
        <v>33</v>
      </c>
      <c r="C36" s="30" t="s">
        <v>163</v>
      </c>
      <c r="D36" s="30"/>
      <c r="E36" s="30" t="s">
        <v>169</v>
      </c>
      <c r="F36" s="27" t="str">
        <f t="shared" ref="F36:F67" si="7">VLOOKUP(E36,$P$2:$Q$51,2, 0)</f>
        <v>패시브 스킬 장착</v>
      </c>
      <c r="G36" s="30">
        <v>1</v>
      </c>
      <c r="H36" s="31" t="str">
        <f t="shared" si="5"/>
        <v>GuideQuest_EquipPassiveSkill_1_33</v>
      </c>
      <c r="J36" s="29" t="str">
        <f t="shared" si="6"/>
        <v>GuideQuest_EquipPassiveSkill_1_33</v>
      </c>
      <c r="K36" s="30" t="str">
        <f t="shared" si="1"/>
        <v>EquipPassiveSkill</v>
      </c>
      <c r="L36" s="33">
        <f t="shared" si="2"/>
        <v>1</v>
      </c>
      <c r="M36" s="30" t="s">
        <v>10</v>
      </c>
      <c r="N36" s="31" t="s">
        <v>7</v>
      </c>
      <c r="P36" s="29" t="s">
        <v>24</v>
      </c>
      <c r="Q36" s="30" t="s">
        <v>263</v>
      </c>
      <c r="R36" s="31" t="s">
        <v>16</v>
      </c>
    </row>
    <row r="37" spans="2:18" x14ac:dyDescent="0.4">
      <c r="B37" s="29">
        <f t="shared" si="4"/>
        <v>34</v>
      </c>
      <c r="C37" s="30" t="s">
        <v>45</v>
      </c>
      <c r="D37" s="30"/>
      <c r="E37" s="30" t="s">
        <v>152</v>
      </c>
      <c r="F37" s="27" t="str">
        <f t="shared" si="7"/>
        <v>공격력 골드 훈련</v>
      </c>
      <c r="G37" s="30">
        <v>50</v>
      </c>
      <c r="H37" s="31" t="str">
        <f t="shared" si="5"/>
        <v>GuideQuest_TrainAtk_50_34</v>
      </c>
      <c r="J37" s="29" t="str">
        <f t="shared" si="6"/>
        <v>GuideQuest_TrainAtk_50_34</v>
      </c>
      <c r="K37" s="30" t="str">
        <f t="shared" si="1"/>
        <v>TrainAtk</v>
      </c>
      <c r="L37" s="33">
        <v>5</v>
      </c>
      <c r="M37" s="30" t="str">
        <f t="shared" ref="M37:M70" si="8">VLOOKUP(K37,$P$2:$R$51,3, 0)</f>
        <v>Attain</v>
      </c>
      <c r="N37" s="31" t="s">
        <v>7</v>
      </c>
      <c r="P37" s="29" t="s">
        <v>410</v>
      </c>
      <c r="Q37" s="30" t="s">
        <v>411</v>
      </c>
      <c r="R37" s="31" t="s">
        <v>10</v>
      </c>
    </row>
    <row r="38" spans="2:18" x14ac:dyDescent="0.4">
      <c r="B38" s="29">
        <f t="shared" si="4"/>
        <v>35</v>
      </c>
      <c r="C38" s="30" t="s">
        <v>47</v>
      </c>
      <c r="D38" s="30"/>
      <c r="E38" s="30" t="s">
        <v>15</v>
      </c>
      <c r="F38" s="27" t="str">
        <f t="shared" si="7"/>
        <v>체력 골드 훈련</v>
      </c>
      <c r="G38" s="30">
        <v>50</v>
      </c>
      <c r="H38" s="31" t="str">
        <f t="shared" si="5"/>
        <v>GuideQuest_TrainHp_50_35</v>
      </c>
      <c r="J38" s="29" t="str">
        <f t="shared" si="6"/>
        <v>GuideQuest_TrainHp_50_35</v>
      </c>
      <c r="K38" s="30" t="str">
        <f t="shared" si="1"/>
        <v>TrainHp</v>
      </c>
      <c r="L38" s="33">
        <v>5</v>
      </c>
      <c r="M38" s="30" t="str">
        <f t="shared" si="8"/>
        <v>Attain</v>
      </c>
      <c r="N38" s="31" t="s">
        <v>7</v>
      </c>
      <c r="P38" s="29" t="s">
        <v>159</v>
      </c>
      <c r="Q38" s="30" t="s">
        <v>237</v>
      </c>
      <c r="R38" s="31" t="s">
        <v>10</v>
      </c>
    </row>
    <row r="39" spans="2:18" x14ac:dyDescent="0.4">
      <c r="B39" s="29">
        <f t="shared" si="4"/>
        <v>36</v>
      </c>
      <c r="C39" s="30" t="s">
        <v>357</v>
      </c>
      <c r="D39" s="30" t="s">
        <v>338</v>
      </c>
      <c r="E39" s="30" t="s">
        <v>224</v>
      </c>
      <c r="F39" s="27" t="str">
        <f t="shared" si="7"/>
        <v>버프 ( 물약 ) 활성화</v>
      </c>
      <c r="G39" s="30">
        <v>1</v>
      </c>
      <c r="H39" s="31" t="str">
        <f t="shared" si="5"/>
        <v>GuideQuest_ActiveBuff_1_36</v>
      </c>
      <c r="J39" s="29" t="str">
        <f t="shared" si="6"/>
        <v>GuideQuest_ActiveBuff_1_36</v>
      </c>
      <c r="K39" s="30" t="str">
        <f t="shared" si="1"/>
        <v>ActiveBuff</v>
      </c>
      <c r="L39" s="33">
        <f t="shared" si="2"/>
        <v>1</v>
      </c>
      <c r="M39" s="30" t="str">
        <f t="shared" si="8"/>
        <v>Stack</v>
      </c>
      <c r="N39" s="31" t="s">
        <v>7</v>
      </c>
      <c r="P39" s="29" t="s">
        <v>173</v>
      </c>
      <c r="Q39" s="30" t="s">
        <v>165</v>
      </c>
      <c r="R39" s="31" t="s">
        <v>10</v>
      </c>
    </row>
    <row r="40" spans="2:18" x14ac:dyDescent="0.4">
      <c r="B40" s="29">
        <f t="shared" si="4"/>
        <v>37</v>
      </c>
      <c r="C40" s="30" t="s">
        <v>412</v>
      </c>
      <c r="D40" s="30" t="s">
        <v>407</v>
      </c>
      <c r="E40" s="30" t="s">
        <v>410</v>
      </c>
      <c r="F40" s="27" t="str">
        <f t="shared" si="7"/>
        <v>전투 가속 활성화</v>
      </c>
      <c r="G40" s="30">
        <v>1</v>
      </c>
      <c r="H40" s="31" t="str">
        <f t="shared" si="5"/>
        <v>GuideQuest_ActiveSpeedMode_1_37</v>
      </c>
      <c r="J40" s="29" t="str">
        <f t="shared" si="6"/>
        <v>GuideQuest_ActiveSpeedMode_1_37</v>
      </c>
      <c r="K40" s="30" t="str">
        <f t="shared" si="1"/>
        <v>ActiveSpeedMode</v>
      </c>
      <c r="L40" s="33">
        <f t="shared" si="2"/>
        <v>1</v>
      </c>
      <c r="M40" s="30" t="str">
        <f t="shared" si="8"/>
        <v>Stack</v>
      </c>
      <c r="N40" s="31" t="s">
        <v>7</v>
      </c>
      <c r="P40" s="29" t="s">
        <v>168</v>
      </c>
      <c r="Q40" s="30" t="s">
        <v>161</v>
      </c>
      <c r="R40" s="31" t="s">
        <v>10</v>
      </c>
    </row>
    <row r="41" spans="2:18" x14ac:dyDescent="0.4">
      <c r="B41" s="29">
        <f t="shared" si="4"/>
        <v>38</v>
      </c>
      <c r="C41" s="30"/>
      <c r="D41" s="30"/>
      <c r="E41" s="30" t="s">
        <v>27</v>
      </c>
      <c r="F41" s="27" t="str">
        <f t="shared" si="7"/>
        <v>스테이지 클리어</v>
      </c>
      <c r="G41" s="30">
        <v>10</v>
      </c>
      <c r="H41" s="31" t="str">
        <f t="shared" si="5"/>
        <v>GuideQuest_ClearStage_10_38</v>
      </c>
      <c r="J41" s="29" t="str">
        <f t="shared" si="6"/>
        <v>GuideQuest_ClearStage_10_38</v>
      </c>
      <c r="K41" s="30" t="str">
        <f t="shared" si="1"/>
        <v>ClearStage</v>
      </c>
      <c r="L41" s="33">
        <f t="shared" si="2"/>
        <v>10</v>
      </c>
      <c r="M41" s="30" t="str">
        <f t="shared" si="8"/>
        <v>Attain</v>
      </c>
      <c r="N41" s="31" t="s">
        <v>7</v>
      </c>
      <c r="P41" s="29" t="s">
        <v>454</v>
      </c>
      <c r="Q41" s="30" t="s">
        <v>455</v>
      </c>
      <c r="R41" s="31" t="s">
        <v>16</v>
      </c>
    </row>
    <row r="42" spans="2:18" x14ac:dyDescent="0.4">
      <c r="B42" s="29">
        <f t="shared" si="4"/>
        <v>39</v>
      </c>
      <c r="C42" s="30" t="s">
        <v>78</v>
      </c>
      <c r="D42" s="30" t="s">
        <v>339</v>
      </c>
      <c r="E42" s="30" t="s">
        <v>88</v>
      </c>
      <c r="F42" s="27" t="str">
        <f t="shared" si="7"/>
        <v>강화석 던전 클리어</v>
      </c>
      <c r="G42" s="30">
        <v>1</v>
      </c>
      <c r="H42" s="31" t="str">
        <f t="shared" si="5"/>
        <v>GuideQuest_ClearStoneDungeon_1_39</v>
      </c>
      <c r="J42" s="29" t="str">
        <f t="shared" si="6"/>
        <v>GuideQuest_ClearStoneDungeon_1_39</v>
      </c>
      <c r="K42" s="30" t="str">
        <f t="shared" si="1"/>
        <v>ClearStoneDungeon</v>
      </c>
      <c r="L42" s="33">
        <f t="shared" si="2"/>
        <v>1</v>
      </c>
      <c r="M42" s="30" t="str">
        <f t="shared" si="8"/>
        <v>Attain</v>
      </c>
      <c r="N42" s="31" t="s">
        <v>11</v>
      </c>
      <c r="P42" s="29" t="s">
        <v>222</v>
      </c>
      <c r="Q42" s="30" t="s">
        <v>170</v>
      </c>
      <c r="R42" s="31" t="s">
        <v>16</v>
      </c>
    </row>
    <row r="43" spans="2:18" x14ac:dyDescent="0.4">
      <c r="B43" s="29">
        <f t="shared" si="4"/>
        <v>40</v>
      </c>
      <c r="C43" s="30" t="s">
        <v>119</v>
      </c>
      <c r="D43" s="30"/>
      <c r="E43" s="30" t="s">
        <v>22</v>
      </c>
      <c r="F43" s="27" t="str">
        <f t="shared" si="7"/>
        <v>무기 강화</v>
      </c>
      <c r="G43" s="30">
        <v>5</v>
      </c>
      <c r="H43" s="31" t="str">
        <f t="shared" si="5"/>
        <v>GuideQuest_UpgradeWeapon_5_40</v>
      </c>
      <c r="J43" s="29" t="str">
        <f t="shared" si="6"/>
        <v>GuideQuest_UpgradeWeapon_5_40</v>
      </c>
      <c r="K43" s="30" t="str">
        <f t="shared" si="1"/>
        <v>UpgradeWeapon</v>
      </c>
      <c r="L43" s="33">
        <f t="shared" si="2"/>
        <v>5</v>
      </c>
      <c r="M43" s="30" t="str">
        <f t="shared" si="8"/>
        <v>Attain</v>
      </c>
      <c r="N43" s="31" t="s">
        <v>7</v>
      </c>
      <c r="P43" s="29" t="s">
        <v>171</v>
      </c>
      <c r="Q43" s="30" t="s">
        <v>164</v>
      </c>
      <c r="R43" s="31" t="s">
        <v>16</v>
      </c>
    </row>
    <row r="44" spans="2:18" x14ac:dyDescent="0.4">
      <c r="B44" s="29">
        <f t="shared" si="4"/>
        <v>41</v>
      </c>
      <c r="C44" s="30" t="s">
        <v>452</v>
      </c>
      <c r="D44" s="30" t="s">
        <v>453</v>
      </c>
      <c r="E44" s="30" t="s">
        <v>454</v>
      </c>
      <c r="F44" s="27" t="str">
        <f t="shared" si="7"/>
        <v>재련석 던전 클리어</v>
      </c>
      <c r="G44" s="30">
        <v>1</v>
      </c>
      <c r="H44" s="31" t="str">
        <f t="shared" si="5"/>
        <v>GuideQuest_ClearReforgeDungeon_1_41</v>
      </c>
      <c r="J44" s="29" t="str">
        <f t="shared" si="6"/>
        <v>GuideQuest_ClearReforgeDungeon_1_41</v>
      </c>
      <c r="K44" s="30" t="str">
        <f t="shared" si="1"/>
        <v>ClearReforgeDungeon</v>
      </c>
      <c r="L44" s="33">
        <f t="shared" si="2"/>
        <v>1</v>
      </c>
      <c r="M44" s="30" t="str">
        <f t="shared" si="8"/>
        <v>Attain</v>
      </c>
      <c r="N44" s="31" t="s">
        <v>11</v>
      </c>
      <c r="P44" s="29" t="s">
        <v>223</v>
      </c>
      <c r="Q44" s="30" t="s">
        <v>162</v>
      </c>
      <c r="R44" s="31" t="s">
        <v>16</v>
      </c>
    </row>
    <row r="45" spans="2:18" x14ac:dyDescent="0.4">
      <c r="B45" s="29">
        <f t="shared" si="4"/>
        <v>42</v>
      </c>
      <c r="C45" s="30" t="s">
        <v>109</v>
      </c>
      <c r="D45" s="30" t="s">
        <v>340</v>
      </c>
      <c r="E45" s="30" t="s">
        <v>145</v>
      </c>
      <c r="F45" s="27" t="str">
        <f t="shared" si="7"/>
        <v>장갑 소환</v>
      </c>
      <c r="G45" s="30">
        <v>30</v>
      </c>
      <c r="H45" s="31" t="str">
        <f t="shared" si="5"/>
        <v>GuideQuest_SpawnGloves_30_42</v>
      </c>
      <c r="J45" s="29" t="str">
        <f t="shared" si="6"/>
        <v>GuideQuest_SpawnGloves_30_42</v>
      </c>
      <c r="K45" s="30" t="str">
        <f t="shared" si="1"/>
        <v>SpawnGloves</v>
      </c>
      <c r="L45" s="33">
        <f t="shared" si="2"/>
        <v>30</v>
      </c>
      <c r="M45" s="30" t="str">
        <f t="shared" si="8"/>
        <v>Attain</v>
      </c>
      <c r="N45" s="31" t="s">
        <v>11</v>
      </c>
      <c r="P45" s="29" t="s">
        <v>193</v>
      </c>
      <c r="Q45" s="30" t="s">
        <v>264</v>
      </c>
      <c r="R45" s="31" t="s">
        <v>10</v>
      </c>
    </row>
    <row r="46" spans="2:18" x14ac:dyDescent="0.4">
      <c r="B46" s="29">
        <f t="shared" si="4"/>
        <v>43</v>
      </c>
      <c r="C46" s="30" t="s">
        <v>111</v>
      </c>
      <c r="D46" s="30" t="s">
        <v>342</v>
      </c>
      <c r="E46" s="30" t="s">
        <v>149</v>
      </c>
      <c r="F46" s="27" t="str">
        <f t="shared" si="7"/>
        <v>장갑 장착</v>
      </c>
      <c r="G46" s="30">
        <v>1</v>
      </c>
      <c r="H46" s="31" t="str">
        <f t="shared" si="5"/>
        <v>GuideQuest_EquipGloves_1_43</v>
      </c>
      <c r="J46" s="29" t="str">
        <f t="shared" si="6"/>
        <v>GuideQuest_EquipGloves_1_43</v>
      </c>
      <c r="K46" s="30" t="str">
        <f t="shared" si="1"/>
        <v>EquipGloves</v>
      </c>
      <c r="L46" s="33">
        <f t="shared" si="2"/>
        <v>1</v>
      </c>
      <c r="M46" s="30" t="str">
        <f t="shared" si="8"/>
        <v>Stack</v>
      </c>
      <c r="N46" s="31" t="s">
        <v>406</v>
      </c>
      <c r="P46" s="29" t="s">
        <v>201</v>
      </c>
      <c r="Q46" s="30" t="s">
        <v>265</v>
      </c>
      <c r="R46" s="31" t="s">
        <v>10</v>
      </c>
    </row>
    <row r="47" spans="2:18" x14ac:dyDescent="0.4">
      <c r="B47" s="29">
        <f t="shared" si="4"/>
        <v>44</v>
      </c>
      <c r="C47" s="30" t="s">
        <v>79</v>
      </c>
      <c r="D47" s="30"/>
      <c r="E47" s="30" t="s">
        <v>29</v>
      </c>
      <c r="F47" s="27" t="str">
        <f t="shared" si="7"/>
        <v>크리티컬 확률 골드 훈련</v>
      </c>
      <c r="G47" s="30">
        <v>20</v>
      </c>
      <c r="H47" s="31" t="str">
        <f t="shared" si="5"/>
        <v>GuideQuest_TrainCriProb_20_44</v>
      </c>
      <c r="J47" s="29" t="str">
        <f t="shared" si="6"/>
        <v>GuideQuest_TrainCriProb_20_44</v>
      </c>
      <c r="K47" s="30" t="str">
        <f t="shared" si="1"/>
        <v>TrainCriProb</v>
      </c>
      <c r="L47" s="33">
        <f t="shared" si="2"/>
        <v>20</v>
      </c>
      <c r="M47" s="30" t="str">
        <f t="shared" si="8"/>
        <v>Attain</v>
      </c>
      <c r="N47" s="31" t="s">
        <v>9</v>
      </c>
      <c r="P47" s="29" t="s">
        <v>224</v>
      </c>
      <c r="Q47" s="30" t="s">
        <v>266</v>
      </c>
      <c r="R47" s="31" t="s">
        <v>10</v>
      </c>
    </row>
    <row r="48" spans="2:18" x14ac:dyDescent="0.4">
      <c r="B48" s="29">
        <f t="shared" si="4"/>
        <v>45</v>
      </c>
      <c r="C48" s="30" t="s">
        <v>80</v>
      </c>
      <c r="D48" s="30"/>
      <c r="E48" s="30" t="s">
        <v>30</v>
      </c>
      <c r="F48" s="27" t="str">
        <f t="shared" si="7"/>
        <v>크리티컬 데미지 골드 훈련</v>
      </c>
      <c r="G48" s="30">
        <v>20</v>
      </c>
      <c r="H48" s="31" t="str">
        <f t="shared" si="5"/>
        <v>GuideQuest_TrainCriDmg_20_45</v>
      </c>
      <c r="J48" s="29" t="str">
        <f t="shared" si="6"/>
        <v>GuideQuest_TrainCriDmg_20_45</v>
      </c>
      <c r="K48" s="30" t="str">
        <f t="shared" si="1"/>
        <v>TrainCriDmg</v>
      </c>
      <c r="L48" s="33">
        <f t="shared" si="2"/>
        <v>20</v>
      </c>
      <c r="M48" s="30" t="str">
        <f t="shared" si="8"/>
        <v>Attain</v>
      </c>
      <c r="N48" s="31" t="s">
        <v>9</v>
      </c>
      <c r="P48" s="29" t="s">
        <v>202</v>
      </c>
      <c r="Q48" s="30" t="s">
        <v>267</v>
      </c>
      <c r="R48" s="31" t="s">
        <v>10</v>
      </c>
    </row>
    <row r="49" spans="2:18" x14ac:dyDescent="0.4">
      <c r="B49" s="29">
        <f t="shared" si="4"/>
        <v>46</v>
      </c>
      <c r="C49" s="30" t="s">
        <v>45</v>
      </c>
      <c r="D49" s="30"/>
      <c r="E49" s="30" t="s">
        <v>14</v>
      </c>
      <c r="F49" s="27" t="str">
        <f t="shared" si="7"/>
        <v>공격력 골드 훈련</v>
      </c>
      <c r="G49" s="30">
        <v>75</v>
      </c>
      <c r="H49" s="31" t="str">
        <f t="shared" si="5"/>
        <v>GuideQuest_TrainAtk_75_46</v>
      </c>
      <c r="J49" s="29" t="str">
        <f t="shared" si="6"/>
        <v>GuideQuest_TrainAtk_75_46</v>
      </c>
      <c r="K49" s="30" t="str">
        <f t="shared" si="1"/>
        <v>TrainAtk</v>
      </c>
      <c r="L49" s="33">
        <v>7</v>
      </c>
      <c r="M49" s="30" t="str">
        <f t="shared" si="8"/>
        <v>Attain</v>
      </c>
      <c r="N49" s="31" t="s">
        <v>7</v>
      </c>
      <c r="P49" s="29" t="s">
        <v>182</v>
      </c>
      <c r="Q49" s="30" t="s">
        <v>234</v>
      </c>
      <c r="R49" s="31" t="s">
        <v>16</v>
      </c>
    </row>
    <row r="50" spans="2:18" x14ac:dyDescent="0.4">
      <c r="B50" s="29">
        <f t="shared" si="4"/>
        <v>47</v>
      </c>
      <c r="C50" s="30" t="s">
        <v>47</v>
      </c>
      <c r="D50" s="30"/>
      <c r="E50" s="30" t="s">
        <v>15</v>
      </c>
      <c r="F50" s="27" t="str">
        <f t="shared" si="7"/>
        <v>체력 골드 훈련</v>
      </c>
      <c r="G50" s="30">
        <v>75</v>
      </c>
      <c r="H50" s="31" t="str">
        <f t="shared" si="5"/>
        <v>GuideQuest_TrainHp_75_47</v>
      </c>
      <c r="J50" s="29" t="str">
        <f t="shared" si="6"/>
        <v>GuideQuest_TrainHp_75_47</v>
      </c>
      <c r="K50" s="30" t="str">
        <f t="shared" si="1"/>
        <v>TrainHp</v>
      </c>
      <c r="L50" s="33">
        <v>7</v>
      </c>
      <c r="M50" s="30" t="str">
        <f t="shared" si="8"/>
        <v>Attain</v>
      </c>
      <c r="N50" s="31" t="s">
        <v>7</v>
      </c>
      <c r="P50" s="29" t="s">
        <v>227</v>
      </c>
      <c r="Q50" s="30" t="s">
        <v>235</v>
      </c>
      <c r="R50" s="31" t="s">
        <v>10</v>
      </c>
    </row>
    <row r="51" spans="2:18" ht="16.2" thickBot="1" x14ac:dyDescent="0.45">
      <c r="B51" s="29">
        <f t="shared" si="4"/>
        <v>48</v>
      </c>
      <c r="C51" s="30" t="s">
        <v>115</v>
      </c>
      <c r="D51" s="30" t="s">
        <v>343</v>
      </c>
      <c r="E51" s="30" t="s">
        <v>146</v>
      </c>
      <c r="F51" s="27" t="str">
        <f t="shared" si="7"/>
        <v>신발 소환</v>
      </c>
      <c r="G51" s="30">
        <v>30</v>
      </c>
      <c r="H51" s="31" t="str">
        <f t="shared" si="5"/>
        <v>GuideQuest_SpawnShoes_30_48</v>
      </c>
      <c r="J51" s="29" t="str">
        <f t="shared" si="6"/>
        <v>GuideQuest_SpawnShoes_30_48</v>
      </c>
      <c r="K51" s="30" t="str">
        <f t="shared" si="1"/>
        <v>SpawnShoes</v>
      </c>
      <c r="L51" s="33">
        <f t="shared" si="2"/>
        <v>30</v>
      </c>
      <c r="M51" s="30" t="str">
        <f t="shared" si="8"/>
        <v>Attain</v>
      </c>
      <c r="N51" s="31" t="s">
        <v>11</v>
      </c>
      <c r="P51" s="36" t="s">
        <v>228</v>
      </c>
      <c r="Q51" s="37" t="s">
        <v>236</v>
      </c>
      <c r="R51" s="38" t="s">
        <v>10</v>
      </c>
    </row>
    <row r="52" spans="2:18" x14ac:dyDescent="0.4">
      <c r="B52" s="29">
        <f t="shared" si="4"/>
        <v>49</v>
      </c>
      <c r="C52" s="30" t="s">
        <v>113</v>
      </c>
      <c r="D52" s="30" t="s">
        <v>345</v>
      </c>
      <c r="E52" s="30" t="s">
        <v>148</v>
      </c>
      <c r="F52" s="27" t="str">
        <f t="shared" si="7"/>
        <v>신발 장착</v>
      </c>
      <c r="G52" s="30">
        <v>1</v>
      </c>
      <c r="H52" s="31" t="str">
        <f t="shared" si="5"/>
        <v>GuideQuest_EquipShoes_1_49</v>
      </c>
      <c r="J52" s="29" t="str">
        <f t="shared" si="6"/>
        <v>GuideQuest_EquipShoes_1_49</v>
      </c>
      <c r="K52" s="30" t="str">
        <f t="shared" si="1"/>
        <v>EquipShoes</v>
      </c>
      <c r="L52" s="33">
        <f t="shared" si="2"/>
        <v>1</v>
      </c>
      <c r="M52" s="30" t="str">
        <f t="shared" si="8"/>
        <v>Stack</v>
      </c>
      <c r="N52" s="31" t="s">
        <v>406</v>
      </c>
      <c r="P52" s="34" t="s">
        <v>212</v>
      </c>
      <c r="Q52" s="32" t="s">
        <v>254</v>
      </c>
      <c r="R52" s="22" t="s">
        <v>16</v>
      </c>
    </row>
    <row r="53" spans="2:18" x14ac:dyDescent="0.4">
      <c r="B53" s="29">
        <f t="shared" si="4"/>
        <v>50</v>
      </c>
      <c r="C53" s="30"/>
      <c r="D53" s="30"/>
      <c r="E53" s="30" t="s">
        <v>27</v>
      </c>
      <c r="F53" s="27" t="str">
        <f t="shared" si="7"/>
        <v>스테이지 클리어</v>
      </c>
      <c r="G53" s="30">
        <v>15</v>
      </c>
      <c r="H53" s="31" t="str">
        <f t="shared" si="5"/>
        <v>GuideQuest_ClearStage_15_50</v>
      </c>
      <c r="J53" s="29" t="str">
        <f t="shared" si="6"/>
        <v>GuideQuest_ClearStage_15_50</v>
      </c>
      <c r="K53" s="30" t="str">
        <f t="shared" si="1"/>
        <v>ClearStage</v>
      </c>
      <c r="L53" s="33">
        <f t="shared" si="2"/>
        <v>15</v>
      </c>
      <c r="M53" s="30" t="str">
        <f t="shared" si="8"/>
        <v>Attain</v>
      </c>
      <c r="N53" s="31" t="s">
        <v>31</v>
      </c>
      <c r="P53" s="22" t="s">
        <v>416</v>
      </c>
      <c r="Q53" s="22" t="s">
        <v>419</v>
      </c>
      <c r="R53" s="22" t="s">
        <v>10</v>
      </c>
    </row>
    <row r="54" spans="2:18" x14ac:dyDescent="0.4">
      <c r="B54" s="29">
        <f t="shared" si="4"/>
        <v>51</v>
      </c>
      <c r="C54" s="30" t="s">
        <v>79</v>
      </c>
      <c r="D54" s="30"/>
      <c r="E54" s="30" t="s">
        <v>29</v>
      </c>
      <c r="F54" s="27" t="str">
        <f t="shared" si="7"/>
        <v>크리티컬 확률 골드 훈련</v>
      </c>
      <c r="G54" s="30">
        <v>25</v>
      </c>
      <c r="H54" s="31" t="str">
        <f t="shared" si="5"/>
        <v>GuideQuest_TrainCriProb_25_51</v>
      </c>
      <c r="J54" s="29" t="str">
        <f t="shared" si="6"/>
        <v>GuideQuest_TrainCriProb_25_51</v>
      </c>
      <c r="K54" s="30" t="str">
        <f t="shared" si="1"/>
        <v>TrainCriProb</v>
      </c>
      <c r="L54" s="33">
        <f t="shared" si="2"/>
        <v>25</v>
      </c>
      <c r="M54" s="30" t="str">
        <f t="shared" si="8"/>
        <v>Attain</v>
      </c>
      <c r="N54" s="31" t="s">
        <v>31</v>
      </c>
      <c r="P54" s="22" t="s">
        <v>422</v>
      </c>
      <c r="Q54" s="22" t="s">
        <v>423</v>
      </c>
      <c r="R54" s="22" t="s">
        <v>16</v>
      </c>
    </row>
    <row r="55" spans="2:18" x14ac:dyDescent="0.4">
      <c r="B55" s="29">
        <f t="shared" si="4"/>
        <v>52</v>
      </c>
      <c r="C55" s="30" t="s">
        <v>80</v>
      </c>
      <c r="D55" s="30"/>
      <c r="E55" s="30" t="s">
        <v>30</v>
      </c>
      <c r="F55" s="27" t="str">
        <f t="shared" si="7"/>
        <v>크리티컬 데미지 골드 훈련</v>
      </c>
      <c r="G55" s="30">
        <v>25</v>
      </c>
      <c r="H55" s="31" t="str">
        <f t="shared" si="5"/>
        <v>GuideQuest_TrainCriDmg_25_52</v>
      </c>
      <c r="J55" s="29" t="str">
        <f t="shared" si="6"/>
        <v>GuideQuest_TrainCriDmg_25_52</v>
      </c>
      <c r="K55" s="30" t="str">
        <f t="shared" si="1"/>
        <v>TrainCriDmg</v>
      </c>
      <c r="L55" s="33">
        <f t="shared" si="2"/>
        <v>25</v>
      </c>
      <c r="M55" s="30" t="str">
        <f t="shared" si="8"/>
        <v>Attain</v>
      </c>
      <c r="N55" s="31" t="s">
        <v>31</v>
      </c>
      <c r="P55" s="22" t="s">
        <v>427</v>
      </c>
      <c r="Q55" s="22" t="s">
        <v>428</v>
      </c>
      <c r="R55" s="22" t="s">
        <v>16</v>
      </c>
    </row>
    <row r="56" spans="2:18" x14ac:dyDescent="0.4">
      <c r="B56" s="29">
        <f t="shared" si="4"/>
        <v>53</v>
      </c>
      <c r="C56" s="30" t="s">
        <v>45</v>
      </c>
      <c r="D56" s="30"/>
      <c r="E56" s="30" t="s">
        <v>14</v>
      </c>
      <c r="F56" s="27" t="str">
        <f t="shared" si="7"/>
        <v>공격력 골드 훈련</v>
      </c>
      <c r="G56" s="30">
        <v>100</v>
      </c>
      <c r="H56" s="31" t="str">
        <f t="shared" si="5"/>
        <v>GuideQuest_TrainAtk_100_53</v>
      </c>
      <c r="J56" s="29" t="str">
        <f t="shared" si="6"/>
        <v>GuideQuest_TrainAtk_100_53</v>
      </c>
      <c r="K56" s="30" t="str">
        <f t="shared" si="1"/>
        <v>TrainAtk</v>
      </c>
      <c r="L56" s="33">
        <v>10</v>
      </c>
      <c r="M56" s="30" t="str">
        <f t="shared" si="8"/>
        <v>Attain</v>
      </c>
      <c r="N56" s="31" t="s">
        <v>9</v>
      </c>
      <c r="P56" s="22" t="s">
        <v>432</v>
      </c>
      <c r="Q56" s="22" t="s">
        <v>433</v>
      </c>
      <c r="R56" s="22" t="s">
        <v>16</v>
      </c>
    </row>
    <row r="57" spans="2:18" x14ac:dyDescent="0.4">
      <c r="B57" s="29">
        <f t="shared" si="4"/>
        <v>54</v>
      </c>
      <c r="C57" s="30" t="s">
        <v>47</v>
      </c>
      <c r="D57" s="30"/>
      <c r="E57" s="30" t="s">
        <v>15</v>
      </c>
      <c r="F57" s="27" t="str">
        <f t="shared" si="7"/>
        <v>체력 골드 훈련</v>
      </c>
      <c r="G57" s="30">
        <v>100</v>
      </c>
      <c r="H57" s="31" t="str">
        <f t="shared" si="5"/>
        <v>GuideQuest_TrainHp_100_54</v>
      </c>
      <c r="J57" s="29" t="str">
        <f t="shared" si="6"/>
        <v>GuideQuest_TrainHp_100_54</v>
      </c>
      <c r="K57" s="30" t="str">
        <f t="shared" si="1"/>
        <v>TrainHp</v>
      </c>
      <c r="L57" s="33">
        <v>10</v>
      </c>
      <c r="M57" s="30" t="str">
        <f t="shared" si="8"/>
        <v>Attain</v>
      </c>
      <c r="N57" s="31" t="s">
        <v>9</v>
      </c>
      <c r="P57" s="22" t="s">
        <v>434</v>
      </c>
      <c r="Q57" s="22" t="s">
        <v>435</v>
      </c>
      <c r="R57" s="22" t="s">
        <v>16</v>
      </c>
    </row>
    <row r="58" spans="2:18" x14ac:dyDescent="0.4">
      <c r="B58" s="29">
        <f t="shared" si="4"/>
        <v>55</v>
      </c>
      <c r="C58" s="30"/>
      <c r="D58" s="30"/>
      <c r="E58" s="30" t="s">
        <v>23</v>
      </c>
      <c r="F58" s="27" t="str">
        <f t="shared" si="7"/>
        <v>캐릭터 레벨업</v>
      </c>
      <c r="G58" s="30">
        <v>50</v>
      </c>
      <c r="H58" s="31" t="str">
        <f t="shared" si="5"/>
        <v>GuideQuest_LevelUpCharacter_50_55</v>
      </c>
      <c r="J58" s="29" t="str">
        <f t="shared" si="6"/>
        <v>GuideQuest_LevelUpCharacter_50_55</v>
      </c>
      <c r="K58" s="30" t="str">
        <f t="shared" si="1"/>
        <v>LevelUpCharacter</v>
      </c>
      <c r="L58" s="33">
        <f t="shared" si="2"/>
        <v>50</v>
      </c>
      <c r="M58" s="30" t="str">
        <f t="shared" si="8"/>
        <v>Attain</v>
      </c>
      <c r="N58" s="31" t="s">
        <v>9</v>
      </c>
      <c r="P58" s="22" t="s">
        <v>457</v>
      </c>
      <c r="Q58" s="22" t="s">
        <v>458</v>
      </c>
      <c r="R58" s="22" t="s">
        <v>16</v>
      </c>
    </row>
    <row r="59" spans="2:18" x14ac:dyDescent="0.4">
      <c r="B59" s="29">
        <f t="shared" si="4"/>
        <v>56</v>
      </c>
      <c r="C59" s="30" t="s">
        <v>94</v>
      </c>
      <c r="D59" s="30"/>
      <c r="E59" s="30" t="s">
        <v>18</v>
      </c>
      <c r="F59" s="27" t="str">
        <f t="shared" si="7"/>
        <v>장비 소환</v>
      </c>
      <c r="G59" s="30">
        <v>150</v>
      </c>
      <c r="H59" s="31" t="str">
        <f t="shared" si="5"/>
        <v>GuideQuest_SpawnEquipment_150_56</v>
      </c>
      <c r="J59" s="29" t="str">
        <f t="shared" si="6"/>
        <v>GuideQuest_SpawnEquipment_150_56</v>
      </c>
      <c r="K59" s="30" t="str">
        <f t="shared" si="1"/>
        <v>SpawnEquipment</v>
      </c>
      <c r="L59" s="33">
        <f t="shared" si="2"/>
        <v>150</v>
      </c>
      <c r="M59" s="30" t="str">
        <f t="shared" si="8"/>
        <v>Attain</v>
      </c>
      <c r="N59" s="31" t="s">
        <v>11</v>
      </c>
      <c r="P59" s="22" t="s">
        <v>474</v>
      </c>
      <c r="Q59" s="22" t="s">
        <v>476</v>
      </c>
      <c r="R59" s="22" t="s">
        <v>10</v>
      </c>
    </row>
    <row r="60" spans="2:18" x14ac:dyDescent="0.4">
      <c r="B60" s="29">
        <f t="shared" si="4"/>
        <v>57</v>
      </c>
      <c r="C60" s="30"/>
      <c r="D60" s="30"/>
      <c r="E60" s="30" t="s">
        <v>27</v>
      </c>
      <c r="F60" s="27" t="str">
        <f t="shared" si="7"/>
        <v>스테이지 클리어</v>
      </c>
      <c r="G60" s="30">
        <v>20</v>
      </c>
      <c r="H60" s="31" t="str">
        <f t="shared" si="5"/>
        <v>GuideQuest_ClearStage_20_57</v>
      </c>
      <c r="J60" s="29" t="str">
        <f t="shared" si="6"/>
        <v>GuideQuest_ClearStage_20_57</v>
      </c>
      <c r="K60" s="30" t="str">
        <f t="shared" si="1"/>
        <v>ClearStage</v>
      </c>
      <c r="L60" s="33">
        <f t="shared" si="2"/>
        <v>20</v>
      </c>
      <c r="M60" s="30" t="str">
        <f t="shared" si="8"/>
        <v>Attain</v>
      </c>
      <c r="N60" s="31" t="s">
        <v>11</v>
      </c>
      <c r="P60" s="22" t="s">
        <v>482</v>
      </c>
      <c r="Q60" s="22" t="s">
        <v>479</v>
      </c>
      <c r="R60" s="22" t="s">
        <v>16</v>
      </c>
    </row>
    <row r="61" spans="2:18" x14ac:dyDescent="0.4">
      <c r="B61" s="29">
        <f t="shared" si="4"/>
        <v>58</v>
      </c>
      <c r="C61" s="30" t="s">
        <v>67</v>
      </c>
      <c r="D61" s="30"/>
      <c r="E61" s="30" t="s">
        <v>28</v>
      </c>
      <c r="F61" s="27" t="str">
        <f t="shared" si="7"/>
        <v>골드 던전 클리어</v>
      </c>
      <c r="G61" s="30">
        <v>2</v>
      </c>
      <c r="H61" s="31" t="str">
        <f t="shared" si="5"/>
        <v>GuideQuest_ClearGoldDungeon_2_58</v>
      </c>
      <c r="J61" s="29" t="str">
        <f t="shared" si="6"/>
        <v>GuideQuest_ClearGoldDungeon_2_58</v>
      </c>
      <c r="K61" s="30" t="str">
        <f t="shared" si="1"/>
        <v>ClearGoldDungeon</v>
      </c>
      <c r="L61" s="33">
        <f t="shared" si="2"/>
        <v>2</v>
      </c>
      <c r="M61" s="30" t="str">
        <f t="shared" si="8"/>
        <v>Attain</v>
      </c>
      <c r="N61" s="31" t="s">
        <v>11</v>
      </c>
      <c r="P61" s="22" t="s">
        <v>480</v>
      </c>
      <c r="Q61" s="22" t="s">
        <v>481</v>
      </c>
      <c r="R61" s="22" t="s">
        <v>16</v>
      </c>
    </row>
    <row r="62" spans="2:18" x14ac:dyDescent="0.4">
      <c r="B62" s="29">
        <f t="shared" si="4"/>
        <v>59</v>
      </c>
      <c r="C62" s="30" t="s">
        <v>79</v>
      </c>
      <c r="D62" s="30"/>
      <c r="E62" s="30" t="s">
        <v>29</v>
      </c>
      <c r="F62" s="27" t="str">
        <f t="shared" si="7"/>
        <v>크리티컬 확률 골드 훈련</v>
      </c>
      <c r="G62" s="30">
        <v>30</v>
      </c>
      <c r="H62" s="31" t="str">
        <f t="shared" si="5"/>
        <v>GuideQuest_TrainCriProb_30_59</v>
      </c>
      <c r="J62" s="29" t="str">
        <f t="shared" si="6"/>
        <v>GuideQuest_TrainCriProb_30_59</v>
      </c>
      <c r="K62" s="30" t="str">
        <f t="shared" si="1"/>
        <v>TrainCriProb</v>
      </c>
      <c r="L62" s="33">
        <f t="shared" si="2"/>
        <v>30</v>
      </c>
      <c r="M62" s="30" t="str">
        <f t="shared" si="8"/>
        <v>Attain</v>
      </c>
      <c r="N62" s="31" t="s">
        <v>185</v>
      </c>
      <c r="P62" s="22" t="s">
        <v>483</v>
      </c>
      <c r="Q62" s="22" t="s">
        <v>484</v>
      </c>
      <c r="R62" s="22" t="s">
        <v>16</v>
      </c>
    </row>
    <row r="63" spans="2:18" x14ac:dyDescent="0.4">
      <c r="B63" s="29">
        <f t="shared" si="4"/>
        <v>60</v>
      </c>
      <c r="C63" s="30" t="s">
        <v>80</v>
      </c>
      <c r="D63" s="30"/>
      <c r="E63" s="30" t="s">
        <v>30</v>
      </c>
      <c r="F63" s="27" t="str">
        <f t="shared" si="7"/>
        <v>크리티컬 데미지 골드 훈련</v>
      </c>
      <c r="G63" s="30">
        <v>30</v>
      </c>
      <c r="H63" s="31" t="str">
        <f t="shared" si="5"/>
        <v>GuideQuest_TrainCriDmg_30_60</v>
      </c>
      <c r="J63" s="29" t="str">
        <f t="shared" si="6"/>
        <v>GuideQuest_TrainCriDmg_30_60</v>
      </c>
      <c r="K63" s="30" t="str">
        <f t="shared" si="1"/>
        <v>TrainCriDmg</v>
      </c>
      <c r="L63" s="33">
        <f t="shared" si="2"/>
        <v>30</v>
      </c>
      <c r="M63" s="30" t="str">
        <f t="shared" si="8"/>
        <v>Attain</v>
      </c>
      <c r="N63" s="31" t="s">
        <v>185</v>
      </c>
      <c r="P63" s="22" t="s">
        <v>485</v>
      </c>
      <c r="Q63" s="22" t="s">
        <v>486</v>
      </c>
      <c r="R63" s="22" t="s">
        <v>16</v>
      </c>
    </row>
    <row r="64" spans="2:18" x14ac:dyDescent="0.4">
      <c r="B64" s="29">
        <f t="shared" si="4"/>
        <v>61</v>
      </c>
      <c r="C64" s="30"/>
      <c r="D64" s="30"/>
      <c r="E64" s="30" t="s">
        <v>27</v>
      </c>
      <c r="F64" s="27" t="str">
        <f t="shared" si="7"/>
        <v>스테이지 클리어</v>
      </c>
      <c r="G64" s="30">
        <v>25</v>
      </c>
      <c r="H64" s="31" t="str">
        <f t="shared" si="5"/>
        <v>GuideQuest_ClearStage_25_61</v>
      </c>
      <c r="J64" s="29" t="str">
        <f t="shared" si="6"/>
        <v>GuideQuest_ClearStage_25_61</v>
      </c>
      <c r="K64" s="30" t="str">
        <f t="shared" si="1"/>
        <v>ClearStage</v>
      </c>
      <c r="L64" s="33">
        <f t="shared" si="2"/>
        <v>25</v>
      </c>
      <c r="M64" s="30" t="str">
        <f t="shared" si="8"/>
        <v>Attain</v>
      </c>
      <c r="N64" s="31" t="s">
        <v>11</v>
      </c>
      <c r="P64" s="22" t="s">
        <v>487</v>
      </c>
      <c r="Q64" s="22" t="s">
        <v>488</v>
      </c>
      <c r="R64" s="22" t="s">
        <v>16</v>
      </c>
    </row>
    <row r="65" spans="2:18" x14ac:dyDescent="0.4">
      <c r="B65" s="29">
        <f t="shared" si="4"/>
        <v>62</v>
      </c>
      <c r="C65" s="30"/>
      <c r="D65" s="30"/>
      <c r="E65" s="30" t="s">
        <v>192</v>
      </c>
      <c r="F65" s="27" t="str">
        <f t="shared" si="7"/>
        <v>보스 처치</v>
      </c>
      <c r="G65" s="30">
        <v>1</v>
      </c>
      <c r="H65" s="31" t="str">
        <f t="shared" si="5"/>
        <v>GuideQuest_KillBoss_1_62</v>
      </c>
      <c r="J65" s="29" t="str">
        <f t="shared" si="6"/>
        <v>GuideQuest_KillBoss_1_62</v>
      </c>
      <c r="K65" s="30" t="str">
        <f t="shared" si="1"/>
        <v>KillBoss</v>
      </c>
      <c r="L65" s="33">
        <f t="shared" si="2"/>
        <v>1</v>
      </c>
      <c r="M65" s="30" t="str">
        <f t="shared" si="8"/>
        <v>Stack</v>
      </c>
      <c r="N65" s="31" t="s">
        <v>7</v>
      </c>
      <c r="P65" s="22" t="s">
        <v>489</v>
      </c>
      <c r="Q65" s="22" t="s">
        <v>490</v>
      </c>
      <c r="R65" s="22" t="s">
        <v>16</v>
      </c>
    </row>
    <row r="66" spans="2:18" x14ac:dyDescent="0.4">
      <c r="B66" s="29">
        <f t="shared" si="4"/>
        <v>63</v>
      </c>
      <c r="C66" s="30" t="s">
        <v>78</v>
      </c>
      <c r="D66" s="30"/>
      <c r="E66" s="30" t="s">
        <v>88</v>
      </c>
      <c r="F66" s="27" t="str">
        <f t="shared" si="7"/>
        <v>강화석 던전 클리어</v>
      </c>
      <c r="G66" s="30">
        <v>2</v>
      </c>
      <c r="H66" s="31" t="str">
        <f t="shared" si="5"/>
        <v>GuideQuest_ClearStoneDungeon_2_63</v>
      </c>
      <c r="J66" s="29" t="str">
        <f t="shared" si="6"/>
        <v>GuideQuest_ClearStoneDungeon_2_63</v>
      </c>
      <c r="K66" s="30" t="str">
        <f t="shared" si="1"/>
        <v>ClearStoneDungeon</v>
      </c>
      <c r="L66" s="33">
        <f t="shared" si="2"/>
        <v>2</v>
      </c>
      <c r="M66" s="30" t="str">
        <f t="shared" si="8"/>
        <v>Attain</v>
      </c>
      <c r="N66" s="31" t="s">
        <v>11</v>
      </c>
    </row>
    <row r="67" spans="2:18" x14ac:dyDescent="0.4">
      <c r="B67" s="29">
        <f t="shared" si="4"/>
        <v>64</v>
      </c>
      <c r="C67" s="30" t="s">
        <v>94</v>
      </c>
      <c r="D67" s="30"/>
      <c r="E67" s="30" t="s">
        <v>18</v>
      </c>
      <c r="F67" s="27" t="str">
        <f t="shared" si="7"/>
        <v>장비 소환</v>
      </c>
      <c r="G67" s="30">
        <v>180</v>
      </c>
      <c r="H67" s="31" t="str">
        <f t="shared" si="5"/>
        <v>GuideQuest_SpawnEquipment_180_64</v>
      </c>
      <c r="J67" s="29" t="str">
        <f t="shared" si="6"/>
        <v>GuideQuest_SpawnEquipment_180_64</v>
      </c>
      <c r="K67" s="30" t="str">
        <f t="shared" si="1"/>
        <v>SpawnEquipment</v>
      </c>
      <c r="L67" s="33">
        <f t="shared" si="2"/>
        <v>180</v>
      </c>
      <c r="M67" s="30" t="str">
        <f t="shared" si="8"/>
        <v>Attain</v>
      </c>
      <c r="N67" s="31" t="s">
        <v>11</v>
      </c>
    </row>
    <row r="68" spans="2:18" x14ac:dyDescent="0.4">
      <c r="B68" s="29">
        <f t="shared" si="4"/>
        <v>65</v>
      </c>
      <c r="C68" s="30" t="s">
        <v>51</v>
      </c>
      <c r="D68" s="30"/>
      <c r="E68" s="30" t="s">
        <v>24</v>
      </c>
      <c r="F68" s="27" t="str">
        <f t="shared" ref="F68:F70" si="9">VLOOKUP(E68,$P$2:$Q$51,2, 0)</f>
        <v>캐릭터 특성 강화</v>
      </c>
      <c r="G68" s="30">
        <v>6</v>
      </c>
      <c r="H68" s="31" t="str">
        <f t="shared" si="5"/>
        <v>GuideQuest_LevelUpAbility_6_65</v>
      </c>
      <c r="J68" s="29" t="str">
        <f t="shared" si="6"/>
        <v>GuideQuest_LevelUpAbility_6_65</v>
      </c>
      <c r="K68" s="30" t="str">
        <f t="shared" si="1"/>
        <v>LevelUpAbility</v>
      </c>
      <c r="L68" s="33">
        <f t="shared" si="2"/>
        <v>6</v>
      </c>
      <c r="M68" s="30" t="str">
        <f t="shared" si="8"/>
        <v>Attain</v>
      </c>
      <c r="N68" s="31" t="s">
        <v>9</v>
      </c>
    </row>
    <row r="69" spans="2:18" x14ac:dyDescent="0.4">
      <c r="B69" s="29">
        <f t="shared" si="4"/>
        <v>66</v>
      </c>
      <c r="C69" s="30"/>
      <c r="D69" s="30"/>
      <c r="E69" s="30" t="s">
        <v>27</v>
      </c>
      <c r="F69" s="27" t="str">
        <f t="shared" si="9"/>
        <v>스테이지 클리어</v>
      </c>
      <c r="G69" s="30">
        <v>30</v>
      </c>
      <c r="H69" s="31" t="str">
        <f t="shared" si="5"/>
        <v>GuideQuest_ClearStage_30_66</v>
      </c>
      <c r="J69" s="29" t="str">
        <f t="shared" si="6"/>
        <v>GuideQuest_ClearStage_30_66</v>
      </c>
      <c r="K69" s="30" t="str">
        <f t="shared" si="1"/>
        <v>ClearStage</v>
      </c>
      <c r="L69" s="33">
        <f t="shared" si="2"/>
        <v>30</v>
      </c>
      <c r="M69" s="30" t="str">
        <f t="shared" si="8"/>
        <v>Attain</v>
      </c>
      <c r="N69" s="31" t="s">
        <v>11</v>
      </c>
    </row>
    <row r="70" spans="2:18" x14ac:dyDescent="0.4">
      <c r="B70" s="29">
        <f t="shared" si="4"/>
        <v>67</v>
      </c>
      <c r="C70" s="30"/>
      <c r="D70" s="30"/>
      <c r="E70" s="30" t="s">
        <v>192</v>
      </c>
      <c r="F70" s="27" t="str">
        <f t="shared" si="9"/>
        <v>보스 처치</v>
      </c>
      <c r="G70" s="30">
        <v>1</v>
      </c>
      <c r="H70" s="31" t="str">
        <f t="shared" si="5"/>
        <v>GuideQuest_KillBoss_1_67</v>
      </c>
      <c r="J70" s="29" t="str">
        <f t="shared" si="6"/>
        <v>GuideQuest_KillBoss_1_67</v>
      </c>
      <c r="K70" s="30" t="str">
        <f t="shared" si="1"/>
        <v>KillBoss</v>
      </c>
      <c r="L70" s="33">
        <f t="shared" si="2"/>
        <v>1</v>
      </c>
      <c r="M70" s="30" t="str">
        <f t="shared" si="8"/>
        <v>Stack</v>
      </c>
      <c r="N70" s="31" t="s">
        <v>7</v>
      </c>
    </row>
    <row r="71" spans="2:18" x14ac:dyDescent="0.4">
      <c r="B71" s="29">
        <f t="shared" si="4"/>
        <v>68</v>
      </c>
      <c r="C71" s="30" t="s">
        <v>456</v>
      </c>
      <c r="D71" s="30" t="s">
        <v>459</v>
      </c>
      <c r="E71" s="30" t="s">
        <v>457</v>
      </c>
      <c r="F71" s="27" t="str">
        <f>VLOOKUP(E71,$P$2:$Q$58,2, 0)</f>
        <v>성장 던전 클리어</v>
      </c>
      <c r="G71" s="30">
        <v>1</v>
      </c>
      <c r="H71" s="31" t="str">
        <f t="shared" si="5"/>
        <v>GuideQuest_ClearGrowthDungeon_1_68</v>
      </c>
      <c r="J71" s="29" t="str">
        <f t="shared" si="6"/>
        <v>GuideQuest_ClearGrowthDungeon_1_68</v>
      </c>
      <c r="K71" s="30" t="str">
        <f t="shared" si="1"/>
        <v>ClearGrowthDungeon</v>
      </c>
      <c r="L71" s="33">
        <f t="shared" si="2"/>
        <v>1</v>
      </c>
      <c r="M71" s="30" t="str">
        <f>VLOOKUP(K71,$P$2:$R$58,3, 0)</f>
        <v>Attain</v>
      </c>
      <c r="N71" s="31" t="s">
        <v>11</v>
      </c>
    </row>
    <row r="72" spans="2:18" x14ac:dyDescent="0.4">
      <c r="B72" s="29">
        <f t="shared" si="4"/>
        <v>69</v>
      </c>
      <c r="C72" s="30" t="s">
        <v>45</v>
      </c>
      <c r="D72" s="30"/>
      <c r="E72" s="30" t="s">
        <v>14</v>
      </c>
      <c r="F72" s="27" t="str">
        <f t="shared" ref="F72:F85" si="10">VLOOKUP(E72,$P$2:$Q$51,2, 0)</f>
        <v>공격력 골드 훈련</v>
      </c>
      <c r="G72" s="30">
        <v>125</v>
      </c>
      <c r="H72" s="31" t="str">
        <f t="shared" si="5"/>
        <v>GuideQuest_TrainAtk_125_69</v>
      </c>
      <c r="J72" s="29" t="str">
        <f t="shared" si="6"/>
        <v>GuideQuest_TrainAtk_125_69</v>
      </c>
      <c r="K72" s="30" t="str">
        <f t="shared" si="1"/>
        <v>TrainAtk</v>
      </c>
      <c r="L72" s="33">
        <v>12</v>
      </c>
      <c r="M72" s="30" t="str">
        <f t="shared" ref="M72:M85" si="11">VLOOKUP(K72,$P$2:$R$51,3, 0)</f>
        <v>Attain</v>
      </c>
      <c r="N72" s="31" t="s">
        <v>31</v>
      </c>
    </row>
    <row r="73" spans="2:18" x14ac:dyDescent="0.4">
      <c r="B73" s="29">
        <f t="shared" si="4"/>
        <v>70</v>
      </c>
      <c r="C73" s="30" t="s">
        <v>47</v>
      </c>
      <c r="D73" s="30"/>
      <c r="E73" s="30" t="s">
        <v>15</v>
      </c>
      <c r="F73" s="27" t="str">
        <f t="shared" si="10"/>
        <v>체력 골드 훈련</v>
      </c>
      <c r="G73" s="30">
        <v>125</v>
      </c>
      <c r="H73" s="31" t="str">
        <f t="shared" si="5"/>
        <v>GuideQuest_TrainHp_125_70</v>
      </c>
      <c r="J73" s="29" t="str">
        <f t="shared" si="6"/>
        <v>GuideQuest_TrainHp_125_70</v>
      </c>
      <c r="K73" s="30" t="str">
        <f t="shared" si="1"/>
        <v>TrainHp</v>
      </c>
      <c r="L73" s="33">
        <v>12</v>
      </c>
      <c r="M73" s="30" t="str">
        <f t="shared" si="11"/>
        <v>Attain</v>
      </c>
      <c r="N73" s="31" t="s">
        <v>31</v>
      </c>
    </row>
    <row r="74" spans="2:18" x14ac:dyDescent="0.4">
      <c r="B74" s="29">
        <f t="shared" si="4"/>
        <v>71</v>
      </c>
      <c r="C74" s="30" t="s">
        <v>79</v>
      </c>
      <c r="D74" s="30"/>
      <c r="E74" s="30" t="s">
        <v>29</v>
      </c>
      <c r="F74" s="27" t="str">
        <f t="shared" si="10"/>
        <v>크리티컬 확률 골드 훈련</v>
      </c>
      <c r="G74" s="30">
        <v>35</v>
      </c>
      <c r="H74" s="31" t="str">
        <f t="shared" si="5"/>
        <v>GuideQuest_TrainCriProb_35_71</v>
      </c>
      <c r="J74" s="29" t="str">
        <f t="shared" si="6"/>
        <v>GuideQuest_TrainCriProb_35_71</v>
      </c>
      <c r="K74" s="30" t="str">
        <f t="shared" ref="K74:K138" si="12">E74</f>
        <v>TrainCriProb</v>
      </c>
      <c r="L74" s="33">
        <f t="shared" ref="L74:L138" si="13">G74</f>
        <v>35</v>
      </c>
      <c r="M74" s="30" t="str">
        <f t="shared" si="11"/>
        <v>Attain</v>
      </c>
      <c r="N74" s="31" t="s">
        <v>31</v>
      </c>
    </row>
    <row r="75" spans="2:18" x14ac:dyDescent="0.4">
      <c r="B75" s="29">
        <f t="shared" ref="B75:B138" si="14">B74+1</f>
        <v>72</v>
      </c>
      <c r="C75" s="30" t="s">
        <v>80</v>
      </c>
      <c r="D75" s="30"/>
      <c r="E75" s="30" t="s">
        <v>30</v>
      </c>
      <c r="F75" s="27" t="str">
        <f t="shared" si="10"/>
        <v>크리티컬 데미지 골드 훈련</v>
      </c>
      <c r="G75" s="30">
        <v>35</v>
      </c>
      <c r="H75" s="31" t="str">
        <f t="shared" ref="H75:H139" si="15">CONCATENATE("GuideQuest","_",E75,"_",G75,"_",B75)</f>
        <v>GuideQuest_TrainCriDmg_35_72</v>
      </c>
      <c r="J75" s="29" t="str">
        <f t="shared" ref="J75:J139" si="16">H75</f>
        <v>GuideQuest_TrainCriDmg_35_72</v>
      </c>
      <c r="K75" s="30" t="str">
        <f t="shared" si="12"/>
        <v>TrainCriDmg</v>
      </c>
      <c r="L75" s="33">
        <f t="shared" si="13"/>
        <v>35</v>
      </c>
      <c r="M75" s="30" t="str">
        <f t="shared" si="11"/>
        <v>Attain</v>
      </c>
      <c r="N75" s="31" t="s">
        <v>31</v>
      </c>
      <c r="P75" s="29" t="s">
        <v>199</v>
      </c>
      <c r="Q75" s="29" t="s">
        <v>191</v>
      </c>
      <c r="R75" s="29" t="s">
        <v>191</v>
      </c>
    </row>
    <row r="76" spans="2:18" x14ac:dyDescent="0.4">
      <c r="B76" s="29">
        <f t="shared" si="14"/>
        <v>73</v>
      </c>
      <c r="C76" s="30"/>
      <c r="D76" s="30"/>
      <c r="E76" s="30" t="s">
        <v>192</v>
      </c>
      <c r="F76" s="27" t="str">
        <f t="shared" si="10"/>
        <v>보스 처치</v>
      </c>
      <c r="G76" s="30">
        <v>1</v>
      </c>
      <c r="H76" s="31" t="str">
        <f t="shared" si="15"/>
        <v>GuideQuest_KillBoss_1_73</v>
      </c>
      <c r="J76" s="29" t="str">
        <f t="shared" si="16"/>
        <v>GuideQuest_KillBoss_1_73</v>
      </c>
      <c r="K76" s="30" t="str">
        <f t="shared" si="12"/>
        <v>KillBoss</v>
      </c>
      <c r="L76" s="33">
        <f t="shared" si="13"/>
        <v>1</v>
      </c>
      <c r="M76" s="30" t="str">
        <f t="shared" si="11"/>
        <v>Stack</v>
      </c>
      <c r="N76" s="31" t="s">
        <v>9</v>
      </c>
      <c r="P76" s="29" t="s">
        <v>152</v>
      </c>
      <c r="Q76" s="29" t="s">
        <v>199</v>
      </c>
      <c r="R76" s="29" t="s">
        <v>198</v>
      </c>
    </row>
    <row r="77" spans="2:18" x14ac:dyDescent="0.4">
      <c r="B77" s="29">
        <f t="shared" si="14"/>
        <v>74</v>
      </c>
      <c r="C77" s="30"/>
      <c r="D77" s="30"/>
      <c r="E77" s="30" t="s">
        <v>27</v>
      </c>
      <c r="F77" s="27" t="str">
        <f t="shared" si="10"/>
        <v>스테이지 클리어</v>
      </c>
      <c r="G77" s="30">
        <v>40</v>
      </c>
      <c r="H77" s="31" t="str">
        <f t="shared" si="15"/>
        <v>GuideQuest_ClearStage_40_74</v>
      </c>
      <c r="J77" s="29" t="str">
        <f t="shared" si="16"/>
        <v>GuideQuest_ClearStage_40_74</v>
      </c>
      <c r="K77" s="30" t="str">
        <f t="shared" si="12"/>
        <v>ClearStage</v>
      </c>
      <c r="L77" s="33">
        <f t="shared" si="13"/>
        <v>40</v>
      </c>
      <c r="M77" s="30" t="str">
        <f t="shared" si="11"/>
        <v>Attain</v>
      </c>
      <c r="N77" s="31" t="s">
        <v>11</v>
      </c>
      <c r="P77" s="29" t="s">
        <v>153</v>
      </c>
      <c r="Q77" s="29" t="s">
        <v>152</v>
      </c>
      <c r="R77" s="29" t="s">
        <v>152</v>
      </c>
    </row>
    <row r="78" spans="2:18" x14ac:dyDescent="0.4">
      <c r="B78" s="29">
        <f t="shared" si="14"/>
        <v>75</v>
      </c>
      <c r="C78" s="30" t="s">
        <v>45</v>
      </c>
      <c r="D78" s="30"/>
      <c r="E78" s="30" t="s">
        <v>14</v>
      </c>
      <c r="F78" s="27" t="str">
        <f t="shared" si="10"/>
        <v>공격력 골드 훈련</v>
      </c>
      <c r="G78" s="30">
        <v>150</v>
      </c>
      <c r="H78" s="31" t="str">
        <f t="shared" si="15"/>
        <v>GuideQuest_TrainAtk_150_75</v>
      </c>
      <c r="J78" s="29" t="str">
        <f t="shared" si="16"/>
        <v>GuideQuest_TrainAtk_150_75</v>
      </c>
      <c r="K78" s="30" t="str">
        <f t="shared" si="12"/>
        <v>TrainAtk</v>
      </c>
      <c r="L78" s="33">
        <v>15</v>
      </c>
      <c r="M78" s="30" t="str">
        <f t="shared" si="11"/>
        <v>Attain</v>
      </c>
      <c r="N78" s="31" t="s">
        <v>31</v>
      </c>
      <c r="P78" s="29"/>
      <c r="Q78" s="29" t="s">
        <v>153</v>
      </c>
      <c r="R78" s="29" t="s">
        <v>153</v>
      </c>
    </row>
    <row r="79" spans="2:18" x14ac:dyDescent="0.4">
      <c r="B79" s="29">
        <f t="shared" si="14"/>
        <v>76</v>
      </c>
      <c r="C79" s="30" t="s">
        <v>47</v>
      </c>
      <c r="D79" s="30"/>
      <c r="E79" s="30" t="s">
        <v>15</v>
      </c>
      <c r="F79" s="27" t="str">
        <f t="shared" si="10"/>
        <v>체력 골드 훈련</v>
      </c>
      <c r="G79" s="30">
        <v>150</v>
      </c>
      <c r="H79" s="31" t="str">
        <f t="shared" si="15"/>
        <v>GuideQuest_TrainHp_150_76</v>
      </c>
      <c r="J79" s="29" t="str">
        <f t="shared" si="16"/>
        <v>GuideQuest_TrainHp_150_76</v>
      </c>
      <c r="K79" s="30" t="str">
        <f t="shared" si="12"/>
        <v>TrainHp</v>
      </c>
      <c r="L79" s="33">
        <v>15</v>
      </c>
      <c r="M79" s="30" t="str">
        <f t="shared" si="11"/>
        <v>Attain</v>
      </c>
      <c r="N79" s="31" t="s">
        <v>11</v>
      </c>
      <c r="P79" s="29"/>
      <c r="Q79" s="29" t="s">
        <v>205</v>
      </c>
      <c r="R79" s="29" t="s">
        <v>205</v>
      </c>
    </row>
    <row r="80" spans="2:18" x14ac:dyDescent="0.4">
      <c r="B80" s="29">
        <f t="shared" si="14"/>
        <v>77</v>
      </c>
      <c r="C80" s="30" t="s">
        <v>79</v>
      </c>
      <c r="D80" s="30"/>
      <c r="E80" s="30" t="s">
        <v>29</v>
      </c>
      <c r="F80" s="27" t="str">
        <f t="shared" si="10"/>
        <v>크리티컬 확률 골드 훈련</v>
      </c>
      <c r="G80" s="30">
        <v>40</v>
      </c>
      <c r="H80" s="31" t="str">
        <f t="shared" si="15"/>
        <v>GuideQuest_TrainCriProb_40_77</v>
      </c>
      <c r="J80" s="29" t="str">
        <f t="shared" si="16"/>
        <v>GuideQuest_TrainCriProb_40_77</v>
      </c>
      <c r="K80" s="30" t="str">
        <f t="shared" si="12"/>
        <v>TrainCriProb</v>
      </c>
      <c r="L80" s="33">
        <f t="shared" si="13"/>
        <v>40</v>
      </c>
      <c r="M80" s="30" t="str">
        <f t="shared" si="11"/>
        <v>Attain</v>
      </c>
      <c r="N80" s="31" t="s">
        <v>31</v>
      </c>
      <c r="P80" s="29" t="s">
        <v>205</v>
      </c>
      <c r="Q80" s="29" t="s">
        <v>206</v>
      </c>
      <c r="R80" s="29" t="s">
        <v>206</v>
      </c>
    </row>
    <row r="81" spans="2:18" x14ac:dyDescent="0.4">
      <c r="B81" s="29">
        <f t="shared" si="14"/>
        <v>78</v>
      </c>
      <c r="C81" s="30" t="s">
        <v>80</v>
      </c>
      <c r="D81" s="30"/>
      <c r="E81" s="30" t="s">
        <v>30</v>
      </c>
      <c r="F81" s="27" t="str">
        <f t="shared" si="10"/>
        <v>크리티컬 데미지 골드 훈련</v>
      </c>
      <c r="G81" s="30">
        <v>40</v>
      </c>
      <c r="H81" s="31" t="str">
        <f t="shared" si="15"/>
        <v>GuideQuest_TrainCriDmg_40_78</v>
      </c>
      <c r="J81" s="29" t="str">
        <f t="shared" si="16"/>
        <v>GuideQuest_TrainCriDmg_40_78</v>
      </c>
      <c r="K81" s="30" t="str">
        <f t="shared" si="12"/>
        <v>TrainCriDmg</v>
      </c>
      <c r="L81" s="33">
        <f t="shared" si="13"/>
        <v>40</v>
      </c>
      <c r="M81" s="30" t="str">
        <f t="shared" si="11"/>
        <v>Attain</v>
      </c>
      <c r="N81" s="31" t="s">
        <v>31</v>
      </c>
      <c r="P81" s="29" t="s">
        <v>206</v>
      </c>
      <c r="Q81" s="29" t="s">
        <v>187</v>
      </c>
      <c r="R81" s="29" t="s">
        <v>187</v>
      </c>
    </row>
    <row r="82" spans="2:18" x14ac:dyDescent="0.4">
      <c r="B82" s="29">
        <f t="shared" si="14"/>
        <v>79</v>
      </c>
      <c r="C82" s="30"/>
      <c r="D82" s="30"/>
      <c r="E82" s="30" t="s">
        <v>23</v>
      </c>
      <c r="F82" s="27" t="str">
        <f t="shared" si="10"/>
        <v>캐릭터 레벨업</v>
      </c>
      <c r="G82" s="30">
        <v>75</v>
      </c>
      <c r="H82" s="31" t="str">
        <f t="shared" si="15"/>
        <v>GuideQuest_LevelUpCharacter_75_79</v>
      </c>
      <c r="J82" s="29" t="str">
        <f t="shared" si="16"/>
        <v>GuideQuest_LevelUpCharacter_75_79</v>
      </c>
      <c r="K82" s="30" t="str">
        <f t="shared" si="12"/>
        <v>LevelUpCharacter</v>
      </c>
      <c r="L82" s="33">
        <f t="shared" si="13"/>
        <v>75</v>
      </c>
      <c r="M82" s="30" t="str">
        <f t="shared" si="11"/>
        <v>Attain</v>
      </c>
      <c r="N82" s="31" t="s">
        <v>9</v>
      </c>
      <c r="P82" s="29" t="s">
        <v>187</v>
      </c>
      <c r="Q82" s="29" t="s">
        <v>214</v>
      </c>
      <c r="R82" s="29" t="s">
        <v>214</v>
      </c>
    </row>
    <row r="83" spans="2:18" x14ac:dyDescent="0.4">
      <c r="B83" s="29">
        <f t="shared" si="14"/>
        <v>80</v>
      </c>
      <c r="C83" s="30" t="s">
        <v>358</v>
      </c>
      <c r="D83" s="30" t="s">
        <v>346</v>
      </c>
      <c r="E83" s="30" t="s">
        <v>144</v>
      </c>
      <c r="F83" s="27" t="str">
        <f t="shared" si="10"/>
        <v>한계 돌파</v>
      </c>
      <c r="G83" s="30">
        <v>1</v>
      </c>
      <c r="H83" s="31" t="str">
        <f t="shared" si="15"/>
        <v>GuideQuest_LimitBreak_1_80</v>
      </c>
      <c r="J83" s="29" t="str">
        <f t="shared" si="16"/>
        <v>GuideQuest_LimitBreak_1_80</v>
      </c>
      <c r="K83" s="30" t="str">
        <f t="shared" si="12"/>
        <v>LimitBreak</v>
      </c>
      <c r="L83" s="33">
        <f t="shared" si="13"/>
        <v>1</v>
      </c>
      <c r="M83" s="30" t="str">
        <f t="shared" si="11"/>
        <v>Attain</v>
      </c>
      <c r="N83" s="31" t="s">
        <v>156</v>
      </c>
      <c r="P83" s="29"/>
      <c r="Q83" s="29" t="s">
        <v>200</v>
      </c>
      <c r="R83" s="29" t="s">
        <v>200</v>
      </c>
    </row>
    <row r="84" spans="2:18" x14ac:dyDescent="0.4">
      <c r="B84" s="29">
        <f t="shared" si="14"/>
        <v>81</v>
      </c>
      <c r="C84" s="30" t="s">
        <v>71</v>
      </c>
      <c r="D84" s="30" t="s">
        <v>347</v>
      </c>
      <c r="E84" s="30" t="s">
        <v>32</v>
      </c>
      <c r="F84" s="27" t="str">
        <f t="shared" si="10"/>
        <v>레이드 던전 도전하기</v>
      </c>
      <c r="G84" s="30">
        <v>1</v>
      </c>
      <c r="H84" s="31" t="str">
        <f t="shared" si="15"/>
        <v>GuideQuest_TryRaidDungeon_1_81</v>
      </c>
      <c r="J84" s="29" t="str">
        <f t="shared" si="16"/>
        <v>GuideQuest_TryRaidDungeon_1_81</v>
      </c>
      <c r="K84" s="30" t="str">
        <f t="shared" si="12"/>
        <v>TryRaidDungeon</v>
      </c>
      <c r="L84" s="33">
        <f t="shared" si="13"/>
        <v>1</v>
      </c>
      <c r="M84" s="30" t="str">
        <f t="shared" si="11"/>
        <v>Stack</v>
      </c>
      <c r="N84" s="31" t="s">
        <v>9</v>
      </c>
      <c r="P84" s="29"/>
      <c r="Q84" s="39" t="s">
        <v>269</v>
      </c>
      <c r="R84" s="39" t="s">
        <v>269</v>
      </c>
    </row>
    <row r="85" spans="2:18" x14ac:dyDescent="0.4">
      <c r="B85" s="29">
        <f t="shared" si="14"/>
        <v>82</v>
      </c>
      <c r="C85" s="30" t="s">
        <v>359</v>
      </c>
      <c r="D85" s="30" t="s">
        <v>348</v>
      </c>
      <c r="E85" s="30" t="s">
        <v>229</v>
      </c>
      <c r="F85" s="27" t="str">
        <f t="shared" si="10"/>
        <v>레이드 랭킹 확인</v>
      </c>
      <c r="G85" s="30">
        <v>1</v>
      </c>
      <c r="H85" s="31" t="str">
        <f t="shared" si="15"/>
        <v>GuideQuest_ConfirmRaidRank_1_82</v>
      </c>
      <c r="J85" s="29" t="str">
        <f t="shared" si="16"/>
        <v>GuideQuest_ConfirmRaidRank_1_82</v>
      </c>
      <c r="K85" s="30" t="str">
        <f>E85</f>
        <v>ConfirmRaidRank</v>
      </c>
      <c r="L85" s="33">
        <f t="shared" si="13"/>
        <v>1</v>
      </c>
      <c r="M85" s="30" t="str">
        <f t="shared" si="11"/>
        <v>Stack</v>
      </c>
      <c r="N85" s="31" t="s">
        <v>11</v>
      </c>
      <c r="P85" s="29"/>
      <c r="Q85" s="29" t="s">
        <v>221</v>
      </c>
      <c r="R85" s="29" t="s">
        <v>290</v>
      </c>
    </row>
    <row r="86" spans="2:18" x14ac:dyDescent="0.4">
      <c r="B86" s="29">
        <f t="shared" si="14"/>
        <v>83</v>
      </c>
      <c r="C86" s="30" t="s">
        <v>421</v>
      </c>
      <c r="D86" s="30" t="s">
        <v>425</v>
      </c>
      <c r="E86" s="30" t="s">
        <v>422</v>
      </c>
      <c r="F86" s="27" t="str">
        <f>VLOOKUP(E86,$P$2:$Q$54,2, 0)</f>
        <v>신수 장착</v>
      </c>
      <c r="G86" s="30">
        <v>1</v>
      </c>
      <c r="H86" s="31" t="str">
        <f>CONCATENATE("GuideQuest","_",E86,"_",G86,"_",B86)</f>
        <v>GuideQuest_EquipPet_1_83</v>
      </c>
      <c r="J86" s="29" t="str">
        <f>H86</f>
        <v>GuideQuest_EquipPet_1_83</v>
      </c>
      <c r="K86" s="30" t="str">
        <f>E86</f>
        <v>EquipPet</v>
      </c>
      <c r="L86" s="33">
        <f t="shared" si="13"/>
        <v>1</v>
      </c>
      <c r="M86" s="30" t="str">
        <f>VLOOKUP(K86,$P$2:$R$54,3, 0)</f>
        <v>Attain</v>
      </c>
      <c r="N86" s="31" t="s">
        <v>9</v>
      </c>
      <c r="P86" s="29" t="s">
        <v>214</v>
      </c>
    </row>
    <row r="87" spans="2:18" x14ac:dyDescent="0.4">
      <c r="B87" s="29">
        <f t="shared" si="14"/>
        <v>84</v>
      </c>
      <c r="C87" s="30" t="s">
        <v>431</v>
      </c>
      <c r="D87" s="30" t="s">
        <v>463</v>
      </c>
      <c r="E87" s="30" t="s">
        <v>432</v>
      </c>
      <c r="F87" s="27" t="str">
        <f>VLOOKUP(E87,$P$2:$Q$57,2, 0)</f>
        <v>신수 먹이 던전 클리어</v>
      </c>
      <c r="G87" s="30">
        <v>1</v>
      </c>
      <c r="H87" s="31" t="str">
        <f t="shared" ref="H87:H88" si="17">CONCATENATE("GuideQuest","_",E87,"_",G87,"_",B87)</f>
        <v>GuideQuest_ClearPetDungeon_1_84</v>
      </c>
      <c r="J87" s="29" t="str">
        <f t="shared" ref="J87:J88" si="18">H87</f>
        <v>GuideQuest_ClearPetDungeon_1_84</v>
      </c>
      <c r="K87" s="30" t="str">
        <f>E87</f>
        <v>ClearPetDungeon</v>
      </c>
      <c r="L87" s="33">
        <f t="shared" si="13"/>
        <v>1</v>
      </c>
      <c r="M87" s="30" t="str">
        <f>VLOOKUP(K87,$P$2:$R$57,3, 0)</f>
        <v>Attain</v>
      </c>
      <c r="N87" s="31" t="s">
        <v>436</v>
      </c>
      <c r="P87" s="29" t="s">
        <v>200</v>
      </c>
      <c r="Q87" s="29"/>
    </row>
    <row r="88" spans="2:18" x14ac:dyDescent="0.4">
      <c r="B88" s="29">
        <f t="shared" si="14"/>
        <v>85</v>
      </c>
      <c r="C88" s="30" t="s">
        <v>469</v>
      </c>
      <c r="D88" s="30"/>
      <c r="E88" s="30" t="s">
        <v>434</v>
      </c>
      <c r="F88" s="27" t="str">
        <f>VLOOKUP(E88,$P$2:$Q$57,2, 0)</f>
        <v>신수 레벨업</v>
      </c>
      <c r="G88" s="30">
        <v>50</v>
      </c>
      <c r="H88" s="31" t="str">
        <f t="shared" si="17"/>
        <v>GuideQuest_LevelUpPet_50_85</v>
      </c>
      <c r="J88" s="29" t="str">
        <f t="shared" si="18"/>
        <v>GuideQuest_LevelUpPet_50_85</v>
      </c>
      <c r="K88" s="30" t="str">
        <f>E88</f>
        <v>LevelUpPet</v>
      </c>
      <c r="L88" s="33">
        <f t="shared" si="13"/>
        <v>50</v>
      </c>
      <c r="M88" s="30" t="str">
        <f>VLOOKUP(K88,$P$2:$R$57,3, 0)</f>
        <v>Attain</v>
      </c>
      <c r="N88" s="31" t="s">
        <v>437</v>
      </c>
      <c r="P88" s="29" t="s">
        <v>191</v>
      </c>
      <c r="Q88" s="29"/>
    </row>
    <row r="89" spans="2:18" x14ac:dyDescent="0.4">
      <c r="B89" s="29">
        <f t="shared" si="14"/>
        <v>86</v>
      </c>
      <c r="C89" s="30"/>
      <c r="D89" s="30"/>
      <c r="E89" s="30" t="s">
        <v>192</v>
      </c>
      <c r="F89" s="27" t="str">
        <f t="shared" ref="F89:F112" si="19">VLOOKUP(E89,$P$2:$Q$51,2, 0)</f>
        <v>보스 처치</v>
      </c>
      <c r="G89" s="30">
        <v>1</v>
      </c>
      <c r="H89" s="31" t="str">
        <f t="shared" si="15"/>
        <v>GuideQuest_KillBoss_1_86</v>
      </c>
      <c r="J89" s="29" t="str">
        <f t="shared" si="16"/>
        <v>GuideQuest_KillBoss_1_86</v>
      </c>
      <c r="K89" s="30" t="str">
        <f t="shared" si="12"/>
        <v>KillBoss</v>
      </c>
      <c r="L89" s="33">
        <f t="shared" si="13"/>
        <v>1</v>
      </c>
      <c r="M89" s="30" t="str">
        <f t="shared" ref="M89:M112" si="20">VLOOKUP(K89,$P$2:$R$51,3, 0)</f>
        <v>Stack</v>
      </c>
      <c r="N89" s="31" t="s">
        <v>7</v>
      </c>
      <c r="P89" s="29" t="s">
        <v>198</v>
      </c>
      <c r="Q89" s="29"/>
    </row>
    <row r="90" spans="2:18" x14ac:dyDescent="0.4">
      <c r="B90" s="29">
        <f t="shared" si="14"/>
        <v>87</v>
      </c>
      <c r="C90" s="30" t="s">
        <v>51</v>
      </c>
      <c r="D90" s="30"/>
      <c r="E90" s="30" t="s">
        <v>199</v>
      </c>
      <c r="F90" s="27" t="str">
        <f t="shared" si="19"/>
        <v>캐릭터 특성 강화</v>
      </c>
      <c r="G90" s="30">
        <v>9</v>
      </c>
      <c r="H90" s="31" t="str">
        <f t="shared" si="15"/>
        <v>GuideQuest_LevelUpAbility_9_87</v>
      </c>
      <c r="J90" s="29" t="str">
        <f t="shared" si="16"/>
        <v>GuideQuest_LevelUpAbility_9_87</v>
      </c>
      <c r="K90" s="30" t="str">
        <f t="shared" si="12"/>
        <v>LevelUpAbility</v>
      </c>
      <c r="L90" s="33">
        <f t="shared" si="13"/>
        <v>9</v>
      </c>
      <c r="M90" s="30" t="str">
        <f t="shared" si="20"/>
        <v>Attain</v>
      </c>
      <c r="N90" s="31" t="s">
        <v>9</v>
      </c>
      <c r="P90" s="29" t="s">
        <v>152</v>
      </c>
      <c r="Q90" s="29"/>
    </row>
    <row r="91" spans="2:18" x14ac:dyDescent="0.4">
      <c r="B91" s="29">
        <f t="shared" si="14"/>
        <v>88</v>
      </c>
      <c r="C91" s="30" t="s">
        <v>45</v>
      </c>
      <c r="D91" s="30"/>
      <c r="E91" s="30" t="s">
        <v>152</v>
      </c>
      <c r="F91" s="27" t="str">
        <f t="shared" si="19"/>
        <v>공격력 골드 훈련</v>
      </c>
      <c r="G91" s="30">
        <v>175</v>
      </c>
      <c r="H91" s="31" t="str">
        <f t="shared" si="15"/>
        <v>GuideQuest_TrainAtk_175_88</v>
      </c>
      <c r="J91" s="29" t="str">
        <f t="shared" si="16"/>
        <v>GuideQuest_TrainAtk_175_88</v>
      </c>
      <c r="K91" s="30" t="str">
        <f t="shared" si="12"/>
        <v>TrainAtk</v>
      </c>
      <c r="L91" s="33">
        <v>18</v>
      </c>
      <c r="M91" s="30" t="str">
        <f t="shared" si="20"/>
        <v>Attain</v>
      </c>
      <c r="N91" s="31" t="s">
        <v>11</v>
      </c>
      <c r="P91" s="29" t="s">
        <v>153</v>
      </c>
    </row>
    <row r="92" spans="2:18" x14ac:dyDescent="0.4">
      <c r="B92" s="29">
        <f t="shared" si="14"/>
        <v>89</v>
      </c>
      <c r="C92" s="30" t="s">
        <v>47</v>
      </c>
      <c r="D92" s="30"/>
      <c r="E92" s="30" t="s">
        <v>153</v>
      </c>
      <c r="F92" s="27" t="str">
        <f t="shared" si="19"/>
        <v>체력 골드 훈련</v>
      </c>
      <c r="G92" s="30">
        <v>175</v>
      </c>
      <c r="H92" s="31" t="str">
        <f t="shared" si="15"/>
        <v>GuideQuest_TrainHp_175_89</v>
      </c>
      <c r="J92" s="29" t="str">
        <f t="shared" si="16"/>
        <v>GuideQuest_TrainHp_175_89</v>
      </c>
      <c r="K92" s="30" t="str">
        <f t="shared" si="12"/>
        <v>TrainHp</v>
      </c>
      <c r="L92" s="33">
        <v>18</v>
      </c>
      <c r="M92" s="30" t="str">
        <f t="shared" si="20"/>
        <v>Attain</v>
      </c>
      <c r="N92" s="31" t="s">
        <v>11</v>
      </c>
      <c r="P92" s="29" t="s">
        <v>205</v>
      </c>
    </row>
    <row r="93" spans="2:18" x14ac:dyDescent="0.4">
      <c r="B93" s="29">
        <f t="shared" si="14"/>
        <v>90</v>
      </c>
      <c r="C93" s="30" t="s">
        <v>79</v>
      </c>
      <c r="D93" s="30"/>
      <c r="E93" s="30" t="s">
        <v>205</v>
      </c>
      <c r="F93" s="27" t="str">
        <f t="shared" si="19"/>
        <v>크리티컬 확률 골드 훈련</v>
      </c>
      <c r="G93" s="30">
        <v>45</v>
      </c>
      <c r="H93" s="31" t="str">
        <f t="shared" si="15"/>
        <v>GuideQuest_TrainCriProb_45_90</v>
      </c>
      <c r="J93" s="29" t="str">
        <f t="shared" si="16"/>
        <v>GuideQuest_TrainCriProb_45_90</v>
      </c>
      <c r="K93" s="30" t="str">
        <f t="shared" si="12"/>
        <v>TrainCriProb</v>
      </c>
      <c r="L93" s="33">
        <f t="shared" si="13"/>
        <v>45</v>
      </c>
      <c r="M93" s="30" t="str">
        <f t="shared" si="20"/>
        <v>Attain</v>
      </c>
      <c r="N93" s="31" t="s">
        <v>11</v>
      </c>
      <c r="P93" s="29" t="s">
        <v>206</v>
      </c>
    </row>
    <row r="94" spans="2:18" x14ac:dyDescent="0.4">
      <c r="B94" s="29">
        <f t="shared" si="14"/>
        <v>91</v>
      </c>
      <c r="C94" s="30" t="s">
        <v>80</v>
      </c>
      <c r="D94" s="30"/>
      <c r="E94" s="30" t="s">
        <v>206</v>
      </c>
      <c r="F94" s="27" t="str">
        <f t="shared" si="19"/>
        <v>크리티컬 데미지 골드 훈련</v>
      </c>
      <c r="G94" s="30">
        <v>45</v>
      </c>
      <c r="H94" s="31" t="str">
        <f t="shared" si="15"/>
        <v>GuideQuest_TrainCriDmg_45_91</v>
      </c>
      <c r="J94" s="29" t="str">
        <f t="shared" si="16"/>
        <v>GuideQuest_TrainCriDmg_45_91</v>
      </c>
      <c r="K94" s="30" t="str">
        <f t="shared" si="12"/>
        <v>TrainCriDmg</v>
      </c>
      <c r="L94" s="33">
        <f t="shared" si="13"/>
        <v>45</v>
      </c>
      <c r="M94" s="30" t="str">
        <f t="shared" si="20"/>
        <v>Attain</v>
      </c>
      <c r="N94" s="31" t="s">
        <v>11</v>
      </c>
      <c r="P94" s="29" t="s">
        <v>187</v>
      </c>
    </row>
    <row r="95" spans="2:18" x14ac:dyDescent="0.4">
      <c r="B95" s="29">
        <f t="shared" si="14"/>
        <v>92</v>
      </c>
      <c r="C95" s="30"/>
      <c r="D95" s="30"/>
      <c r="E95" s="30" t="s">
        <v>187</v>
      </c>
      <c r="F95" s="27" t="str">
        <f t="shared" si="19"/>
        <v>스테이지 클리어</v>
      </c>
      <c r="G95" s="30">
        <v>60</v>
      </c>
      <c r="H95" s="31" t="str">
        <f t="shared" si="15"/>
        <v>GuideQuest_ClearStage_60_92</v>
      </c>
      <c r="J95" s="29" t="str">
        <f t="shared" si="16"/>
        <v>GuideQuest_ClearStage_60_92</v>
      </c>
      <c r="K95" s="30" t="str">
        <f t="shared" si="12"/>
        <v>ClearStage</v>
      </c>
      <c r="L95" s="33">
        <f t="shared" si="13"/>
        <v>60</v>
      </c>
      <c r="M95" s="30" t="str">
        <f t="shared" si="20"/>
        <v>Attain</v>
      </c>
      <c r="N95" s="31" t="s">
        <v>11</v>
      </c>
      <c r="P95" s="29" t="s">
        <v>214</v>
      </c>
    </row>
    <row r="96" spans="2:18" x14ac:dyDescent="0.4">
      <c r="B96" s="29">
        <f t="shared" si="14"/>
        <v>93</v>
      </c>
      <c r="C96" s="30" t="s">
        <v>94</v>
      </c>
      <c r="D96" s="30"/>
      <c r="E96" s="30" t="s">
        <v>214</v>
      </c>
      <c r="F96" s="27" t="str">
        <f t="shared" si="19"/>
        <v>장비 소환</v>
      </c>
      <c r="G96" s="30">
        <v>300</v>
      </c>
      <c r="H96" s="31" t="str">
        <f t="shared" si="15"/>
        <v>GuideQuest_SpawnEquipment_300_93</v>
      </c>
      <c r="J96" s="29" t="str">
        <f t="shared" si="16"/>
        <v>GuideQuest_SpawnEquipment_300_93</v>
      </c>
      <c r="K96" s="30" t="str">
        <f t="shared" si="12"/>
        <v>SpawnEquipment</v>
      </c>
      <c r="L96" s="33">
        <f t="shared" si="13"/>
        <v>300</v>
      </c>
      <c r="M96" s="30" t="str">
        <f t="shared" si="20"/>
        <v>Attain</v>
      </c>
      <c r="N96" s="31" t="s">
        <v>289</v>
      </c>
    </row>
    <row r="97" spans="2:14" x14ac:dyDescent="0.4">
      <c r="B97" s="29">
        <f t="shared" si="14"/>
        <v>94</v>
      </c>
      <c r="C97" s="30" t="s">
        <v>53</v>
      </c>
      <c r="D97" s="30"/>
      <c r="E97" s="30" t="s">
        <v>200</v>
      </c>
      <c r="F97" s="27" t="str">
        <f t="shared" si="19"/>
        <v>스킬 소환</v>
      </c>
      <c r="G97" s="30">
        <v>20</v>
      </c>
      <c r="H97" s="31" t="str">
        <f t="shared" si="15"/>
        <v>GuideQuest_SpawnSkill_20_94</v>
      </c>
      <c r="J97" s="29" t="str">
        <f t="shared" si="16"/>
        <v>GuideQuest_SpawnSkill_20_94</v>
      </c>
      <c r="K97" s="30" t="str">
        <f t="shared" si="12"/>
        <v>SpawnSkill</v>
      </c>
      <c r="L97" s="33">
        <f t="shared" si="13"/>
        <v>20</v>
      </c>
      <c r="M97" s="30" t="str">
        <f t="shared" si="20"/>
        <v>Attain</v>
      </c>
      <c r="N97" s="31" t="s">
        <v>11</v>
      </c>
    </row>
    <row r="98" spans="2:14" x14ac:dyDescent="0.4">
      <c r="B98" s="29">
        <f t="shared" si="14"/>
        <v>95</v>
      </c>
      <c r="C98" s="30"/>
      <c r="D98" s="30"/>
      <c r="E98" s="30" t="s">
        <v>192</v>
      </c>
      <c r="F98" s="27" t="str">
        <f t="shared" si="19"/>
        <v>보스 처치</v>
      </c>
      <c r="G98" s="30">
        <v>1</v>
      </c>
      <c r="H98" s="31" t="str">
        <f t="shared" si="15"/>
        <v>GuideQuest_KillBoss_1_95</v>
      </c>
      <c r="J98" s="29" t="str">
        <f t="shared" si="16"/>
        <v>GuideQuest_KillBoss_1_95</v>
      </c>
      <c r="K98" s="30" t="str">
        <f t="shared" si="12"/>
        <v>KillBoss</v>
      </c>
      <c r="L98" s="33">
        <f t="shared" si="13"/>
        <v>1</v>
      </c>
      <c r="M98" s="30" t="str">
        <f t="shared" si="20"/>
        <v>Stack</v>
      </c>
      <c r="N98" s="31" t="s">
        <v>7</v>
      </c>
    </row>
    <row r="99" spans="2:14" x14ac:dyDescent="0.4">
      <c r="B99" s="29">
        <f t="shared" si="14"/>
        <v>96</v>
      </c>
      <c r="C99" s="30" t="s">
        <v>45</v>
      </c>
      <c r="D99" s="30"/>
      <c r="E99" s="30" t="s">
        <v>152</v>
      </c>
      <c r="F99" s="27" t="str">
        <f t="shared" si="19"/>
        <v>공격력 골드 훈련</v>
      </c>
      <c r="G99" s="30">
        <v>200</v>
      </c>
      <c r="H99" s="31" t="str">
        <f t="shared" si="15"/>
        <v>GuideQuest_TrainAtk_200_96</v>
      </c>
      <c r="J99" s="29" t="str">
        <f t="shared" si="16"/>
        <v>GuideQuest_TrainAtk_200_96</v>
      </c>
      <c r="K99" s="30" t="str">
        <f t="shared" si="12"/>
        <v>TrainAtk</v>
      </c>
      <c r="L99" s="33">
        <v>21</v>
      </c>
      <c r="M99" s="30" t="str">
        <f t="shared" si="20"/>
        <v>Attain</v>
      </c>
      <c r="N99" s="31" t="s">
        <v>7</v>
      </c>
    </row>
    <row r="100" spans="2:14" x14ac:dyDescent="0.4">
      <c r="B100" s="29">
        <f t="shared" si="14"/>
        <v>97</v>
      </c>
      <c r="C100" s="30" t="s">
        <v>47</v>
      </c>
      <c r="D100" s="30"/>
      <c r="E100" s="30" t="s">
        <v>153</v>
      </c>
      <c r="F100" s="27" t="str">
        <f t="shared" si="19"/>
        <v>체력 골드 훈련</v>
      </c>
      <c r="G100" s="30">
        <v>200</v>
      </c>
      <c r="H100" s="31" t="str">
        <f t="shared" si="15"/>
        <v>GuideQuest_TrainHp_200_97</v>
      </c>
      <c r="J100" s="29" t="str">
        <f t="shared" si="16"/>
        <v>GuideQuest_TrainHp_200_97</v>
      </c>
      <c r="K100" s="30" t="str">
        <f t="shared" si="12"/>
        <v>TrainHp</v>
      </c>
      <c r="L100" s="33">
        <v>21</v>
      </c>
      <c r="M100" s="30" t="str">
        <f t="shared" si="20"/>
        <v>Attain</v>
      </c>
      <c r="N100" s="31" t="s">
        <v>9</v>
      </c>
    </row>
    <row r="101" spans="2:14" x14ac:dyDescent="0.4">
      <c r="B101" s="29">
        <f t="shared" si="14"/>
        <v>98</v>
      </c>
      <c r="C101" s="30" t="s">
        <v>79</v>
      </c>
      <c r="D101" s="30"/>
      <c r="E101" s="30" t="s">
        <v>205</v>
      </c>
      <c r="F101" s="27" t="str">
        <f t="shared" si="19"/>
        <v>크리티컬 확률 골드 훈련</v>
      </c>
      <c r="G101" s="30">
        <v>50</v>
      </c>
      <c r="H101" s="31" t="str">
        <f t="shared" si="15"/>
        <v>GuideQuest_TrainCriProb_50_98</v>
      </c>
      <c r="J101" s="29" t="str">
        <f t="shared" si="16"/>
        <v>GuideQuest_TrainCriProb_50_98</v>
      </c>
      <c r="K101" s="30" t="str">
        <f t="shared" si="12"/>
        <v>TrainCriProb</v>
      </c>
      <c r="L101" s="33">
        <f t="shared" si="13"/>
        <v>50</v>
      </c>
      <c r="M101" s="30" t="str">
        <f t="shared" si="20"/>
        <v>Attain</v>
      </c>
      <c r="N101" s="31" t="s">
        <v>11</v>
      </c>
    </row>
    <row r="102" spans="2:14" x14ac:dyDescent="0.4">
      <c r="B102" s="29">
        <f t="shared" si="14"/>
        <v>99</v>
      </c>
      <c r="C102" s="30" t="s">
        <v>80</v>
      </c>
      <c r="D102" s="30"/>
      <c r="E102" s="30" t="s">
        <v>206</v>
      </c>
      <c r="F102" s="27" t="str">
        <f t="shared" si="19"/>
        <v>크리티컬 데미지 골드 훈련</v>
      </c>
      <c r="G102" s="30">
        <v>50</v>
      </c>
      <c r="H102" s="31" t="str">
        <f t="shared" si="15"/>
        <v>GuideQuest_TrainCriDmg_50_99</v>
      </c>
      <c r="J102" s="29" t="str">
        <f t="shared" si="16"/>
        <v>GuideQuest_TrainCriDmg_50_99</v>
      </c>
      <c r="K102" s="30" t="str">
        <f t="shared" si="12"/>
        <v>TrainCriDmg</v>
      </c>
      <c r="L102" s="33">
        <f t="shared" si="13"/>
        <v>50</v>
      </c>
      <c r="M102" s="30" t="str">
        <f t="shared" si="20"/>
        <v>Attain</v>
      </c>
      <c r="N102" s="31" t="s">
        <v>11</v>
      </c>
    </row>
    <row r="103" spans="2:14" x14ac:dyDescent="0.4">
      <c r="B103" s="29">
        <f t="shared" si="14"/>
        <v>100</v>
      </c>
      <c r="C103" s="30"/>
      <c r="D103" s="30"/>
      <c r="E103" s="30" t="s">
        <v>187</v>
      </c>
      <c r="F103" s="27" t="str">
        <f t="shared" si="19"/>
        <v>스테이지 클리어</v>
      </c>
      <c r="G103" s="30">
        <v>80</v>
      </c>
      <c r="H103" s="31" t="str">
        <f t="shared" si="15"/>
        <v>GuideQuest_ClearStage_80_100</v>
      </c>
      <c r="J103" s="29" t="str">
        <f t="shared" si="16"/>
        <v>GuideQuest_ClearStage_80_100</v>
      </c>
      <c r="K103" s="30" t="str">
        <f t="shared" si="12"/>
        <v>ClearStage</v>
      </c>
      <c r="L103" s="33">
        <f t="shared" si="13"/>
        <v>80</v>
      </c>
      <c r="M103" s="30" t="str">
        <f t="shared" si="20"/>
        <v>Attain</v>
      </c>
      <c r="N103" s="31" t="s">
        <v>11</v>
      </c>
    </row>
    <row r="104" spans="2:14" x14ac:dyDescent="0.4">
      <c r="B104" s="29">
        <f t="shared" si="14"/>
        <v>101</v>
      </c>
      <c r="C104" s="30" t="s">
        <v>94</v>
      </c>
      <c r="D104" s="30"/>
      <c r="E104" s="30" t="s">
        <v>214</v>
      </c>
      <c r="F104" s="27" t="str">
        <f t="shared" si="19"/>
        <v>장비 소환</v>
      </c>
      <c r="G104" s="30">
        <v>420</v>
      </c>
      <c r="H104" s="31" t="str">
        <f t="shared" si="15"/>
        <v>GuideQuest_SpawnEquipment_420_101</v>
      </c>
      <c r="J104" s="29" t="str">
        <f t="shared" si="16"/>
        <v>GuideQuest_SpawnEquipment_420_101</v>
      </c>
      <c r="K104" s="30" t="str">
        <f t="shared" si="12"/>
        <v>SpawnEquipment</v>
      </c>
      <c r="L104" s="33">
        <f t="shared" si="13"/>
        <v>420</v>
      </c>
      <c r="M104" s="30" t="str">
        <f t="shared" si="20"/>
        <v>Attain</v>
      </c>
      <c r="N104" s="31" t="s">
        <v>11</v>
      </c>
    </row>
    <row r="105" spans="2:14" x14ac:dyDescent="0.4">
      <c r="B105" s="29">
        <f t="shared" si="14"/>
        <v>102</v>
      </c>
      <c r="C105" s="30" t="s">
        <v>53</v>
      </c>
      <c r="D105" s="30"/>
      <c r="E105" s="30" t="s">
        <v>200</v>
      </c>
      <c r="F105" s="27" t="str">
        <f t="shared" si="19"/>
        <v>스킬 소환</v>
      </c>
      <c r="G105" s="30">
        <v>30</v>
      </c>
      <c r="H105" s="31" t="str">
        <f t="shared" si="15"/>
        <v>GuideQuest_SpawnSkill_30_102</v>
      </c>
      <c r="J105" s="29" t="str">
        <f t="shared" si="16"/>
        <v>GuideQuest_SpawnSkill_30_102</v>
      </c>
      <c r="K105" s="30" t="str">
        <f t="shared" si="12"/>
        <v>SpawnSkill</v>
      </c>
      <c r="L105" s="33">
        <f t="shared" si="13"/>
        <v>30</v>
      </c>
      <c r="M105" s="30" t="str">
        <f t="shared" si="20"/>
        <v>Attain</v>
      </c>
      <c r="N105" s="31" t="s">
        <v>11</v>
      </c>
    </row>
    <row r="106" spans="2:14" x14ac:dyDescent="0.4">
      <c r="B106" s="29">
        <f t="shared" si="14"/>
        <v>103</v>
      </c>
      <c r="C106" s="30"/>
      <c r="D106" s="30"/>
      <c r="E106" s="30" t="s">
        <v>192</v>
      </c>
      <c r="F106" s="27" t="str">
        <f t="shared" si="19"/>
        <v>보스 처치</v>
      </c>
      <c r="G106" s="30">
        <v>1</v>
      </c>
      <c r="H106" s="31" t="str">
        <f t="shared" si="15"/>
        <v>GuideQuest_KillBoss_1_103</v>
      </c>
      <c r="J106" s="29" t="str">
        <f t="shared" si="16"/>
        <v>GuideQuest_KillBoss_1_103</v>
      </c>
      <c r="K106" s="30" t="str">
        <f t="shared" si="12"/>
        <v>KillBoss</v>
      </c>
      <c r="L106" s="33">
        <f t="shared" si="13"/>
        <v>1</v>
      </c>
      <c r="M106" s="30" t="str">
        <f t="shared" si="20"/>
        <v>Stack</v>
      </c>
      <c r="N106" s="31" t="s">
        <v>289</v>
      </c>
    </row>
    <row r="107" spans="2:14" x14ac:dyDescent="0.4">
      <c r="B107" s="29">
        <f t="shared" si="14"/>
        <v>104</v>
      </c>
      <c r="C107" s="30" t="s">
        <v>51</v>
      </c>
      <c r="D107" s="30"/>
      <c r="E107" s="30" t="s">
        <v>199</v>
      </c>
      <c r="F107" s="27" t="str">
        <f t="shared" si="19"/>
        <v>캐릭터 특성 강화</v>
      </c>
      <c r="G107" s="30">
        <v>12</v>
      </c>
      <c r="H107" s="31" t="str">
        <f t="shared" si="15"/>
        <v>GuideQuest_LevelUpAbility_12_104</v>
      </c>
      <c r="J107" s="29" t="str">
        <f t="shared" si="16"/>
        <v>GuideQuest_LevelUpAbility_12_104</v>
      </c>
      <c r="K107" s="30" t="str">
        <f t="shared" si="12"/>
        <v>LevelUpAbility</v>
      </c>
      <c r="L107" s="33">
        <f t="shared" si="13"/>
        <v>12</v>
      </c>
      <c r="M107" s="30" t="str">
        <f t="shared" si="20"/>
        <v>Attain</v>
      </c>
      <c r="N107" s="31" t="s">
        <v>11</v>
      </c>
    </row>
    <row r="108" spans="2:14" x14ac:dyDescent="0.4">
      <c r="B108" s="29">
        <f t="shared" si="14"/>
        <v>105</v>
      </c>
      <c r="C108" s="30" t="s">
        <v>45</v>
      </c>
      <c r="D108" s="30"/>
      <c r="E108" s="30" t="s">
        <v>152</v>
      </c>
      <c r="F108" s="27" t="str">
        <f t="shared" si="19"/>
        <v>공격력 골드 훈련</v>
      </c>
      <c r="G108" s="30">
        <f>G91+50</f>
        <v>225</v>
      </c>
      <c r="H108" s="31" t="str">
        <f t="shared" si="15"/>
        <v>GuideQuest_TrainAtk_225_105</v>
      </c>
      <c r="J108" s="29" t="str">
        <f t="shared" si="16"/>
        <v>GuideQuest_TrainAtk_225_105</v>
      </c>
      <c r="K108" s="30" t="str">
        <f t="shared" si="12"/>
        <v>TrainAtk</v>
      </c>
      <c r="L108" s="33">
        <v>23</v>
      </c>
      <c r="M108" s="30" t="str">
        <f t="shared" si="20"/>
        <v>Attain</v>
      </c>
      <c r="N108" s="31" t="s">
        <v>11</v>
      </c>
    </row>
    <row r="109" spans="2:14" x14ac:dyDescent="0.4">
      <c r="B109" s="29">
        <f t="shared" si="14"/>
        <v>106</v>
      </c>
      <c r="C109" s="30" t="s">
        <v>47</v>
      </c>
      <c r="D109" s="30"/>
      <c r="E109" s="30" t="s">
        <v>153</v>
      </c>
      <c r="F109" s="27" t="str">
        <f t="shared" si="19"/>
        <v>체력 골드 훈련</v>
      </c>
      <c r="G109" s="30">
        <f>G92+50</f>
        <v>225</v>
      </c>
      <c r="H109" s="31" t="str">
        <f t="shared" si="15"/>
        <v>GuideQuest_TrainHp_225_106</v>
      </c>
      <c r="J109" s="29" t="str">
        <f t="shared" si="16"/>
        <v>GuideQuest_TrainHp_225_106</v>
      </c>
      <c r="K109" s="30" t="str">
        <f t="shared" si="12"/>
        <v>TrainHp</v>
      </c>
      <c r="L109" s="33">
        <v>23</v>
      </c>
      <c r="M109" s="30" t="str">
        <f t="shared" si="20"/>
        <v>Attain</v>
      </c>
      <c r="N109" s="31" t="s">
        <v>11</v>
      </c>
    </row>
    <row r="110" spans="2:14" x14ac:dyDescent="0.4">
      <c r="B110" s="29">
        <f t="shared" si="14"/>
        <v>107</v>
      </c>
      <c r="C110" s="30" t="s">
        <v>79</v>
      </c>
      <c r="D110" s="30"/>
      <c r="E110" s="30" t="s">
        <v>205</v>
      </c>
      <c r="F110" s="27" t="str">
        <f t="shared" si="19"/>
        <v>크리티컬 확률 골드 훈련</v>
      </c>
      <c r="G110" s="30">
        <v>55</v>
      </c>
      <c r="H110" s="31" t="str">
        <f t="shared" si="15"/>
        <v>GuideQuest_TrainCriProb_55_107</v>
      </c>
      <c r="J110" s="29" t="str">
        <f t="shared" si="16"/>
        <v>GuideQuest_TrainCriProb_55_107</v>
      </c>
      <c r="K110" s="30" t="str">
        <f t="shared" si="12"/>
        <v>TrainCriProb</v>
      </c>
      <c r="L110" s="33">
        <f t="shared" si="13"/>
        <v>55</v>
      </c>
      <c r="M110" s="30" t="str">
        <f t="shared" si="20"/>
        <v>Attain</v>
      </c>
      <c r="N110" s="31" t="s">
        <v>11</v>
      </c>
    </row>
    <row r="111" spans="2:14" x14ac:dyDescent="0.4">
      <c r="B111" s="29">
        <f t="shared" si="14"/>
        <v>108</v>
      </c>
      <c r="C111" s="30" t="s">
        <v>80</v>
      </c>
      <c r="D111" s="30"/>
      <c r="E111" s="30" t="s">
        <v>206</v>
      </c>
      <c r="F111" s="27" t="str">
        <f t="shared" si="19"/>
        <v>크리티컬 데미지 골드 훈련</v>
      </c>
      <c r="G111" s="30">
        <v>55</v>
      </c>
      <c r="H111" s="31" t="str">
        <f t="shared" si="15"/>
        <v>GuideQuest_TrainCriDmg_55_108</v>
      </c>
      <c r="J111" s="29" t="str">
        <f t="shared" si="16"/>
        <v>GuideQuest_TrainCriDmg_55_108</v>
      </c>
      <c r="K111" s="30" t="str">
        <f t="shared" si="12"/>
        <v>TrainCriDmg</v>
      </c>
      <c r="L111" s="33">
        <f t="shared" si="13"/>
        <v>55</v>
      </c>
      <c r="M111" s="30" t="str">
        <f t="shared" si="20"/>
        <v>Attain</v>
      </c>
      <c r="N111" s="31" t="s">
        <v>11</v>
      </c>
    </row>
    <row r="112" spans="2:14" x14ac:dyDescent="0.4">
      <c r="B112" s="29">
        <f t="shared" si="14"/>
        <v>109</v>
      </c>
      <c r="C112" s="30"/>
      <c r="D112" s="30"/>
      <c r="E112" s="30" t="s">
        <v>187</v>
      </c>
      <c r="F112" s="27" t="str">
        <f t="shared" si="19"/>
        <v>스테이지 클리어</v>
      </c>
      <c r="G112" s="30">
        <v>100</v>
      </c>
      <c r="H112" s="31" t="str">
        <f t="shared" si="15"/>
        <v>GuideQuest_ClearStage_100_109</v>
      </c>
      <c r="J112" s="29" t="str">
        <f t="shared" si="16"/>
        <v>GuideQuest_ClearStage_100_109</v>
      </c>
      <c r="K112" s="30" t="str">
        <f t="shared" si="12"/>
        <v>ClearStage</v>
      </c>
      <c r="L112" s="33">
        <f t="shared" si="13"/>
        <v>100</v>
      </c>
      <c r="M112" s="30" t="str">
        <f t="shared" si="20"/>
        <v>Attain</v>
      </c>
      <c r="N112" s="31" t="s">
        <v>11</v>
      </c>
    </row>
    <row r="113" spans="2:14" x14ac:dyDescent="0.4">
      <c r="B113" s="29">
        <f t="shared" si="14"/>
        <v>110</v>
      </c>
      <c r="C113" s="30" t="s">
        <v>426</v>
      </c>
      <c r="D113" s="30" t="s">
        <v>430</v>
      </c>
      <c r="E113" s="30" t="s">
        <v>427</v>
      </c>
      <c r="F113" s="27" t="str">
        <f>VLOOKUP(E113,$P$2:$Q$55,2, 0)</f>
        <v>현상금 퀘스트 완료</v>
      </c>
      <c r="G113" s="30">
        <v>1</v>
      </c>
      <c r="H113" s="31" t="str">
        <f t="shared" si="15"/>
        <v>GuideQuest_ClearBountyQuest_1_110</v>
      </c>
      <c r="J113" s="29" t="str">
        <f t="shared" si="16"/>
        <v>GuideQuest_ClearBountyQuest_1_110</v>
      </c>
      <c r="K113" s="30" t="str">
        <f t="shared" si="12"/>
        <v>ClearBountyQuest</v>
      </c>
      <c r="L113" s="33">
        <f t="shared" si="13"/>
        <v>1</v>
      </c>
      <c r="M113" s="30" t="str">
        <f>VLOOKUP(K113,$P$2:$R$55,3, 0)</f>
        <v>Attain</v>
      </c>
      <c r="N113" s="31" t="s">
        <v>289</v>
      </c>
    </row>
    <row r="114" spans="2:14" x14ac:dyDescent="0.4">
      <c r="B114" s="29">
        <f t="shared" si="14"/>
        <v>111</v>
      </c>
      <c r="C114" s="30" t="s">
        <v>94</v>
      </c>
      <c r="D114" s="30"/>
      <c r="E114" s="30" t="s">
        <v>214</v>
      </c>
      <c r="F114" s="27" t="str">
        <f t="shared" ref="F114:F177" si="21">VLOOKUP(E114,$P$2:$Q$51,2, 0)</f>
        <v>장비 소환</v>
      </c>
      <c r="G114" s="30">
        <f>G96+240</f>
        <v>540</v>
      </c>
      <c r="H114" s="31" t="str">
        <f t="shared" si="15"/>
        <v>GuideQuest_SpawnEquipment_540_111</v>
      </c>
      <c r="J114" s="29" t="str">
        <f t="shared" si="16"/>
        <v>GuideQuest_SpawnEquipment_540_111</v>
      </c>
      <c r="K114" s="30" t="str">
        <f t="shared" si="12"/>
        <v>SpawnEquipment</v>
      </c>
      <c r="L114" s="33">
        <f t="shared" si="13"/>
        <v>540</v>
      </c>
      <c r="M114" s="30" t="str">
        <f t="shared" ref="M114:M177" si="22">VLOOKUP(K114,$P$2:$R$51,3, 0)</f>
        <v>Attain</v>
      </c>
      <c r="N114" s="31" t="s">
        <v>289</v>
      </c>
    </row>
    <row r="115" spans="2:14" x14ac:dyDescent="0.4">
      <c r="B115" s="29">
        <f t="shared" si="14"/>
        <v>112</v>
      </c>
      <c r="C115" s="30" t="s">
        <v>53</v>
      </c>
      <c r="D115" s="30"/>
      <c r="E115" s="30" t="s">
        <v>200</v>
      </c>
      <c r="F115" s="27" t="str">
        <f t="shared" si="21"/>
        <v>스킬 소환</v>
      </c>
      <c r="G115" s="30">
        <f>G97+20</f>
        <v>40</v>
      </c>
      <c r="H115" s="31" t="str">
        <f t="shared" si="15"/>
        <v>GuideQuest_SpawnSkill_40_112</v>
      </c>
      <c r="J115" s="29" t="str">
        <f t="shared" si="16"/>
        <v>GuideQuest_SpawnSkill_40_112</v>
      </c>
      <c r="K115" s="30" t="str">
        <f t="shared" si="12"/>
        <v>SpawnSkill</v>
      </c>
      <c r="L115" s="33">
        <f t="shared" si="13"/>
        <v>40</v>
      </c>
      <c r="M115" s="30" t="str">
        <f t="shared" si="22"/>
        <v>Attain</v>
      </c>
      <c r="N115" s="31" t="s">
        <v>11</v>
      </c>
    </row>
    <row r="116" spans="2:14" x14ac:dyDescent="0.4">
      <c r="B116" s="29">
        <f t="shared" si="14"/>
        <v>113</v>
      </c>
      <c r="C116" s="30"/>
      <c r="D116" s="30"/>
      <c r="E116" s="30" t="s">
        <v>192</v>
      </c>
      <c r="F116" s="27" t="str">
        <f t="shared" si="21"/>
        <v>보스 처치</v>
      </c>
      <c r="G116" s="30">
        <v>1</v>
      </c>
      <c r="H116" s="31" t="str">
        <f t="shared" si="15"/>
        <v>GuideQuest_KillBoss_1_113</v>
      </c>
      <c r="J116" s="29" t="str">
        <f t="shared" si="16"/>
        <v>GuideQuest_KillBoss_1_113</v>
      </c>
      <c r="K116" s="30" t="str">
        <f t="shared" si="12"/>
        <v>KillBoss</v>
      </c>
      <c r="L116" s="33">
        <f t="shared" si="13"/>
        <v>1</v>
      </c>
      <c r="M116" s="30" t="str">
        <f t="shared" si="22"/>
        <v>Stack</v>
      </c>
      <c r="N116" s="31" t="s">
        <v>7</v>
      </c>
    </row>
    <row r="117" spans="2:14" x14ac:dyDescent="0.4">
      <c r="B117" s="29">
        <f t="shared" si="14"/>
        <v>114</v>
      </c>
      <c r="C117" s="30" t="s">
        <v>45</v>
      </c>
      <c r="D117" s="30"/>
      <c r="E117" s="30" t="s">
        <v>152</v>
      </c>
      <c r="F117" s="27" t="str">
        <f t="shared" si="21"/>
        <v>공격력 골드 훈련</v>
      </c>
      <c r="G117" s="30">
        <f>G99+50</f>
        <v>250</v>
      </c>
      <c r="H117" s="31" t="str">
        <f t="shared" si="15"/>
        <v>GuideQuest_TrainAtk_250_114</v>
      </c>
      <c r="J117" s="29" t="str">
        <f t="shared" si="16"/>
        <v>GuideQuest_TrainAtk_250_114</v>
      </c>
      <c r="K117" s="30" t="str">
        <f t="shared" si="12"/>
        <v>TrainAtk</v>
      </c>
      <c r="L117" s="33">
        <v>26</v>
      </c>
      <c r="M117" s="30" t="str">
        <f t="shared" si="22"/>
        <v>Attain</v>
      </c>
      <c r="N117" s="31" t="s">
        <v>11</v>
      </c>
    </row>
    <row r="118" spans="2:14" x14ac:dyDescent="0.4">
      <c r="B118" s="29">
        <f t="shared" si="14"/>
        <v>115</v>
      </c>
      <c r="C118" s="30" t="s">
        <v>47</v>
      </c>
      <c r="D118" s="30"/>
      <c r="E118" s="30" t="s">
        <v>153</v>
      </c>
      <c r="F118" s="27" t="str">
        <f t="shared" si="21"/>
        <v>체력 골드 훈련</v>
      </c>
      <c r="G118" s="30">
        <f>G100+50</f>
        <v>250</v>
      </c>
      <c r="H118" s="31" t="str">
        <f t="shared" si="15"/>
        <v>GuideQuest_TrainHp_250_115</v>
      </c>
      <c r="J118" s="29" t="str">
        <f t="shared" si="16"/>
        <v>GuideQuest_TrainHp_250_115</v>
      </c>
      <c r="K118" s="30" t="str">
        <f t="shared" si="12"/>
        <v>TrainHp</v>
      </c>
      <c r="L118" s="33">
        <v>26</v>
      </c>
      <c r="M118" s="30" t="str">
        <f t="shared" si="22"/>
        <v>Attain</v>
      </c>
      <c r="N118" s="31" t="s">
        <v>11</v>
      </c>
    </row>
    <row r="119" spans="2:14" x14ac:dyDescent="0.4">
      <c r="B119" s="29">
        <f t="shared" si="14"/>
        <v>116</v>
      </c>
      <c r="C119" s="30" t="s">
        <v>79</v>
      </c>
      <c r="D119" s="30"/>
      <c r="E119" s="30" t="s">
        <v>205</v>
      </c>
      <c r="F119" s="27" t="str">
        <f t="shared" si="21"/>
        <v>크리티컬 확률 골드 훈련</v>
      </c>
      <c r="G119" s="30">
        <v>60</v>
      </c>
      <c r="H119" s="31" t="str">
        <f t="shared" si="15"/>
        <v>GuideQuest_TrainCriProb_60_116</v>
      </c>
      <c r="J119" s="29" t="str">
        <f t="shared" si="16"/>
        <v>GuideQuest_TrainCriProb_60_116</v>
      </c>
      <c r="K119" s="30" t="str">
        <f t="shared" si="12"/>
        <v>TrainCriProb</v>
      </c>
      <c r="L119" s="33">
        <f t="shared" si="13"/>
        <v>60</v>
      </c>
      <c r="M119" s="30" t="str">
        <f t="shared" si="22"/>
        <v>Attain</v>
      </c>
      <c r="N119" s="31" t="s">
        <v>11</v>
      </c>
    </row>
    <row r="120" spans="2:14" x14ac:dyDescent="0.4">
      <c r="B120" s="29">
        <f t="shared" si="14"/>
        <v>117</v>
      </c>
      <c r="C120" s="30" t="s">
        <v>80</v>
      </c>
      <c r="D120" s="30"/>
      <c r="E120" s="30" t="s">
        <v>206</v>
      </c>
      <c r="F120" s="27" t="str">
        <f t="shared" si="21"/>
        <v>크리티컬 데미지 골드 훈련</v>
      </c>
      <c r="G120" s="30">
        <v>60</v>
      </c>
      <c r="H120" s="31" t="str">
        <f t="shared" si="15"/>
        <v>GuideQuest_TrainCriDmg_60_117</v>
      </c>
      <c r="J120" s="29" t="str">
        <f t="shared" si="16"/>
        <v>GuideQuest_TrainCriDmg_60_117</v>
      </c>
      <c r="K120" s="30" t="str">
        <f t="shared" si="12"/>
        <v>TrainCriDmg</v>
      </c>
      <c r="L120" s="33">
        <f t="shared" si="13"/>
        <v>60</v>
      </c>
      <c r="M120" s="30" t="str">
        <f t="shared" si="22"/>
        <v>Attain</v>
      </c>
      <c r="N120" s="31" t="s">
        <v>11</v>
      </c>
    </row>
    <row r="121" spans="2:14" x14ac:dyDescent="0.4">
      <c r="B121" s="29">
        <f t="shared" si="14"/>
        <v>118</v>
      </c>
      <c r="C121" s="30"/>
      <c r="D121" s="30"/>
      <c r="E121" s="30" t="s">
        <v>187</v>
      </c>
      <c r="F121" s="27" t="str">
        <f t="shared" si="21"/>
        <v>스테이지 클리어</v>
      </c>
      <c r="G121" s="30">
        <v>120</v>
      </c>
      <c r="H121" s="31" t="str">
        <f t="shared" si="15"/>
        <v>GuideQuest_ClearStage_120_118</v>
      </c>
      <c r="J121" s="29" t="str">
        <f t="shared" si="16"/>
        <v>GuideQuest_ClearStage_120_118</v>
      </c>
      <c r="K121" s="30" t="str">
        <f t="shared" si="12"/>
        <v>ClearStage</v>
      </c>
      <c r="L121" s="33">
        <f t="shared" si="13"/>
        <v>120</v>
      </c>
      <c r="M121" s="30" t="str">
        <f t="shared" si="22"/>
        <v>Attain</v>
      </c>
      <c r="N121" s="31" t="s">
        <v>11</v>
      </c>
    </row>
    <row r="122" spans="2:14" x14ac:dyDescent="0.4">
      <c r="B122" s="29">
        <f t="shared" si="14"/>
        <v>119</v>
      </c>
      <c r="C122" s="30" t="s">
        <v>94</v>
      </c>
      <c r="D122" s="30"/>
      <c r="E122" s="30" t="s">
        <v>214</v>
      </c>
      <c r="F122" s="27" t="str">
        <f t="shared" si="21"/>
        <v>장비 소환</v>
      </c>
      <c r="G122" s="30">
        <f>G104+240</f>
        <v>660</v>
      </c>
      <c r="H122" s="31" t="str">
        <f t="shared" si="15"/>
        <v>GuideQuest_SpawnEquipment_660_119</v>
      </c>
      <c r="J122" s="29" t="str">
        <f t="shared" si="16"/>
        <v>GuideQuest_SpawnEquipment_660_119</v>
      </c>
      <c r="K122" s="30" t="str">
        <f t="shared" si="12"/>
        <v>SpawnEquipment</v>
      </c>
      <c r="L122" s="33">
        <f t="shared" si="13"/>
        <v>660</v>
      </c>
      <c r="M122" s="30" t="str">
        <f t="shared" si="22"/>
        <v>Attain</v>
      </c>
      <c r="N122" s="31" t="s">
        <v>11</v>
      </c>
    </row>
    <row r="123" spans="2:14" x14ac:dyDescent="0.4">
      <c r="B123" s="29">
        <f t="shared" si="14"/>
        <v>120</v>
      </c>
      <c r="C123" s="30" t="s">
        <v>53</v>
      </c>
      <c r="D123" s="30"/>
      <c r="E123" s="30" t="s">
        <v>200</v>
      </c>
      <c r="F123" s="27" t="str">
        <f t="shared" si="21"/>
        <v>스킬 소환</v>
      </c>
      <c r="G123" s="30">
        <f>G105+20</f>
        <v>50</v>
      </c>
      <c r="H123" s="31" t="str">
        <f t="shared" si="15"/>
        <v>GuideQuest_SpawnSkill_50_120</v>
      </c>
      <c r="J123" s="29" t="str">
        <f t="shared" si="16"/>
        <v>GuideQuest_SpawnSkill_50_120</v>
      </c>
      <c r="K123" s="30" t="str">
        <f t="shared" si="12"/>
        <v>SpawnSkill</v>
      </c>
      <c r="L123" s="33">
        <f t="shared" si="13"/>
        <v>50</v>
      </c>
      <c r="M123" s="30" t="str">
        <f t="shared" si="22"/>
        <v>Attain</v>
      </c>
      <c r="N123" s="31" t="s">
        <v>11</v>
      </c>
    </row>
    <row r="124" spans="2:14" x14ac:dyDescent="0.4">
      <c r="B124" s="29">
        <f t="shared" si="14"/>
        <v>121</v>
      </c>
      <c r="C124" s="30"/>
      <c r="D124" s="30"/>
      <c r="E124" s="30" t="s">
        <v>192</v>
      </c>
      <c r="F124" s="27" t="str">
        <f t="shared" si="21"/>
        <v>보스 처치</v>
      </c>
      <c r="G124" s="30">
        <v>1</v>
      </c>
      <c r="H124" s="31" t="str">
        <f t="shared" si="15"/>
        <v>GuideQuest_KillBoss_1_121</v>
      </c>
      <c r="J124" s="29" t="str">
        <f t="shared" si="16"/>
        <v>GuideQuest_KillBoss_1_121</v>
      </c>
      <c r="K124" s="30" t="str">
        <f t="shared" si="12"/>
        <v>KillBoss</v>
      </c>
      <c r="L124" s="33">
        <f t="shared" si="13"/>
        <v>1</v>
      </c>
      <c r="M124" s="30" t="str">
        <f t="shared" si="22"/>
        <v>Stack</v>
      </c>
      <c r="N124" s="31" t="s">
        <v>7</v>
      </c>
    </row>
    <row r="125" spans="2:14" x14ac:dyDescent="0.4">
      <c r="B125" s="29">
        <f t="shared" si="14"/>
        <v>122</v>
      </c>
      <c r="C125" s="30" t="s">
        <v>51</v>
      </c>
      <c r="D125" s="30"/>
      <c r="E125" s="30" t="s">
        <v>199</v>
      </c>
      <c r="F125" s="27" t="str">
        <f t="shared" si="21"/>
        <v>캐릭터 특성 강화</v>
      </c>
      <c r="G125" s="30">
        <f>G107+3</f>
        <v>15</v>
      </c>
      <c r="H125" s="31" t="str">
        <f t="shared" si="15"/>
        <v>GuideQuest_LevelUpAbility_15_122</v>
      </c>
      <c r="J125" s="29" t="str">
        <f t="shared" si="16"/>
        <v>GuideQuest_LevelUpAbility_15_122</v>
      </c>
      <c r="K125" s="30" t="str">
        <f t="shared" si="12"/>
        <v>LevelUpAbility</v>
      </c>
      <c r="L125" s="33">
        <f t="shared" si="13"/>
        <v>15</v>
      </c>
      <c r="M125" s="30" t="str">
        <f t="shared" si="22"/>
        <v>Attain</v>
      </c>
      <c r="N125" s="31" t="s">
        <v>9</v>
      </c>
    </row>
    <row r="126" spans="2:14" x14ac:dyDescent="0.4">
      <c r="B126" s="29">
        <f t="shared" si="14"/>
        <v>123</v>
      </c>
      <c r="C126" s="30" t="s">
        <v>45</v>
      </c>
      <c r="D126" s="30"/>
      <c r="E126" s="30" t="s">
        <v>152</v>
      </c>
      <c r="F126" s="27" t="str">
        <f t="shared" si="21"/>
        <v>공격력 골드 훈련</v>
      </c>
      <c r="G126" s="30">
        <f>G108+50</f>
        <v>275</v>
      </c>
      <c r="H126" s="31" t="str">
        <f t="shared" si="15"/>
        <v>GuideQuest_TrainAtk_275_123</v>
      </c>
      <c r="J126" s="29" t="str">
        <f t="shared" si="16"/>
        <v>GuideQuest_TrainAtk_275_123</v>
      </c>
      <c r="K126" s="30" t="str">
        <f t="shared" si="12"/>
        <v>TrainAtk</v>
      </c>
      <c r="L126" s="33">
        <v>28</v>
      </c>
      <c r="M126" s="30" t="str">
        <f t="shared" si="22"/>
        <v>Attain</v>
      </c>
      <c r="N126" s="31" t="s">
        <v>11</v>
      </c>
    </row>
    <row r="127" spans="2:14" x14ac:dyDescent="0.4">
      <c r="B127" s="29">
        <f t="shared" si="14"/>
        <v>124</v>
      </c>
      <c r="C127" s="30" t="s">
        <v>47</v>
      </c>
      <c r="D127" s="30"/>
      <c r="E127" s="30" t="s">
        <v>153</v>
      </c>
      <c r="F127" s="27" t="str">
        <f t="shared" si="21"/>
        <v>체력 골드 훈련</v>
      </c>
      <c r="G127" s="30">
        <f>G109+50</f>
        <v>275</v>
      </c>
      <c r="H127" s="31" t="str">
        <f t="shared" si="15"/>
        <v>GuideQuest_TrainHp_275_124</v>
      </c>
      <c r="J127" s="29" t="str">
        <f t="shared" si="16"/>
        <v>GuideQuest_TrainHp_275_124</v>
      </c>
      <c r="K127" s="30" t="str">
        <f t="shared" si="12"/>
        <v>TrainHp</v>
      </c>
      <c r="L127" s="33">
        <v>28</v>
      </c>
      <c r="M127" s="30" t="str">
        <f t="shared" si="22"/>
        <v>Attain</v>
      </c>
      <c r="N127" s="31" t="s">
        <v>11</v>
      </c>
    </row>
    <row r="128" spans="2:14" x14ac:dyDescent="0.4">
      <c r="B128" s="29">
        <f t="shared" si="14"/>
        <v>125</v>
      </c>
      <c r="C128" s="30" t="s">
        <v>79</v>
      </c>
      <c r="D128" s="30"/>
      <c r="E128" s="30" t="s">
        <v>205</v>
      </c>
      <c r="F128" s="27" t="str">
        <f t="shared" si="21"/>
        <v>크리티컬 확률 골드 훈련</v>
      </c>
      <c r="G128" s="30">
        <v>65</v>
      </c>
      <c r="H128" s="31" t="str">
        <f t="shared" si="15"/>
        <v>GuideQuest_TrainCriProb_65_125</v>
      </c>
      <c r="J128" s="29" t="str">
        <f t="shared" si="16"/>
        <v>GuideQuest_TrainCriProb_65_125</v>
      </c>
      <c r="K128" s="30" t="str">
        <f t="shared" si="12"/>
        <v>TrainCriProb</v>
      </c>
      <c r="L128" s="33">
        <f t="shared" si="13"/>
        <v>65</v>
      </c>
      <c r="M128" s="30" t="str">
        <f t="shared" si="22"/>
        <v>Attain</v>
      </c>
      <c r="N128" s="31" t="s">
        <v>11</v>
      </c>
    </row>
    <row r="129" spans="2:16" x14ac:dyDescent="0.4">
      <c r="B129" s="29">
        <f t="shared" si="14"/>
        <v>126</v>
      </c>
      <c r="C129" s="30" t="s">
        <v>80</v>
      </c>
      <c r="D129" s="30"/>
      <c r="E129" s="30" t="s">
        <v>206</v>
      </c>
      <c r="F129" s="27" t="str">
        <f t="shared" si="21"/>
        <v>크리티컬 데미지 골드 훈련</v>
      </c>
      <c r="G129" s="30">
        <v>65</v>
      </c>
      <c r="H129" s="31" t="str">
        <f t="shared" si="15"/>
        <v>GuideQuest_TrainCriDmg_65_126</v>
      </c>
      <c r="J129" s="29" t="str">
        <f t="shared" si="16"/>
        <v>GuideQuest_TrainCriDmg_65_126</v>
      </c>
      <c r="K129" s="30" t="str">
        <f t="shared" si="12"/>
        <v>TrainCriDmg</v>
      </c>
      <c r="L129" s="33">
        <f t="shared" si="13"/>
        <v>65</v>
      </c>
      <c r="M129" s="30" t="str">
        <f t="shared" si="22"/>
        <v>Attain</v>
      </c>
      <c r="N129" s="31" t="s">
        <v>11</v>
      </c>
    </row>
    <row r="130" spans="2:16" x14ac:dyDescent="0.4">
      <c r="B130" s="29">
        <f t="shared" si="14"/>
        <v>127</v>
      </c>
      <c r="C130" s="30"/>
      <c r="D130" s="30"/>
      <c r="E130" s="30" t="s">
        <v>187</v>
      </c>
      <c r="F130" s="27" t="str">
        <f t="shared" si="21"/>
        <v>스테이지 클리어</v>
      </c>
      <c r="G130" s="30">
        <v>140</v>
      </c>
      <c r="H130" s="31" t="str">
        <f t="shared" si="15"/>
        <v>GuideQuest_ClearStage_140_127</v>
      </c>
      <c r="J130" s="29" t="str">
        <f t="shared" si="16"/>
        <v>GuideQuest_ClearStage_140_127</v>
      </c>
      <c r="K130" s="30" t="str">
        <f t="shared" si="12"/>
        <v>ClearStage</v>
      </c>
      <c r="L130" s="33">
        <f t="shared" si="13"/>
        <v>140</v>
      </c>
      <c r="M130" s="30" t="str">
        <f t="shared" si="22"/>
        <v>Attain</v>
      </c>
      <c r="N130" s="31" t="s">
        <v>11</v>
      </c>
    </row>
    <row r="131" spans="2:16" x14ac:dyDescent="0.4">
      <c r="B131" s="29">
        <f t="shared" si="14"/>
        <v>128</v>
      </c>
      <c r="C131" s="30" t="s">
        <v>94</v>
      </c>
      <c r="D131" s="30"/>
      <c r="E131" s="30" t="s">
        <v>214</v>
      </c>
      <c r="F131" s="27" t="str">
        <f t="shared" si="21"/>
        <v>장비 소환</v>
      </c>
      <c r="G131" s="30">
        <f>G114+240</f>
        <v>780</v>
      </c>
      <c r="H131" s="31" t="str">
        <f t="shared" si="15"/>
        <v>GuideQuest_SpawnEquipment_780_128</v>
      </c>
      <c r="J131" s="29" t="str">
        <f t="shared" si="16"/>
        <v>GuideQuest_SpawnEquipment_780_128</v>
      </c>
      <c r="K131" s="30" t="str">
        <f t="shared" si="12"/>
        <v>SpawnEquipment</v>
      </c>
      <c r="L131" s="33">
        <f t="shared" si="13"/>
        <v>780</v>
      </c>
      <c r="M131" s="30" t="str">
        <f t="shared" si="22"/>
        <v>Attain</v>
      </c>
      <c r="N131" s="31" t="s">
        <v>11</v>
      </c>
    </row>
    <row r="132" spans="2:16" x14ac:dyDescent="0.4">
      <c r="B132" s="29">
        <f t="shared" si="14"/>
        <v>129</v>
      </c>
      <c r="C132" s="30" t="s">
        <v>53</v>
      </c>
      <c r="D132" s="30"/>
      <c r="E132" s="30" t="s">
        <v>200</v>
      </c>
      <c r="F132" s="27" t="str">
        <f t="shared" si="21"/>
        <v>스킬 소환</v>
      </c>
      <c r="G132" s="30">
        <f>G115+20</f>
        <v>60</v>
      </c>
      <c r="H132" s="31" t="str">
        <f t="shared" si="15"/>
        <v>GuideQuest_SpawnSkill_60_129</v>
      </c>
      <c r="J132" s="29" t="str">
        <f t="shared" si="16"/>
        <v>GuideQuest_SpawnSkill_60_129</v>
      </c>
      <c r="K132" s="30" t="str">
        <f t="shared" si="12"/>
        <v>SpawnSkill</v>
      </c>
      <c r="L132" s="33">
        <f t="shared" si="13"/>
        <v>60</v>
      </c>
      <c r="M132" s="30" t="str">
        <f t="shared" si="22"/>
        <v>Attain</v>
      </c>
      <c r="N132" s="31" t="s">
        <v>11</v>
      </c>
    </row>
    <row r="133" spans="2:16" x14ac:dyDescent="0.4">
      <c r="B133" s="29">
        <f t="shared" si="14"/>
        <v>130</v>
      </c>
      <c r="C133" s="30"/>
      <c r="D133" s="30"/>
      <c r="E133" s="30" t="s">
        <v>192</v>
      </c>
      <c r="F133" s="27" t="str">
        <f t="shared" si="21"/>
        <v>보스 처치</v>
      </c>
      <c r="G133" s="30">
        <v>1</v>
      </c>
      <c r="H133" s="31" t="str">
        <f t="shared" si="15"/>
        <v>GuideQuest_KillBoss_1_130</v>
      </c>
      <c r="J133" s="29" t="str">
        <f t="shared" si="16"/>
        <v>GuideQuest_KillBoss_1_130</v>
      </c>
      <c r="K133" s="30" t="str">
        <f t="shared" si="12"/>
        <v>KillBoss</v>
      </c>
      <c r="L133" s="33">
        <f t="shared" si="13"/>
        <v>1</v>
      </c>
      <c r="M133" s="30" t="str">
        <f t="shared" si="22"/>
        <v>Stack</v>
      </c>
      <c r="N133" s="31" t="s">
        <v>7</v>
      </c>
    </row>
    <row r="134" spans="2:16" x14ac:dyDescent="0.4">
      <c r="B134" s="29">
        <f t="shared" si="14"/>
        <v>131</v>
      </c>
      <c r="C134" s="30" t="s">
        <v>45</v>
      </c>
      <c r="D134" s="30"/>
      <c r="E134" s="30" t="s">
        <v>152</v>
      </c>
      <c r="F134" s="27" t="str">
        <f t="shared" si="21"/>
        <v>공격력 골드 훈련</v>
      </c>
      <c r="G134" s="30">
        <f>G117+50</f>
        <v>300</v>
      </c>
      <c r="H134" s="31" t="str">
        <f t="shared" si="15"/>
        <v>GuideQuest_TrainAtk_300_131</v>
      </c>
      <c r="J134" s="29" t="str">
        <f t="shared" si="16"/>
        <v>GuideQuest_TrainAtk_300_131</v>
      </c>
      <c r="K134" s="30" t="str">
        <f t="shared" si="12"/>
        <v>TrainAtk</v>
      </c>
      <c r="L134" s="22">
        <f>ROUNDUP(G134/10,0)</f>
        <v>30</v>
      </c>
      <c r="M134" s="30" t="str">
        <f t="shared" si="22"/>
        <v>Attain</v>
      </c>
      <c r="N134" s="31" t="s">
        <v>11</v>
      </c>
    </row>
    <row r="135" spans="2:16" x14ac:dyDescent="0.4">
      <c r="B135" s="29">
        <f t="shared" si="14"/>
        <v>132</v>
      </c>
      <c r="C135" s="30" t="s">
        <v>47</v>
      </c>
      <c r="D135" s="30"/>
      <c r="E135" s="30" t="s">
        <v>153</v>
      </c>
      <c r="F135" s="27" t="str">
        <f t="shared" si="21"/>
        <v>체력 골드 훈련</v>
      </c>
      <c r="G135" s="30">
        <f>G118+50</f>
        <v>300</v>
      </c>
      <c r="H135" s="31" t="str">
        <f t="shared" si="15"/>
        <v>GuideQuest_TrainHp_300_132</v>
      </c>
      <c r="J135" s="29" t="str">
        <f t="shared" si="16"/>
        <v>GuideQuest_TrainHp_300_132</v>
      </c>
      <c r="K135" s="30" t="str">
        <f t="shared" si="12"/>
        <v>TrainHp</v>
      </c>
      <c r="L135" s="22">
        <f>ROUNDUP(G135/10,0)</f>
        <v>30</v>
      </c>
      <c r="M135" s="30" t="str">
        <f t="shared" si="22"/>
        <v>Attain</v>
      </c>
      <c r="N135" s="31" t="s">
        <v>11</v>
      </c>
    </row>
    <row r="136" spans="2:16" x14ac:dyDescent="0.4">
      <c r="B136" s="29">
        <f>B135+1</f>
        <v>133</v>
      </c>
      <c r="C136" s="30" t="s">
        <v>79</v>
      </c>
      <c r="D136" s="30"/>
      <c r="E136" s="30" t="s">
        <v>205</v>
      </c>
      <c r="F136" s="27" t="str">
        <f t="shared" si="21"/>
        <v>크리티컬 확률 골드 훈련</v>
      </c>
      <c r="G136" s="30">
        <v>70</v>
      </c>
      <c r="H136" s="31" t="str">
        <f t="shared" si="15"/>
        <v>GuideQuest_TrainCriProb_70_133</v>
      </c>
      <c r="J136" s="29" t="str">
        <f t="shared" si="16"/>
        <v>GuideQuest_TrainCriProb_70_133</v>
      </c>
      <c r="K136" s="30" t="str">
        <f t="shared" si="12"/>
        <v>TrainCriProb</v>
      </c>
      <c r="L136" s="33">
        <f t="shared" si="13"/>
        <v>70</v>
      </c>
      <c r="M136" s="30" t="str">
        <f t="shared" si="22"/>
        <v>Attain</v>
      </c>
      <c r="N136" s="31" t="s">
        <v>11</v>
      </c>
      <c r="P136" s="22">
        <v>325</v>
      </c>
    </row>
    <row r="137" spans="2:16" x14ac:dyDescent="0.4">
      <c r="B137" s="29">
        <f t="shared" si="14"/>
        <v>134</v>
      </c>
      <c r="C137" s="30" t="s">
        <v>80</v>
      </c>
      <c r="D137" s="30"/>
      <c r="E137" s="30" t="s">
        <v>206</v>
      </c>
      <c r="F137" s="27" t="str">
        <f t="shared" si="21"/>
        <v>크리티컬 데미지 골드 훈련</v>
      </c>
      <c r="G137" s="30">
        <v>70</v>
      </c>
      <c r="H137" s="31" t="str">
        <f t="shared" si="15"/>
        <v>GuideQuest_TrainCriDmg_70_134</v>
      </c>
      <c r="J137" s="29" t="str">
        <f t="shared" si="16"/>
        <v>GuideQuest_TrainCriDmg_70_134</v>
      </c>
      <c r="K137" s="30" t="str">
        <f t="shared" si="12"/>
        <v>TrainCriDmg</v>
      </c>
      <c r="L137" s="33">
        <f t="shared" si="13"/>
        <v>70</v>
      </c>
      <c r="M137" s="30" t="str">
        <f t="shared" si="22"/>
        <v>Attain</v>
      </c>
      <c r="N137" s="31" t="s">
        <v>11</v>
      </c>
      <c r="P137" s="22">
        <v>325</v>
      </c>
    </row>
    <row r="138" spans="2:16" x14ac:dyDescent="0.4">
      <c r="B138" s="29">
        <f t="shared" si="14"/>
        <v>135</v>
      </c>
      <c r="C138" s="30"/>
      <c r="D138" s="30"/>
      <c r="E138" s="30" t="s">
        <v>187</v>
      </c>
      <c r="F138" s="27" t="str">
        <f t="shared" si="21"/>
        <v>스테이지 클리어</v>
      </c>
      <c r="G138" s="30">
        <v>160</v>
      </c>
      <c r="H138" s="31" t="str">
        <f t="shared" si="15"/>
        <v>GuideQuest_ClearStage_160_135</v>
      </c>
      <c r="J138" s="29" t="str">
        <f t="shared" si="16"/>
        <v>GuideQuest_ClearStage_160_135</v>
      </c>
      <c r="K138" s="30" t="str">
        <f t="shared" si="12"/>
        <v>ClearStage</v>
      </c>
      <c r="L138" s="33">
        <f t="shared" si="13"/>
        <v>160</v>
      </c>
      <c r="M138" s="30" t="str">
        <f t="shared" si="22"/>
        <v>Attain</v>
      </c>
      <c r="N138" s="31" t="s">
        <v>11</v>
      </c>
      <c r="P138" s="22">
        <v>350</v>
      </c>
    </row>
    <row r="139" spans="2:16" x14ac:dyDescent="0.4">
      <c r="B139" s="29">
        <f t="shared" ref="B139:B202" si="23">B138+1</f>
        <v>136</v>
      </c>
      <c r="C139" s="30" t="s">
        <v>94</v>
      </c>
      <c r="D139" s="30"/>
      <c r="E139" s="30" t="s">
        <v>214</v>
      </c>
      <c r="F139" s="27" t="str">
        <f t="shared" si="21"/>
        <v>장비 소환</v>
      </c>
      <c r="G139" s="30">
        <f>G122+240</f>
        <v>900</v>
      </c>
      <c r="H139" s="31" t="str">
        <f t="shared" si="15"/>
        <v>GuideQuest_SpawnEquipment_900_136</v>
      </c>
      <c r="J139" s="29" t="str">
        <f t="shared" si="16"/>
        <v>GuideQuest_SpawnEquipment_900_136</v>
      </c>
      <c r="K139" s="30" t="str">
        <f t="shared" ref="K139:K199" si="24">E139</f>
        <v>SpawnEquipment</v>
      </c>
      <c r="L139" s="33">
        <f t="shared" ref="L139:L199" si="25">G139</f>
        <v>900</v>
      </c>
      <c r="M139" s="30" t="str">
        <f t="shared" si="22"/>
        <v>Attain</v>
      </c>
      <c r="N139" s="31" t="s">
        <v>11</v>
      </c>
      <c r="P139" s="22">
        <v>350</v>
      </c>
    </row>
    <row r="140" spans="2:16" x14ac:dyDescent="0.4">
      <c r="B140" s="29">
        <f t="shared" si="23"/>
        <v>137</v>
      </c>
      <c r="C140" s="30" t="s">
        <v>53</v>
      </c>
      <c r="D140" s="30"/>
      <c r="E140" s="30" t="s">
        <v>200</v>
      </c>
      <c r="F140" s="27" t="str">
        <f t="shared" si="21"/>
        <v>스킬 소환</v>
      </c>
      <c r="G140" s="30">
        <f>G123+20</f>
        <v>70</v>
      </c>
      <c r="H140" s="31" t="str">
        <f t="shared" ref="H140:H200" si="26">CONCATENATE("GuideQuest","_",E140,"_",G140,"_",B140)</f>
        <v>GuideQuest_SpawnSkill_70_137</v>
      </c>
      <c r="J140" s="29" t="str">
        <f t="shared" ref="J140:J200" si="27">H140</f>
        <v>GuideQuest_SpawnSkill_70_137</v>
      </c>
      <c r="K140" s="30" t="str">
        <f t="shared" si="24"/>
        <v>SpawnSkill</v>
      </c>
      <c r="L140" s="33">
        <f t="shared" si="25"/>
        <v>70</v>
      </c>
      <c r="M140" s="30" t="str">
        <f t="shared" si="22"/>
        <v>Attain</v>
      </c>
      <c r="N140" s="31" t="s">
        <v>11</v>
      </c>
      <c r="P140" s="22">
        <v>375</v>
      </c>
    </row>
    <row r="141" spans="2:16" x14ac:dyDescent="0.4">
      <c r="B141" s="29">
        <f t="shared" si="23"/>
        <v>138</v>
      </c>
      <c r="C141" s="30"/>
      <c r="D141" s="30"/>
      <c r="E141" s="30" t="s">
        <v>192</v>
      </c>
      <c r="F141" s="27" t="str">
        <f t="shared" si="21"/>
        <v>보스 처치</v>
      </c>
      <c r="G141" s="30">
        <v>1</v>
      </c>
      <c r="H141" s="31" t="str">
        <f t="shared" si="26"/>
        <v>GuideQuest_KillBoss_1_138</v>
      </c>
      <c r="J141" s="29" t="str">
        <f t="shared" si="27"/>
        <v>GuideQuest_KillBoss_1_138</v>
      </c>
      <c r="K141" s="30" t="str">
        <f t="shared" si="24"/>
        <v>KillBoss</v>
      </c>
      <c r="L141" s="33">
        <f t="shared" si="25"/>
        <v>1</v>
      </c>
      <c r="M141" s="30" t="str">
        <f t="shared" si="22"/>
        <v>Stack</v>
      </c>
      <c r="N141" s="31" t="s">
        <v>7</v>
      </c>
      <c r="P141" s="22">
        <v>375</v>
      </c>
    </row>
    <row r="142" spans="2:16" x14ac:dyDescent="0.4">
      <c r="B142" s="29">
        <f t="shared" si="23"/>
        <v>139</v>
      </c>
      <c r="C142" s="30" t="s">
        <v>51</v>
      </c>
      <c r="D142" s="30"/>
      <c r="E142" s="30" t="s">
        <v>199</v>
      </c>
      <c r="F142" s="27" t="str">
        <f t="shared" si="21"/>
        <v>캐릭터 특성 강화</v>
      </c>
      <c r="G142" s="30">
        <f>G125+3</f>
        <v>18</v>
      </c>
      <c r="H142" s="31" t="str">
        <f t="shared" si="26"/>
        <v>GuideQuest_LevelUpAbility_18_139</v>
      </c>
      <c r="J142" s="29" t="str">
        <f t="shared" si="27"/>
        <v>GuideQuest_LevelUpAbility_18_139</v>
      </c>
      <c r="K142" s="30" t="str">
        <f t="shared" si="24"/>
        <v>LevelUpAbility</v>
      </c>
      <c r="L142" s="33">
        <f t="shared" si="25"/>
        <v>18</v>
      </c>
      <c r="M142" s="30" t="str">
        <f t="shared" si="22"/>
        <v>Attain</v>
      </c>
      <c r="N142" s="31" t="s">
        <v>9</v>
      </c>
      <c r="P142" s="22">
        <v>400</v>
      </c>
    </row>
    <row r="143" spans="2:16" x14ac:dyDescent="0.4">
      <c r="B143" s="29">
        <f t="shared" si="23"/>
        <v>140</v>
      </c>
      <c r="C143" s="30" t="s">
        <v>45</v>
      </c>
      <c r="D143" s="30"/>
      <c r="E143" s="30" t="s">
        <v>152</v>
      </c>
      <c r="F143" s="27" t="str">
        <f t="shared" si="21"/>
        <v>공격력 골드 훈련</v>
      </c>
      <c r="G143" s="30">
        <f>G126+50</f>
        <v>325</v>
      </c>
      <c r="H143" s="31" t="str">
        <f t="shared" si="26"/>
        <v>GuideQuest_TrainAtk_325_140</v>
      </c>
      <c r="J143" s="29" t="str">
        <f t="shared" si="27"/>
        <v>GuideQuest_TrainAtk_325_140</v>
      </c>
      <c r="K143" s="30" t="str">
        <f t="shared" si="24"/>
        <v>TrainAtk</v>
      </c>
      <c r="L143" s="22">
        <f t="shared" ref="L143:L144" si="28">ROUNDUP(G143/10,0)</f>
        <v>33</v>
      </c>
      <c r="M143" s="30" t="str">
        <f t="shared" si="22"/>
        <v>Attain</v>
      </c>
      <c r="N143" s="31" t="s">
        <v>11</v>
      </c>
    </row>
    <row r="144" spans="2:16" x14ac:dyDescent="0.4">
      <c r="B144" s="29">
        <f t="shared" si="23"/>
        <v>141</v>
      </c>
      <c r="C144" s="30" t="s">
        <v>47</v>
      </c>
      <c r="D144" s="30"/>
      <c r="E144" s="30" t="s">
        <v>153</v>
      </c>
      <c r="F144" s="27" t="str">
        <f t="shared" si="21"/>
        <v>체력 골드 훈련</v>
      </c>
      <c r="G144" s="30">
        <f>G127+50</f>
        <v>325</v>
      </c>
      <c r="H144" s="31" t="str">
        <f t="shared" si="26"/>
        <v>GuideQuest_TrainHp_325_141</v>
      </c>
      <c r="J144" s="29" t="str">
        <f t="shared" si="27"/>
        <v>GuideQuest_TrainHp_325_141</v>
      </c>
      <c r="K144" s="30" t="str">
        <f t="shared" si="24"/>
        <v>TrainHp</v>
      </c>
      <c r="L144" s="22">
        <f t="shared" si="28"/>
        <v>33</v>
      </c>
      <c r="M144" s="30" t="str">
        <f t="shared" si="22"/>
        <v>Attain</v>
      </c>
      <c r="N144" s="31" t="s">
        <v>11</v>
      </c>
    </row>
    <row r="145" spans="2:16" x14ac:dyDescent="0.4">
      <c r="B145" s="29">
        <f>B144+1</f>
        <v>142</v>
      </c>
      <c r="C145" s="30" t="s">
        <v>79</v>
      </c>
      <c r="D145" s="30"/>
      <c r="E145" s="30" t="s">
        <v>205</v>
      </c>
      <c r="F145" s="27" t="str">
        <f t="shared" si="21"/>
        <v>크리티컬 확률 골드 훈련</v>
      </c>
      <c r="G145" s="30">
        <v>75</v>
      </c>
      <c r="H145" s="31" t="str">
        <f t="shared" si="26"/>
        <v>GuideQuest_TrainCriProb_75_142</v>
      </c>
      <c r="J145" s="29" t="str">
        <f t="shared" si="27"/>
        <v>GuideQuest_TrainCriProb_75_142</v>
      </c>
      <c r="K145" s="30" t="str">
        <f t="shared" si="24"/>
        <v>TrainCriProb</v>
      </c>
      <c r="L145" s="33">
        <f t="shared" si="25"/>
        <v>75</v>
      </c>
      <c r="M145" s="30" t="str">
        <f t="shared" si="22"/>
        <v>Attain</v>
      </c>
      <c r="N145" s="31" t="s">
        <v>11</v>
      </c>
      <c r="P145" s="22">
        <v>425</v>
      </c>
    </row>
    <row r="146" spans="2:16" x14ac:dyDescent="0.4">
      <c r="B146" s="29">
        <f t="shared" si="23"/>
        <v>143</v>
      </c>
      <c r="C146" s="30" t="s">
        <v>80</v>
      </c>
      <c r="D146" s="30"/>
      <c r="E146" s="30" t="s">
        <v>206</v>
      </c>
      <c r="F146" s="27" t="str">
        <f t="shared" si="21"/>
        <v>크리티컬 데미지 골드 훈련</v>
      </c>
      <c r="G146" s="30">
        <v>75</v>
      </c>
      <c r="H146" s="31" t="str">
        <f t="shared" si="26"/>
        <v>GuideQuest_TrainCriDmg_75_143</v>
      </c>
      <c r="J146" s="29" t="str">
        <f t="shared" si="27"/>
        <v>GuideQuest_TrainCriDmg_75_143</v>
      </c>
      <c r="K146" s="30" t="str">
        <f t="shared" si="24"/>
        <v>TrainCriDmg</v>
      </c>
      <c r="L146" s="33">
        <f t="shared" si="25"/>
        <v>75</v>
      </c>
      <c r="M146" s="30" t="str">
        <f t="shared" si="22"/>
        <v>Attain</v>
      </c>
      <c r="N146" s="31" t="s">
        <v>11</v>
      </c>
      <c r="P146" s="22">
        <v>450</v>
      </c>
    </row>
    <row r="147" spans="2:16" x14ac:dyDescent="0.4">
      <c r="B147" s="29">
        <f t="shared" si="23"/>
        <v>144</v>
      </c>
      <c r="C147" s="30"/>
      <c r="D147" s="30"/>
      <c r="E147" s="30" t="s">
        <v>187</v>
      </c>
      <c r="F147" s="27" t="str">
        <f t="shared" si="21"/>
        <v>스테이지 클리어</v>
      </c>
      <c r="G147" s="30">
        <v>180</v>
      </c>
      <c r="H147" s="31" t="str">
        <f t="shared" si="26"/>
        <v>GuideQuest_ClearStage_180_144</v>
      </c>
      <c r="J147" s="29" t="str">
        <f t="shared" si="27"/>
        <v>GuideQuest_ClearStage_180_144</v>
      </c>
      <c r="K147" s="30" t="str">
        <f t="shared" si="24"/>
        <v>ClearStage</v>
      </c>
      <c r="L147" s="33">
        <f t="shared" si="25"/>
        <v>180</v>
      </c>
      <c r="M147" s="30" t="str">
        <f t="shared" si="22"/>
        <v>Attain</v>
      </c>
      <c r="N147" s="31" t="s">
        <v>11</v>
      </c>
      <c r="P147" s="22">
        <v>450</v>
      </c>
    </row>
    <row r="148" spans="2:16" x14ac:dyDescent="0.4">
      <c r="B148" s="29">
        <f t="shared" si="23"/>
        <v>145</v>
      </c>
      <c r="C148" s="30" t="s">
        <v>94</v>
      </c>
      <c r="D148" s="30"/>
      <c r="E148" s="30" t="s">
        <v>214</v>
      </c>
      <c r="F148" s="27" t="str">
        <f t="shared" si="21"/>
        <v>장비 소환</v>
      </c>
      <c r="G148" s="30">
        <f>G131+240</f>
        <v>1020</v>
      </c>
      <c r="H148" s="31" t="str">
        <f t="shared" si="26"/>
        <v>GuideQuest_SpawnEquipment_1020_145</v>
      </c>
      <c r="J148" s="29" t="str">
        <f t="shared" si="27"/>
        <v>GuideQuest_SpawnEquipment_1020_145</v>
      </c>
      <c r="K148" s="30" t="str">
        <f t="shared" si="24"/>
        <v>SpawnEquipment</v>
      </c>
      <c r="L148" s="33">
        <f t="shared" si="25"/>
        <v>1020</v>
      </c>
      <c r="M148" s="30" t="str">
        <f t="shared" si="22"/>
        <v>Attain</v>
      </c>
      <c r="N148" s="31" t="s">
        <v>11</v>
      </c>
      <c r="P148" s="22">
        <v>500</v>
      </c>
    </row>
    <row r="149" spans="2:16" x14ac:dyDescent="0.4">
      <c r="B149" s="29">
        <f t="shared" si="23"/>
        <v>146</v>
      </c>
      <c r="C149" s="30" t="s">
        <v>53</v>
      </c>
      <c r="D149" s="30"/>
      <c r="E149" s="30" t="s">
        <v>200</v>
      </c>
      <c r="F149" s="27" t="str">
        <f t="shared" si="21"/>
        <v>스킬 소환</v>
      </c>
      <c r="G149" s="30">
        <f>G132+20</f>
        <v>80</v>
      </c>
      <c r="H149" s="31" t="str">
        <f t="shared" si="26"/>
        <v>GuideQuest_SpawnSkill_80_146</v>
      </c>
      <c r="J149" s="29" t="str">
        <f t="shared" si="27"/>
        <v>GuideQuest_SpawnSkill_80_146</v>
      </c>
      <c r="K149" s="30" t="str">
        <f t="shared" si="24"/>
        <v>SpawnSkill</v>
      </c>
      <c r="L149" s="33">
        <f t="shared" si="25"/>
        <v>80</v>
      </c>
      <c r="M149" s="30" t="str">
        <f t="shared" si="22"/>
        <v>Attain</v>
      </c>
      <c r="N149" s="31" t="s">
        <v>11</v>
      </c>
      <c r="P149" s="22">
        <v>500</v>
      </c>
    </row>
    <row r="150" spans="2:16" x14ac:dyDescent="0.4">
      <c r="B150" s="29">
        <f t="shared" si="23"/>
        <v>147</v>
      </c>
      <c r="C150" s="30"/>
      <c r="D150" s="30"/>
      <c r="E150" s="30" t="s">
        <v>192</v>
      </c>
      <c r="F150" s="27" t="str">
        <f t="shared" si="21"/>
        <v>보스 처치</v>
      </c>
      <c r="G150" s="30">
        <v>1</v>
      </c>
      <c r="H150" s="31" t="str">
        <f t="shared" si="26"/>
        <v>GuideQuest_KillBoss_1_147</v>
      </c>
      <c r="J150" s="29" t="str">
        <f t="shared" si="27"/>
        <v>GuideQuest_KillBoss_1_147</v>
      </c>
      <c r="K150" s="30" t="str">
        <f t="shared" si="24"/>
        <v>KillBoss</v>
      </c>
      <c r="L150" s="33">
        <f t="shared" si="25"/>
        <v>1</v>
      </c>
      <c r="M150" s="30" t="str">
        <f t="shared" si="22"/>
        <v>Stack</v>
      </c>
      <c r="N150" s="31" t="s">
        <v>7</v>
      </c>
      <c r="P150" s="22">
        <v>550</v>
      </c>
    </row>
    <row r="151" spans="2:16" x14ac:dyDescent="0.4">
      <c r="B151" s="29">
        <f t="shared" si="23"/>
        <v>148</v>
      </c>
      <c r="C151" s="30" t="s">
        <v>45</v>
      </c>
      <c r="D151" s="30"/>
      <c r="E151" s="30" t="s">
        <v>152</v>
      </c>
      <c r="F151" s="27" t="str">
        <f t="shared" si="21"/>
        <v>공격력 골드 훈련</v>
      </c>
      <c r="G151" s="30">
        <f>G134+50</f>
        <v>350</v>
      </c>
      <c r="H151" s="31" t="str">
        <f t="shared" si="26"/>
        <v>GuideQuest_TrainAtk_350_148</v>
      </c>
      <c r="J151" s="29" t="str">
        <f t="shared" si="27"/>
        <v>GuideQuest_TrainAtk_350_148</v>
      </c>
      <c r="K151" s="30" t="str">
        <f t="shared" si="24"/>
        <v>TrainAtk</v>
      </c>
      <c r="L151" s="22">
        <f t="shared" ref="L151:L152" si="29">ROUNDUP(G151/10,0)</f>
        <v>35</v>
      </c>
      <c r="M151" s="30" t="str">
        <f t="shared" si="22"/>
        <v>Attain</v>
      </c>
      <c r="N151" s="31" t="s">
        <v>11</v>
      </c>
    </row>
    <row r="152" spans="2:16" x14ac:dyDescent="0.4">
      <c r="B152" s="29">
        <f t="shared" si="23"/>
        <v>149</v>
      </c>
      <c r="C152" s="30" t="s">
        <v>47</v>
      </c>
      <c r="D152" s="30"/>
      <c r="E152" s="30" t="s">
        <v>153</v>
      </c>
      <c r="F152" s="27" t="str">
        <f t="shared" si="21"/>
        <v>체력 골드 훈련</v>
      </c>
      <c r="G152" s="30">
        <f>G135+50</f>
        <v>350</v>
      </c>
      <c r="H152" s="31" t="str">
        <f t="shared" si="26"/>
        <v>GuideQuest_TrainHp_350_149</v>
      </c>
      <c r="J152" s="29" t="str">
        <f t="shared" si="27"/>
        <v>GuideQuest_TrainHp_350_149</v>
      </c>
      <c r="K152" s="30" t="str">
        <f t="shared" si="24"/>
        <v>TrainHp</v>
      </c>
      <c r="L152" s="22">
        <f t="shared" si="29"/>
        <v>35</v>
      </c>
      <c r="M152" s="30" t="str">
        <f t="shared" si="22"/>
        <v>Attain</v>
      </c>
      <c r="N152" s="31" t="s">
        <v>11</v>
      </c>
    </row>
    <row r="153" spans="2:16" x14ac:dyDescent="0.4">
      <c r="B153" s="29">
        <f>B152+1</f>
        <v>150</v>
      </c>
      <c r="C153" s="30" t="s">
        <v>79</v>
      </c>
      <c r="D153" s="30"/>
      <c r="E153" s="30" t="s">
        <v>205</v>
      </c>
      <c r="F153" s="27" t="str">
        <f t="shared" si="21"/>
        <v>크리티컬 확률 골드 훈련</v>
      </c>
      <c r="G153" s="30">
        <v>80</v>
      </c>
      <c r="H153" s="31" t="str">
        <f t="shared" si="26"/>
        <v>GuideQuest_TrainCriProb_80_150</v>
      </c>
      <c r="J153" s="29" t="str">
        <f t="shared" si="27"/>
        <v>GuideQuest_TrainCriProb_80_150</v>
      </c>
      <c r="K153" s="30" t="str">
        <f t="shared" si="24"/>
        <v>TrainCriProb</v>
      </c>
      <c r="L153" s="33">
        <f t="shared" si="25"/>
        <v>80</v>
      </c>
      <c r="M153" s="30" t="str">
        <f t="shared" si="22"/>
        <v>Attain</v>
      </c>
      <c r="N153" s="31" t="s">
        <v>11</v>
      </c>
      <c r="P153" s="22">
        <v>600</v>
      </c>
    </row>
    <row r="154" spans="2:16" x14ac:dyDescent="0.4">
      <c r="B154" s="29">
        <f t="shared" si="23"/>
        <v>151</v>
      </c>
      <c r="C154" s="30" t="s">
        <v>80</v>
      </c>
      <c r="D154" s="30"/>
      <c r="E154" s="30" t="s">
        <v>206</v>
      </c>
      <c r="F154" s="27" t="str">
        <f t="shared" si="21"/>
        <v>크리티컬 데미지 골드 훈련</v>
      </c>
      <c r="G154" s="30">
        <v>80</v>
      </c>
      <c r="H154" s="31" t="str">
        <f t="shared" si="26"/>
        <v>GuideQuest_TrainCriDmg_80_151</v>
      </c>
      <c r="J154" s="29" t="str">
        <f t="shared" si="27"/>
        <v>GuideQuest_TrainCriDmg_80_151</v>
      </c>
      <c r="K154" s="30" t="str">
        <f t="shared" si="24"/>
        <v>TrainCriDmg</v>
      </c>
      <c r="L154" s="33">
        <f t="shared" si="25"/>
        <v>80</v>
      </c>
      <c r="M154" s="30" t="str">
        <f t="shared" si="22"/>
        <v>Attain</v>
      </c>
      <c r="N154" s="31" t="s">
        <v>11</v>
      </c>
      <c r="P154" s="22">
        <v>650</v>
      </c>
    </row>
    <row r="155" spans="2:16" x14ac:dyDescent="0.4">
      <c r="B155" s="29">
        <f t="shared" si="23"/>
        <v>152</v>
      </c>
      <c r="C155" s="30"/>
      <c r="D155" s="30"/>
      <c r="E155" s="30" t="s">
        <v>187</v>
      </c>
      <c r="F155" s="27" t="str">
        <f t="shared" si="21"/>
        <v>스테이지 클리어</v>
      </c>
      <c r="G155" s="30">
        <v>200</v>
      </c>
      <c r="H155" s="31" t="str">
        <f t="shared" si="26"/>
        <v>GuideQuest_ClearStage_200_152</v>
      </c>
      <c r="J155" s="29" t="str">
        <f t="shared" si="27"/>
        <v>GuideQuest_ClearStage_200_152</v>
      </c>
      <c r="K155" s="30" t="str">
        <f t="shared" si="24"/>
        <v>ClearStage</v>
      </c>
      <c r="L155" s="33">
        <f t="shared" si="25"/>
        <v>200</v>
      </c>
      <c r="M155" s="30" t="str">
        <f t="shared" si="22"/>
        <v>Attain</v>
      </c>
      <c r="N155" s="31" t="s">
        <v>11</v>
      </c>
      <c r="P155" s="22">
        <v>650</v>
      </c>
    </row>
    <row r="156" spans="2:16" x14ac:dyDescent="0.4">
      <c r="B156" s="29">
        <f t="shared" si="23"/>
        <v>153</v>
      </c>
      <c r="C156" s="30" t="s">
        <v>94</v>
      </c>
      <c r="D156" s="30"/>
      <c r="E156" s="30" t="s">
        <v>214</v>
      </c>
      <c r="F156" s="27" t="str">
        <f t="shared" si="21"/>
        <v>장비 소환</v>
      </c>
      <c r="G156" s="30">
        <f>G139+240</f>
        <v>1140</v>
      </c>
      <c r="H156" s="31" t="str">
        <f t="shared" si="26"/>
        <v>GuideQuest_SpawnEquipment_1140_153</v>
      </c>
      <c r="J156" s="29" t="str">
        <f t="shared" si="27"/>
        <v>GuideQuest_SpawnEquipment_1140_153</v>
      </c>
      <c r="K156" s="30" t="str">
        <f t="shared" si="24"/>
        <v>SpawnEquipment</v>
      </c>
      <c r="L156" s="33">
        <f t="shared" si="25"/>
        <v>1140</v>
      </c>
      <c r="M156" s="30" t="str">
        <f t="shared" si="22"/>
        <v>Attain</v>
      </c>
      <c r="N156" s="31" t="s">
        <v>11</v>
      </c>
      <c r="P156" s="22">
        <v>700</v>
      </c>
    </row>
    <row r="157" spans="2:16" x14ac:dyDescent="0.4">
      <c r="B157" s="29">
        <f t="shared" si="23"/>
        <v>154</v>
      </c>
      <c r="C157" s="30" t="s">
        <v>53</v>
      </c>
      <c r="D157" s="30"/>
      <c r="E157" s="30" t="s">
        <v>200</v>
      </c>
      <c r="F157" s="27" t="str">
        <f t="shared" si="21"/>
        <v>스킬 소환</v>
      </c>
      <c r="G157" s="30">
        <f>G140+20</f>
        <v>90</v>
      </c>
      <c r="H157" s="31" t="str">
        <f t="shared" si="26"/>
        <v>GuideQuest_SpawnSkill_90_154</v>
      </c>
      <c r="J157" s="29" t="str">
        <f t="shared" si="27"/>
        <v>GuideQuest_SpawnSkill_90_154</v>
      </c>
      <c r="K157" s="30" t="str">
        <f t="shared" si="24"/>
        <v>SpawnSkill</v>
      </c>
      <c r="L157" s="33">
        <f t="shared" si="25"/>
        <v>90</v>
      </c>
      <c r="M157" s="30" t="str">
        <f t="shared" si="22"/>
        <v>Attain</v>
      </c>
      <c r="N157" s="31" t="s">
        <v>11</v>
      </c>
      <c r="P157" s="22">
        <v>700</v>
      </c>
    </row>
    <row r="158" spans="2:16" x14ac:dyDescent="0.4">
      <c r="B158" s="29">
        <f t="shared" si="23"/>
        <v>155</v>
      </c>
      <c r="C158" s="30"/>
      <c r="D158" s="30"/>
      <c r="E158" s="30" t="s">
        <v>192</v>
      </c>
      <c r="F158" s="27" t="str">
        <f t="shared" si="21"/>
        <v>보스 처치</v>
      </c>
      <c r="G158" s="30">
        <v>1</v>
      </c>
      <c r="H158" s="31" t="str">
        <f t="shared" si="26"/>
        <v>GuideQuest_KillBoss_1_155</v>
      </c>
      <c r="J158" s="29" t="str">
        <f t="shared" si="27"/>
        <v>GuideQuest_KillBoss_1_155</v>
      </c>
      <c r="K158" s="30" t="str">
        <f t="shared" si="24"/>
        <v>KillBoss</v>
      </c>
      <c r="L158" s="33">
        <f t="shared" si="25"/>
        <v>1</v>
      </c>
      <c r="M158" s="30" t="str">
        <f t="shared" si="22"/>
        <v>Stack</v>
      </c>
      <c r="N158" s="31" t="s">
        <v>7</v>
      </c>
      <c r="P158" s="22">
        <v>750</v>
      </c>
    </row>
    <row r="159" spans="2:16" x14ac:dyDescent="0.4">
      <c r="B159" s="29">
        <f t="shared" si="23"/>
        <v>156</v>
      </c>
      <c r="C159" s="30" t="s">
        <v>51</v>
      </c>
      <c r="D159" s="30"/>
      <c r="E159" s="30" t="s">
        <v>199</v>
      </c>
      <c r="F159" s="27" t="str">
        <f t="shared" si="21"/>
        <v>캐릭터 특성 강화</v>
      </c>
      <c r="G159" s="30">
        <f>G142+3</f>
        <v>21</v>
      </c>
      <c r="H159" s="31" t="str">
        <f t="shared" si="26"/>
        <v>GuideQuest_LevelUpAbility_21_156</v>
      </c>
      <c r="J159" s="29" t="str">
        <f t="shared" si="27"/>
        <v>GuideQuest_LevelUpAbility_21_156</v>
      </c>
      <c r="K159" s="30" t="str">
        <f t="shared" si="24"/>
        <v>LevelUpAbility</v>
      </c>
      <c r="L159" s="33">
        <f t="shared" si="25"/>
        <v>21</v>
      </c>
      <c r="M159" s="30" t="str">
        <f t="shared" si="22"/>
        <v>Attain</v>
      </c>
      <c r="N159" s="31" t="s">
        <v>9</v>
      </c>
      <c r="P159" s="22">
        <v>750</v>
      </c>
    </row>
    <row r="160" spans="2:16" x14ac:dyDescent="0.4">
      <c r="B160" s="29">
        <f t="shared" si="23"/>
        <v>157</v>
      </c>
      <c r="C160" s="30" t="s">
        <v>45</v>
      </c>
      <c r="D160" s="30"/>
      <c r="E160" s="30" t="s">
        <v>152</v>
      </c>
      <c r="F160" s="27" t="str">
        <f t="shared" si="21"/>
        <v>공격력 골드 훈련</v>
      </c>
      <c r="G160" s="30">
        <f>G143+50</f>
        <v>375</v>
      </c>
      <c r="H160" s="31" t="str">
        <f t="shared" si="26"/>
        <v>GuideQuest_TrainAtk_375_157</v>
      </c>
      <c r="J160" s="29" t="str">
        <f t="shared" si="27"/>
        <v>GuideQuest_TrainAtk_375_157</v>
      </c>
      <c r="K160" s="30" t="str">
        <f t="shared" si="24"/>
        <v>TrainAtk</v>
      </c>
      <c r="L160" s="22">
        <f t="shared" ref="L160:L161" si="30">ROUNDUP(G160/10,0)</f>
        <v>38</v>
      </c>
      <c r="M160" s="30" t="str">
        <f t="shared" si="22"/>
        <v>Attain</v>
      </c>
      <c r="N160" s="31" t="s">
        <v>11</v>
      </c>
    </row>
    <row r="161" spans="2:16" x14ac:dyDescent="0.4">
      <c r="B161" s="29">
        <f t="shared" si="23"/>
        <v>158</v>
      </c>
      <c r="C161" s="30" t="s">
        <v>47</v>
      </c>
      <c r="D161" s="30"/>
      <c r="E161" s="30" t="s">
        <v>153</v>
      </c>
      <c r="F161" s="27" t="str">
        <f t="shared" si="21"/>
        <v>체력 골드 훈련</v>
      </c>
      <c r="G161" s="30">
        <f>G144+50</f>
        <v>375</v>
      </c>
      <c r="H161" s="31" t="str">
        <f t="shared" si="26"/>
        <v>GuideQuest_TrainHp_375_158</v>
      </c>
      <c r="J161" s="29" t="str">
        <f t="shared" si="27"/>
        <v>GuideQuest_TrainHp_375_158</v>
      </c>
      <c r="K161" s="30" t="str">
        <f t="shared" si="24"/>
        <v>TrainHp</v>
      </c>
      <c r="L161" s="22">
        <f t="shared" si="30"/>
        <v>38</v>
      </c>
      <c r="M161" s="30" t="str">
        <f t="shared" si="22"/>
        <v>Attain</v>
      </c>
      <c r="N161" s="31" t="s">
        <v>11</v>
      </c>
    </row>
    <row r="162" spans="2:16" x14ac:dyDescent="0.4">
      <c r="B162" s="29">
        <f>B161+1</f>
        <v>159</v>
      </c>
      <c r="C162" s="30" t="s">
        <v>79</v>
      </c>
      <c r="D162" s="30"/>
      <c r="E162" s="30" t="s">
        <v>205</v>
      </c>
      <c r="F162" s="27" t="str">
        <f t="shared" si="21"/>
        <v>크리티컬 확률 골드 훈련</v>
      </c>
      <c r="G162" s="30">
        <v>85</v>
      </c>
      <c r="H162" s="31" t="str">
        <f t="shared" si="26"/>
        <v>GuideQuest_TrainCriProb_85_159</v>
      </c>
      <c r="J162" s="29" t="str">
        <f t="shared" si="27"/>
        <v>GuideQuest_TrainCriProb_85_159</v>
      </c>
      <c r="K162" s="30" t="str">
        <f t="shared" si="24"/>
        <v>TrainCriProb</v>
      </c>
      <c r="L162" s="33">
        <f t="shared" si="25"/>
        <v>85</v>
      </c>
      <c r="M162" s="30" t="str">
        <f t="shared" si="22"/>
        <v>Attain</v>
      </c>
      <c r="N162" s="31" t="s">
        <v>11</v>
      </c>
      <c r="P162" s="22">
        <v>850</v>
      </c>
    </row>
    <row r="163" spans="2:16" x14ac:dyDescent="0.4">
      <c r="B163" s="29">
        <f t="shared" si="23"/>
        <v>160</v>
      </c>
      <c r="C163" s="30" t="s">
        <v>80</v>
      </c>
      <c r="D163" s="30"/>
      <c r="E163" s="30" t="s">
        <v>206</v>
      </c>
      <c r="F163" s="27" t="str">
        <f t="shared" si="21"/>
        <v>크리티컬 데미지 골드 훈련</v>
      </c>
      <c r="G163" s="30">
        <v>85</v>
      </c>
      <c r="H163" s="31" t="str">
        <f t="shared" si="26"/>
        <v>GuideQuest_TrainCriDmg_85_160</v>
      </c>
      <c r="J163" s="29" t="str">
        <f t="shared" si="27"/>
        <v>GuideQuest_TrainCriDmg_85_160</v>
      </c>
      <c r="K163" s="30" t="str">
        <f t="shared" si="24"/>
        <v>TrainCriDmg</v>
      </c>
      <c r="L163" s="33">
        <f t="shared" si="25"/>
        <v>85</v>
      </c>
      <c r="M163" s="30" t="str">
        <f t="shared" si="22"/>
        <v>Attain</v>
      </c>
      <c r="N163" s="31" t="s">
        <v>11</v>
      </c>
      <c r="P163" s="22">
        <v>850</v>
      </c>
    </row>
    <row r="164" spans="2:16" x14ac:dyDescent="0.4">
      <c r="B164" s="29">
        <f t="shared" si="23"/>
        <v>161</v>
      </c>
      <c r="C164" s="30"/>
      <c r="D164" s="30"/>
      <c r="E164" s="30" t="s">
        <v>187</v>
      </c>
      <c r="F164" s="27" t="str">
        <f t="shared" si="21"/>
        <v>스테이지 클리어</v>
      </c>
      <c r="G164" s="30">
        <v>220</v>
      </c>
      <c r="H164" s="31" t="str">
        <f t="shared" si="26"/>
        <v>GuideQuest_ClearStage_220_161</v>
      </c>
      <c r="J164" s="29" t="str">
        <f t="shared" si="27"/>
        <v>GuideQuest_ClearStage_220_161</v>
      </c>
      <c r="K164" s="30" t="str">
        <f t="shared" si="24"/>
        <v>ClearStage</v>
      </c>
      <c r="L164" s="33">
        <f t="shared" si="25"/>
        <v>220</v>
      </c>
      <c r="M164" s="30" t="str">
        <f t="shared" si="22"/>
        <v>Attain</v>
      </c>
      <c r="N164" s="31" t="s">
        <v>11</v>
      </c>
      <c r="P164" s="22">
        <v>900</v>
      </c>
    </row>
    <row r="165" spans="2:16" x14ac:dyDescent="0.4">
      <c r="B165" s="29">
        <f t="shared" si="23"/>
        <v>162</v>
      </c>
      <c r="C165" s="30" t="s">
        <v>94</v>
      </c>
      <c r="D165" s="30"/>
      <c r="E165" s="30" t="s">
        <v>214</v>
      </c>
      <c r="F165" s="27" t="str">
        <f t="shared" si="21"/>
        <v>장비 소환</v>
      </c>
      <c r="G165" s="30">
        <f>G148+240</f>
        <v>1260</v>
      </c>
      <c r="H165" s="31" t="str">
        <f t="shared" si="26"/>
        <v>GuideQuest_SpawnEquipment_1260_162</v>
      </c>
      <c r="J165" s="29" t="str">
        <f t="shared" si="27"/>
        <v>GuideQuest_SpawnEquipment_1260_162</v>
      </c>
      <c r="K165" s="30" t="str">
        <f t="shared" si="24"/>
        <v>SpawnEquipment</v>
      </c>
      <c r="L165" s="33">
        <f t="shared" si="25"/>
        <v>1260</v>
      </c>
      <c r="M165" s="30" t="str">
        <f t="shared" si="22"/>
        <v>Attain</v>
      </c>
      <c r="N165" s="31" t="s">
        <v>11</v>
      </c>
      <c r="P165" s="22">
        <v>900</v>
      </c>
    </row>
    <row r="166" spans="2:16" x14ac:dyDescent="0.4">
      <c r="B166" s="29">
        <f t="shared" si="23"/>
        <v>163</v>
      </c>
      <c r="C166" s="30" t="s">
        <v>53</v>
      </c>
      <c r="D166" s="30"/>
      <c r="E166" s="30" t="s">
        <v>200</v>
      </c>
      <c r="F166" s="27" t="str">
        <f t="shared" si="21"/>
        <v>스킬 소환</v>
      </c>
      <c r="G166" s="30">
        <f>G149+20</f>
        <v>100</v>
      </c>
      <c r="H166" s="31" t="str">
        <f t="shared" si="26"/>
        <v>GuideQuest_SpawnSkill_100_163</v>
      </c>
      <c r="J166" s="29" t="str">
        <f t="shared" si="27"/>
        <v>GuideQuest_SpawnSkill_100_163</v>
      </c>
      <c r="K166" s="30" t="str">
        <f t="shared" si="24"/>
        <v>SpawnSkill</v>
      </c>
      <c r="L166" s="33">
        <f t="shared" si="25"/>
        <v>100</v>
      </c>
      <c r="M166" s="30" t="str">
        <f t="shared" si="22"/>
        <v>Attain</v>
      </c>
      <c r="N166" s="31" t="s">
        <v>11</v>
      </c>
      <c r="P166" s="22">
        <v>1000</v>
      </c>
    </row>
    <row r="167" spans="2:16" x14ac:dyDescent="0.4">
      <c r="B167" s="29">
        <f t="shared" si="23"/>
        <v>164</v>
      </c>
      <c r="C167" s="30"/>
      <c r="D167" s="30"/>
      <c r="E167" s="30" t="s">
        <v>192</v>
      </c>
      <c r="F167" s="27" t="str">
        <f t="shared" si="21"/>
        <v>보스 처치</v>
      </c>
      <c r="G167" s="30">
        <v>1</v>
      </c>
      <c r="H167" s="31" t="str">
        <f t="shared" si="26"/>
        <v>GuideQuest_KillBoss_1_164</v>
      </c>
      <c r="J167" s="29" t="str">
        <f t="shared" si="27"/>
        <v>GuideQuest_KillBoss_1_164</v>
      </c>
      <c r="K167" s="30" t="str">
        <f t="shared" si="24"/>
        <v>KillBoss</v>
      </c>
      <c r="L167" s="33">
        <f t="shared" si="25"/>
        <v>1</v>
      </c>
      <c r="M167" s="30" t="str">
        <f t="shared" si="22"/>
        <v>Stack</v>
      </c>
      <c r="N167" s="31" t="s">
        <v>7</v>
      </c>
      <c r="P167" s="22">
        <v>1000</v>
      </c>
    </row>
    <row r="168" spans="2:16" x14ac:dyDescent="0.4">
      <c r="B168" s="29">
        <f t="shared" si="23"/>
        <v>165</v>
      </c>
      <c r="C168" s="30" t="s">
        <v>45</v>
      </c>
      <c r="D168" s="30"/>
      <c r="E168" s="30" t="s">
        <v>152</v>
      </c>
      <c r="F168" s="27" t="str">
        <f t="shared" si="21"/>
        <v>공격력 골드 훈련</v>
      </c>
      <c r="G168" s="30">
        <f>G151+50</f>
        <v>400</v>
      </c>
      <c r="H168" s="31" t="str">
        <f t="shared" si="26"/>
        <v>GuideQuest_TrainAtk_400_165</v>
      </c>
      <c r="J168" s="29" t="str">
        <f t="shared" si="27"/>
        <v>GuideQuest_TrainAtk_400_165</v>
      </c>
      <c r="K168" s="30" t="str">
        <f t="shared" si="24"/>
        <v>TrainAtk</v>
      </c>
      <c r="L168" s="22">
        <v>40</v>
      </c>
      <c r="M168" s="30" t="str">
        <f t="shared" si="22"/>
        <v>Attain</v>
      </c>
      <c r="N168" s="31" t="s">
        <v>11</v>
      </c>
    </row>
    <row r="169" spans="2:16" x14ac:dyDescent="0.4">
      <c r="B169" s="29">
        <f t="shared" si="23"/>
        <v>166</v>
      </c>
      <c r="C169" s="30" t="s">
        <v>47</v>
      </c>
      <c r="D169" s="30"/>
      <c r="E169" s="30" t="s">
        <v>153</v>
      </c>
      <c r="F169" s="27" t="str">
        <f t="shared" si="21"/>
        <v>체력 골드 훈련</v>
      </c>
      <c r="G169" s="30">
        <f>G152+50</f>
        <v>400</v>
      </c>
      <c r="H169" s="31" t="str">
        <f t="shared" si="26"/>
        <v>GuideQuest_TrainHp_400_166</v>
      </c>
      <c r="J169" s="29" t="str">
        <f t="shared" si="27"/>
        <v>GuideQuest_TrainHp_400_166</v>
      </c>
      <c r="K169" s="30" t="str">
        <f t="shared" si="24"/>
        <v>TrainHp</v>
      </c>
      <c r="L169" s="22">
        <v>40</v>
      </c>
      <c r="M169" s="30" t="str">
        <f t="shared" si="22"/>
        <v>Attain</v>
      </c>
      <c r="N169" s="31" t="s">
        <v>11</v>
      </c>
    </row>
    <row r="170" spans="2:16" x14ac:dyDescent="0.4">
      <c r="B170" s="29">
        <f>B169+1</f>
        <v>167</v>
      </c>
      <c r="C170" s="30" t="s">
        <v>79</v>
      </c>
      <c r="D170" s="30"/>
      <c r="E170" s="30" t="s">
        <v>205</v>
      </c>
      <c r="F170" s="27" t="str">
        <f t="shared" si="21"/>
        <v>크리티컬 확률 골드 훈련</v>
      </c>
      <c r="G170" s="30">
        <v>90</v>
      </c>
      <c r="H170" s="31" t="str">
        <f t="shared" si="26"/>
        <v>GuideQuest_TrainCriProb_90_167</v>
      </c>
      <c r="J170" s="29" t="str">
        <f t="shared" si="27"/>
        <v>GuideQuest_TrainCriProb_90_167</v>
      </c>
      <c r="K170" s="30" t="str">
        <f t="shared" si="24"/>
        <v>TrainCriProb</v>
      </c>
      <c r="L170" s="22">
        <v>43</v>
      </c>
      <c r="M170" s="30" t="str">
        <f t="shared" si="22"/>
        <v>Attain</v>
      </c>
      <c r="N170" s="31" t="s">
        <v>11</v>
      </c>
      <c r="P170" s="22">
        <v>1100</v>
      </c>
    </row>
    <row r="171" spans="2:16" x14ac:dyDescent="0.4">
      <c r="B171" s="29">
        <f t="shared" si="23"/>
        <v>168</v>
      </c>
      <c r="C171" s="30" t="s">
        <v>80</v>
      </c>
      <c r="D171" s="30"/>
      <c r="E171" s="30" t="s">
        <v>206</v>
      </c>
      <c r="F171" s="27" t="str">
        <f t="shared" si="21"/>
        <v>크리티컬 데미지 골드 훈련</v>
      </c>
      <c r="G171" s="30">
        <v>90</v>
      </c>
      <c r="H171" s="31" t="str">
        <f t="shared" si="26"/>
        <v>GuideQuest_TrainCriDmg_90_168</v>
      </c>
      <c r="J171" s="29" t="str">
        <f t="shared" si="27"/>
        <v>GuideQuest_TrainCriDmg_90_168</v>
      </c>
      <c r="K171" s="30" t="str">
        <f t="shared" si="24"/>
        <v>TrainCriDmg</v>
      </c>
      <c r="L171" s="22">
        <v>43</v>
      </c>
      <c r="M171" s="30" t="str">
        <f t="shared" si="22"/>
        <v>Attain</v>
      </c>
      <c r="N171" s="31" t="s">
        <v>11</v>
      </c>
      <c r="P171" s="22">
        <v>1100</v>
      </c>
    </row>
    <row r="172" spans="2:16" x14ac:dyDescent="0.4">
      <c r="B172" s="29">
        <f t="shared" si="23"/>
        <v>169</v>
      </c>
      <c r="C172" s="30"/>
      <c r="D172" s="30"/>
      <c r="E172" s="30" t="s">
        <v>187</v>
      </c>
      <c r="F172" s="27" t="str">
        <f t="shared" si="21"/>
        <v>스테이지 클리어</v>
      </c>
      <c r="G172" s="30">
        <v>240</v>
      </c>
      <c r="H172" s="31" t="str">
        <f t="shared" si="26"/>
        <v>GuideQuest_ClearStage_240_169</v>
      </c>
      <c r="J172" s="29" t="str">
        <f t="shared" si="27"/>
        <v>GuideQuest_ClearStage_240_169</v>
      </c>
      <c r="K172" s="30" t="str">
        <f t="shared" si="24"/>
        <v>ClearStage</v>
      </c>
      <c r="L172" s="33">
        <f t="shared" si="25"/>
        <v>240</v>
      </c>
      <c r="M172" s="30" t="str">
        <f t="shared" si="22"/>
        <v>Attain</v>
      </c>
      <c r="N172" s="31" t="s">
        <v>11</v>
      </c>
      <c r="P172" s="22">
        <v>1150</v>
      </c>
    </row>
    <row r="173" spans="2:16" x14ac:dyDescent="0.4">
      <c r="B173" s="29">
        <f t="shared" si="23"/>
        <v>170</v>
      </c>
      <c r="C173" s="30" t="s">
        <v>94</v>
      </c>
      <c r="D173" s="30"/>
      <c r="E173" s="30" t="s">
        <v>214</v>
      </c>
      <c r="F173" s="27" t="str">
        <f t="shared" si="21"/>
        <v>장비 소환</v>
      </c>
      <c r="G173" s="30">
        <f>G156+240</f>
        <v>1380</v>
      </c>
      <c r="H173" s="31" t="str">
        <f t="shared" si="26"/>
        <v>GuideQuest_SpawnEquipment_1380_170</v>
      </c>
      <c r="J173" s="29" t="str">
        <f t="shared" si="27"/>
        <v>GuideQuest_SpawnEquipment_1380_170</v>
      </c>
      <c r="K173" s="30" t="str">
        <f t="shared" si="24"/>
        <v>SpawnEquipment</v>
      </c>
      <c r="L173" s="33">
        <f t="shared" si="25"/>
        <v>1380</v>
      </c>
      <c r="M173" s="30" t="str">
        <f t="shared" si="22"/>
        <v>Attain</v>
      </c>
      <c r="N173" s="31" t="s">
        <v>11</v>
      </c>
      <c r="P173" s="22">
        <v>1150</v>
      </c>
    </row>
    <row r="174" spans="2:16" x14ac:dyDescent="0.4">
      <c r="B174" s="29">
        <f t="shared" si="23"/>
        <v>171</v>
      </c>
      <c r="C174" s="30" t="s">
        <v>53</v>
      </c>
      <c r="D174" s="30"/>
      <c r="E174" s="30" t="s">
        <v>200</v>
      </c>
      <c r="F174" s="27" t="str">
        <f t="shared" si="21"/>
        <v>스킬 소환</v>
      </c>
      <c r="G174" s="30">
        <f>G157+20</f>
        <v>110</v>
      </c>
      <c r="H174" s="31" t="str">
        <f t="shared" si="26"/>
        <v>GuideQuest_SpawnSkill_110_171</v>
      </c>
      <c r="J174" s="29" t="str">
        <f t="shared" si="27"/>
        <v>GuideQuest_SpawnSkill_110_171</v>
      </c>
      <c r="K174" s="30" t="str">
        <f t="shared" si="24"/>
        <v>SpawnSkill</v>
      </c>
      <c r="L174" s="33">
        <f t="shared" si="25"/>
        <v>110</v>
      </c>
      <c r="M174" s="30" t="str">
        <f t="shared" si="22"/>
        <v>Attain</v>
      </c>
      <c r="N174" s="31" t="s">
        <v>11</v>
      </c>
      <c r="P174" s="22">
        <v>1200</v>
      </c>
    </row>
    <row r="175" spans="2:16" x14ac:dyDescent="0.4">
      <c r="B175" s="29">
        <f t="shared" si="23"/>
        <v>172</v>
      </c>
      <c r="C175" s="30"/>
      <c r="D175" s="30"/>
      <c r="E175" s="30" t="s">
        <v>192</v>
      </c>
      <c r="F175" s="27" t="str">
        <f t="shared" si="21"/>
        <v>보스 처치</v>
      </c>
      <c r="G175" s="30">
        <v>1</v>
      </c>
      <c r="H175" s="31" t="str">
        <f t="shared" si="26"/>
        <v>GuideQuest_KillBoss_1_172</v>
      </c>
      <c r="J175" s="29" t="str">
        <f t="shared" si="27"/>
        <v>GuideQuest_KillBoss_1_172</v>
      </c>
      <c r="K175" s="30" t="str">
        <f t="shared" si="24"/>
        <v>KillBoss</v>
      </c>
      <c r="L175" s="33">
        <f t="shared" si="25"/>
        <v>1</v>
      </c>
      <c r="M175" s="30" t="str">
        <f t="shared" si="22"/>
        <v>Stack</v>
      </c>
      <c r="N175" s="31" t="s">
        <v>7</v>
      </c>
      <c r="P175" s="22">
        <v>1200</v>
      </c>
    </row>
    <row r="176" spans="2:16" x14ac:dyDescent="0.4">
      <c r="B176" s="29">
        <f t="shared" si="23"/>
        <v>173</v>
      </c>
      <c r="C176" s="30" t="s">
        <v>51</v>
      </c>
      <c r="D176" s="30"/>
      <c r="E176" s="30" t="s">
        <v>199</v>
      </c>
      <c r="F176" s="27" t="str">
        <f t="shared" si="21"/>
        <v>캐릭터 특성 강화</v>
      </c>
      <c r="G176" s="30">
        <f>G159+3</f>
        <v>24</v>
      </c>
      <c r="H176" s="31" t="str">
        <f t="shared" si="26"/>
        <v>GuideQuest_LevelUpAbility_24_173</v>
      </c>
      <c r="J176" s="29" t="str">
        <f t="shared" si="27"/>
        <v>GuideQuest_LevelUpAbility_24_173</v>
      </c>
      <c r="K176" s="30" t="str">
        <f t="shared" si="24"/>
        <v>LevelUpAbility</v>
      </c>
      <c r="L176" s="33">
        <f t="shared" si="25"/>
        <v>24</v>
      </c>
      <c r="M176" s="30" t="str">
        <f t="shared" si="22"/>
        <v>Attain</v>
      </c>
      <c r="N176" s="31" t="s">
        <v>9</v>
      </c>
      <c r="P176" s="22">
        <v>1250</v>
      </c>
    </row>
    <row r="177" spans="2:16" x14ac:dyDescent="0.4">
      <c r="B177" s="29">
        <f t="shared" si="23"/>
        <v>174</v>
      </c>
      <c r="C177" s="30" t="s">
        <v>45</v>
      </c>
      <c r="D177" s="30"/>
      <c r="E177" s="30" t="s">
        <v>152</v>
      </c>
      <c r="F177" s="27" t="str">
        <f t="shared" si="21"/>
        <v>공격력 골드 훈련</v>
      </c>
      <c r="G177" s="30">
        <f>G160+50</f>
        <v>425</v>
      </c>
      <c r="H177" s="31" t="str">
        <f t="shared" si="26"/>
        <v>GuideQuest_TrainAtk_425_174</v>
      </c>
      <c r="J177" s="29" t="str">
        <f t="shared" si="27"/>
        <v>GuideQuest_TrainAtk_425_174</v>
      </c>
      <c r="K177" s="30" t="str">
        <f t="shared" si="24"/>
        <v>TrainAtk</v>
      </c>
      <c r="L177" s="22">
        <f t="shared" ref="L177:L178" si="31">ROUNDUP(G177/10,0)</f>
        <v>43</v>
      </c>
      <c r="M177" s="30" t="str">
        <f t="shared" si="22"/>
        <v>Attain</v>
      </c>
      <c r="N177" s="31" t="s">
        <v>11</v>
      </c>
    </row>
    <row r="178" spans="2:16" x14ac:dyDescent="0.4">
      <c r="B178" s="29">
        <f t="shared" si="23"/>
        <v>175</v>
      </c>
      <c r="C178" s="30" t="s">
        <v>47</v>
      </c>
      <c r="D178" s="30"/>
      <c r="E178" s="30" t="s">
        <v>153</v>
      </c>
      <c r="F178" s="27" t="str">
        <f t="shared" ref="F178:F241" si="32">VLOOKUP(E178,$P$2:$Q$51,2, 0)</f>
        <v>체력 골드 훈련</v>
      </c>
      <c r="G178" s="30">
        <f>G161+50</f>
        <v>425</v>
      </c>
      <c r="H178" s="31" t="str">
        <f t="shared" si="26"/>
        <v>GuideQuest_TrainHp_425_175</v>
      </c>
      <c r="J178" s="29" t="str">
        <f t="shared" si="27"/>
        <v>GuideQuest_TrainHp_425_175</v>
      </c>
      <c r="K178" s="30" t="str">
        <f t="shared" si="24"/>
        <v>TrainHp</v>
      </c>
      <c r="L178" s="22">
        <f t="shared" si="31"/>
        <v>43</v>
      </c>
      <c r="M178" s="30" t="str">
        <f t="shared" ref="M178:M241" si="33">VLOOKUP(K178,$P$2:$R$51,3, 0)</f>
        <v>Attain</v>
      </c>
      <c r="N178" s="31" t="s">
        <v>11</v>
      </c>
    </row>
    <row r="179" spans="2:16" x14ac:dyDescent="0.4">
      <c r="B179" s="29">
        <f>B178+1</f>
        <v>176</v>
      </c>
      <c r="C179" s="30" t="s">
        <v>79</v>
      </c>
      <c r="D179" s="30"/>
      <c r="E179" s="30" t="s">
        <v>205</v>
      </c>
      <c r="F179" s="27" t="str">
        <f t="shared" si="32"/>
        <v>크리티컬 확률 골드 훈련</v>
      </c>
      <c r="G179" s="30">
        <v>95</v>
      </c>
      <c r="H179" s="31" t="str">
        <f t="shared" si="26"/>
        <v>GuideQuest_TrainCriProb_95_176</v>
      </c>
      <c r="J179" s="29" t="str">
        <f t="shared" si="27"/>
        <v>GuideQuest_TrainCriProb_95_176</v>
      </c>
      <c r="K179" s="30" t="str">
        <f t="shared" si="24"/>
        <v>TrainCriProb</v>
      </c>
      <c r="L179" s="33">
        <f t="shared" si="25"/>
        <v>95</v>
      </c>
      <c r="M179" s="30" t="str">
        <f t="shared" si="33"/>
        <v>Attain</v>
      </c>
      <c r="N179" s="31" t="s">
        <v>11</v>
      </c>
      <c r="P179" s="22">
        <v>1300</v>
      </c>
    </row>
    <row r="180" spans="2:16" x14ac:dyDescent="0.4">
      <c r="B180" s="29">
        <f t="shared" si="23"/>
        <v>177</v>
      </c>
      <c r="C180" s="30" t="s">
        <v>80</v>
      </c>
      <c r="D180" s="30"/>
      <c r="E180" s="30" t="s">
        <v>206</v>
      </c>
      <c r="F180" s="27" t="str">
        <f t="shared" si="32"/>
        <v>크리티컬 데미지 골드 훈련</v>
      </c>
      <c r="G180" s="30">
        <v>95</v>
      </c>
      <c r="H180" s="31" t="str">
        <f t="shared" si="26"/>
        <v>GuideQuest_TrainCriDmg_95_177</v>
      </c>
      <c r="J180" s="29" t="str">
        <f t="shared" si="27"/>
        <v>GuideQuest_TrainCriDmg_95_177</v>
      </c>
      <c r="K180" s="30" t="str">
        <f t="shared" si="24"/>
        <v>TrainCriDmg</v>
      </c>
      <c r="L180" s="33">
        <f t="shared" si="25"/>
        <v>95</v>
      </c>
      <c r="M180" s="30" t="str">
        <f t="shared" si="33"/>
        <v>Attain</v>
      </c>
      <c r="N180" s="31" t="s">
        <v>11</v>
      </c>
      <c r="P180" s="22">
        <v>1350</v>
      </c>
    </row>
    <row r="181" spans="2:16" x14ac:dyDescent="0.4">
      <c r="B181" s="29">
        <f t="shared" si="23"/>
        <v>178</v>
      </c>
      <c r="C181" s="30"/>
      <c r="D181" s="30"/>
      <c r="E181" s="30" t="s">
        <v>187</v>
      </c>
      <c r="F181" s="27" t="str">
        <f t="shared" si="32"/>
        <v>스테이지 클리어</v>
      </c>
      <c r="G181" s="30">
        <v>260</v>
      </c>
      <c r="H181" s="31" t="str">
        <f t="shared" si="26"/>
        <v>GuideQuest_ClearStage_260_178</v>
      </c>
      <c r="J181" s="29" t="str">
        <f t="shared" si="27"/>
        <v>GuideQuest_ClearStage_260_178</v>
      </c>
      <c r="K181" s="30" t="str">
        <f t="shared" si="24"/>
        <v>ClearStage</v>
      </c>
      <c r="L181" s="33">
        <f t="shared" si="25"/>
        <v>260</v>
      </c>
      <c r="M181" s="30" t="str">
        <f t="shared" si="33"/>
        <v>Attain</v>
      </c>
      <c r="N181" s="31" t="s">
        <v>11</v>
      </c>
      <c r="P181" s="22">
        <v>1350</v>
      </c>
    </row>
    <row r="182" spans="2:16" x14ac:dyDescent="0.4">
      <c r="B182" s="29">
        <f t="shared" si="23"/>
        <v>179</v>
      </c>
      <c r="C182" s="30" t="s">
        <v>94</v>
      </c>
      <c r="D182" s="30"/>
      <c r="E182" s="30" t="s">
        <v>214</v>
      </c>
      <c r="F182" s="27" t="str">
        <f t="shared" si="32"/>
        <v>장비 소환</v>
      </c>
      <c r="G182" s="30">
        <f>G165+240</f>
        <v>1500</v>
      </c>
      <c r="H182" s="31" t="str">
        <f t="shared" si="26"/>
        <v>GuideQuest_SpawnEquipment_1500_179</v>
      </c>
      <c r="J182" s="29" t="str">
        <f t="shared" si="27"/>
        <v>GuideQuest_SpawnEquipment_1500_179</v>
      </c>
      <c r="K182" s="30" t="str">
        <f t="shared" si="24"/>
        <v>SpawnEquipment</v>
      </c>
      <c r="L182" s="33">
        <f t="shared" si="25"/>
        <v>1500</v>
      </c>
      <c r="M182" s="30" t="str">
        <f t="shared" si="33"/>
        <v>Attain</v>
      </c>
      <c r="N182" s="31" t="s">
        <v>11</v>
      </c>
      <c r="P182" s="22">
        <v>1400</v>
      </c>
    </row>
    <row r="183" spans="2:16" x14ac:dyDescent="0.4">
      <c r="B183" s="29">
        <f t="shared" si="23"/>
        <v>180</v>
      </c>
      <c r="C183" s="30" t="s">
        <v>53</v>
      </c>
      <c r="D183" s="30"/>
      <c r="E183" s="30" t="s">
        <v>200</v>
      </c>
      <c r="F183" s="27" t="str">
        <f t="shared" si="32"/>
        <v>스킬 소환</v>
      </c>
      <c r="G183" s="30">
        <f>G166+20</f>
        <v>120</v>
      </c>
      <c r="H183" s="31" t="str">
        <f t="shared" si="26"/>
        <v>GuideQuest_SpawnSkill_120_180</v>
      </c>
      <c r="J183" s="29" t="str">
        <f t="shared" si="27"/>
        <v>GuideQuest_SpawnSkill_120_180</v>
      </c>
      <c r="K183" s="30" t="str">
        <f t="shared" si="24"/>
        <v>SpawnSkill</v>
      </c>
      <c r="L183" s="33">
        <f t="shared" si="25"/>
        <v>120</v>
      </c>
      <c r="M183" s="30" t="str">
        <f t="shared" si="33"/>
        <v>Attain</v>
      </c>
      <c r="N183" s="31" t="s">
        <v>11</v>
      </c>
      <c r="P183" s="22">
        <v>1400</v>
      </c>
    </row>
    <row r="184" spans="2:16" x14ac:dyDescent="0.4">
      <c r="B184" s="29">
        <f t="shared" si="23"/>
        <v>181</v>
      </c>
      <c r="C184" s="30"/>
      <c r="D184" s="30"/>
      <c r="E184" s="30" t="s">
        <v>192</v>
      </c>
      <c r="F184" s="27" t="str">
        <f t="shared" si="32"/>
        <v>보스 처치</v>
      </c>
      <c r="G184" s="30">
        <v>1</v>
      </c>
      <c r="H184" s="31" t="str">
        <f t="shared" si="26"/>
        <v>GuideQuest_KillBoss_1_181</v>
      </c>
      <c r="J184" s="29" t="str">
        <f t="shared" si="27"/>
        <v>GuideQuest_KillBoss_1_181</v>
      </c>
      <c r="K184" s="30" t="str">
        <f t="shared" si="24"/>
        <v>KillBoss</v>
      </c>
      <c r="L184" s="33">
        <f t="shared" si="25"/>
        <v>1</v>
      </c>
      <c r="M184" s="30" t="str">
        <f t="shared" si="33"/>
        <v>Stack</v>
      </c>
      <c r="N184" s="31" t="s">
        <v>7</v>
      </c>
      <c r="P184" s="22">
        <v>1450</v>
      </c>
    </row>
    <row r="185" spans="2:16" x14ac:dyDescent="0.4">
      <c r="B185" s="29">
        <f t="shared" si="23"/>
        <v>182</v>
      </c>
      <c r="C185" s="30" t="s">
        <v>45</v>
      </c>
      <c r="D185" s="30"/>
      <c r="E185" s="30" t="s">
        <v>152</v>
      </c>
      <c r="F185" s="27" t="str">
        <f t="shared" si="32"/>
        <v>공격력 골드 훈련</v>
      </c>
      <c r="G185" s="30">
        <f>G168+50</f>
        <v>450</v>
      </c>
      <c r="H185" s="31" t="str">
        <f t="shared" si="26"/>
        <v>GuideQuest_TrainAtk_450_182</v>
      </c>
      <c r="J185" s="29" t="str">
        <f t="shared" si="27"/>
        <v>GuideQuest_TrainAtk_450_182</v>
      </c>
      <c r="K185" s="30" t="str">
        <f t="shared" si="24"/>
        <v>TrainAtk</v>
      </c>
      <c r="L185" s="22">
        <f t="shared" ref="L185:L186" si="34">ROUNDUP(G185/10,0)</f>
        <v>45</v>
      </c>
      <c r="M185" s="30" t="str">
        <f t="shared" si="33"/>
        <v>Attain</v>
      </c>
      <c r="N185" s="31" t="s">
        <v>11</v>
      </c>
    </row>
    <row r="186" spans="2:16" x14ac:dyDescent="0.4">
      <c r="B186" s="29">
        <f t="shared" si="23"/>
        <v>183</v>
      </c>
      <c r="C186" s="30" t="s">
        <v>47</v>
      </c>
      <c r="D186" s="30"/>
      <c r="E186" s="30" t="s">
        <v>153</v>
      </c>
      <c r="F186" s="27" t="str">
        <f t="shared" si="32"/>
        <v>체력 골드 훈련</v>
      </c>
      <c r="G186" s="30">
        <f>G169+50</f>
        <v>450</v>
      </c>
      <c r="H186" s="31" t="str">
        <f t="shared" si="26"/>
        <v>GuideQuest_TrainHp_450_183</v>
      </c>
      <c r="J186" s="29" t="str">
        <f t="shared" si="27"/>
        <v>GuideQuest_TrainHp_450_183</v>
      </c>
      <c r="K186" s="30" t="str">
        <f t="shared" si="24"/>
        <v>TrainHp</v>
      </c>
      <c r="L186" s="22">
        <f t="shared" si="34"/>
        <v>45</v>
      </c>
      <c r="M186" s="30" t="str">
        <f t="shared" si="33"/>
        <v>Attain</v>
      </c>
      <c r="N186" s="31" t="s">
        <v>11</v>
      </c>
    </row>
    <row r="187" spans="2:16" x14ac:dyDescent="0.4">
      <c r="B187" s="29">
        <f>B186+1</f>
        <v>184</v>
      </c>
      <c r="C187" s="30" t="s">
        <v>79</v>
      </c>
      <c r="D187" s="30"/>
      <c r="E187" s="30" t="s">
        <v>205</v>
      </c>
      <c r="F187" s="27" t="str">
        <f t="shared" si="32"/>
        <v>크리티컬 확률 골드 훈련</v>
      </c>
      <c r="G187" s="30">
        <v>100</v>
      </c>
      <c r="H187" s="31" t="str">
        <f t="shared" si="26"/>
        <v>GuideQuest_TrainCriProb_100_184</v>
      </c>
      <c r="J187" s="29" t="str">
        <f t="shared" si="27"/>
        <v>GuideQuest_TrainCriProb_100_184</v>
      </c>
      <c r="K187" s="30" t="str">
        <f t="shared" si="24"/>
        <v>TrainCriProb</v>
      </c>
      <c r="L187" s="33">
        <f t="shared" si="25"/>
        <v>100</v>
      </c>
      <c r="M187" s="30" t="str">
        <f t="shared" si="33"/>
        <v>Attain</v>
      </c>
      <c r="N187" s="31" t="s">
        <v>11</v>
      </c>
      <c r="P187" s="22">
        <v>1500</v>
      </c>
    </row>
    <row r="188" spans="2:16" x14ac:dyDescent="0.4">
      <c r="B188" s="29">
        <f t="shared" si="23"/>
        <v>185</v>
      </c>
      <c r="C188" s="30" t="s">
        <v>80</v>
      </c>
      <c r="D188" s="30"/>
      <c r="E188" s="30" t="s">
        <v>206</v>
      </c>
      <c r="F188" s="27" t="str">
        <f t="shared" si="32"/>
        <v>크리티컬 데미지 골드 훈련</v>
      </c>
      <c r="G188" s="30">
        <v>100</v>
      </c>
      <c r="H188" s="31" t="str">
        <f t="shared" si="26"/>
        <v>GuideQuest_TrainCriDmg_100_185</v>
      </c>
      <c r="J188" s="29" t="str">
        <f t="shared" si="27"/>
        <v>GuideQuest_TrainCriDmg_100_185</v>
      </c>
      <c r="K188" s="30" t="str">
        <f t="shared" si="24"/>
        <v>TrainCriDmg</v>
      </c>
      <c r="L188" s="33">
        <f t="shared" si="25"/>
        <v>100</v>
      </c>
      <c r="M188" s="30" t="str">
        <f t="shared" si="33"/>
        <v>Attain</v>
      </c>
      <c r="N188" s="31" t="s">
        <v>11</v>
      </c>
      <c r="P188" s="22">
        <v>1550</v>
      </c>
    </row>
    <row r="189" spans="2:16" x14ac:dyDescent="0.4">
      <c r="B189" s="29">
        <f t="shared" si="23"/>
        <v>186</v>
      </c>
      <c r="C189" s="30"/>
      <c r="D189" s="30"/>
      <c r="E189" s="30" t="s">
        <v>187</v>
      </c>
      <c r="F189" s="27" t="str">
        <f t="shared" si="32"/>
        <v>스테이지 클리어</v>
      </c>
      <c r="G189" s="30">
        <v>280</v>
      </c>
      <c r="H189" s="31" t="str">
        <f t="shared" si="26"/>
        <v>GuideQuest_ClearStage_280_186</v>
      </c>
      <c r="J189" s="29" t="str">
        <f t="shared" si="27"/>
        <v>GuideQuest_ClearStage_280_186</v>
      </c>
      <c r="K189" s="30" t="str">
        <f t="shared" si="24"/>
        <v>ClearStage</v>
      </c>
      <c r="L189" s="33">
        <f t="shared" si="25"/>
        <v>280</v>
      </c>
      <c r="M189" s="30" t="str">
        <f t="shared" si="33"/>
        <v>Attain</v>
      </c>
      <c r="N189" s="31" t="s">
        <v>11</v>
      </c>
      <c r="P189" s="22">
        <v>1550</v>
      </c>
    </row>
    <row r="190" spans="2:16" x14ac:dyDescent="0.4">
      <c r="B190" s="29">
        <f t="shared" si="23"/>
        <v>187</v>
      </c>
      <c r="C190" s="30" t="s">
        <v>94</v>
      </c>
      <c r="D190" s="30"/>
      <c r="E190" s="30" t="s">
        <v>214</v>
      </c>
      <c r="F190" s="27" t="str">
        <f t="shared" si="32"/>
        <v>장비 소환</v>
      </c>
      <c r="G190" s="30">
        <f>G173+240</f>
        <v>1620</v>
      </c>
      <c r="H190" s="31" t="str">
        <f t="shared" si="26"/>
        <v>GuideQuest_SpawnEquipment_1620_187</v>
      </c>
      <c r="J190" s="29" t="str">
        <f t="shared" si="27"/>
        <v>GuideQuest_SpawnEquipment_1620_187</v>
      </c>
      <c r="K190" s="30" t="str">
        <f t="shared" si="24"/>
        <v>SpawnEquipment</v>
      </c>
      <c r="L190" s="33">
        <f t="shared" si="25"/>
        <v>1620</v>
      </c>
      <c r="M190" s="30" t="str">
        <f t="shared" si="33"/>
        <v>Attain</v>
      </c>
      <c r="N190" s="31" t="s">
        <v>11</v>
      </c>
      <c r="P190" s="22">
        <v>1600</v>
      </c>
    </row>
    <row r="191" spans="2:16" x14ac:dyDescent="0.4">
      <c r="B191" s="29">
        <f t="shared" si="23"/>
        <v>188</v>
      </c>
      <c r="C191" s="30" t="s">
        <v>53</v>
      </c>
      <c r="D191" s="30"/>
      <c r="E191" s="30" t="s">
        <v>200</v>
      </c>
      <c r="F191" s="27" t="str">
        <f t="shared" si="32"/>
        <v>스킬 소환</v>
      </c>
      <c r="G191" s="30">
        <f>G174+20</f>
        <v>130</v>
      </c>
      <c r="H191" s="31" t="str">
        <f t="shared" si="26"/>
        <v>GuideQuest_SpawnSkill_130_188</v>
      </c>
      <c r="J191" s="29" t="str">
        <f t="shared" si="27"/>
        <v>GuideQuest_SpawnSkill_130_188</v>
      </c>
      <c r="K191" s="30" t="str">
        <f t="shared" si="24"/>
        <v>SpawnSkill</v>
      </c>
      <c r="L191" s="33">
        <f t="shared" si="25"/>
        <v>130</v>
      </c>
      <c r="M191" s="30" t="str">
        <f t="shared" si="33"/>
        <v>Attain</v>
      </c>
      <c r="N191" s="31" t="s">
        <v>11</v>
      </c>
      <c r="P191" s="22">
        <v>1600</v>
      </c>
    </row>
    <row r="192" spans="2:16" x14ac:dyDescent="0.4">
      <c r="B192" s="29">
        <f t="shared" si="23"/>
        <v>189</v>
      </c>
      <c r="C192" s="30"/>
      <c r="D192" s="30"/>
      <c r="E192" s="30" t="s">
        <v>192</v>
      </c>
      <c r="F192" s="27" t="str">
        <f t="shared" si="32"/>
        <v>보스 처치</v>
      </c>
      <c r="G192" s="30">
        <v>1</v>
      </c>
      <c r="H192" s="31" t="str">
        <f t="shared" si="26"/>
        <v>GuideQuest_KillBoss_1_189</v>
      </c>
      <c r="J192" s="29" t="str">
        <f t="shared" si="27"/>
        <v>GuideQuest_KillBoss_1_189</v>
      </c>
      <c r="K192" s="30" t="str">
        <f t="shared" si="24"/>
        <v>KillBoss</v>
      </c>
      <c r="L192" s="33">
        <f t="shared" si="25"/>
        <v>1</v>
      </c>
      <c r="M192" s="30" t="str">
        <f t="shared" si="33"/>
        <v>Stack</v>
      </c>
      <c r="N192" s="31" t="s">
        <v>7</v>
      </c>
      <c r="P192" s="22">
        <v>2000</v>
      </c>
    </row>
    <row r="193" spans="2:16" x14ac:dyDescent="0.4">
      <c r="B193" s="29">
        <f t="shared" si="23"/>
        <v>190</v>
      </c>
      <c r="C193" s="30" t="s">
        <v>51</v>
      </c>
      <c r="D193" s="30"/>
      <c r="E193" s="30" t="s">
        <v>199</v>
      </c>
      <c r="F193" s="27" t="str">
        <f t="shared" si="32"/>
        <v>캐릭터 특성 강화</v>
      </c>
      <c r="G193" s="30">
        <f>G176+3</f>
        <v>27</v>
      </c>
      <c r="H193" s="31" t="str">
        <f t="shared" si="26"/>
        <v>GuideQuest_LevelUpAbility_27_190</v>
      </c>
      <c r="J193" s="29" t="str">
        <f t="shared" si="27"/>
        <v>GuideQuest_LevelUpAbility_27_190</v>
      </c>
      <c r="K193" s="30" t="str">
        <f t="shared" si="24"/>
        <v>LevelUpAbility</v>
      </c>
      <c r="L193" s="33">
        <f t="shared" si="25"/>
        <v>27</v>
      </c>
      <c r="M193" s="30" t="str">
        <f t="shared" si="33"/>
        <v>Attain</v>
      </c>
      <c r="N193" s="31" t="s">
        <v>9</v>
      </c>
      <c r="P193" s="22">
        <v>2000</v>
      </c>
    </row>
    <row r="194" spans="2:16" x14ac:dyDescent="0.4">
      <c r="B194" s="29">
        <f t="shared" si="23"/>
        <v>191</v>
      </c>
      <c r="C194" s="30" t="s">
        <v>45</v>
      </c>
      <c r="D194" s="30"/>
      <c r="E194" s="30" t="s">
        <v>152</v>
      </c>
      <c r="F194" s="27" t="str">
        <f t="shared" si="32"/>
        <v>공격력 골드 훈련</v>
      </c>
      <c r="G194" s="30">
        <v>500</v>
      </c>
      <c r="H194" s="31" t="str">
        <f t="shared" si="26"/>
        <v>GuideQuest_TrainAtk_500_191</v>
      </c>
      <c r="J194" s="29" t="str">
        <f t="shared" si="27"/>
        <v>GuideQuest_TrainAtk_500_191</v>
      </c>
      <c r="K194" s="30" t="str">
        <f t="shared" si="24"/>
        <v>TrainAtk</v>
      </c>
      <c r="L194" s="22">
        <v>50</v>
      </c>
      <c r="M194" s="30" t="str">
        <f t="shared" si="33"/>
        <v>Attain</v>
      </c>
      <c r="N194" s="31" t="s">
        <v>11</v>
      </c>
    </row>
    <row r="195" spans="2:16" x14ac:dyDescent="0.4">
      <c r="B195" s="29">
        <f t="shared" si="23"/>
        <v>192</v>
      </c>
      <c r="C195" s="30" t="s">
        <v>47</v>
      </c>
      <c r="D195" s="30"/>
      <c r="E195" s="30" t="s">
        <v>153</v>
      </c>
      <c r="F195" s="27" t="str">
        <f t="shared" si="32"/>
        <v>체력 골드 훈련</v>
      </c>
      <c r="G195" s="30">
        <v>500</v>
      </c>
      <c r="H195" s="31" t="str">
        <f t="shared" si="26"/>
        <v>GuideQuest_TrainHp_500_192</v>
      </c>
      <c r="J195" s="29" t="str">
        <f t="shared" si="27"/>
        <v>GuideQuest_TrainHp_500_192</v>
      </c>
      <c r="K195" s="30" t="str">
        <f t="shared" si="24"/>
        <v>TrainHp</v>
      </c>
      <c r="L195" s="22">
        <v>50</v>
      </c>
      <c r="M195" s="30" t="str">
        <f t="shared" si="33"/>
        <v>Attain</v>
      </c>
      <c r="N195" s="31" t="s">
        <v>11</v>
      </c>
    </row>
    <row r="196" spans="2:16" x14ac:dyDescent="0.4">
      <c r="B196" s="29">
        <f>B195+1</f>
        <v>193</v>
      </c>
      <c r="C196" s="30" t="s">
        <v>79</v>
      </c>
      <c r="D196" s="30"/>
      <c r="E196" s="30" t="s">
        <v>205</v>
      </c>
      <c r="F196" s="27" t="str">
        <f t="shared" si="32"/>
        <v>크리티컬 확률 골드 훈련</v>
      </c>
      <c r="G196" s="30">
        <v>105</v>
      </c>
      <c r="H196" s="31" t="str">
        <f t="shared" si="26"/>
        <v>GuideQuest_TrainCriProb_105_193</v>
      </c>
      <c r="J196" s="29" t="str">
        <f t="shared" si="27"/>
        <v>GuideQuest_TrainCriProb_105_193</v>
      </c>
      <c r="K196" s="30" t="str">
        <f t="shared" si="24"/>
        <v>TrainCriProb</v>
      </c>
      <c r="L196" s="22">
        <v>55</v>
      </c>
      <c r="M196" s="30" t="str">
        <f t="shared" si="33"/>
        <v>Attain</v>
      </c>
      <c r="N196" s="31" t="s">
        <v>11</v>
      </c>
      <c r="P196" s="22">
        <v>2400</v>
      </c>
    </row>
    <row r="197" spans="2:16" x14ac:dyDescent="0.4">
      <c r="B197" s="29">
        <f t="shared" si="23"/>
        <v>194</v>
      </c>
      <c r="C197" s="30" t="s">
        <v>80</v>
      </c>
      <c r="D197" s="30"/>
      <c r="E197" s="30" t="s">
        <v>206</v>
      </c>
      <c r="F197" s="27" t="str">
        <f t="shared" si="32"/>
        <v>크리티컬 데미지 골드 훈련</v>
      </c>
      <c r="G197" s="30">
        <v>105</v>
      </c>
      <c r="H197" s="31" t="str">
        <f t="shared" si="26"/>
        <v>GuideQuest_TrainCriDmg_105_194</v>
      </c>
      <c r="J197" s="29" t="str">
        <f t="shared" si="27"/>
        <v>GuideQuest_TrainCriDmg_105_194</v>
      </c>
      <c r="K197" s="30" t="str">
        <f t="shared" si="24"/>
        <v>TrainCriDmg</v>
      </c>
      <c r="L197" s="22">
        <v>55</v>
      </c>
      <c r="M197" s="30" t="str">
        <f t="shared" si="33"/>
        <v>Attain</v>
      </c>
      <c r="N197" s="31" t="s">
        <v>11</v>
      </c>
      <c r="P197" s="22">
        <v>2400</v>
      </c>
    </row>
    <row r="198" spans="2:16" x14ac:dyDescent="0.4">
      <c r="B198" s="29">
        <f t="shared" si="23"/>
        <v>195</v>
      </c>
      <c r="C198" s="30"/>
      <c r="D198" s="30"/>
      <c r="E198" s="30" t="s">
        <v>187</v>
      </c>
      <c r="F198" s="27" t="str">
        <f t="shared" si="32"/>
        <v>스테이지 클리어</v>
      </c>
      <c r="G198" s="30">
        <v>300</v>
      </c>
      <c r="H198" s="31" t="str">
        <f t="shared" si="26"/>
        <v>GuideQuest_ClearStage_300_195</v>
      </c>
      <c r="J198" s="29" t="str">
        <f t="shared" si="27"/>
        <v>GuideQuest_ClearStage_300_195</v>
      </c>
      <c r="K198" s="30" t="str">
        <f t="shared" si="24"/>
        <v>ClearStage</v>
      </c>
      <c r="L198" s="33">
        <f t="shared" si="25"/>
        <v>300</v>
      </c>
      <c r="M198" s="30" t="str">
        <f t="shared" si="33"/>
        <v>Attain</v>
      </c>
      <c r="N198" s="31" t="s">
        <v>11</v>
      </c>
      <c r="P198" s="22">
        <v>2600</v>
      </c>
    </row>
    <row r="199" spans="2:16" x14ac:dyDescent="0.4">
      <c r="B199" s="29">
        <f t="shared" si="23"/>
        <v>196</v>
      </c>
      <c r="C199" s="30" t="s">
        <v>94</v>
      </c>
      <c r="D199" s="30"/>
      <c r="E199" s="30" t="s">
        <v>214</v>
      </c>
      <c r="F199" s="27" t="str">
        <f t="shared" si="32"/>
        <v>장비 소환</v>
      </c>
      <c r="G199" s="30">
        <f>G182+240</f>
        <v>1740</v>
      </c>
      <c r="H199" s="31" t="str">
        <f t="shared" si="26"/>
        <v>GuideQuest_SpawnEquipment_1740_196</v>
      </c>
      <c r="J199" s="29" t="str">
        <f t="shared" si="27"/>
        <v>GuideQuest_SpawnEquipment_1740_196</v>
      </c>
      <c r="K199" s="30" t="str">
        <f t="shared" si="24"/>
        <v>SpawnEquipment</v>
      </c>
      <c r="L199" s="33">
        <f t="shared" si="25"/>
        <v>1740</v>
      </c>
      <c r="M199" s="30" t="str">
        <f t="shared" si="33"/>
        <v>Attain</v>
      </c>
      <c r="N199" s="31" t="s">
        <v>11</v>
      </c>
      <c r="P199" s="22">
        <v>2600</v>
      </c>
    </row>
    <row r="200" spans="2:16" x14ac:dyDescent="0.4">
      <c r="B200" s="29">
        <f t="shared" si="23"/>
        <v>197</v>
      </c>
      <c r="C200" s="30" t="s">
        <v>53</v>
      </c>
      <c r="D200" s="30"/>
      <c r="E200" s="30" t="s">
        <v>200</v>
      </c>
      <c r="F200" s="27" t="str">
        <f t="shared" si="32"/>
        <v>스킬 소환</v>
      </c>
      <c r="G200" s="30">
        <f>G183+20</f>
        <v>140</v>
      </c>
      <c r="H200" s="31" t="str">
        <f t="shared" si="26"/>
        <v>GuideQuest_SpawnSkill_140_197</v>
      </c>
      <c r="J200" s="29" t="str">
        <f t="shared" si="27"/>
        <v>GuideQuest_SpawnSkill_140_197</v>
      </c>
      <c r="K200" s="30" t="str">
        <f t="shared" ref="K200:K259" si="35">E200</f>
        <v>SpawnSkill</v>
      </c>
      <c r="L200" s="33">
        <f t="shared" ref="L200:L259" si="36">G200</f>
        <v>140</v>
      </c>
      <c r="M200" s="30" t="str">
        <f t="shared" si="33"/>
        <v>Attain</v>
      </c>
      <c r="N200" s="31" t="s">
        <v>11</v>
      </c>
      <c r="P200" s="22">
        <v>2800</v>
      </c>
    </row>
    <row r="201" spans="2:16" x14ac:dyDescent="0.4">
      <c r="B201" s="29">
        <f t="shared" si="23"/>
        <v>198</v>
      </c>
      <c r="C201" s="30"/>
      <c r="D201" s="30"/>
      <c r="E201" s="30" t="s">
        <v>192</v>
      </c>
      <c r="F201" s="27" t="str">
        <f t="shared" si="32"/>
        <v>보스 처치</v>
      </c>
      <c r="G201" s="30">
        <v>1</v>
      </c>
      <c r="H201" s="31" t="str">
        <f t="shared" ref="H201:H260" si="37">CONCATENATE("GuideQuest","_",E201,"_",G201,"_",B201)</f>
        <v>GuideQuest_KillBoss_1_198</v>
      </c>
      <c r="J201" s="29" t="str">
        <f t="shared" ref="J201:J260" si="38">H201</f>
        <v>GuideQuest_KillBoss_1_198</v>
      </c>
      <c r="K201" s="30" t="str">
        <f t="shared" si="35"/>
        <v>KillBoss</v>
      </c>
      <c r="L201" s="33">
        <f t="shared" si="36"/>
        <v>1</v>
      </c>
      <c r="M201" s="30" t="str">
        <f t="shared" si="33"/>
        <v>Stack</v>
      </c>
      <c r="N201" s="31" t="s">
        <v>7</v>
      </c>
      <c r="P201" s="22">
        <v>2800</v>
      </c>
    </row>
    <row r="202" spans="2:16" x14ac:dyDescent="0.4">
      <c r="B202" s="29">
        <f t="shared" si="23"/>
        <v>199</v>
      </c>
      <c r="C202" s="30" t="s">
        <v>45</v>
      </c>
      <c r="D202" s="30"/>
      <c r="E202" s="30" t="s">
        <v>152</v>
      </c>
      <c r="F202" s="27" t="str">
        <f t="shared" si="32"/>
        <v>공격력 골드 훈련</v>
      </c>
      <c r="G202" s="30">
        <v>550</v>
      </c>
      <c r="H202" s="31" t="str">
        <f t="shared" si="37"/>
        <v>GuideQuest_TrainAtk_550_199</v>
      </c>
      <c r="J202" s="29" t="str">
        <f t="shared" si="38"/>
        <v>GuideQuest_TrainAtk_550_199</v>
      </c>
      <c r="K202" s="30" t="str">
        <f t="shared" si="35"/>
        <v>TrainAtk</v>
      </c>
      <c r="L202" s="22">
        <f t="shared" ref="L202:L203" si="39">ROUNDUP(G202/10,0)</f>
        <v>55</v>
      </c>
      <c r="M202" s="30" t="str">
        <f t="shared" si="33"/>
        <v>Attain</v>
      </c>
      <c r="N202" s="31" t="s">
        <v>11</v>
      </c>
    </row>
    <row r="203" spans="2:16" x14ac:dyDescent="0.4">
      <c r="B203" s="29">
        <f t="shared" ref="B203:B266" si="40">B202+1</f>
        <v>200</v>
      </c>
      <c r="C203" s="30" t="s">
        <v>47</v>
      </c>
      <c r="D203" s="30"/>
      <c r="E203" s="30" t="s">
        <v>153</v>
      </c>
      <c r="F203" s="27" t="str">
        <f t="shared" si="32"/>
        <v>체력 골드 훈련</v>
      </c>
      <c r="G203" s="30">
        <v>550</v>
      </c>
      <c r="H203" s="31" t="str">
        <f t="shared" si="37"/>
        <v>GuideQuest_TrainHp_550_200</v>
      </c>
      <c r="J203" s="29" t="str">
        <f t="shared" si="38"/>
        <v>GuideQuest_TrainHp_550_200</v>
      </c>
      <c r="K203" s="30" t="str">
        <f t="shared" si="35"/>
        <v>TrainHp</v>
      </c>
      <c r="L203" s="22">
        <f t="shared" si="39"/>
        <v>55</v>
      </c>
      <c r="M203" s="30" t="str">
        <f t="shared" si="33"/>
        <v>Attain</v>
      </c>
      <c r="N203" s="31" t="s">
        <v>11</v>
      </c>
    </row>
    <row r="204" spans="2:16" x14ac:dyDescent="0.4">
      <c r="B204" s="29">
        <f>B203+1</f>
        <v>201</v>
      </c>
      <c r="C204" s="30" t="s">
        <v>79</v>
      </c>
      <c r="D204" s="30"/>
      <c r="E204" s="30" t="s">
        <v>205</v>
      </c>
      <c r="F204" s="27" t="str">
        <f t="shared" si="32"/>
        <v>크리티컬 확률 골드 훈련</v>
      </c>
      <c r="G204" s="30">
        <v>110</v>
      </c>
      <c r="H204" s="31" t="str">
        <f t="shared" si="37"/>
        <v>GuideQuest_TrainCriProb_110_201</v>
      </c>
      <c r="J204" s="29" t="str">
        <f t="shared" si="38"/>
        <v>GuideQuest_TrainCriProb_110_201</v>
      </c>
      <c r="K204" s="30" t="str">
        <f t="shared" si="35"/>
        <v>TrainCriProb</v>
      </c>
      <c r="L204" s="33">
        <f t="shared" si="36"/>
        <v>110</v>
      </c>
      <c r="M204" s="30" t="str">
        <f t="shared" si="33"/>
        <v>Attain</v>
      </c>
      <c r="N204" s="31" t="s">
        <v>11</v>
      </c>
      <c r="P204" s="22">
        <v>3200</v>
      </c>
    </row>
    <row r="205" spans="2:16" x14ac:dyDescent="0.4">
      <c r="B205" s="29">
        <f t="shared" si="40"/>
        <v>202</v>
      </c>
      <c r="C205" s="30" t="s">
        <v>80</v>
      </c>
      <c r="D205" s="30"/>
      <c r="E205" s="30" t="s">
        <v>206</v>
      </c>
      <c r="F205" s="27" t="str">
        <f t="shared" si="32"/>
        <v>크리티컬 데미지 골드 훈련</v>
      </c>
      <c r="G205" s="30">
        <v>110</v>
      </c>
      <c r="H205" s="31" t="str">
        <f t="shared" si="37"/>
        <v>GuideQuest_TrainCriDmg_110_202</v>
      </c>
      <c r="J205" s="29" t="str">
        <f t="shared" si="38"/>
        <v>GuideQuest_TrainCriDmg_110_202</v>
      </c>
      <c r="K205" s="30" t="str">
        <f t="shared" si="35"/>
        <v>TrainCriDmg</v>
      </c>
      <c r="L205" s="33">
        <f t="shared" si="36"/>
        <v>110</v>
      </c>
      <c r="M205" s="30" t="str">
        <f t="shared" si="33"/>
        <v>Attain</v>
      </c>
      <c r="N205" s="31" t="s">
        <v>11</v>
      </c>
      <c r="P205" s="22">
        <v>3200</v>
      </c>
    </row>
    <row r="206" spans="2:16" x14ac:dyDescent="0.4">
      <c r="B206" s="29">
        <f t="shared" si="40"/>
        <v>203</v>
      </c>
      <c r="C206" s="30"/>
      <c r="D206" s="30"/>
      <c r="E206" s="30" t="s">
        <v>187</v>
      </c>
      <c r="F206" s="27" t="str">
        <f t="shared" si="32"/>
        <v>스테이지 클리어</v>
      </c>
      <c r="G206" s="30">
        <v>320</v>
      </c>
      <c r="H206" s="31" t="str">
        <f t="shared" si="37"/>
        <v>GuideQuest_ClearStage_320_203</v>
      </c>
      <c r="J206" s="29" t="str">
        <f t="shared" si="38"/>
        <v>GuideQuest_ClearStage_320_203</v>
      </c>
      <c r="K206" s="30" t="str">
        <f t="shared" si="35"/>
        <v>ClearStage</v>
      </c>
      <c r="L206" s="33">
        <f t="shared" si="36"/>
        <v>320</v>
      </c>
      <c r="M206" s="30" t="str">
        <f t="shared" si="33"/>
        <v>Attain</v>
      </c>
      <c r="N206" s="31" t="s">
        <v>11</v>
      </c>
      <c r="P206" s="22">
        <v>3400</v>
      </c>
    </row>
    <row r="207" spans="2:16" x14ac:dyDescent="0.4">
      <c r="B207" s="29">
        <f t="shared" si="40"/>
        <v>204</v>
      </c>
      <c r="C207" s="30" t="s">
        <v>94</v>
      </c>
      <c r="D207" s="30"/>
      <c r="E207" s="30" t="s">
        <v>214</v>
      </c>
      <c r="F207" s="27" t="str">
        <f t="shared" si="32"/>
        <v>장비 소환</v>
      </c>
      <c r="G207" s="30">
        <f>G190+240</f>
        <v>1860</v>
      </c>
      <c r="H207" s="31" t="str">
        <f t="shared" si="37"/>
        <v>GuideQuest_SpawnEquipment_1860_204</v>
      </c>
      <c r="J207" s="29" t="str">
        <f t="shared" si="38"/>
        <v>GuideQuest_SpawnEquipment_1860_204</v>
      </c>
      <c r="K207" s="30" t="str">
        <f t="shared" si="35"/>
        <v>SpawnEquipment</v>
      </c>
      <c r="L207" s="33">
        <f t="shared" si="36"/>
        <v>1860</v>
      </c>
      <c r="M207" s="30" t="str">
        <f t="shared" si="33"/>
        <v>Attain</v>
      </c>
      <c r="N207" s="31" t="s">
        <v>11</v>
      </c>
      <c r="P207" s="22">
        <v>3400</v>
      </c>
    </row>
    <row r="208" spans="2:16" x14ac:dyDescent="0.4">
      <c r="B208" s="29">
        <f t="shared" si="40"/>
        <v>205</v>
      </c>
      <c r="C208" s="30" t="s">
        <v>53</v>
      </c>
      <c r="D208" s="30"/>
      <c r="E208" s="30" t="s">
        <v>200</v>
      </c>
      <c r="F208" s="27" t="str">
        <f t="shared" si="32"/>
        <v>스킬 소환</v>
      </c>
      <c r="G208" s="30">
        <f>G191+20</f>
        <v>150</v>
      </c>
      <c r="H208" s="31" t="str">
        <f t="shared" si="37"/>
        <v>GuideQuest_SpawnSkill_150_205</v>
      </c>
      <c r="J208" s="29" t="str">
        <f t="shared" si="38"/>
        <v>GuideQuest_SpawnSkill_150_205</v>
      </c>
      <c r="K208" s="30" t="str">
        <f t="shared" si="35"/>
        <v>SpawnSkill</v>
      </c>
      <c r="L208" s="33">
        <f t="shared" si="36"/>
        <v>150</v>
      </c>
      <c r="M208" s="30" t="str">
        <f t="shared" si="33"/>
        <v>Attain</v>
      </c>
      <c r="N208" s="31" t="s">
        <v>11</v>
      </c>
      <c r="P208" s="22">
        <v>3600</v>
      </c>
    </row>
    <row r="209" spans="2:16" x14ac:dyDescent="0.4">
      <c r="B209" s="29">
        <f t="shared" si="40"/>
        <v>206</v>
      </c>
      <c r="C209" s="30"/>
      <c r="D209" s="30"/>
      <c r="E209" s="30" t="s">
        <v>192</v>
      </c>
      <c r="F209" s="27" t="str">
        <f t="shared" si="32"/>
        <v>보스 처치</v>
      </c>
      <c r="G209" s="30">
        <v>1</v>
      </c>
      <c r="H209" s="31" t="str">
        <f t="shared" si="37"/>
        <v>GuideQuest_KillBoss_1_206</v>
      </c>
      <c r="J209" s="29" t="str">
        <f t="shared" si="38"/>
        <v>GuideQuest_KillBoss_1_206</v>
      </c>
      <c r="K209" s="30" t="str">
        <f t="shared" si="35"/>
        <v>KillBoss</v>
      </c>
      <c r="L209" s="33">
        <f t="shared" si="36"/>
        <v>1</v>
      </c>
      <c r="M209" s="30" t="str">
        <f t="shared" si="33"/>
        <v>Stack</v>
      </c>
      <c r="N209" s="31" t="s">
        <v>7</v>
      </c>
      <c r="P209" s="22">
        <v>3600</v>
      </c>
    </row>
    <row r="210" spans="2:16" x14ac:dyDescent="0.4">
      <c r="B210" s="29">
        <f t="shared" si="40"/>
        <v>207</v>
      </c>
      <c r="C210" s="30" t="s">
        <v>51</v>
      </c>
      <c r="D210" s="30"/>
      <c r="E210" s="30" t="s">
        <v>199</v>
      </c>
      <c r="F210" s="27" t="str">
        <f t="shared" si="32"/>
        <v>캐릭터 특성 강화</v>
      </c>
      <c r="G210" s="30">
        <f>G193+3</f>
        <v>30</v>
      </c>
      <c r="H210" s="31" t="str">
        <f t="shared" si="37"/>
        <v>GuideQuest_LevelUpAbility_30_207</v>
      </c>
      <c r="J210" s="29" t="str">
        <f t="shared" si="38"/>
        <v>GuideQuest_LevelUpAbility_30_207</v>
      </c>
      <c r="K210" s="30" t="str">
        <f t="shared" si="35"/>
        <v>LevelUpAbility</v>
      </c>
      <c r="L210" s="33">
        <f t="shared" si="36"/>
        <v>30</v>
      </c>
      <c r="M210" s="30" t="str">
        <f t="shared" si="33"/>
        <v>Attain</v>
      </c>
      <c r="N210" s="31" t="s">
        <v>9</v>
      </c>
      <c r="P210" s="22">
        <v>3800</v>
      </c>
    </row>
    <row r="211" spans="2:16" x14ac:dyDescent="0.4">
      <c r="B211" s="29">
        <f t="shared" si="40"/>
        <v>208</v>
      </c>
      <c r="C211" s="30" t="s">
        <v>45</v>
      </c>
      <c r="D211" s="30"/>
      <c r="E211" s="30" t="s">
        <v>152</v>
      </c>
      <c r="F211" s="27" t="str">
        <f t="shared" si="32"/>
        <v>공격력 골드 훈련</v>
      </c>
      <c r="G211" s="30">
        <v>600</v>
      </c>
      <c r="H211" s="31" t="str">
        <f t="shared" si="37"/>
        <v>GuideQuest_TrainAtk_600_208</v>
      </c>
      <c r="J211" s="29" t="str">
        <f t="shared" si="38"/>
        <v>GuideQuest_TrainAtk_600_208</v>
      </c>
      <c r="K211" s="30" t="str">
        <f t="shared" si="35"/>
        <v>TrainAtk</v>
      </c>
      <c r="L211" s="22">
        <f t="shared" ref="L211:L212" si="41">ROUNDUP(G211/10,0)</f>
        <v>60</v>
      </c>
      <c r="M211" s="30" t="str">
        <f t="shared" si="33"/>
        <v>Attain</v>
      </c>
      <c r="N211" s="31" t="s">
        <v>11</v>
      </c>
    </row>
    <row r="212" spans="2:16" x14ac:dyDescent="0.4">
      <c r="B212" s="29">
        <f t="shared" si="40"/>
        <v>209</v>
      </c>
      <c r="C212" s="30" t="s">
        <v>47</v>
      </c>
      <c r="D212" s="30"/>
      <c r="E212" s="30" t="s">
        <v>153</v>
      </c>
      <c r="F212" s="27" t="str">
        <f t="shared" si="32"/>
        <v>체력 골드 훈련</v>
      </c>
      <c r="G212" s="30">
        <v>600</v>
      </c>
      <c r="H212" s="31" t="str">
        <f t="shared" si="37"/>
        <v>GuideQuest_TrainHp_600_209</v>
      </c>
      <c r="J212" s="29" t="str">
        <f t="shared" si="38"/>
        <v>GuideQuest_TrainHp_600_209</v>
      </c>
      <c r="K212" s="30" t="str">
        <f t="shared" si="35"/>
        <v>TrainHp</v>
      </c>
      <c r="L212" s="22">
        <f t="shared" si="41"/>
        <v>60</v>
      </c>
      <c r="M212" s="30" t="str">
        <f t="shared" si="33"/>
        <v>Attain</v>
      </c>
      <c r="N212" s="31" t="s">
        <v>11</v>
      </c>
    </row>
    <row r="213" spans="2:16" x14ac:dyDescent="0.4">
      <c r="B213" s="29">
        <f>B212+1</f>
        <v>210</v>
      </c>
      <c r="C213" s="30" t="s">
        <v>79</v>
      </c>
      <c r="D213" s="30"/>
      <c r="E213" s="30" t="s">
        <v>205</v>
      </c>
      <c r="F213" s="27" t="str">
        <f t="shared" si="32"/>
        <v>크리티컬 확률 골드 훈련</v>
      </c>
      <c r="G213" s="30">
        <v>115</v>
      </c>
      <c r="H213" s="31" t="str">
        <f t="shared" si="37"/>
        <v>GuideQuest_TrainCriProb_115_210</v>
      </c>
      <c r="J213" s="29" t="str">
        <f t="shared" si="38"/>
        <v>GuideQuest_TrainCriProb_115_210</v>
      </c>
      <c r="K213" s="30" t="str">
        <f t="shared" si="35"/>
        <v>TrainCriProb</v>
      </c>
      <c r="L213" s="33">
        <f t="shared" si="36"/>
        <v>115</v>
      </c>
      <c r="M213" s="30" t="str">
        <f t="shared" si="33"/>
        <v>Attain</v>
      </c>
      <c r="N213" s="31" t="s">
        <v>11</v>
      </c>
      <c r="P213" s="22">
        <v>4000</v>
      </c>
    </row>
    <row r="214" spans="2:16" x14ac:dyDescent="0.4">
      <c r="B214" s="29">
        <f t="shared" si="40"/>
        <v>211</v>
      </c>
      <c r="C214" s="30" t="s">
        <v>80</v>
      </c>
      <c r="D214" s="30"/>
      <c r="E214" s="30" t="s">
        <v>206</v>
      </c>
      <c r="F214" s="27" t="str">
        <f t="shared" si="32"/>
        <v>크리티컬 데미지 골드 훈련</v>
      </c>
      <c r="G214" s="30">
        <v>115</v>
      </c>
      <c r="H214" s="31" t="str">
        <f t="shared" si="37"/>
        <v>GuideQuest_TrainCriDmg_115_211</v>
      </c>
      <c r="J214" s="29" t="str">
        <f t="shared" si="38"/>
        <v>GuideQuest_TrainCriDmg_115_211</v>
      </c>
      <c r="K214" s="30" t="str">
        <f t="shared" si="35"/>
        <v>TrainCriDmg</v>
      </c>
      <c r="L214" s="33">
        <f t="shared" si="36"/>
        <v>115</v>
      </c>
      <c r="M214" s="30" t="str">
        <f t="shared" si="33"/>
        <v>Attain</v>
      </c>
      <c r="N214" s="31" t="s">
        <v>11</v>
      </c>
      <c r="P214" s="22">
        <v>4200</v>
      </c>
    </row>
    <row r="215" spans="2:16" x14ac:dyDescent="0.4">
      <c r="B215" s="29">
        <f t="shared" si="40"/>
        <v>212</v>
      </c>
      <c r="C215" s="30"/>
      <c r="D215" s="30"/>
      <c r="E215" s="30" t="s">
        <v>187</v>
      </c>
      <c r="F215" s="27" t="str">
        <f t="shared" si="32"/>
        <v>스테이지 클리어</v>
      </c>
      <c r="G215" s="30">
        <v>340</v>
      </c>
      <c r="H215" s="31" t="str">
        <f t="shared" si="37"/>
        <v>GuideQuest_ClearStage_340_212</v>
      </c>
      <c r="J215" s="29" t="str">
        <f t="shared" si="38"/>
        <v>GuideQuest_ClearStage_340_212</v>
      </c>
      <c r="K215" s="30" t="str">
        <f t="shared" si="35"/>
        <v>ClearStage</v>
      </c>
      <c r="L215" s="33">
        <f t="shared" si="36"/>
        <v>340</v>
      </c>
      <c r="M215" s="30" t="str">
        <f t="shared" si="33"/>
        <v>Attain</v>
      </c>
      <c r="N215" s="31" t="s">
        <v>11</v>
      </c>
      <c r="P215" s="22">
        <v>4200</v>
      </c>
    </row>
    <row r="216" spans="2:16" x14ac:dyDescent="0.4">
      <c r="B216" s="29">
        <f t="shared" si="40"/>
        <v>213</v>
      </c>
      <c r="C216" s="30" t="s">
        <v>94</v>
      </c>
      <c r="D216" s="30"/>
      <c r="E216" s="30" t="s">
        <v>214</v>
      </c>
      <c r="F216" s="27" t="str">
        <f t="shared" si="32"/>
        <v>장비 소환</v>
      </c>
      <c r="G216" s="30">
        <f>G199+240</f>
        <v>1980</v>
      </c>
      <c r="H216" s="31" t="str">
        <f t="shared" si="37"/>
        <v>GuideQuest_SpawnEquipment_1980_213</v>
      </c>
      <c r="J216" s="29" t="str">
        <f t="shared" si="38"/>
        <v>GuideQuest_SpawnEquipment_1980_213</v>
      </c>
      <c r="K216" s="30" t="str">
        <f t="shared" si="35"/>
        <v>SpawnEquipment</v>
      </c>
      <c r="L216" s="33">
        <f t="shared" si="36"/>
        <v>1980</v>
      </c>
      <c r="M216" s="30" t="str">
        <f t="shared" si="33"/>
        <v>Attain</v>
      </c>
      <c r="N216" s="31" t="s">
        <v>11</v>
      </c>
      <c r="P216" s="22">
        <v>4400</v>
      </c>
    </row>
    <row r="217" spans="2:16" x14ac:dyDescent="0.4">
      <c r="B217" s="29">
        <f t="shared" si="40"/>
        <v>214</v>
      </c>
      <c r="C217" s="30" t="s">
        <v>53</v>
      </c>
      <c r="D217" s="30"/>
      <c r="E217" s="30" t="s">
        <v>200</v>
      </c>
      <c r="F217" s="27" t="str">
        <f t="shared" si="32"/>
        <v>스킬 소환</v>
      </c>
      <c r="G217" s="30">
        <f>G200+20</f>
        <v>160</v>
      </c>
      <c r="H217" s="31" t="str">
        <f t="shared" si="37"/>
        <v>GuideQuest_SpawnSkill_160_214</v>
      </c>
      <c r="J217" s="29" t="str">
        <f t="shared" si="38"/>
        <v>GuideQuest_SpawnSkill_160_214</v>
      </c>
      <c r="K217" s="30" t="str">
        <f t="shared" si="35"/>
        <v>SpawnSkill</v>
      </c>
      <c r="L217" s="33">
        <f t="shared" si="36"/>
        <v>160</v>
      </c>
      <c r="M217" s="30" t="str">
        <f t="shared" si="33"/>
        <v>Attain</v>
      </c>
      <c r="N217" s="31" t="s">
        <v>11</v>
      </c>
      <c r="P217" s="22">
        <v>4400</v>
      </c>
    </row>
    <row r="218" spans="2:16" x14ac:dyDescent="0.4">
      <c r="B218" s="29">
        <f t="shared" si="40"/>
        <v>215</v>
      </c>
      <c r="C218" s="30"/>
      <c r="D218" s="30"/>
      <c r="E218" s="30" t="s">
        <v>192</v>
      </c>
      <c r="F218" s="27" t="str">
        <f t="shared" si="32"/>
        <v>보스 처치</v>
      </c>
      <c r="G218" s="30">
        <v>1</v>
      </c>
      <c r="H218" s="31" t="str">
        <f t="shared" si="37"/>
        <v>GuideQuest_KillBoss_1_215</v>
      </c>
      <c r="J218" s="29" t="str">
        <f t="shared" si="38"/>
        <v>GuideQuest_KillBoss_1_215</v>
      </c>
      <c r="K218" s="30" t="str">
        <f t="shared" si="35"/>
        <v>KillBoss</v>
      </c>
      <c r="L218" s="33">
        <f t="shared" si="36"/>
        <v>1</v>
      </c>
      <c r="M218" s="30" t="str">
        <f t="shared" si="33"/>
        <v>Stack</v>
      </c>
      <c r="N218" s="31" t="s">
        <v>7</v>
      </c>
      <c r="P218" s="22">
        <v>4600</v>
      </c>
    </row>
    <row r="219" spans="2:16" x14ac:dyDescent="0.4">
      <c r="B219" s="29">
        <f t="shared" si="40"/>
        <v>216</v>
      </c>
      <c r="C219" s="30" t="s">
        <v>45</v>
      </c>
      <c r="D219" s="30"/>
      <c r="E219" s="30" t="s">
        <v>152</v>
      </c>
      <c r="F219" s="27" t="str">
        <f t="shared" si="32"/>
        <v>공격력 골드 훈련</v>
      </c>
      <c r="G219" s="30">
        <v>650</v>
      </c>
      <c r="H219" s="31" t="str">
        <f t="shared" si="37"/>
        <v>GuideQuest_TrainAtk_650_216</v>
      </c>
      <c r="J219" s="29" t="str">
        <f t="shared" si="38"/>
        <v>GuideQuest_TrainAtk_650_216</v>
      </c>
      <c r="K219" s="30" t="str">
        <f t="shared" si="35"/>
        <v>TrainAtk</v>
      </c>
      <c r="L219" s="22">
        <f t="shared" ref="L219:L220" si="42">ROUNDUP(G219/10,0)</f>
        <v>65</v>
      </c>
      <c r="M219" s="30" t="str">
        <f t="shared" si="33"/>
        <v>Attain</v>
      </c>
      <c r="N219" s="31" t="s">
        <v>11</v>
      </c>
    </row>
    <row r="220" spans="2:16" x14ac:dyDescent="0.4">
      <c r="B220" s="29">
        <f t="shared" si="40"/>
        <v>217</v>
      </c>
      <c r="C220" s="30" t="s">
        <v>47</v>
      </c>
      <c r="D220" s="30"/>
      <c r="E220" s="30" t="s">
        <v>153</v>
      </c>
      <c r="F220" s="27" t="str">
        <f t="shared" si="32"/>
        <v>체력 골드 훈련</v>
      </c>
      <c r="G220" s="30">
        <v>650</v>
      </c>
      <c r="H220" s="31" t="str">
        <f t="shared" si="37"/>
        <v>GuideQuest_TrainHp_650_217</v>
      </c>
      <c r="J220" s="29" t="str">
        <f t="shared" si="38"/>
        <v>GuideQuest_TrainHp_650_217</v>
      </c>
      <c r="K220" s="30" t="str">
        <f t="shared" si="35"/>
        <v>TrainHp</v>
      </c>
      <c r="L220" s="22">
        <f t="shared" si="42"/>
        <v>65</v>
      </c>
      <c r="M220" s="30" t="str">
        <f t="shared" si="33"/>
        <v>Attain</v>
      </c>
      <c r="N220" s="31" t="s">
        <v>11</v>
      </c>
    </row>
    <row r="221" spans="2:16" x14ac:dyDescent="0.4">
      <c r="B221" s="29">
        <f>B220+1</f>
        <v>218</v>
      </c>
      <c r="C221" s="30" t="s">
        <v>79</v>
      </c>
      <c r="D221" s="30"/>
      <c r="E221" s="30" t="s">
        <v>205</v>
      </c>
      <c r="F221" s="27" t="str">
        <f t="shared" si="32"/>
        <v>크리티컬 확률 골드 훈련</v>
      </c>
      <c r="G221" s="30">
        <v>120</v>
      </c>
      <c r="H221" s="31" t="str">
        <f t="shared" si="37"/>
        <v>GuideQuest_TrainCriProb_120_218</v>
      </c>
      <c r="J221" s="29" t="str">
        <f t="shared" si="38"/>
        <v>GuideQuest_TrainCriProb_120_218</v>
      </c>
      <c r="K221" s="30" t="str">
        <f t="shared" si="35"/>
        <v>TrainCriProb</v>
      </c>
      <c r="L221" s="33">
        <f t="shared" si="36"/>
        <v>120</v>
      </c>
      <c r="M221" s="30" t="str">
        <f t="shared" si="33"/>
        <v>Attain</v>
      </c>
      <c r="N221" s="31" t="s">
        <v>11</v>
      </c>
      <c r="P221" s="22">
        <v>4800</v>
      </c>
    </row>
    <row r="222" spans="2:16" x14ac:dyDescent="0.4">
      <c r="B222" s="29">
        <f t="shared" si="40"/>
        <v>219</v>
      </c>
      <c r="C222" s="30" t="s">
        <v>80</v>
      </c>
      <c r="D222" s="30"/>
      <c r="E222" s="30" t="s">
        <v>206</v>
      </c>
      <c r="F222" s="27" t="str">
        <f t="shared" si="32"/>
        <v>크리티컬 데미지 골드 훈련</v>
      </c>
      <c r="G222" s="30">
        <v>120</v>
      </c>
      <c r="H222" s="31" t="str">
        <f t="shared" si="37"/>
        <v>GuideQuest_TrainCriDmg_120_219</v>
      </c>
      <c r="J222" s="29" t="str">
        <f t="shared" si="38"/>
        <v>GuideQuest_TrainCriDmg_120_219</v>
      </c>
      <c r="K222" s="30" t="str">
        <f t="shared" si="35"/>
        <v>TrainCriDmg</v>
      </c>
      <c r="L222" s="33">
        <f t="shared" si="36"/>
        <v>120</v>
      </c>
      <c r="M222" s="30" t="str">
        <f t="shared" si="33"/>
        <v>Attain</v>
      </c>
      <c r="N222" s="31" t="s">
        <v>11</v>
      </c>
      <c r="P222" s="22">
        <v>5000</v>
      </c>
    </row>
    <row r="223" spans="2:16" x14ac:dyDescent="0.4">
      <c r="B223" s="29">
        <f t="shared" si="40"/>
        <v>220</v>
      </c>
      <c r="C223" s="30"/>
      <c r="D223" s="30"/>
      <c r="E223" s="30" t="s">
        <v>187</v>
      </c>
      <c r="F223" s="27" t="str">
        <f t="shared" si="32"/>
        <v>스테이지 클리어</v>
      </c>
      <c r="G223" s="30">
        <v>360</v>
      </c>
      <c r="H223" s="31" t="str">
        <f t="shared" si="37"/>
        <v>GuideQuest_ClearStage_360_220</v>
      </c>
      <c r="J223" s="29" t="str">
        <f t="shared" si="38"/>
        <v>GuideQuest_ClearStage_360_220</v>
      </c>
      <c r="K223" s="30" t="str">
        <f t="shared" si="35"/>
        <v>ClearStage</v>
      </c>
      <c r="L223" s="33">
        <f t="shared" si="36"/>
        <v>360</v>
      </c>
      <c r="M223" s="30" t="str">
        <f t="shared" si="33"/>
        <v>Attain</v>
      </c>
      <c r="N223" s="31" t="s">
        <v>11</v>
      </c>
      <c r="P223" s="22">
        <v>5000</v>
      </c>
    </row>
    <row r="224" spans="2:16" x14ac:dyDescent="0.4">
      <c r="B224" s="29">
        <f t="shared" si="40"/>
        <v>221</v>
      </c>
      <c r="C224" s="30" t="s">
        <v>94</v>
      </c>
      <c r="D224" s="30"/>
      <c r="E224" s="30" t="s">
        <v>214</v>
      </c>
      <c r="F224" s="27" t="str">
        <f t="shared" si="32"/>
        <v>장비 소환</v>
      </c>
      <c r="G224" s="30">
        <f>G207+240</f>
        <v>2100</v>
      </c>
      <c r="H224" s="31" t="str">
        <f t="shared" si="37"/>
        <v>GuideQuest_SpawnEquipment_2100_221</v>
      </c>
      <c r="J224" s="29" t="str">
        <f t="shared" si="38"/>
        <v>GuideQuest_SpawnEquipment_2100_221</v>
      </c>
      <c r="K224" s="30" t="str">
        <f t="shared" si="35"/>
        <v>SpawnEquipment</v>
      </c>
      <c r="L224" s="33">
        <f t="shared" si="36"/>
        <v>2100</v>
      </c>
      <c r="M224" s="30" t="str">
        <f t="shared" si="33"/>
        <v>Attain</v>
      </c>
      <c r="N224" s="31" t="s">
        <v>11</v>
      </c>
      <c r="P224" s="22">
        <v>5200</v>
      </c>
    </row>
    <row r="225" spans="2:18" x14ac:dyDescent="0.4">
      <c r="B225" s="29">
        <f t="shared" si="40"/>
        <v>222</v>
      </c>
      <c r="C225" s="30" t="s">
        <v>53</v>
      </c>
      <c r="D225" s="30"/>
      <c r="E225" s="30" t="s">
        <v>200</v>
      </c>
      <c r="F225" s="27" t="str">
        <f t="shared" si="32"/>
        <v>스킬 소환</v>
      </c>
      <c r="G225" s="30">
        <f>G208+20</f>
        <v>170</v>
      </c>
      <c r="H225" s="31" t="str">
        <f t="shared" si="37"/>
        <v>GuideQuest_SpawnSkill_170_222</v>
      </c>
      <c r="J225" s="29" t="str">
        <f t="shared" si="38"/>
        <v>GuideQuest_SpawnSkill_170_222</v>
      </c>
      <c r="K225" s="30" t="str">
        <f t="shared" si="35"/>
        <v>SpawnSkill</v>
      </c>
      <c r="L225" s="33">
        <f t="shared" si="36"/>
        <v>170</v>
      </c>
      <c r="M225" s="30" t="str">
        <f t="shared" si="33"/>
        <v>Attain</v>
      </c>
      <c r="N225" s="31" t="s">
        <v>11</v>
      </c>
      <c r="P225" s="22">
        <v>5200</v>
      </c>
    </row>
    <row r="226" spans="2:18" x14ac:dyDescent="0.4">
      <c r="B226" s="29">
        <f t="shared" si="40"/>
        <v>223</v>
      </c>
      <c r="C226" s="30"/>
      <c r="D226" s="30"/>
      <c r="E226" s="30" t="s">
        <v>192</v>
      </c>
      <c r="F226" s="27" t="str">
        <f t="shared" si="32"/>
        <v>보스 처치</v>
      </c>
      <c r="G226" s="30">
        <v>1</v>
      </c>
      <c r="H226" s="31" t="str">
        <f t="shared" si="37"/>
        <v>GuideQuest_KillBoss_1_223</v>
      </c>
      <c r="J226" s="29" t="str">
        <f t="shared" si="38"/>
        <v>GuideQuest_KillBoss_1_223</v>
      </c>
      <c r="K226" s="30" t="str">
        <f t="shared" si="35"/>
        <v>KillBoss</v>
      </c>
      <c r="L226" s="33">
        <f t="shared" si="36"/>
        <v>1</v>
      </c>
      <c r="M226" s="30" t="str">
        <f t="shared" si="33"/>
        <v>Stack</v>
      </c>
      <c r="N226" s="31" t="s">
        <v>7</v>
      </c>
      <c r="P226" s="22">
        <v>5400</v>
      </c>
    </row>
    <row r="227" spans="2:18" x14ac:dyDescent="0.4">
      <c r="B227" s="29">
        <f t="shared" si="40"/>
        <v>224</v>
      </c>
      <c r="C227" s="30" t="s">
        <v>51</v>
      </c>
      <c r="D227" s="30"/>
      <c r="E227" s="30" t="s">
        <v>199</v>
      </c>
      <c r="F227" s="27" t="str">
        <f t="shared" si="32"/>
        <v>캐릭터 특성 강화</v>
      </c>
      <c r="G227" s="30">
        <f>G210+3</f>
        <v>33</v>
      </c>
      <c r="H227" s="31" t="str">
        <f t="shared" si="37"/>
        <v>GuideQuest_LevelUpAbility_33_224</v>
      </c>
      <c r="J227" s="29" t="str">
        <f t="shared" si="38"/>
        <v>GuideQuest_LevelUpAbility_33_224</v>
      </c>
      <c r="K227" s="30" t="str">
        <f t="shared" si="35"/>
        <v>LevelUpAbility</v>
      </c>
      <c r="L227" s="33">
        <f t="shared" si="36"/>
        <v>33</v>
      </c>
      <c r="M227" s="30" t="str">
        <f t="shared" si="33"/>
        <v>Attain</v>
      </c>
      <c r="N227" s="31" t="s">
        <v>9</v>
      </c>
      <c r="P227" s="22">
        <v>5400</v>
      </c>
    </row>
    <row r="228" spans="2:18" x14ac:dyDescent="0.4">
      <c r="B228" s="29">
        <f t="shared" si="40"/>
        <v>225</v>
      </c>
      <c r="C228" s="30" t="s">
        <v>45</v>
      </c>
      <c r="D228" s="30"/>
      <c r="E228" s="30" t="s">
        <v>152</v>
      </c>
      <c r="F228" s="27" t="str">
        <f t="shared" si="32"/>
        <v>공격력 골드 훈련</v>
      </c>
      <c r="G228" s="30">
        <v>700</v>
      </c>
      <c r="H228" s="31" t="str">
        <f t="shared" si="37"/>
        <v>GuideQuest_TrainAtk_700_225</v>
      </c>
      <c r="J228" s="29" t="str">
        <f t="shared" si="38"/>
        <v>GuideQuest_TrainAtk_700_225</v>
      </c>
      <c r="K228" s="30" t="str">
        <f t="shared" si="35"/>
        <v>TrainAtk</v>
      </c>
      <c r="L228" s="22">
        <f t="shared" ref="L228:L229" si="43">ROUNDUP(G228/10,0)</f>
        <v>70</v>
      </c>
      <c r="M228" s="30" t="str">
        <f t="shared" si="33"/>
        <v>Attain</v>
      </c>
      <c r="N228" s="31" t="s">
        <v>11</v>
      </c>
    </row>
    <row r="229" spans="2:18" x14ac:dyDescent="0.4">
      <c r="B229" s="29">
        <f t="shared" si="40"/>
        <v>226</v>
      </c>
      <c r="C229" s="30" t="s">
        <v>47</v>
      </c>
      <c r="D229" s="30"/>
      <c r="E229" s="30" t="s">
        <v>153</v>
      </c>
      <c r="F229" s="27" t="str">
        <f t="shared" si="32"/>
        <v>체력 골드 훈련</v>
      </c>
      <c r="G229" s="30">
        <v>700</v>
      </c>
      <c r="H229" s="31" t="str">
        <f t="shared" si="37"/>
        <v>GuideQuest_TrainHp_700_226</v>
      </c>
      <c r="J229" s="29" t="str">
        <f t="shared" si="38"/>
        <v>GuideQuest_TrainHp_700_226</v>
      </c>
      <c r="K229" s="30" t="str">
        <f t="shared" si="35"/>
        <v>TrainHp</v>
      </c>
      <c r="L229" s="22">
        <f t="shared" si="43"/>
        <v>70</v>
      </c>
      <c r="M229" s="30" t="str">
        <f t="shared" si="33"/>
        <v>Attain</v>
      </c>
      <c r="N229" s="31" t="s">
        <v>11</v>
      </c>
    </row>
    <row r="230" spans="2:18" x14ac:dyDescent="0.4">
      <c r="B230" s="29">
        <f>B229+1</f>
        <v>227</v>
      </c>
      <c r="C230" s="30" t="s">
        <v>79</v>
      </c>
      <c r="D230" s="30"/>
      <c r="E230" s="30" t="s">
        <v>205</v>
      </c>
      <c r="F230" s="27" t="str">
        <f t="shared" si="32"/>
        <v>크리티컬 확률 골드 훈련</v>
      </c>
      <c r="G230" s="30">
        <v>125</v>
      </c>
      <c r="H230" s="31" t="str">
        <f t="shared" si="37"/>
        <v>GuideQuest_TrainCriProb_125_227</v>
      </c>
      <c r="J230" s="29" t="str">
        <f t="shared" si="38"/>
        <v>GuideQuest_TrainCriProb_125_227</v>
      </c>
      <c r="K230" s="30" t="str">
        <f t="shared" si="35"/>
        <v>TrainCriProb</v>
      </c>
      <c r="L230" s="33">
        <f t="shared" si="36"/>
        <v>125</v>
      </c>
      <c r="M230" s="30" t="str">
        <f t="shared" si="33"/>
        <v>Attain</v>
      </c>
      <c r="N230" s="31" t="s">
        <v>11</v>
      </c>
      <c r="P230" s="22">
        <v>5800</v>
      </c>
    </row>
    <row r="231" spans="2:18" x14ac:dyDescent="0.4">
      <c r="B231" s="29">
        <f t="shared" si="40"/>
        <v>228</v>
      </c>
      <c r="C231" s="30" t="s">
        <v>80</v>
      </c>
      <c r="D231" s="30"/>
      <c r="E231" s="30" t="s">
        <v>206</v>
      </c>
      <c r="F231" s="27" t="str">
        <f t="shared" si="32"/>
        <v>크리티컬 데미지 골드 훈련</v>
      </c>
      <c r="G231" s="30">
        <v>125</v>
      </c>
      <c r="H231" s="31" t="str">
        <f t="shared" si="37"/>
        <v>GuideQuest_TrainCriDmg_125_228</v>
      </c>
      <c r="J231" s="29" t="str">
        <f t="shared" si="38"/>
        <v>GuideQuest_TrainCriDmg_125_228</v>
      </c>
      <c r="K231" s="30" t="str">
        <f t="shared" si="35"/>
        <v>TrainCriDmg</v>
      </c>
      <c r="L231" s="33">
        <f t="shared" si="36"/>
        <v>125</v>
      </c>
      <c r="M231" s="30" t="str">
        <f t="shared" si="33"/>
        <v>Attain</v>
      </c>
      <c r="N231" s="31" t="s">
        <v>11</v>
      </c>
      <c r="P231" s="22">
        <v>5800</v>
      </c>
    </row>
    <row r="232" spans="2:18" x14ac:dyDescent="0.4">
      <c r="B232" s="29">
        <f t="shared" si="40"/>
        <v>229</v>
      </c>
      <c r="C232" s="30"/>
      <c r="D232" s="30"/>
      <c r="E232" s="30" t="s">
        <v>187</v>
      </c>
      <c r="F232" s="27" t="str">
        <f t="shared" si="32"/>
        <v>스테이지 클리어</v>
      </c>
      <c r="G232" s="30">
        <v>380</v>
      </c>
      <c r="H232" s="31" t="str">
        <f t="shared" si="37"/>
        <v>GuideQuest_ClearStage_380_229</v>
      </c>
      <c r="J232" s="29" t="str">
        <f t="shared" si="38"/>
        <v>GuideQuest_ClearStage_380_229</v>
      </c>
      <c r="K232" s="30" t="str">
        <f t="shared" si="35"/>
        <v>ClearStage</v>
      </c>
      <c r="L232" s="33">
        <f t="shared" si="36"/>
        <v>380</v>
      </c>
      <c r="M232" s="30" t="str">
        <f t="shared" si="33"/>
        <v>Attain</v>
      </c>
      <c r="N232" s="31" t="s">
        <v>11</v>
      </c>
      <c r="P232" s="22">
        <v>6000</v>
      </c>
    </row>
    <row r="233" spans="2:18" x14ac:dyDescent="0.4">
      <c r="B233" s="29">
        <f t="shared" si="40"/>
        <v>230</v>
      </c>
      <c r="C233" s="30" t="s">
        <v>94</v>
      </c>
      <c r="D233" s="30"/>
      <c r="E233" s="30" t="s">
        <v>214</v>
      </c>
      <c r="F233" s="27" t="str">
        <f t="shared" si="32"/>
        <v>장비 소환</v>
      </c>
      <c r="G233" s="30">
        <f>G216+240</f>
        <v>2220</v>
      </c>
      <c r="H233" s="31" t="str">
        <f t="shared" si="37"/>
        <v>GuideQuest_SpawnEquipment_2220_230</v>
      </c>
      <c r="J233" s="29" t="str">
        <f t="shared" si="38"/>
        <v>GuideQuest_SpawnEquipment_2220_230</v>
      </c>
      <c r="K233" s="30" t="str">
        <f t="shared" si="35"/>
        <v>SpawnEquipment</v>
      </c>
      <c r="L233" s="33">
        <f t="shared" si="36"/>
        <v>2220</v>
      </c>
      <c r="M233" s="30" t="str">
        <f t="shared" si="33"/>
        <v>Attain</v>
      </c>
      <c r="N233" s="31" t="s">
        <v>11</v>
      </c>
      <c r="P233" s="22">
        <v>6000</v>
      </c>
    </row>
    <row r="234" spans="2:18" x14ac:dyDescent="0.4">
      <c r="B234" s="29">
        <f t="shared" si="40"/>
        <v>231</v>
      </c>
      <c r="C234" s="30" t="s">
        <v>53</v>
      </c>
      <c r="D234" s="30"/>
      <c r="E234" s="30" t="s">
        <v>200</v>
      </c>
      <c r="F234" s="27" t="str">
        <f t="shared" si="32"/>
        <v>스킬 소환</v>
      </c>
      <c r="G234" s="30">
        <f>G217+20</f>
        <v>180</v>
      </c>
      <c r="H234" s="31" t="str">
        <f t="shared" si="37"/>
        <v>GuideQuest_SpawnSkill_180_231</v>
      </c>
      <c r="J234" s="29" t="str">
        <f t="shared" si="38"/>
        <v>GuideQuest_SpawnSkill_180_231</v>
      </c>
      <c r="K234" s="30" t="str">
        <f t="shared" si="35"/>
        <v>SpawnSkill</v>
      </c>
      <c r="L234" s="33">
        <f t="shared" si="36"/>
        <v>180</v>
      </c>
      <c r="M234" s="30" t="str">
        <f t="shared" si="33"/>
        <v>Attain</v>
      </c>
      <c r="N234" s="31" t="s">
        <v>11</v>
      </c>
      <c r="P234" s="22">
        <v>6200</v>
      </c>
    </row>
    <row r="235" spans="2:18" x14ac:dyDescent="0.4">
      <c r="B235" s="29">
        <f t="shared" si="40"/>
        <v>232</v>
      </c>
      <c r="C235" s="30"/>
      <c r="D235" s="30"/>
      <c r="E235" s="30" t="s">
        <v>192</v>
      </c>
      <c r="F235" s="27" t="str">
        <f t="shared" si="32"/>
        <v>보스 처치</v>
      </c>
      <c r="G235" s="30">
        <v>1</v>
      </c>
      <c r="H235" s="31" t="str">
        <f t="shared" si="37"/>
        <v>GuideQuest_KillBoss_1_232</v>
      </c>
      <c r="J235" s="29" t="str">
        <f t="shared" si="38"/>
        <v>GuideQuest_KillBoss_1_232</v>
      </c>
      <c r="K235" s="30" t="str">
        <f t="shared" si="35"/>
        <v>KillBoss</v>
      </c>
      <c r="L235" s="33">
        <f t="shared" si="36"/>
        <v>1</v>
      </c>
      <c r="M235" s="30" t="str">
        <f t="shared" si="33"/>
        <v>Stack</v>
      </c>
      <c r="N235" s="31" t="s">
        <v>7</v>
      </c>
      <c r="P235" s="22">
        <v>6200</v>
      </c>
    </row>
    <row r="236" spans="2:18" x14ac:dyDescent="0.4">
      <c r="B236" s="29">
        <f t="shared" si="40"/>
        <v>233</v>
      </c>
      <c r="C236" s="30" t="s">
        <v>45</v>
      </c>
      <c r="D236" s="30"/>
      <c r="E236" s="30" t="s">
        <v>152</v>
      </c>
      <c r="F236" s="27" t="str">
        <f t="shared" si="32"/>
        <v>공격력 골드 훈련</v>
      </c>
      <c r="G236" s="30">
        <v>750</v>
      </c>
      <c r="H236" s="31" t="str">
        <f t="shared" si="37"/>
        <v>GuideQuest_TrainAtk_750_233</v>
      </c>
      <c r="J236" s="29" t="str">
        <f t="shared" si="38"/>
        <v>GuideQuest_TrainAtk_750_233</v>
      </c>
      <c r="K236" s="30" t="str">
        <f t="shared" si="35"/>
        <v>TrainAtk</v>
      </c>
      <c r="L236" s="22">
        <f t="shared" ref="L236:L237" si="44">ROUNDUP(G236/10,0)</f>
        <v>75</v>
      </c>
      <c r="M236" s="30" t="str">
        <f t="shared" si="33"/>
        <v>Attain</v>
      </c>
      <c r="N236" s="31" t="s">
        <v>11</v>
      </c>
    </row>
    <row r="237" spans="2:18" x14ac:dyDescent="0.4">
      <c r="B237" s="29">
        <f t="shared" si="40"/>
        <v>234</v>
      </c>
      <c r="C237" s="30" t="s">
        <v>47</v>
      </c>
      <c r="D237" s="30"/>
      <c r="E237" s="30" t="s">
        <v>153</v>
      </c>
      <c r="F237" s="27" t="str">
        <f t="shared" si="32"/>
        <v>체력 골드 훈련</v>
      </c>
      <c r="G237" s="30">
        <v>750</v>
      </c>
      <c r="H237" s="31" t="str">
        <f t="shared" si="37"/>
        <v>GuideQuest_TrainHp_750_234</v>
      </c>
      <c r="J237" s="29" t="str">
        <f t="shared" si="38"/>
        <v>GuideQuest_TrainHp_750_234</v>
      </c>
      <c r="K237" s="30" t="str">
        <f t="shared" si="35"/>
        <v>TrainHp</v>
      </c>
      <c r="L237" s="22">
        <f t="shared" si="44"/>
        <v>75</v>
      </c>
      <c r="M237" s="30" t="str">
        <f t="shared" si="33"/>
        <v>Attain</v>
      </c>
      <c r="N237" s="31" t="s">
        <v>11</v>
      </c>
      <c r="P237" s="43"/>
      <c r="R237" s="43"/>
    </row>
    <row r="238" spans="2:18" x14ac:dyDescent="0.4">
      <c r="B238" s="29">
        <f>B237+1</f>
        <v>235</v>
      </c>
      <c r="C238" s="30" t="s">
        <v>79</v>
      </c>
      <c r="D238" s="30"/>
      <c r="E238" s="30" t="s">
        <v>205</v>
      </c>
      <c r="F238" s="27" t="str">
        <f t="shared" si="32"/>
        <v>크리티컬 확률 골드 훈련</v>
      </c>
      <c r="G238" s="30">
        <v>130</v>
      </c>
      <c r="H238" s="31" t="str">
        <f t="shared" si="37"/>
        <v>GuideQuest_TrainCriProb_130_235</v>
      </c>
      <c r="J238" s="29" t="str">
        <f t="shared" si="38"/>
        <v>GuideQuest_TrainCriProb_130_235</v>
      </c>
      <c r="K238" s="30" t="str">
        <f t="shared" si="35"/>
        <v>TrainCriProb</v>
      </c>
      <c r="L238" s="33">
        <f t="shared" si="36"/>
        <v>130</v>
      </c>
      <c r="M238" s="30" t="str">
        <f t="shared" si="33"/>
        <v>Attain</v>
      </c>
      <c r="N238" s="31" t="s">
        <v>11</v>
      </c>
      <c r="P238" s="22">
        <v>6600</v>
      </c>
    </row>
    <row r="239" spans="2:18" x14ac:dyDescent="0.4">
      <c r="B239" s="29">
        <f t="shared" si="40"/>
        <v>236</v>
      </c>
      <c r="C239" s="30" t="s">
        <v>80</v>
      </c>
      <c r="D239" s="30"/>
      <c r="E239" s="30" t="s">
        <v>206</v>
      </c>
      <c r="F239" s="27" t="str">
        <f t="shared" si="32"/>
        <v>크리티컬 데미지 골드 훈련</v>
      </c>
      <c r="G239" s="30">
        <v>130</v>
      </c>
      <c r="H239" s="31" t="str">
        <f t="shared" si="37"/>
        <v>GuideQuest_TrainCriDmg_130_236</v>
      </c>
      <c r="J239" s="29" t="str">
        <f t="shared" si="38"/>
        <v>GuideQuest_TrainCriDmg_130_236</v>
      </c>
      <c r="K239" s="30" t="str">
        <f t="shared" si="35"/>
        <v>TrainCriDmg</v>
      </c>
      <c r="L239" s="33">
        <f t="shared" si="36"/>
        <v>130</v>
      </c>
      <c r="M239" s="30" t="str">
        <f t="shared" si="33"/>
        <v>Attain</v>
      </c>
      <c r="N239" s="31" t="s">
        <v>11</v>
      </c>
      <c r="P239" s="22">
        <v>6600</v>
      </c>
    </row>
    <row r="240" spans="2:18" s="43" customFormat="1" x14ac:dyDescent="0.4">
      <c r="B240" s="29">
        <f t="shared" si="40"/>
        <v>237</v>
      </c>
      <c r="C240" s="41"/>
      <c r="D240" s="41"/>
      <c r="E240" s="41" t="s">
        <v>187</v>
      </c>
      <c r="F240" s="42" t="str">
        <f t="shared" si="32"/>
        <v>스테이지 클리어</v>
      </c>
      <c r="G240" s="41">
        <v>400</v>
      </c>
      <c r="H240" s="45" t="str">
        <f t="shared" si="37"/>
        <v>GuideQuest_ClearStage_400_237</v>
      </c>
      <c r="J240" s="40" t="str">
        <f t="shared" si="38"/>
        <v>GuideQuest_ClearStage_400_237</v>
      </c>
      <c r="K240" s="41" t="str">
        <f t="shared" si="35"/>
        <v>ClearStage</v>
      </c>
      <c r="L240" s="44">
        <f t="shared" si="36"/>
        <v>400</v>
      </c>
      <c r="M240" s="41" t="str">
        <f t="shared" si="33"/>
        <v>Attain</v>
      </c>
      <c r="N240" s="45" t="s">
        <v>404</v>
      </c>
      <c r="P240" s="22">
        <v>6800</v>
      </c>
      <c r="Q240" s="22"/>
      <c r="R240" s="22"/>
    </row>
    <row r="241" spans="2:16" x14ac:dyDescent="0.4">
      <c r="B241" s="29">
        <f t="shared" si="40"/>
        <v>238</v>
      </c>
      <c r="C241" s="30" t="s">
        <v>94</v>
      </c>
      <c r="D241" s="30"/>
      <c r="E241" s="30" t="s">
        <v>214</v>
      </c>
      <c r="F241" s="27" t="str">
        <f t="shared" si="32"/>
        <v>장비 소환</v>
      </c>
      <c r="G241" s="30">
        <f>G224+240</f>
        <v>2340</v>
      </c>
      <c r="H241" s="31" t="str">
        <f t="shared" si="37"/>
        <v>GuideQuest_SpawnEquipment_2340_238</v>
      </c>
      <c r="J241" s="29" t="str">
        <f t="shared" si="38"/>
        <v>GuideQuest_SpawnEquipment_2340_238</v>
      </c>
      <c r="K241" s="30" t="str">
        <f t="shared" si="35"/>
        <v>SpawnEquipment</v>
      </c>
      <c r="L241" s="33">
        <f t="shared" si="36"/>
        <v>2340</v>
      </c>
      <c r="M241" s="30" t="str">
        <f t="shared" si="33"/>
        <v>Attain</v>
      </c>
      <c r="N241" s="31" t="s">
        <v>404</v>
      </c>
      <c r="P241" s="22">
        <v>6800</v>
      </c>
    </row>
    <row r="242" spans="2:16" x14ac:dyDescent="0.4">
      <c r="B242" s="29">
        <f t="shared" si="40"/>
        <v>239</v>
      </c>
      <c r="C242" s="30" t="s">
        <v>53</v>
      </c>
      <c r="D242" s="30"/>
      <c r="E242" s="30" t="s">
        <v>200</v>
      </c>
      <c r="F242" s="27" t="str">
        <f t="shared" ref="F242:F305" si="45">VLOOKUP(E242,$P$2:$Q$51,2, 0)</f>
        <v>스킬 소환</v>
      </c>
      <c r="G242" s="30">
        <f>G225+20</f>
        <v>190</v>
      </c>
      <c r="H242" s="31" t="str">
        <f t="shared" si="37"/>
        <v>GuideQuest_SpawnSkill_190_239</v>
      </c>
      <c r="J242" s="29" t="str">
        <f t="shared" si="38"/>
        <v>GuideQuest_SpawnSkill_190_239</v>
      </c>
      <c r="K242" s="30" t="str">
        <f t="shared" si="35"/>
        <v>SpawnSkill</v>
      </c>
      <c r="L242" s="33">
        <f t="shared" si="36"/>
        <v>190</v>
      </c>
      <c r="M242" s="30" t="str">
        <f t="shared" ref="M242:M305" si="46">VLOOKUP(K242,$P$2:$R$51,3, 0)</f>
        <v>Attain</v>
      </c>
      <c r="N242" s="31" t="s">
        <v>404</v>
      </c>
      <c r="P242" s="22">
        <v>7000</v>
      </c>
    </row>
    <row r="243" spans="2:16" x14ac:dyDescent="0.4">
      <c r="B243" s="29">
        <f t="shared" si="40"/>
        <v>240</v>
      </c>
      <c r="C243" s="30"/>
      <c r="D243" s="30"/>
      <c r="E243" s="30" t="s">
        <v>192</v>
      </c>
      <c r="F243" s="27" t="str">
        <f t="shared" si="45"/>
        <v>보스 처치</v>
      </c>
      <c r="G243" s="30">
        <v>1</v>
      </c>
      <c r="H243" s="31" t="str">
        <f t="shared" si="37"/>
        <v>GuideQuest_KillBoss_1_240</v>
      </c>
      <c r="J243" s="29" t="str">
        <f t="shared" si="38"/>
        <v>GuideQuest_KillBoss_1_240</v>
      </c>
      <c r="K243" s="30" t="str">
        <f t="shared" si="35"/>
        <v>KillBoss</v>
      </c>
      <c r="L243" s="33">
        <f t="shared" si="36"/>
        <v>1</v>
      </c>
      <c r="M243" s="30" t="str">
        <f t="shared" si="46"/>
        <v>Stack</v>
      </c>
      <c r="N243" s="31" t="s">
        <v>7</v>
      </c>
      <c r="P243" s="22">
        <v>7000</v>
      </c>
    </row>
    <row r="244" spans="2:16" x14ac:dyDescent="0.4">
      <c r="B244" s="29">
        <f t="shared" si="40"/>
        <v>241</v>
      </c>
      <c r="C244" s="30" t="s">
        <v>51</v>
      </c>
      <c r="D244" s="30"/>
      <c r="E244" s="30" t="s">
        <v>199</v>
      </c>
      <c r="F244" s="27" t="str">
        <f t="shared" si="45"/>
        <v>캐릭터 특성 강화</v>
      </c>
      <c r="G244" s="30">
        <f>G227+3</f>
        <v>36</v>
      </c>
      <c r="H244" s="31" t="str">
        <f t="shared" si="37"/>
        <v>GuideQuest_LevelUpAbility_36_241</v>
      </c>
      <c r="J244" s="29" t="str">
        <f t="shared" si="38"/>
        <v>GuideQuest_LevelUpAbility_36_241</v>
      </c>
      <c r="K244" s="30" t="str">
        <f t="shared" si="35"/>
        <v>LevelUpAbility</v>
      </c>
      <c r="L244" s="33">
        <f t="shared" si="36"/>
        <v>36</v>
      </c>
      <c r="M244" s="30" t="str">
        <f t="shared" si="46"/>
        <v>Attain</v>
      </c>
      <c r="N244" s="31" t="s">
        <v>405</v>
      </c>
      <c r="P244" s="22">
        <v>7200</v>
      </c>
    </row>
    <row r="245" spans="2:16" x14ac:dyDescent="0.4">
      <c r="B245" s="29">
        <f t="shared" si="40"/>
        <v>242</v>
      </c>
      <c r="C245" s="30" t="s">
        <v>45</v>
      </c>
      <c r="D245" s="30"/>
      <c r="E245" s="30" t="s">
        <v>152</v>
      </c>
      <c r="F245" s="27" t="str">
        <f t="shared" si="45"/>
        <v>공격력 골드 훈련</v>
      </c>
      <c r="G245" s="30">
        <v>800</v>
      </c>
      <c r="H245" s="31" t="str">
        <f t="shared" si="37"/>
        <v>GuideQuest_TrainAtk_800_242</v>
      </c>
      <c r="J245" s="29" t="str">
        <f t="shared" si="38"/>
        <v>GuideQuest_TrainAtk_800_242</v>
      </c>
      <c r="K245" s="30" t="str">
        <f t="shared" si="35"/>
        <v>TrainAtk</v>
      </c>
      <c r="L245" s="22">
        <f t="shared" ref="L245:L246" si="47">ROUNDUP(G245/10,0)</f>
        <v>80</v>
      </c>
      <c r="M245" s="30" t="str">
        <f t="shared" si="46"/>
        <v>Attain</v>
      </c>
      <c r="N245" s="31" t="s">
        <v>404</v>
      </c>
    </row>
    <row r="246" spans="2:16" x14ac:dyDescent="0.4">
      <c r="B246" s="29">
        <f t="shared" si="40"/>
        <v>243</v>
      </c>
      <c r="C246" s="30" t="s">
        <v>47</v>
      </c>
      <c r="D246" s="30"/>
      <c r="E246" s="30" t="s">
        <v>153</v>
      </c>
      <c r="F246" s="27" t="str">
        <f t="shared" si="45"/>
        <v>체력 골드 훈련</v>
      </c>
      <c r="G246" s="30">
        <v>800</v>
      </c>
      <c r="H246" s="31" t="str">
        <f t="shared" si="37"/>
        <v>GuideQuest_TrainHp_800_243</v>
      </c>
      <c r="J246" s="29" t="str">
        <f t="shared" si="38"/>
        <v>GuideQuest_TrainHp_800_243</v>
      </c>
      <c r="K246" s="30" t="str">
        <f t="shared" si="35"/>
        <v>TrainHp</v>
      </c>
      <c r="L246" s="22">
        <f t="shared" si="47"/>
        <v>80</v>
      </c>
      <c r="M246" s="30" t="str">
        <f t="shared" si="46"/>
        <v>Attain</v>
      </c>
      <c r="N246" s="31" t="s">
        <v>404</v>
      </c>
    </row>
    <row r="247" spans="2:16" x14ac:dyDescent="0.4">
      <c r="B247" s="29">
        <f>B246+1</f>
        <v>244</v>
      </c>
      <c r="C247" s="30" t="s">
        <v>79</v>
      </c>
      <c r="D247" s="30"/>
      <c r="E247" s="30" t="s">
        <v>205</v>
      </c>
      <c r="F247" s="27" t="str">
        <f t="shared" si="45"/>
        <v>크리티컬 확률 골드 훈련</v>
      </c>
      <c r="G247" s="30">
        <v>135</v>
      </c>
      <c r="H247" s="31" t="str">
        <f t="shared" si="37"/>
        <v>GuideQuest_TrainCriProb_135_244</v>
      </c>
      <c r="J247" s="29" t="str">
        <f t="shared" si="38"/>
        <v>GuideQuest_TrainCriProb_135_244</v>
      </c>
      <c r="K247" s="30" t="str">
        <f t="shared" si="35"/>
        <v>TrainCriProb</v>
      </c>
      <c r="L247" s="33">
        <f t="shared" si="36"/>
        <v>135</v>
      </c>
      <c r="M247" s="30" t="str">
        <f t="shared" si="46"/>
        <v>Attain</v>
      </c>
      <c r="N247" s="31" t="s">
        <v>404</v>
      </c>
      <c r="P247" s="22">
        <v>7400</v>
      </c>
    </row>
    <row r="248" spans="2:16" x14ac:dyDescent="0.4">
      <c r="B248" s="29">
        <f t="shared" si="40"/>
        <v>245</v>
      </c>
      <c r="C248" s="30" t="s">
        <v>80</v>
      </c>
      <c r="D248" s="30"/>
      <c r="E248" s="30" t="s">
        <v>206</v>
      </c>
      <c r="F248" s="27" t="str">
        <f t="shared" si="45"/>
        <v>크리티컬 데미지 골드 훈련</v>
      </c>
      <c r="G248" s="30">
        <v>135</v>
      </c>
      <c r="H248" s="31" t="str">
        <f t="shared" si="37"/>
        <v>GuideQuest_TrainCriDmg_135_245</v>
      </c>
      <c r="J248" s="29" t="str">
        <f t="shared" si="38"/>
        <v>GuideQuest_TrainCriDmg_135_245</v>
      </c>
      <c r="K248" s="30" t="str">
        <f t="shared" si="35"/>
        <v>TrainCriDmg</v>
      </c>
      <c r="L248" s="33">
        <f t="shared" si="36"/>
        <v>135</v>
      </c>
      <c r="M248" s="30" t="str">
        <f t="shared" si="46"/>
        <v>Attain</v>
      </c>
      <c r="N248" s="31" t="s">
        <v>404</v>
      </c>
      <c r="P248" s="22">
        <v>7600</v>
      </c>
    </row>
    <row r="249" spans="2:16" x14ac:dyDescent="0.4">
      <c r="B249" s="29">
        <f t="shared" si="40"/>
        <v>246</v>
      </c>
      <c r="C249" s="30"/>
      <c r="D249" s="30"/>
      <c r="E249" s="30" t="s">
        <v>187</v>
      </c>
      <c r="F249" s="27" t="str">
        <f t="shared" si="45"/>
        <v>스테이지 클리어</v>
      </c>
      <c r="G249" s="30">
        <v>420</v>
      </c>
      <c r="H249" s="31" t="str">
        <f t="shared" si="37"/>
        <v>GuideQuest_ClearStage_420_246</v>
      </c>
      <c r="J249" s="29" t="str">
        <f t="shared" si="38"/>
        <v>GuideQuest_ClearStage_420_246</v>
      </c>
      <c r="K249" s="30" t="str">
        <f t="shared" si="35"/>
        <v>ClearStage</v>
      </c>
      <c r="L249" s="33">
        <f t="shared" si="36"/>
        <v>420</v>
      </c>
      <c r="M249" s="30" t="str">
        <f t="shared" si="46"/>
        <v>Attain</v>
      </c>
      <c r="N249" s="31" t="s">
        <v>404</v>
      </c>
      <c r="P249" s="22">
        <v>7600</v>
      </c>
    </row>
    <row r="250" spans="2:16" x14ac:dyDescent="0.4">
      <c r="B250" s="29">
        <f t="shared" si="40"/>
        <v>247</v>
      </c>
      <c r="C250" s="30" t="s">
        <v>94</v>
      </c>
      <c r="D250" s="30"/>
      <c r="E250" s="30" t="s">
        <v>214</v>
      </c>
      <c r="F250" s="27" t="str">
        <f t="shared" si="45"/>
        <v>장비 소환</v>
      </c>
      <c r="G250" s="30">
        <f>G233+240</f>
        <v>2460</v>
      </c>
      <c r="H250" s="31" t="str">
        <f t="shared" si="37"/>
        <v>GuideQuest_SpawnEquipment_2460_247</v>
      </c>
      <c r="J250" s="29" t="str">
        <f t="shared" si="38"/>
        <v>GuideQuest_SpawnEquipment_2460_247</v>
      </c>
      <c r="K250" s="30" t="str">
        <f t="shared" si="35"/>
        <v>SpawnEquipment</v>
      </c>
      <c r="L250" s="33">
        <f t="shared" si="36"/>
        <v>2460</v>
      </c>
      <c r="M250" s="30" t="str">
        <f t="shared" si="46"/>
        <v>Attain</v>
      </c>
      <c r="N250" s="31" t="s">
        <v>404</v>
      </c>
      <c r="P250" s="22">
        <v>7800</v>
      </c>
    </row>
    <row r="251" spans="2:16" x14ac:dyDescent="0.4">
      <c r="B251" s="29">
        <f t="shared" si="40"/>
        <v>248</v>
      </c>
      <c r="C251" s="30" t="s">
        <v>53</v>
      </c>
      <c r="D251" s="30"/>
      <c r="E251" s="30" t="s">
        <v>200</v>
      </c>
      <c r="F251" s="27" t="str">
        <f t="shared" si="45"/>
        <v>스킬 소환</v>
      </c>
      <c r="G251" s="30">
        <f>G234+20</f>
        <v>200</v>
      </c>
      <c r="H251" s="31" t="str">
        <f t="shared" si="37"/>
        <v>GuideQuest_SpawnSkill_200_248</v>
      </c>
      <c r="J251" s="29" t="str">
        <f t="shared" si="38"/>
        <v>GuideQuest_SpawnSkill_200_248</v>
      </c>
      <c r="K251" s="30" t="str">
        <f t="shared" si="35"/>
        <v>SpawnSkill</v>
      </c>
      <c r="L251" s="33">
        <f t="shared" si="36"/>
        <v>200</v>
      </c>
      <c r="M251" s="30" t="str">
        <f t="shared" si="46"/>
        <v>Attain</v>
      </c>
      <c r="N251" s="31" t="s">
        <v>404</v>
      </c>
      <c r="P251" s="22">
        <v>7800</v>
      </c>
    </row>
    <row r="252" spans="2:16" x14ac:dyDescent="0.4">
      <c r="B252" s="29">
        <f t="shared" si="40"/>
        <v>249</v>
      </c>
      <c r="C252" s="30"/>
      <c r="D252" s="30"/>
      <c r="E252" s="30" t="s">
        <v>192</v>
      </c>
      <c r="F252" s="27" t="str">
        <f t="shared" si="45"/>
        <v>보스 처치</v>
      </c>
      <c r="G252" s="30">
        <v>1</v>
      </c>
      <c r="H252" s="31" t="str">
        <f t="shared" si="37"/>
        <v>GuideQuest_KillBoss_1_249</v>
      </c>
      <c r="J252" s="29" t="str">
        <f t="shared" si="38"/>
        <v>GuideQuest_KillBoss_1_249</v>
      </c>
      <c r="K252" s="30" t="str">
        <f t="shared" si="35"/>
        <v>KillBoss</v>
      </c>
      <c r="L252" s="33">
        <f t="shared" si="36"/>
        <v>1</v>
      </c>
      <c r="M252" s="30" t="str">
        <f t="shared" si="46"/>
        <v>Stack</v>
      </c>
      <c r="N252" s="31" t="s">
        <v>7</v>
      </c>
      <c r="P252" s="22">
        <v>8000</v>
      </c>
    </row>
    <row r="253" spans="2:16" x14ac:dyDescent="0.4">
      <c r="B253" s="29">
        <f t="shared" si="40"/>
        <v>250</v>
      </c>
      <c r="C253" s="30" t="s">
        <v>45</v>
      </c>
      <c r="D253" s="30"/>
      <c r="E253" s="30" t="s">
        <v>152</v>
      </c>
      <c r="F253" s="27" t="str">
        <f t="shared" si="45"/>
        <v>공격력 골드 훈련</v>
      </c>
      <c r="G253" s="30">
        <v>850</v>
      </c>
      <c r="H253" s="31" t="str">
        <f t="shared" si="37"/>
        <v>GuideQuest_TrainAtk_850_250</v>
      </c>
      <c r="J253" s="29" t="str">
        <f t="shared" si="38"/>
        <v>GuideQuest_TrainAtk_850_250</v>
      </c>
      <c r="K253" s="30" t="str">
        <f t="shared" si="35"/>
        <v>TrainAtk</v>
      </c>
      <c r="L253" s="22">
        <f t="shared" ref="L253:L254" si="48">ROUNDUP(G253/10,0)</f>
        <v>85</v>
      </c>
      <c r="M253" s="30" t="str">
        <f t="shared" si="46"/>
        <v>Attain</v>
      </c>
      <c r="N253" s="31" t="s">
        <v>404</v>
      </c>
    </row>
    <row r="254" spans="2:16" x14ac:dyDescent="0.4">
      <c r="B254" s="29">
        <f t="shared" si="40"/>
        <v>251</v>
      </c>
      <c r="C254" s="30" t="s">
        <v>47</v>
      </c>
      <c r="D254" s="30"/>
      <c r="E254" s="30" t="s">
        <v>153</v>
      </c>
      <c r="F254" s="27" t="str">
        <f t="shared" si="45"/>
        <v>체력 골드 훈련</v>
      </c>
      <c r="G254" s="30">
        <v>850</v>
      </c>
      <c r="H254" s="31" t="str">
        <f t="shared" si="37"/>
        <v>GuideQuest_TrainHp_850_251</v>
      </c>
      <c r="J254" s="29" t="str">
        <f t="shared" si="38"/>
        <v>GuideQuest_TrainHp_850_251</v>
      </c>
      <c r="K254" s="30" t="str">
        <f t="shared" si="35"/>
        <v>TrainHp</v>
      </c>
      <c r="L254" s="22">
        <f t="shared" si="48"/>
        <v>85</v>
      </c>
      <c r="M254" s="30" t="str">
        <f t="shared" si="46"/>
        <v>Attain</v>
      </c>
      <c r="N254" s="31" t="s">
        <v>404</v>
      </c>
    </row>
    <row r="255" spans="2:16" x14ac:dyDescent="0.4">
      <c r="B255" s="29">
        <f>B254+1</f>
        <v>252</v>
      </c>
      <c r="C255" s="30" t="s">
        <v>79</v>
      </c>
      <c r="D255" s="30"/>
      <c r="E255" s="30" t="s">
        <v>205</v>
      </c>
      <c r="F255" s="27" t="str">
        <f t="shared" si="45"/>
        <v>크리티컬 확률 골드 훈련</v>
      </c>
      <c r="G255" s="30">
        <v>140</v>
      </c>
      <c r="H255" s="31" t="str">
        <f t="shared" si="37"/>
        <v>GuideQuest_TrainCriProb_140_252</v>
      </c>
      <c r="J255" s="29" t="str">
        <f t="shared" si="38"/>
        <v>GuideQuest_TrainCriProb_140_252</v>
      </c>
      <c r="K255" s="30" t="str">
        <f t="shared" si="35"/>
        <v>TrainCriProb</v>
      </c>
      <c r="L255" s="33">
        <f t="shared" si="36"/>
        <v>140</v>
      </c>
      <c r="M255" s="30" t="str">
        <f t="shared" si="46"/>
        <v>Attain</v>
      </c>
      <c r="N255" s="31" t="s">
        <v>404</v>
      </c>
      <c r="P255" s="22">
        <v>8200</v>
      </c>
    </row>
    <row r="256" spans="2:16" x14ac:dyDescent="0.4">
      <c r="B256" s="29">
        <f t="shared" si="40"/>
        <v>253</v>
      </c>
      <c r="C256" s="30" t="s">
        <v>80</v>
      </c>
      <c r="D256" s="30"/>
      <c r="E256" s="30" t="s">
        <v>206</v>
      </c>
      <c r="F256" s="27" t="str">
        <f t="shared" si="45"/>
        <v>크리티컬 데미지 골드 훈련</v>
      </c>
      <c r="G256" s="30">
        <v>140</v>
      </c>
      <c r="H256" s="31" t="str">
        <f t="shared" si="37"/>
        <v>GuideQuest_TrainCriDmg_140_253</v>
      </c>
      <c r="J256" s="29" t="str">
        <f t="shared" si="38"/>
        <v>GuideQuest_TrainCriDmg_140_253</v>
      </c>
      <c r="K256" s="30" t="str">
        <f t="shared" si="35"/>
        <v>TrainCriDmg</v>
      </c>
      <c r="L256" s="33">
        <f t="shared" si="36"/>
        <v>140</v>
      </c>
      <c r="M256" s="30" t="str">
        <f t="shared" si="46"/>
        <v>Attain</v>
      </c>
      <c r="N256" s="31" t="s">
        <v>404</v>
      </c>
      <c r="P256" s="22">
        <v>8400</v>
      </c>
    </row>
    <row r="257" spans="2:16" x14ac:dyDescent="0.4">
      <c r="B257" s="29">
        <f t="shared" si="40"/>
        <v>254</v>
      </c>
      <c r="C257" s="30"/>
      <c r="D257" s="30"/>
      <c r="E257" s="30" t="s">
        <v>187</v>
      </c>
      <c r="F257" s="27" t="str">
        <f t="shared" si="45"/>
        <v>스테이지 클리어</v>
      </c>
      <c r="G257" s="30">
        <v>440</v>
      </c>
      <c r="H257" s="31" t="str">
        <f t="shared" si="37"/>
        <v>GuideQuest_ClearStage_440_254</v>
      </c>
      <c r="J257" s="29" t="str">
        <f t="shared" si="38"/>
        <v>GuideQuest_ClearStage_440_254</v>
      </c>
      <c r="K257" s="30" t="str">
        <f t="shared" si="35"/>
        <v>ClearStage</v>
      </c>
      <c r="L257" s="33">
        <f t="shared" si="36"/>
        <v>440</v>
      </c>
      <c r="M257" s="30" t="str">
        <f t="shared" si="46"/>
        <v>Attain</v>
      </c>
      <c r="N257" s="31" t="s">
        <v>404</v>
      </c>
      <c r="P257" s="22">
        <v>8400</v>
      </c>
    </row>
    <row r="258" spans="2:16" x14ac:dyDescent="0.4">
      <c r="B258" s="29">
        <f t="shared" si="40"/>
        <v>255</v>
      </c>
      <c r="C258" s="30" t="s">
        <v>94</v>
      </c>
      <c r="D258" s="30"/>
      <c r="E258" s="30" t="s">
        <v>214</v>
      </c>
      <c r="F258" s="27" t="str">
        <f t="shared" si="45"/>
        <v>장비 소환</v>
      </c>
      <c r="G258" s="30">
        <f>G241+240</f>
        <v>2580</v>
      </c>
      <c r="H258" s="31" t="str">
        <f t="shared" si="37"/>
        <v>GuideQuest_SpawnEquipment_2580_255</v>
      </c>
      <c r="J258" s="29" t="str">
        <f t="shared" si="38"/>
        <v>GuideQuest_SpawnEquipment_2580_255</v>
      </c>
      <c r="K258" s="30" t="str">
        <f t="shared" si="35"/>
        <v>SpawnEquipment</v>
      </c>
      <c r="L258" s="33">
        <f t="shared" si="36"/>
        <v>2580</v>
      </c>
      <c r="M258" s="30" t="str">
        <f t="shared" si="46"/>
        <v>Attain</v>
      </c>
      <c r="N258" s="31" t="s">
        <v>404</v>
      </c>
      <c r="P258" s="22">
        <v>8600</v>
      </c>
    </row>
    <row r="259" spans="2:16" x14ac:dyDescent="0.4">
      <c r="B259" s="29">
        <f t="shared" si="40"/>
        <v>256</v>
      </c>
      <c r="C259" s="30" t="s">
        <v>53</v>
      </c>
      <c r="D259" s="30"/>
      <c r="E259" s="30" t="s">
        <v>200</v>
      </c>
      <c r="F259" s="27" t="str">
        <f t="shared" si="45"/>
        <v>스킬 소환</v>
      </c>
      <c r="G259" s="30">
        <f>G242+20</f>
        <v>210</v>
      </c>
      <c r="H259" s="31" t="str">
        <f t="shared" si="37"/>
        <v>GuideQuest_SpawnSkill_210_256</v>
      </c>
      <c r="J259" s="29" t="str">
        <f t="shared" si="38"/>
        <v>GuideQuest_SpawnSkill_210_256</v>
      </c>
      <c r="K259" s="30" t="str">
        <f t="shared" si="35"/>
        <v>SpawnSkill</v>
      </c>
      <c r="L259" s="33">
        <f t="shared" si="36"/>
        <v>210</v>
      </c>
      <c r="M259" s="30" t="str">
        <f t="shared" si="46"/>
        <v>Attain</v>
      </c>
      <c r="N259" s="31" t="s">
        <v>404</v>
      </c>
      <c r="P259" s="22">
        <v>8600</v>
      </c>
    </row>
    <row r="260" spans="2:16" x14ac:dyDescent="0.4">
      <c r="B260" s="29">
        <f t="shared" si="40"/>
        <v>257</v>
      </c>
      <c r="C260" s="30"/>
      <c r="D260" s="30"/>
      <c r="E260" s="30" t="s">
        <v>192</v>
      </c>
      <c r="F260" s="27" t="str">
        <f t="shared" si="45"/>
        <v>보스 처치</v>
      </c>
      <c r="G260" s="30">
        <v>1</v>
      </c>
      <c r="H260" s="31" t="str">
        <f t="shared" si="37"/>
        <v>GuideQuest_KillBoss_1_257</v>
      </c>
      <c r="J260" s="29" t="str">
        <f t="shared" si="38"/>
        <v>GuideQuest_KillBoss_1_257</v>
      </c>
      <c r="K260" s="30" t="str">
        <f t="shared" ref="K260:K320" si="49">E260</f>
        <v>KillBoss</v>
      </c>
      <c r="L260" s="33">
        <f t="shared" ref="L260:L320" si="50">G260</f>
        <v>1</v>
      </c>
      <c r="M260" s="30" t="str">
        <f t="shared" si="46"/>
        <v>Stack</v>
      </c>
      <c r="N260" s="31" t="s">
        <v>7</v>
      </c>
      <c r="P260" s="22">
        <v>8800</v>
      </c>
    </row>
    <row r="261" spans="2:16" x14ac:dyDescent="0.4">
      <c r="B261" s="29">
        <f t="shared" si="40"/>
        <v>258</v>
      </c>
      <c r="C261" s="30" t="s">
        <v>51</v>
      </c>
      <c r="D261" s="30"/>
      <c r="E261" s="30" t="s">
        <v>199</v>
      </c>
      <c r="F261" s="27" t="str">
        <f t="shared" si="45"/>
        <v>캐릭터 특성 강화</v>
      </c>
      <c r="G261" s="30">
        <f>G244+3</f>
        <v>39</v>
      </c>
      <c r="H261" s="31" t="str">
        <f t="shared" ref="H261:H321" si="51">CONCATENATE("GuideQuest","_",E261,"_",G261,"_",B261)</f>
        <v>GuideQuest_LevelUpAbility_39_258</v>
      </c>
      <c r="J261" s="29" t="str">
        <f t="shared" ref="J261:J321" si="52">H261</f>
        <v>GuideQuest_LevelUpAbility_39_258</v>
      </c>
      <c r="K261" s="30" t="str">
        <f t="shared" si="49"/>
        <v>LevelUpAbility</v>
      </c>
      <c r="L261" s="33">
        <f t="shared" si="50"/>
        <v>39</v>
      </c>
      <c r="M261" s="30" t="str">
        <f t="shared" si="46"/>
        <v>Attain</v>
      </c>
      <c r="N261" s="31" t="s">
        <v>405</v>
      </c>
      <c r="P261" s="22">
        <v>8800</v>
      </c>
    </row>
    <row r="262" spans="2:16" x14ac:dyDescent="0.4">
      <c r="B262" s="29">
        <f t="shared" si="40"/>
        <v>259</v>
      </c>
      <c r="C262" s="30" t="s">
        <v>45</v>
      </c>
      <c r="D262" s="30"/>
      <c r="E262" s="30" t="s">
        <v>152</v>
      </c>
      <c r="F262" s="27" t="str">
        <f t="shared" si="45"/>
        <v>공격력 골드 훈련</v>
      </c>
      <c r="G262" s="30">
        <v>900</v>
      </c>
      <c r="H262" s="31" t="str">
        <f t="shared" si="51"/>
        <v>GuideQuest_TrainAtk_900_259</v>
      </c>
      <c r="J262" s="29" t="str">
        <f t="shared" si="52"/>
        <v>GuideQuest_TrainAtk_900_259</v>
      </c>
      <c r="K262" s="30" t="str">
        <f t="shared" si="49"/>
        <v>TrainAtk</v>
      </c>
      <c r="L262" s="22">
        <f t="shared" ref="L262:L263" si="53">ROUNDUP(G262/10,0)</f>
        <v>90</v>
      </c>
      <c r="M262" s="30" t="str">
        <f t="shared" si="46"/>
        <v>Attain</v>
      </c>
      <c r="N262" s="31" t="s">
        <v>404</v>
      </c>
    </row>
    <row r="263" spans="2:16" x14ac:dyDescent="0.4">
      <c r="B263" s="29">
        <f t="shared" si="40"/>
        <v>260</v>
      </c>
      <c r="C263" s="30" t="s">
        <v>47</v>
      </c>
      <c r="D263" s="30"/>
      <c r="E263" s="30" t="s">
        <v>153</v>
      </c>
      <c r="F263" s="27" t="str">
        <f t="shared" si="45"/>
        <v>체력 골드 훈련</v>
      </c>
      <c r="G263" s="30">
        <v>900</v>
      </c>
      <c r="H263" s="31" t="str">
        <f t="shared" si="51"/>
        <v>GuideQuest_TrainHp_900_260</v>
      </c>
      <c r="J263" s="29" t="str">
        <f t="shared" si="52"/>
        <v>GuideQuest_TrainHp_900_260</v>
      </c>
      <c r="K263" s="30" t="str">
        <f t="shared" si="49"/>
        <v>TrainHp</v>
      </c>
      <c r="L263" s="22">
        <f t="shared" si="53"/>
        <v>90</v>
      </c>
      <c r="M263" s="30" t="str">
        <f t="shared" si="46"/>
        <v>Attain</v>
      </c>
      <c r="N263" s="31" t="s">
        <v>404</v>
      </c>
    </row>
    <row r="264" spans="2:16" x14ac:dyDescent="0.4">
      <c r="B264" s="29">
        <f>B263+1</f>
        <v>261</v>
      </c>
      <c r="C264" s="30" t="s">
        <v>79</v>
      </c>
      <c r="D264" s="30"/>
      <c r="E264" s="30" t="s">
        <v>205</v>
      </c>
      <c r="F264" s="27" t="str">
        <f t="shared" si="45"/>
        <v>크리티컬 확률 골드 훈련</v>
      </c>
      <c r="G264" s="30">
        <v>145</v>
      </c>
      <c r="H264" s="31" t="str">
        <f t="shared" si="51"/>
        <v>GuideQuest_TrainCriProb_145_261</v>
      </c>
      <c r="J264" s="29" t="str">
        <f t="shared" si="52"/>
        <v>GuideQuest_TrainCriProb_145_261</v>
      </c>
      <c r="K264" s="30" t="str">
        <f t="shared" si="49"/>
        <v>TrainCriProb</v>
      </c>
      <c r="L264" s="33">
        <f t="shared" si="50"/>
        <v>145</v>
      </c>
      <c r="M264" s="30" t="str">
        <f t="shared" si="46"/>
        <v>Attain</v>
      </c>
      <c r="N264" s="31" t="s">
        <v>404</v>
      </c>
      <c r="P264" s="22">
        <v>9200</v>
      </c>
    </row>
    <row r="265" spans="2:16" x14ac:dyDescent="0.4">
      <c r="B265" s="29">
        <f t="shared" si="40"/>
        <v>262</v>
      </c>
      <c r="C265" s="30" t="s">
        <v>80</v>
      </c>
      <c r="D265" s="30"/>
      <c r="E265" s="30" t="s">
        <v>206</v>
      </c>
      <c r="F265" s="27" t="str">
        <f t="shared" si="45"/>
        <v>크리티컬 데미지 골드 훈련</v>
      </c>
      <c r="G265" s="30">
        <v>145</v>
      </c>
      <c r="H265" s="31" t="str">
        <f t="shared" si="51"/>
        <v>GuideQuest_TrainCriDmg_145_262</v>
      </c>
      <c r="J265" s="29" t="str">
        <f t="shared" si="52"/>
        <v>GuideQuest_TrainCriDmg_145_262</v>
      </c>
      <c r="K265" s="30" t="str">
        <f t="shared" si="49"/>
        <v>TrainCriDmg</v>
      </c>
      <c r="L265" s="33">
        <f t="shared" si="50"/>
        <v>145</v>
      </c>
      <c r="M265" s="30" t="str">
        <f t="shared" si="46"/>
        <v>Attain</v>
      </c>
      <c r="N265" s="31" t="s">
        <v>404</v>
      </c>
      <c r="P265" s="22">
        <v>9200</v>
      </c>
    </row>
    <row r="266" spans="2:16" x14ac:dyDescent="0.4">
      <c r="B266" s="29">
        <f t="shared" si="40"/>
        <v>263</v>
      </c>
      <c r="C266" s="30"/>
      <c r="D266" s="30"/>
      <c r="E266" s="30" t="s">
        <v>187</v>
      </c>
      <c r="F266" s="27" t="str">
        <f t="shared" si="45"/>
        <v>스테이지 클리어</v>
      </c>
      <c r="G266" s="30">
        <v>460</v>
      </c>
      <c r="H266" s="31" t="str">
        <f t="shared" si="51"/>
        <v>GuideQuest_ClearStage_460_263</v>
      </c>
      <c r="J266" s="29" t="str">
        <f t="shared" si="52"/>
        <v>GuideQuest_ClearStage_460_263</v>
      </c>
      <c r="K266" s="30" t="str">
        <f t="shared" si="49"/>
        <v>ClearStage</v>
      </c>
      <c r="L266" s="33">
        <f t="shared" si="50"/>
        <v>460</v>
      </c>
      <c r="M266" s="30" t="str">
        <f t="shared" si="46"/>
        <v>Attain</v>
      </c>
      <c r="N266" s="31" t="s">
        <v>404</v>
      </c>
      <c r="P266" s="22">
        <v>9400</v>
      </c>
    </row>
    <row r="267" spans="2:16" x14ac:dyDescent="0.4">
      <c r="B267" s="29">
        <f t="shared" ref="B267:B330" si="54">B266+1</f>
        <v>264</v>
      </c>
      <c r="C267" s="30" t="s">
        <v>94</v>
      </c>
      <c r="D267" s="30"/>
      <c r="E267" s="30" t="s">
        <v>214</v>
      </c>
      <c r="F267" s="27" t="str">
        <f t="shared" si="45"/>
        <v>장비 소환</v>
      </c>
      <c r="G267" s="30">
        <f>G250+240</f>
        <v>2700</v>
      </c>
      <c r="H267" s="31" t="str">
        <f t="shared" si="51"/>
        <v>GuideQuest_SpawnEquipment_2700_264</v>
      </c>
      <c r="J267" s="29" t="str">
        <f t="shared" si="52"/>
        <v>GuideQuest_SpawnEquipment_2700_264</v>
      </c>
      <c r="K267" s="30" t="str">
        <f t="shared" si="49"/>
        <v>SpawnEquipment</v>
      </c>
      <c r="L267" s="33">
        <f t="shared" si="50"/>
        <v>2700</v>
      </c>
      <c r="M267" s="30" t="str">
        <f t="shared" si="46"/>
        <v>Attain</v>
      </c>
      <c r="N267" s="31" t="s">
        <v>404</v>
      </c>
      <c r="P267" s="22">
        <v>9400</v>
      </c>
    </row>
    <row r="268" spans="2:16" x14ac:dyDescent="0.4">
      <c r="B268" s="29">
        <f t="shared" si="54"/>
        <v>265</v>
      </c>
      <c r="C268" s="30" t="s">
        <v>53</v>
      </c>
      <c r="D268" s="30"/>
      <c r="E268" s="30" t="s">
        <v>200</v>
      </c>
      <c r="F268" s="27" t="str">
        <f t="shared" si="45"/>
        <v>스킬 소환</v>
      </c>
      <c r="G268" s="30">
        <f>G251+20</f>
        <v>220</v>
      </c>
      <c r="H268" s="31" t="str">
        <f t="shared" si="51"/>
        <v>GuideQuest_SpawnSkill_220_265</v>
      </c>
      <c r="J268" s="29" t="str">
        <f t="shared" si="52"/>
        <v>GuideQuest_SpawnSkill_220_265</v>
      </c>
      <c r="K268" s="30" t="str">
        <f t="shared" si="49"/>
        <v>SpawnSkill</v>
      </c>
      <c r="L268" s="33">
        <f t="shared" si="50"/>
        <v>220</v>
      </c>
      <c r="M268" s="30" t="str">
        <f t="shared" si="46"/>
        <v>Attain</v>
      </c>
      <c r="N268" s="31" t="s">
        <v>404</v>
      </c>
      <c r="P268" s="22">
        <v>9600</v>
      </c>
    </row>
    <row r="269" spans="2:16" x14ac:dyDescent="0.4">
      <c r="B269" s="29">
        <f t="shared" si="54"/>
        <v>266</v>
      </c>
      <c r="C269" s="30"/>
      <c r="D269" s="30"/>
      <c r="E269" s="30" t="s">
        <v>192</v>
      </c>
      <c r="F269" s="27" t="str">
        <f t="shared" si="45"/>
        <v>보스 처치</v>
      </c>
      <c r="G269" s="30">
        <v>1</v>
      </c>
      <c r="H269" s="31" t="str">
        <f t="shared" si="51"/>
        <v>GuideQuest_KillBoss_1_266</v>
      </c>
      <c r="J269" s="29" t="str">
        <f t="shared" si="52"/>
        <v>GuideQuest_KillBoss_1_266</v>
      </c>
      <c r="K269" s="30" t="str">
        <f t="shared" si="49"/>
        <v>KillBoss</v>
      </c>
      <c r="L269" s="33">
        <f t="shared" si="50"/>
        <v>1</v>
      </c>
      <c r="M269" s="30" t="str">
        <f t="shared" si="46"/>
        <v>Stack</v>
      </c>
      <c r="N269" s="31" t="s">
        <v>7</v>
      </c>
      <c r="P269" s="22">
        <v>9600</v>
      </c>
    </row>
    <row r="270" spans="2:16" x14ac:dyDescent="0.4">
      <c r="B270" s="29">
        <f t="shared" si="54"/>
        <v>267</v>
      </c>
      <c r="C270" s="30" t="s">
        <v>45</v>
      </c>
      <c r="D270" s="30"/>
      <c r="E270" s="30" t="s">
        <v>152</v>
      </c>
      <c r="F270" s="27" t="str">
        <f t="shared" si="45"/>
        <v>공격력 골드 훈련</v>
      </c>
      <c r="G270" s="30">
        <v>1000</v>
      </c>
      <c r="H270" s="31" t="str">
        <f t="shared" si="51"/>
        <v>GuideQuest_TrainAtk_1000_267</v>
      </c>
      <c r="J270" s="29" t="str">
        <f t="shared" si="52"/>
        <v>GuideQuest_TrainAtk_1000_267</v>
      </c>
      <c r="K270" s="30" t="str">
        <f t="shared" si="49"/>
        <v>TrainAtk</v>
      </c>
      <c r="L270" s="22">
        <f t="shared" ref="L270:L271" si="55">ROUNDUP(G270/10,0)</f>
        <v>100</v>
      </c>
      <c r="M270" s="30" t="str">
        <f t="shared" si="46"/>
        <v>Attain</v>
      </c>
      <c r="N270" s="31" t="s">
        <v>404</v>
      </c>
    </row>
    <row r="271" spans="2:16" x14ac:dyDescent="0.4">
      <c r="B271" s="29">
        <f t="shared" si="54"/>
        <v>268</v>
      </c>
      <c r="C271" s="30" t="s">
        <v>47</v>
      </c>
      <c r="D271" s="30"/>
      <c r="E271" s="30" t="s">
        <v>153</v>
      </c>
      <c r="F271" s="27" t="str">
        <f t="shared" si="45"/>
        <v>체력 골드 훈련</v>
      </c>
      <c r="G271" s="30">
        <v>1000</v>
      </c>
      <c r="H271" s="31" t="str">
        <f t="shared" si="51"/>
        <v>GuideQuest_TrainHp_1000_268</v>
      </c>
      <c r="J271" s="29" t="str">
        <f t="shared" si="52"/>
        <v>GuideQuest_TrainHp_1000_268</v>
      </c>
      <c r="K271" s="30" t="str">
        <f t="shared" si="49"/>
        <v>TrainHp</v>
      </c>
      <c r="L271" s="22">
        <f t="shared" si="55"/>
        <v>100</v>
      </c>
      <c r="M271" s="30" t="str">
        <f t="shared" si="46"/>
        <v>Attain</v>
      </c>
      <c r="N271" s="31" t="s">
        <v>404</v>
      </c>
    </row>
    <row r="272" spans="2:16" x14ac:dyDescent="0.4">
      <c r="B272" s="29">
        <f>B271+1</f>
        <v>269</v>
      </c>
      <c r="C272" s="30" t="s">
        <v>79</v>
      </c>
      <c r="D272" s="30"/>
      <c r="E272" s="30" t="s">
        <v>205</v>
      </c>
      <c r="F272" s="27" t="str">
        <f t="shared" si="45"/>
        <v>크리티컬 확률 골드 훈련</v>
      </c>
      <c r="G272" s="30">
        <v>150</v>
      </c>
      <c r="H272" s="31" t="str">
        <f t="shared" si="51"/>
        <v>GuideQuest_TrainCriProb_150_269</v>
      </c>
      <c r="J272" s="29" t="str">
        <f t="shared" si="52"/>
        <v>GuideQuest_TrainCriProb_150_269</v>
      </c>
      <c r="K272" s="30" t="str">
        <f t="shared" si="49"/>
        <v>TrainCriProb</v>
      </c>
      <c r="L272" s="33">
        <f t="shared" si="50"/>
        <v>150</v>
      </c>
      <c r="M272" s="30" t="str">
        <f t="shared" si="46"/>
        <v>Attain</v>
      </c>
      <c r="N272" s="31" t="s">
        <v>404</v>
      </c>
      <c r="P272" s="22">
        <v>10000</v>
      </c>
    </row>
    <row r="273" spans="1:16" x14ac:dyDescent="0.4">
      <c r="B273" s="29">
        <f t="shared" si="54"/>
        <v>270</v>
      </c>
      <c r="C273" s="30" t="s">
        <v>80</v>
      </c>
      <c r="D273" s="30"/>
      <c r="E273" s="30" t="s">
        <v>206</v>
      </c>
      <c r="F273" s="27" t="str">
        <f t="shared" si="45"/>
        <v>크리티컬 데미지 골드 훈련</v>
      </c>
      <c r="G273" s="30">
        <v>150</v>
      </c>
      <c r="H273" s="31" t="str">
        <f t="shared" si="51"/>
        <v>GuideQuest_TrainCriDmg_150_270</v>
      </c>
      <c r="J273" s="29" t="str">
        <f t="shared" si="52"/>
        <v>GuideQuest_TrainCriDmg_150_270</v>
      </c>
      <c r="K273" s="30" t="str">
        <f t="shared" si="49"/>
        <v>TrainCriDmg</v>
      </c>
      <c r="L273" s="33">
        <f t="shared" si="50"/>
        <v>150</v>
      </c>
      <c r="M273" s="30" t="str">
        <f t="shared" si="46"/>
        <v>Attain</v>
      </c>
      <c r="N273" s="31" t="s">
        <v>404</v>
      </c>
      <c r="P273" s="22">
        <v>10000</v>
      </c>
    </row>
    <row r="274" spans="1:16" x14ac:dyDescent="0.4">
      <c r="B274" s="29">
        <f t="shared" si="54"/>
        <v>271</v>
      </c>
      <c r="C274" s="30" t="s">
        <v>292</v>
      </c>
      <c r="D274" s="30"/>
      <c r="E274" s="30" t="s">
        <v>269</v>
      </c>
      <c r="F274" s="27" t="str">
        <f t="shared" si="45"/>
        <v>유물 소환</v>
      </c>
      <c r="G274" s="30">
        <v>3</v>
      </c>
      <c r="H274" s="31" t="str">
        <f t="shared" si="51"/>
        <v>GuideQuest_SpawnArtifact_3_271</v>
      </c>
      <c r="J274" s="29" t="str">
        <f t="shared" si="52"/>
        <v>GuideQuest_SpawnArtifact_3_271</v>
      </c>
      <c r="K274" s="30" t="str">
        <f t="shared" si="49"/>
        <v>SpawnArtifact</v>
      </c>
      <c r="L274" s="33">
        <f t="shared" si="50"/>
        <v>3</v>
      </c>
      <c r="M274" s="30" t="str">
        <f t="shared" si="46"/>
        <v>Attain</v>
      </c>
      <c r="N274" s="31" t="s">
        <v>404</v>
      </c>
      <c r="P274" s="22">
        <v>10200</v>
      </c>
    </row>
    <row r="275" spans="1:16" x14ac:dyDescent="0.4">
      <c r="A275" s="22" t="s">
        <v>295</v>
      </c>
      <c r="B275" s="29">
        <f t="shared" si="54"/>
        <v>272</v>
      </c>
      <c r="C275" s="30" t="s">
        <v>293</v>
      </c>
      <c r="D275" s="30"/>
      <c r="E275" s="30" t="s">
        <v>290</v>
      </c>
      <c r="F275" s="27" t="str">
        <f t="shared" si="45"/>
        <v>유물 강화 시도</v>
      </c>
      <c r="G275" s="30">
        <v>3</v>
      </c>
      <c r="H275" s="31" t="str">
        <f t="shared" si="51"/>
        <v>GuideQuest_TryUpgradeArtifact_3_272</v>
      </c>
      <c r="J275" s="29" t="str">
        <f t="shared" si="52"/>
        <v>GuideQuest_TryUpgradeArtifact_3_272</v>
      </c>
      <c r="K275" s="30" t="str">
        <f t="shared" si="49"/>
        <v>TryUpgradeArtifact</v>
      </c>
      <c r="L275" s="33">
        <f t="shared" si="50"/>
        <v>3</v>
      </c>
      <c r="M275" s="30" t="str">
        <f t="shared" si="46"/>
        <v>Stack</v>
      </c>
      <c r="N275" s="31" t="s">
        <v>404</v>
      </c>
      <c r="P275" s="22">
        <v>10200</v>
      </c>
    </row>
    <row r="276" spans="1:16" x14ac:dyDescent="0.4">
      <c r="B276" s="29">
        <f t="shared" si="54"/>
        <v>273</v>
      </c>
      <c r="C276" s="30"/>
      <c r="D276" s="30"/>
      <c r="E276" s="30" t="s">
        <v>187</v>
      </c>
      <c r="F276" s="27" t="str">
        <f t="shared" si="45"/>
        <v>스테이지 클리어</v>
      </c>
      <c r="G276" s="30">
        <v>480</v>
      </c>
      <c r="H276" s="31" t="str">
        <f t="shared" si="51"/>
        <v>GuideQuest_ClearStage_480_273</v>
      </c>
      <c r="J276" s="29" t="str">
        <f t="shared" si="52"/>
        <v>GuideQuest_ClearStage_480_273</v>
      </c>
      <c r="K276" s="30" t="str">
        <f t="shared" si="49"/>
        <v>ClearStage</v>
      </c>
      <c r="L276" s="33">
        <f t="shared" si="50"/>
        <v>480</v>
      </c>
      <c r="M276" s="30" t="str">
        <f t="shared" si="46"/>
        <v>Attain</v>
      </c>
      <c r="N276" s="31" t="s">
        <v>404</v>
      </c>
      <c r="P276" s="22">
        <v>10400</v>
      </c>
    </row>
    <row r="277" spans="1:16" x14ac:dyDescent="0.4">
      <c r="B277" s="29">
        <f t="shared" si="54"/>
        <v>274</v>
      </c>
      <c r="C277" s="30" t="s">
        <v>94</v>
      </c>
      <c r="D277" s="30"/>
      <c r="E277" s="30" t="s">
        <v>214</v>
      </c>
      <c r="F277" s="27" t="str">
        <f t="shared" si="45"/>
        <v>장비 소환</v>
      </c>
      <c r="G277" s="30">
        <f>G258+240</f>
        <v>2820</v>
      </c>
      <c r="H277" s="31" t="str">
        <f t="shared" si="51"/>
        <v>GuideQuest_SpawnEquipment_2820_274</v>
      </c>
      <c r="J277" s="29" t="str">
        <f t="shared" si="52"/>
        <v>GuideQuest_SpawnEquipment_2820_274</v>
      </c>
      <c r="K277" s="30" t="str">
        <f t="shared" si="49"/>
        <v>SpawnEquipment</v>
      </c>
      <c r="L277" s="33">
        <f t="shared" si="50"/>
        <v>2820</v>
      </c>
      <c r="M277" s="30" t="str">
        <f t="shared" si="46"/>
        <v>Attain</v>
      </c>
      <c r="N277" s="31" t="s">
        <v>404</v>
      </c>
      <c r="P277" s="22">
        <v>10400</v>
      </c>
    </row>
    <row r="278" spans="1:16" x14ac:dyDescent="0.4">
      <c r="B278" s="29">
        <f t="shared" si="54"/>
        <v>275</v>
      </c>
      <c r="C278" s="30" t="s">
        <v>53</v>
      </c>
      <c r="D278" s="30"/>
      <c r="E278" s="30" t="s">
        <v>200</v>
      </c>
      <c r="F278" s="27" t="str">
        <f t="shared" si="45"/>
        <v>스킬 소환</v>
      </c>
      <c r="G278" s="30">
        <f>G259+20</f>
        <v>230</v>
      </c>
      <c r="H278" s="31" t="str">
        <f t="shared" si="51"/>
        <v>GuideQuest_SpawnSkill_230_275</v>
      </c>
      <c r="J278" s="29" t="str">
        <f t="shared" si="52"/>
        <v>GuideQuest_SpawnSkill_230_275</v>
      </c>
      <c r="K278" s="30" t="str">
        <f t="shared" si="49"/>
        <v>SpawnSkill</v>
      </c>
      <c r="L278" s="33">
        <f t="shared" si="50"/>
        <v>230</v>
      </c>
      <c r="M278" s="30" t="str">
        <f t="shared" si="46"/>
        <v>Attain</v>
      </c>
      <c r="N278" s="31" t="s">
        <v>404</v>
      </c>
      <c r="P278" s="22">
        <v>10600</v>
      </c>
    </row>
    <row r="279" spans="1:16" x14ac:dyDescent="0.4">
      <c r="B279" s="29">
        <f t="shared" si="54"/>
        <v>276</v>
      </c>
      <c r="C279" s="30"/>
      <c r="D279" s="30"/>
      <c r="E279" s="30" t="s">
        <v>192</v>
      </c>
      <c r="F279" s="27" t="str">
        <f t="shared" si="45"/>
        <v>보스 처치</v>
      </c>
      <c r="G279" s="30">
        <v>1</v>
      </c>
      <c r="H279" s="31" t="str">
        <f t="shared" si="51"/>
        <v>GuideQuest_KillBoss_1_276</v>
      </c>
      <c r="J279" s="29" t="str">
        <f t="shared" si="52"/>
        <v>GuideQuest_KillBoss_1_276</v>
      </c>
      <c r="K279" s="30" t="str">
        <f t="shared" si="49"/>
        <v>KillBoss</v>
      </c>
      <c r="L279" s="33">
        <f t="shared" si="50"/>
        <v>1</v>
      </c>
      <c r="M279" s="30" t="str">
        <f t="shared" si="46"/>
        <v>Stack</v>
      </c>
      <c r="N279" s="31" t="s">
        <v>7</v>
      </c>
      <c r="P279" s="22">
        <v>10600</v>
      </c>
    </row>
    <row r="280" spans="1:16" x14ac:dyDescent="0.4">
      <c r="B280" s="29">
        <f t="shared" si="54"/>
        <v>277</v>
      </c>
      <c r="C280" s="30" t="s">
        <v>51</v>
      </c>
      <c r="D280" s="30"/>
      <c r="E280" s="30" t="s">
        <v>199</v>
      </c>
      <c r="F280" s="27" t="str">
        <f t="shared" si="45"/>
        <v>캐릭터 특성 강화</v>
      </c>
      <c r="G280" s="30">
        <f>G261+3</f>
        <v>42</v>
      </c>
      <c r="H280" s="31" t="str">
        <f t="shared" si="51"/>
        <v>GuideQuest_LevelUpAbility_42_277</v>
      </c>
      <c r="J280" s="29" t="str">
        <f t="shared" si="52"/>
        <v>GuideQuest_LevelUpAbility_42_277</v>
      </c>
      <c r="K280" s="30" t="str">
        <f t="shared" si="49"/>
        <v>LevelUpAbility</v>
      </c>
      <c r="L280" s="33">
        <f t="shared" si="50"/>
        <v>42</v>
      </c>
      <c r="M280" s="30" t="str">
        <f t="shared" si="46"/>
        <v>Attain</v>
      </c>
      <c r="N280" s="31" t="s">
        <v>405</v>
      </c>
      <c r="P280" s="22">
        <v>10800</v>
      </c>
    </row>
    <row r="281" spans="1:16" x14ac:dyDescent="0.4">
      <c r="B281" s="29">
        <f t="shared" si="54"/>
        <v>278</v>
      </c>
      <c r="C281" s="30" t="s">
        <v>45</v>
      </c>
      <c r="D281" s="30"/>
      <c r="E281" s="30" t="s">
        <v>152</v>
      </c>
      <c r="F281" s="27" t="str">
        <f t="shared" si="45"/>
        <v>공격력 골드 훈련</v>
      </c>
      <c r="G281" s="30">
        <v>1050</v>
      </c>
      <c r="H281" s="31" t="str">
        <f t="shared" si="51"/>
        <v>GuideQuest_TrainAtk_1050_278</v>
      </c>
      <c r="J281" s="29" t="str">
        <f t="shared" si="52"/>
        <v>GuideQuest_TrainAtk_1050_278</v>
      </c>
      <c r="K281" s="30" t="str">
        <f t="shared" si="49"/>
        <v>TrainAtk</v>
      </c>
      <c r="L281" s="22">
        <f t="shared" ref="L281:L282" si="56">ROUNDUP(G281/10,0)</f>
        <v>105</v>
      </c>
      <c r="M281" s="30" t="str">
        <f t="shared" si="46"/>
        <v>Attain</v>
      </c>
      <c r="N281" s="31" t="s">
        <v>404</v>
      </c>
    </row>
    <row r="282" spans="1:16" x14ac:dyDescent="0.4">
      <c r="B282" s="29">
        <f t="shared" si="54"/>
        <v>279</v>
      </c>
      <c r="C282" s="30" t="s">
        <v>47</v>
      </c>
      <c r="D282" s="30"/>
      <c r="E282" s="30" t="s">
        <v>153</v>
      </c>
      <c r="F282" s="27" t="str">
        <f t="shared" si="45"/>
        <v>체력 골드 훈련</v>
      </c>
      <c r="G282" s="30">
        <v>1050</v>
      </c>
      <c r="H282" s="31" t="str">
        <f t="shared" si="51"/>
        <v>GuideQuest_TrainHp_1050_279</v>
      </c>
      <c r="J282" s="29" t="str">
        <f t="shared" si="52"/>
        <v>GuideQuest_TrainHp_1050_279</v>
      </c>
      <c r="K282" s="30" t="str">
        <f t="shared" si="49"/>
        <v>TrainHp</v>
      </c>
      <c r="L282" s="22">
        <f t="shared" si="56"/>
        <v>105</v>
      </c>
      <c r="M282" s="30" t="str">
        <f t="shared" si="46"/>
        <v>Attain</v>
      </c>
      <c r="N282" s="31" t="s">
        <v>404</v>
      </c>
    </row>
    <row r="283" spans="1:16" x14ac:dyDescent="0.4">
      <c r="B283" s="29">
        <f>B282+1</f>
        <v>280</v>
      </c>
      <c r="C283" s="30" t="s">
        <v>79</v>
      </c>
      <c r="D283" s="30"/>
      <c r="E283" s="30" t="s">
        <v>205</v>
      </c>
      <c r="F283" s="27" t="str">
        <f t="shared" si="45"/>
        <v>크리티컬 확률 골드 훈련</v>
      </c>
      <c r="G283" s="30">
        <f>155</f>
        <v>155</v>
      </c>
      <c r="H283" s="31" t="str">
        <f t="shared" si="51"/>
        <v>GuideQuest_TrainCriProb_155_280</v>
      </c>
      <c r="J283" s="29" t="str">
        <f t="shared" si="52"/>
        <v>GuideQuest_TrainCriProb_155_280</v>
      </c>
      <c r="K283" s="30" t="str">
        <f t="shared" si="49"/>
        <v>TrainCriProb</v>
      </c>
      <c r="L283" s="33">
        <f t="shared" si="50"/>
        <v>155</v>
      </c>
      <c r="M283" s="30" t="str">
        <f t="shared" si="46"/>
        <v>Attain</v>
      </c>
      <c r="N283" s="31" t="s">
        <v>404</v>
      </c>
      <c r="P283" s="22">
        <v>11000</v>
      </c>
    </row>
    <row r="284" spans="1:16" x14ac:dyDescent="0.4">
      <c r="B284" s="29">
        <f t="shared" si="54"/>
        <v>281</v>
      </c>
      <c r="C284" s="30" t="s">
        <v>80</v>
      </c>
      <c r="D284" s="30"/>
      <c r="E284" s="30" t="s">
        <v>206</v>
      </c>
      <c r="F284" s="27" t="str">
        <f t="shared" si="45"/>
        <v>크리티컬 데미지 골드 훈련</v>
      </c>
      <c r="G284" s="30">
        <f>155</f>
        <v>155</v>
      </c>
      <c r="H284" s="31" t="str">
        <f t="shared" si="51"/>
        <v>GuideQuest_TrainCriDmg_155_281</v>
      </c>
      <c r="J284" s="29" t="str">
        <f t="shared" si="52"/>
        <v>GuideQuest_TrainCriDmg_155_281</v>
      </c>
      <c r="K284" s="30" t="str">
        <f t="shared" si="49"/>
        <v>TrainCriDmg</v>
      </c>
      <c r="L284" s="33">
        <f t="shared" si="50"/>
        <v>155</v>
      </c>
      <c r="M284" s="30" t="str">
        <f t="shared" si="46"/>
        <v>Attain</v>
      </c>
      <c r="N284" s="31" t="s">
        <v>404</v>
      </c>
      <c r="P284" s="22">
        <v>11200</v>
      </c>
    </row>
    <row r="285" spans="1:16" x14ac:dyDescent="0.4">
      <c r="B285" s="29">
        <f t="shared" si="54"/>
        <v>282</v>
      </c>
      <c r="C285" s="30"/>
      <c r="D285" s="30"/>
      <c r="E285" s="30" t="s">
        <v>187</v>
      </c>
      <c r="F285" s="27" t="str">
        <f t="shared" si="45"/>
        <v>스테이지 클리어</v>
      </c>
      <c r="G285" s="30">
        <v>500</v>
      </c>
      <c r="H285" s="31" t="str">
        <f t="shared" si="51"/>
        <v>GuideQuest_ClearStage_500_282</v>
      </c>
      <c r="J285" s="29" t="str">
        <f t="shared" si="52"/>
        <v>GuideQuest_ClearStage_500_282</v>
      </c>
      <c r="K285" s="30" t="str">
        <f t="shared" si="49"/>
        <v>ClearStage</v>
      </c>
      <c r="L285" s="33">
        <f t="shared" si="50"/>
        <v>500</v>
      </c>
      <c r="M285" s="30" t="str">
        <f t="shared" si="46"/>
        <v>Attain</v>
      </c>
      <c r="N285" s="31" t="s">
        <v>404</v>
      </c>
      <c r="P285" s="22">
        <v>11200</v>
      </c>
    </row>
    <row r="286" spans="1:16" x14ac:dyDescent="0.4">
      <c r="B286" s="29">
        <f t="shared" si="54"/>
        <v>283</v>
      </c>
      <c r="C286" s="30" t="s">
        <v>94</v>
      </c>
      <c r="D286" s="30"/>
      <c r="E286" s="30" t="s">
        <v>214</v>
      </c>
      <c r="F286" s="27" t="str">
        <f t="shared" si="45"/>
        <v>장비 소환</v>
      </c>
      <c r="G286" s="30">
        <f>G267+240</f>
        <v>2940</v>
      </c>
      <c r="H286" s="31" t="str">
        <f t="shared" si="51"/>
        <v>GuideQuest_SpawnEquipment_2940_283</v>
      </c>
      <c r="J286" s="29" t="str">
        <f t="shared" si="52"/>
        <v>GuideQuest_SpawnEquipment_2940_283</v>
      </c>
      <c r="K286" s="30" t="str">
        <f t="shared" si="49"/>
        <v>SpawnEquipment</v>
      </c>
      <c r="L286" s="33">
        <f t="shared" si="50"/>
        <v>2940</v>
      </c>
      <c r="M286" s="30" t="str">
        <f t="shared" si="46"/>
        <v>Attain</v>
      </c>
      <c r="N286" s="31" t="s">
        <v>404</v>
      </c>
      <c r="P286" s="22">
        <v>11400</v>
      </c>
    </row>
    <row r="287" spans="1:16" x14ac:dyDescent="0.4">
      <c r="B287" s="29">
        <f t="shared" si="54"/>
        <v>284</v>
      </c>
      <c r="C287" s="30" t="s">
        <v>53</v>
      </c>
      <c r="D287" s="30"/>
      <c r="E287" s="30" t="s">
        <v>200</v>
      </c>
      <c r="F287" s="27" t="str">
        <f t="shared" si="45"/>
        <v>스킬 소환</v>
      </c>
      <c r="G287" s="30">
        <f>G268+20</f>
        <v>240</v>
      </c>
      <c r="H287" s="31" t="str">
        <f t="shared" si="51"/>
        <v>GuideQuest_SpawnSkill_240_284</v>
      </c>
      <c r="J287" s="29" t="str">
        <f t="shared" si="52"/>
        <v>GuideQuest_SpawnSkill_240_284</v>
      </c>
      <c r="K287" s="30" t="str">
        <f t="shared" si="49"/>
        <v>SpawnSkill</v>
      </c>
      <c r="L287" s="33">
        <f t="shared" si="50"/>
        <v>240</v>
      </c>
      <c r="M287" s="30" t="str">
        <f t="shared" si="46"/>
        <v>Attain</v>
      </c>
      <c r="N287" s="31" t="s">
        <v>404</v>
      </c>
      <c r="P287" s="22">
        <v>11400</v>
      </c>
    </row>
    <row r="288" spans="1:16" x14ac:dyDescent="0.4">
      <c r="B288" s="29">
        <f t="shared" si="54"/>
        <v>285</v>
      </c>
      <c r="C288" s="30" t="s">
        <v>292</v>
      </c>
      <c r="D288" s="30"/>
      <c r="E288" s="30" t="s">
        <v>269</v>
      </c>
      <c r="F288" s="27" t="str">
        <f t="shared" si="45"/>
        <v>유물 소환</v>
      </c>
      <c r="G288" s="30">
        <v>6</v>
      </c>
      <c r="H288" s="31" t="str">
        <f t="shared" si="51"/>
        <v>GuideQuest_SpawnArtifact_6_285</v>
      </c>
      <c r="J288" s="29" t="str">
        <f t="shared" si="52"/>
        <v>GuideQuest_SpawnArtifact_6_285</v>
      </c>
      <c r="K288" s="30" t="str">
        <f t="shared" si="49"/>
        <v>SpawnArtifact</v>
      </c>
      <c r="L288" s="33">
        <f t="shared" si="50"/>
        <v>6</v>
      </c>
      <c r="M288" s="30" t="str">
        <f t="shared" si="46"/>
        <v>Attain</v>
      </c>
      <c r="N288" s="31" t="s">
        <v>404</v>
      </c>
      <c r="P288" s="22">
        <v>11600</v>
      </c>
    </row>
    <row r="289" spans="2:16" x14ac:dyDescent="0.4">
      <c r="B289" s="29">
        <f t="shared" si="54"/>
        <v>286</v>
      </c>
      <c r="C289" s="30" t="s">
        <v>294</v>
      </c>
      <c r="D289" s="30"/>
      <c r="E289" s="30" t="s">
        <v>290</v>
      </c>
      <c r="F289" s="27" t="str">
        <f t="shared" si="45"/>
        <v>유물 강화 시도</v>
      </c>
      <c r="G289" s="30">
        <v>3</v>
      </c>
      <c r="H289" s="31" t="str">
        <f t="shared" si="51"/>
        <v>GuideQuest_TryUpgradeArtifact_3_286</v>
      </c>
      <c r="J289" s="29" t="str">
        <f t="shared" si="52"/>
        <v>GuideQuest_TryUpgradeArtifact_3_286</v>
      </c>
      <c r="K289" s="30" t="str">
        <f t="shared" si="49"/>
        <v>TryUpgradeArtifact</v>
      </c>
      <c r="L289" s="33">
        <f t="shared" si="50"/>
        <v>3</v>
      </c>
      <c r="M289" s="30" t="str">
        <f t="shared" si="46"/>
        <v>Stack</v>
      </c>
      <c r="N289" s="31" t="s">
        <v>404</v>
      </c>
      <c r="P289" s="22">
        <v>11600</v>
      </c>
    </row>
    <row r="290" spans="2:16" x14ac:dyDescent="0.4">
      <c r="B290" s="29">
        <f t="shared" si="54"/>
        <v>287</v>
      </c>
      <c r="C290" s="30"/>
      <c r="D290" s="30"/>
      <c r="E290" s="30" t="s">
        <v>192</v>
      </c>
      <c r="F290" s="27" t="str">
        <f t="shared" si="45"/>
        <v>보스 처치</v>
      </c>
      <c r="G290" s="30">
        <v>1</v>
      </c>
      <c r="H290" s="31" t="str">
        <f t="shared" si="51"/>
        <v>GuideQuest_KillBoss_1_287</v>
      </c>
      <c r="J290" s="29" t="str">
        <f t="shared" si="52"/>
        <v>GuideQuest_KillBoss_1_287</v>
      </c>
      <c r="K290" s="30" t="str">
        <f t="shared" si="49"/>
        <v>KillBoss</v>
      </c>
      <c r="L290" s="33">
        <f t="shared" si="50"/>
        <v>1</v>
      </c>
      <c r="M290" s="30" t="str">
        <f t="shared" si="46"/>
        <v>Stack</v>
      </c>
      <c r="N290" s="31" t="s">
        <v>7</v>
      </c>
      <c r="P290" s="22">
        <v>12000</v>
      </c>
    </row>
    <row r="291" spans="2:16" x14ac:dyDescent="0.4">
      <c r="B291" s="29">
        <f t="shared" si="54"/>
        <v>288</v>
      </c>
      <c r="C291" s="30" t="s">
        <v>45</v>
      </c>
      <c r="D291" s="30"/>
      <c r="E291" s="30" t="s">
        <v>152</v>
      </c>
      <c r="F291" s="27" t="str">
        <f t="shared" si="45"/>
        <v>공격력 골드 훈련</v>
      </c>
      <c r="G291" s="30">
        <v>1100</v>
      </c>
      <c r="H291" s="31" t="str">
        <f t="shared" si="51"/>
        <v>GuideQuest_TrainAtk_1100_288</v>
      </c>
      <c r="J291" s="29" t="str">
        <f t="shared" si="52"/>
        <v>GuideQuest_TrainAtk_1100_288</v>
      </c>
      <c r="K291" s="30" t="str">
        <f t="shared" si="49"/>
        <v>TrainAtk</v>
      </c>
      <c r="L291" s="22">
        <f t="shared" ref="L291:L292" si="57">ROUNDUP(G291/10,0)</f>
        <v>110</v>
      </c>
      <c r="M291" s="30" t="str">
        <f t="shared" si="46"/>
        <v>Attain</v>
      </c>
      <c r="N291" s="31" t="s">
        <v>404</v>
      </c>
    </row>
    <row r="292" spans="2:16" x14ac:dyDescent="0.4">
      <c r="B292" s="29">
        <f t="shared" si="54"/>
        <v>289</v>
      </c>
      <c r="C292" s="30" t="s">
        <v>47</v>
      </c>
      <c r="D292" s="30"/>
      <c r="E292" s="30" t="s">
        <v>153</v>
      </c>
      <c r="F292" s="27" t="str">
        <f t="shared" si="45"/>
        <v>체력 골드 훈련</v>
      </c>
      <c r="G292" s="30">
        <v>1100</v>
      </c>
      <c r="H292" s="31" t="str">
        <f t="shared" si="51"/>
        <v>GuideQuest_TrainHp_1100_289</v>
      </c>
      <c r="J292" s="29" t="str">
        <f t="shared" si="52"/>
        <v>GuideQuest_TrainHp_1100_289</v>
      </c>
      <c r="K292" s="30" t="str">
        <f t="shared" si="49"/>
        <v>TrainHp</v>
      </c>
      <c r="L292" s="22">
        <f t="shared" si="57"/>
        <v>110</v>
      </c>
      <c r="M292" s="30" t="str">
        <f t="shared" si="46"/>
        <v>Attain</v>
      </c>
      <c r="N292" s="31" t="s">
        <v>404</v>
      </c>
    </row>
    <row r="293" spans="2:16" x14ac:dyDescent="0.4">
      <c r="B293" s="29">
        <f>B292+1</f>
        <v>290</v>
      </c>
      <c r="C293" s="30" t="s">
        <v>79</v>
      </c>
      <c r="D293" s="30"/>
      <c r="E293" s="30" t="s">
        <v>205</v>
      </c>
      <c r="F293" s="27" t="str">
        <f t="shared" si="45"/>
        <v>크리티컬 확률 골드 훈련</v>
      </c>
      <c r="G293" s="30">
        <v>160</v>
      </c>
      <c r="H293" s="31" t="str">
        <f t="shared" si="51"/>
        <v>GuideQuest_TrainCriProb_160_290</v>
      </c>
      <c r="J293" s="29" t="str">
        <f t="shared" si="52"/>
        <v>GuideQuest_TrainCriProb_160_290</v>
      </c>
      <c r="K293" s="30" t="str">
        <f t="shared" si="49"/>
        <v>TrainCriProb</v>
      </c>
      <c r="L293" s="33">
        <f t="shared" si="50"/>
        <v>160</v>
      </c>
      <c r="M293" s="30" t="str">
        <f t="shared" si="46"/>
        <v>Attain</v>
      </c>
      <c r="N293" s="31" t="s">
        <v>404</v>
      </c>
      <c r="P293" s="22">
        <v>12500</v>
      </c>
    </row>
    <row r="294" spans="2:16" x14ac:dyDescent="0.4">
      <c r="B294" s="29">
        <f t="shared" si="54"/>
        <v>291</v>
      </c>
      <c r="C294" s="30" t="s">
        <v>80</v>
      </c>
      <c r="D294" s="30"/>
      <c r="E294" s="30" t="s">
        <v>206</v>
      </c>
      <c r="F294" s="27" t="str">
        <f t="shared" si="45"/>
        <v>크리티컬 데미지 골드 훈련</v>
      </c>
      <c r="G294" s="30">
        <v>160</v>
      </c>
      <c r="H294" s="31" t="str">
        <f t="shared" si="51"/>
        <v>GuideQuest_TrainCriDmg_160_291</v>
      </c>
      <c r="J294" s="29" t="str">
        <f t="shared" si="52"/>
        <v>GuideQuest_TrainCriDmg_160_291</v>
      </c>
      <c r="K294" s="30" t="str">
        <f t="shared" si="49"/>
        <v>TrainCriDmg</v>
      </c>
      <c r="L294" s="33">
        <f t="shared" si="50"/>
        <v>160</v>
      </c>
      <c r="M294" s="30" t="str">
        <f t="shared" si="46"/>
        <v>Attain</v>
      </c>
      <c r="N294" s="31" t="s">
        <v>404</v>
      </c>
      <c r="P294" s="22">
        <v>13000</v>
      </c>
    </row>
    <row r="295" spans="2:16" x14ac:dyDescent="0.4">
      <c r="B295" s="29">
        <f t="shared" si="54"/>
        <v>292</v>
      </c>
      <c r="C295" s="30"/>
      <c r="D295" s="30"/>
      <c r="E295" s="30" t="s">
        <v>187</v>
      </c>
      <c r="F295" s="27" t="str">
        <f t="shared" si="45"/>
        <v>스테이지 클리어</v>
      </c>
      <c r="G295" s="30">
        <v>520</v>
      </c>
      <c r="H295" s="31" t="str">
        <f t="shared" si="51"/>
        <v>GuideQuest_ClearStage_520_292</v>
      </c>
      <c r="J295" s="29" t="str">
        <f t="shared" si="52"/>
        <v>GuideQuest_ClearStage_520_292</v>
      </c>
      <c r="K295" s="30" t="str">
        <f t="shared" si="49"/>
        <v>ClearStage</v>
      </c>
      <c r="L295" s="33">
        <f t="shared" si="50"/>
        <v>520</v>
      </c>
      <c r="M295" s="30" t="str">
        <f t="shared" si="46"/>
        <v>Attain</v>
      </c>
      <c r="N295" s="31" t="s">
        <v>404</v>
      </c>
      <c r="P295" s="22">
        <v>13000</v>
      </c>
    </row>
    <row r="296" spans="2:16" x14ac:dyDescent="0.4">
      <c r="B296" s="29">
        <f t="shared" si="54"/>
        <v>293</v>
      </c>
      <c r="C296" s="30" t="s">
        <v>94</v>
      </c>
      <c r="D296" s="30"/>
      <c r="E296" s="30" t="s">
        <v>214</v>
      </c>
      <c r="F296" s="27" t="str">
        <f t="shared" si="45"/>
        <v>장비 소환</v>
      </c>
      <c r="G296" s="30">
        <f>G277+240</f>
        <v>3060</v>
      </c>
      <c r="H296" s="31" t="str">
        <f t="shared" si="51"/>
        <v>GuideQuest_SpawnEquipment_3060_293</v>
      </c>
      <c r="J296" s="29" t="str">
        <f t="shared" si="52"/>
        <v>GuideQuest_SpawnEquipment_3060_293</v>
      </c>
      <c r="K296" s="30" t="str">
        <f t="shared" si="49"/>
        <v>SpawnEquipment</v>
      </c>
      <c r="L296" s="33">
        <f t="shared" si="50"/>
        <v>3060</v>
      </c>
      <c r="M296" s="30" t="str">
        <f t="shared" si="46"/>
        <v>Attain</v>
      </c>
      <c r="N296" s="31" t="s">
        <v>404</v>
      </c>
      <c r="P296" s="22">
        <v>13500</v>
      </c>
    </row>
    <row r="297" spans="2:16" x14ac:dyDescent="0.4">
      <c r="B297" s="29">
        <f t="shared" si="54"/>
        <v>294</v>
      </c>
      <c r="C297" s="30" t="s">
        <v>53</v>
      </c>
      <c r="D297" s="30"/>
      <c r="E297" s="30" t="s">
        <v>200</v>
      </c>
      <c r="F297" s="27" t="str">
        <f t="shared" si="45"/>
        <v>스킬 소환</v>
      </c>
      <c r="G297" s="30">
        <f>G278+20</f>
        <v>250</v>
      </c>
      <c r="H297" s="31" t="str">
        <f t="shared" si="51"/>
        <v>GuideQuest_SpawnSkill_250_294</v>
      </c>
      <c r="J297" s="29" t="str">
        <f t="shared" si="52"/>
        <v>GuideQuest_SpawnSkill_250_294</v>
      </c>
      <c r="K297" s="30" t="str">
        <f t="shared" si="49"/>
        <v>SpawnSkill</v>
      </c>
      <c r="L297" s="33">
        <f t="shared" si="50"/>
        <v>250</v>
      </c>
      <c r="M297" s="30" t="str">
        <f t="shared" si="46"/>
        <v>Attain</v>
      </c>
      <c r="N297" s="31" t="s">
        <v>404</v>
      </c>
      <c r="P297" s="22">
        <v>13500</v>
      </c>
    </row>
    <row r="298" spans="2:16" x14ac:dyDescent="0.4">
      <c r="B298" s="29">
        <f t="shared" si="54"/>
        <v>295</v>
      </c>
      <c r="C298" s="30" t="s">
        <v>292</v>
      </c>
      <c r="D298" s="30"/>
      <c r="E298" s="30" t="s">
        <v>269</v>
      </c>
      <c r="F298" s="27" t="str">
        <f t="shared" si="45"/>
        <v>유물 소환</v>
      </c>
      <c r="G298" s="30">
        <v>9</v>
      </c>
      <c r="H298" s="31" t="str">
        <f t="shared" si="51"/>
        <v>GuideQuest_SpawnArtifact_9_295</v>
      </c>
      <c r="J298" s="29" t="str">
        <f t="shared" si="52"/>
        <v>GuideQuest_SpawnArtifact_9_295</v>
      </c>
      <c r="K298" s="30" t="str">
        <f t="shared" si="49"/>
        <v>SpawnArtifact</v>
      </c>
      <c r="L298" s="33">
        <f t="shared" si="50"/>
        <v>9</v>
      </c>
      <c r="M298" s="30" t="str">
        <f t="shared" si="46"/>
        <v>Attain</v>
      </c>
      <c r="N298" s="31" t="s">
        <v>404</v>
      </c>
      <c r="P298" s="22">
        <v>14000</v>
      </c>
    </row>
    <row r="299" spans="2:16" x14ac:dyDescent="0.4">
      <c r="B299" s="29">
        <f t="shared" si="54"/>
        <v>296</v>
      </c>
      <c r="C299" s="30" t="s">
        <v>294</v>
      </c>
      <c r="D299" s="30"/>
      <c r="E299" s="30" t="s">
        <v>290</v>
      </c>
      <c r="F299" s="27" t="str">
        <f t="shared" si="45"/>
        <v>유물 강화 시도</v>
      </c>
      <c r="G299" s="30">
        <v>3</v>
      </c>
      <c r="H299" s="31" t="str">
        <f t="shared" si="51"/>
        <v>GuideQuest_TryUpgradeArtifact_3_296</v>
      </c>
      <c r="J299" s="29" t="str">
        <f t="shared" si="52"/>
        <v>GuideQuest_TryUpgradeArtifact_3_296</v>
      </c>
      <c r="K299" s="30" t="str">
        <f t="shared" si="49"/>
        <v>TryUpgradeArtifact</v>
      </c>
      <c r="L299" s="33">
        <f t="shared" si="50"/>
        <v>3</v>
      </c>
      <c r="M299" s="30" t="str">
        <f t="shared" si="46"/>
        <v>Stack</v>
      </c>
      <c r="N299" s="31" t="s">
        <v>404</v>
      </c>
      <c r="P299" s="22">
        <v>14000</v>
      </c>
    </row>
    <row r="300" spans="2:16" x14ac:dyDescent="0.4">
      <c r="B300" s="29">
        <f t="shared" si="54"/>
        <v>297</v>
      </c>
      <c r="C300" s="30"/>
      <c r="D300" s="30"/>
      <c r="E300" s="30" t="s">
        <v>192</v>
      </c>
      <c r="F300" s="27" t="str">
        <f t="shared" si="45"/>
        <v>보스 처치</v>
      </c>
      <c r="G300" s="30">
        <v>1</v>
      </c>
      <c r="H300" s="31" t="str">
        <f t="shared" si="51"/>
        <v>GuideQuest_KillBoss_1_297</v>
      </c>
      <c r="J300" s="29" t="str">
        <f t="shared" si="52"/>
        <v>GuideQuest_KillBoss_1_297</v>
      </c>
      <c r="K300" s="30" t="str">
        <f t="shared" si="49"/>
        <v>KillBoss</v>
      </c>
      <c r="L300" s="33">
        <f t="shared" si="50"/>
        <v>1</v>
      </c>
      <c r="M300" s="30" t="str">
        <f t="shared" si="46"/>
        <v>Stack</v>
      </c>
      <c r="N300" s="31" t="s">
        <v>7</v>
      </c>
      <c r="P300" s="22">
        <v>14500</v>
      </c>
    </row>
    <row r="301" spans="2:16" x14ac:dyDescent="0.4">
      <c r="B301" s="29">
        <f t="shared" si="54"/>
        <v>298</v>
      </c>
      <c r="C301" s="30" t="s">
        <v>51</v>
      </c>
      <c r="D301" s="30"/>
      <c r="E301" s="30" t="s">
        <v>199</v>
      </c>
      <c r="F301" s="27" t="str">
        <f t="shared" si="45"/>
        <v>캐릭터 특성 강화</v>
      </c>
      <c r="G301" s="30">
        <v>45</v>
      </c>
      <c r="H301" s="31" t="str">
        <f t="shared" si="51"/>
        <v>GuideQuest_LevelUpAbility_45_298</v>
      </c>
      <c r="J301" s="29" t="str">
        <f t="shared" si="52"/>
        <v>GuideQuest_LevelUpAbility_45_298</v>
      </c>
      <c r="K301" s="30" t="str">
        <f t="shared" si="49"/>
        <v>LevelUpAbility</v>
      </c>
      <c r="L301" s="33">
        <f t="shared" si="50"/>
        <v>45</v>
      </c>
      <c r="M301" s="30" t="str">
        <f t="shared" si="46"/>
        <v>Attain</v>
      </c>
      <c r="N301" s="31" t="s">
        <v>405</v>
      </c>
      <c r="P301" s="22">
        <v>14500</v>
      </c>
    </row>
    <row r="302" spans="2:16" x14ac:dyDescent="0.4">
      <c r="B302" s="29">
        <f t="shared" si="54"/>
        <v>299</v>
      </c>
      <c r="C302" s="30" t="s">
        <v>45</v>
      </c>
      <c r="D302" s="30"/>
      <c r="E302" s="30" t="s">
        <v>152</v>
      </c>
      <c r="F302" s="27" t="str">
        <f t="shared" si="45"/>
        <v>공격력 골드 훈련</v>
      </c>
      <c r="G302" s="30">
        <f>G281+100</f>
        <v>1150</v>
      </c>
      <c r="H302" s="31" t="str">
        <f t="shared" si="51"/>
        <v>GuideQuest_TrainAtk_1150_299</v>
      </c>
      <c r="J302" s="29" t="str">
        <f t="shared" si="52"/>
        <v>GuideQuest_TrainAtk_1150_299</v>
      </c>
      <c r="K302" s="30" t="str">
        <f t="shared" si="49"/>
        <v>TrainAtk</v>
      </c>
      <c r="L302" s="22">
        <f t="shared" ref="L302:L303" si="58">ROUNDUP(G302/10,0)</f>
        <v>115</v>
      </c>
      <c r="M302" s="30" t="str">
        <f t="shared" si="46"/>
        <v>Attain</v>
      </c>
      <c r="N302" s="31" t="s">
        <v>404</v>
      </c>
    </row>
    <row r="303" spans="2:16" x14ac:dyDescent="0.4">
      <c r="B303" s="29">
        <f t="shared" si="54"/>
        <v>300</v>
      </c>
      <c r="C303" s="30" t="s">
        <v>47</v>
      </c>
      <c r="D303" s="30"/>
      <c r="E303" s="30" t="s">
        <v>153</v>
      </c>
      <c r="F303" s="27" t="str">
        <f t="shared" si="45"/>
        <v>체력 골드 훈련</v>
      </c>
      <c r="G303" s="30">
        <f>G282+100</f>
        <v>1150</v>
      </c>
      <c r="H303" s="31" t="str">
        <f t="shared" si="51"/>
        <v>GuideQuest_TrainHp_1150_300</v>
      </c>
      <c r="J303" s="29" t="str">
        <f t="shared" si="52"/>
        <v>GuideQuest_TrainHp_1150_300</v>
      </c>
      <c r="K303" s="30" t="str">
        <f t="shared" si="49"/>
        <v>TrainHp</v>
      </c>
      <c r="L303" s="22">
        <f t="shared" si="58"/>
        <v>115</v>
      </c>
      <c r="M303" s="30" t="str">
        <f t="shared" si="46"/>
        <v>Attain</v>
      </c>
      <c r="N303" s="31" t="s">
        <v>404</v>
      </c>
    </row>
    <row r="304" spans="2:16" x14ac:dyDescent="0.4">
      <c r="B304" s="29">
        <f>B303+1</f>
        <v>301</v>
      </c>
      <c r="C304" s="30" t="s">
        <v>79</v>
      </c>
      <c r="D304" s="30"/>
      <c r="E304" s="30" t="s">
        <v>205</v>
      </c>
      <c r="F304" s="27" t="str">
        <f t="shared" si="45"/>
        <v>크리티컬 확률 골드 훈련</v>
      </c>
      <c r="G304" s="30">
        <f>G283+10</f>
        <v>165</v>
      </c>
      <c r="H304" s="31" t="str">
        <f t="shared" si="51"/>
        <v>GuideQuest_TrainCriProb_165_301</v>
      </c>
      <c r="J304" s="29" t="str">
        <f t="shared" si="52"/>
        <v>GuideQuest_TrainCriProb_165_301</v>
      </c>
      <c r="K304" s="30" t="str">
        <f t="shared" si="49"/>
        <v>TrainCriProb</v>
      </c>
      <c r="L304" s="33">
        <f t="shared" si="50"/>
        <v>165</v>
      </c>
      <c r="M304" s="30" t="str">
        <f t="shared" si="46"/>
        <v>Attain</v>
      </c>
      <c r="N304" s="31" t="s">
        <v>404</v>
      </c>
      <c r="P304" s="22">
        <v>15500</v>
      </c>
    </row>
    <row r="305" spans="2:16" x14ac:dyDescent="0.4">
      <c r="B305" s="29">
        <f t="shared" si="54"/>
        <v>302</v>
      </c>
      <c r="C305" s="30" t="s">
        <v>80</v>
      </c>
      <c r="D305" s="30"/>
      <c r="E305" s="30" t="s">
        <v>206</v>
      </c>
      <c r="F305" s="27" t="str">
        <f t="shared" si="45"/>
        <v>크리티컬 데미지 골드 훈련</v>
      </c>
      <c r="G305" s="30">
        <f>G284+10</f>
        <v>165</v>
      </c>
      <c r="H305" s="31" t="str">
        <f t="shared" si="51"/>
        <v>GuideQuest_TrainCriDmg_165_302</v>
      </c>
      <c r="J305" s="29" t="str">
        <f t="shared" si="52"/>
        <v>GuideQuest_TrainCriDmg_165_302</v>
      </c>
      <c r="K305" s="30" t="str">
        <f t="shared" si="49"/>
        <v>TrainCriDmg</v>
      </c>
      <c r="L305" s="33">
        <f t="shared" si="50"/>
        <v>165</v>
      </c>
      <c r="M305" s="30" t="str">
        <f t="shared" si="46"/>
        <v>Attain</v>
      </c>
      <c r="N305" s="31" t="s">
        <v>404</v>
      </c>
      <c r="P305" s="22">
        <v>15500</v>
      </c>
    </row>
    <row r="306" spans="2:16" x14ac:dyDescent="0.4">
      <c r="B306" s="29">
        <f t="shared" si="54"/>
        <v>303</v>
      </c>
      <c r="C306" s="30"/>
      <c r="D306" s="30"/>
      <c r="E306" s="30" t="s">
        <v>187</v>
      </c>
      <c r="F306" s="27" t="str">
        <f t="shared" ref="F306:F369" si="59">VLOOKUP(E306,$P$2:$Q$51,2, 0)</f>
        <v>스테이지 클리어</v>
      </c>
      <c r="G306" s="30">
        <v>540</v>
      </c>
      <c r="H306" s="31" t="str">
        <f t="shared" si="51"/>
        <v>GuideQuest_ClearStage_540_303</v>
      </c>
      <c r="J306" s="29" t="str">
        <f t="shared" si="52"/>
        <v>GuideQuest_ClearStage_540_303</v>
      </c>
      <c r="K306" s="30" t="str">
        <f t="shared" si="49"/>
        <v>ClearStage</v>
      </c>
      <c r="L306" s="33">
        <f t="shared" si="50"/>
        <v>540</v>
      </c>
      <c r="M306" s="30" t="str">
        <f t="shared" ref="M306:M369" si="60">VLOOKUP(K306,$P$2:$R$51,3, 0)</f>
        <v>Attain</v>
      </c>
      <c r="N306" s="31" t="s">
        <v>404</v>
      </c>
      <c r="P306" s="22">
        <v>16000</v>
      </c>
    </row>
    <row r="307" spans="2:16" x14ac:dyDescent="0.4">
      <c r="B307" s="29">
        <f t="shared" si="54"/>
        <v>304</v>
      </c>
      <c r="C307" s="30" t="s">
        <v>94</v>
      </c>
      <c r="D307" s="30"/>
      <c r="E307" s="30" t="s">
        <v>214</v>
      </c>
      <c r="F307" s="27" t="str">
        <f t="shared" si="59"/>
        <v>장비 소환</v>
      </c>
      <c r="G307" s="30">
        <f>G286+240</f>
        <v>3180</v>
      </c>
      <c r="H307" s="31" t="str">
        <f t="shared" si="51"/>
        <v>GuideQuest_SpawnEquipment_3180_304</v>
      </c>
      <c r="J307" s="29" t="str">
        <f t="shared" si="52"/>
        <v>GuideQuest_SpawnEquipment_3180_304</v>
      </c>
      <c r="K307" s="30" t="str">
        <f t="shared" si="49"/>
        <v>SpawnEquipment</v>
      </c>
      <c r="L307" s="33">
        <f t="shared" si="50"/>
        <v>3180</v>
      </c>
      <c r="M307" s="30" t="str">
        <f t="shared" si="60"/>
        <v>Attain</v>
      </c>
      <c r="N307" s="31" t="s">
        <v>404</v>
      </c>
      <c r="P307" s="22">
        <v>16000</v>
      </c>
    </row>
    <row r="308" spans="2:16" x14ac:dyDescent="0.4">
      <c r="B308" s="29">
        <f t="shared" si="54"/>
        <v>305</v>
      </c>
      <c r="C308" s="30" t="s">
        <v>53</v>
      </c>
      <c r="D308" s="30"/>
      <c r="E308" s="30" t="s">
        <v>200</v>
      </c>
      <c r="F308" s="27" t="str">
        <f t="shared" si="59"/>
        <v>스킬 소환</v>
      </c>
      <c r="G308" s="30">
        <f>G287+20</f>
        <v>260</v>
      </c>
      <c r="H308" s="31" t="str">
        <f t="shared" si="51"/>
        <v>GuideQuest_SpawnSkill_260_305</v>
      </c>
      <c r="J308" s="29" t="str">
        <f t="shared" si="52"/>
        <v>GuideQuest_SpawnSkill_260_305</v>
      </c>
      <c r="K308" s="30" t="str">
        <f t="shared" si="49"/>
        <v>SpawnSkill</v>
      </c>
      <c r="L308" s="33">
        <f t="shared" si="50"/>
        <v>260</v>
      </c>
      <c r="M308" s="30" t="str">
        <f t="shared" si="60"/>
        <v>Attain</v>
      </c>
      <c r="N308" s="31" t="s">
        <v>404</v>
      </c>
      <c r="P308" s="22">
        <v>16500</v>
      </c>
    </row>
    <row r="309" spans="2:16" x14ac:dyDescent="0.4">
      <c r="B309" s="29">
        <f t="shared" si="54"/>
        <v>306</v>
      </c>
      <c r="C309" s="30" t="s">
        <v>292</v>
      </c>
      <c r="D309" s="30"/>
      <c r="E309" s="30" t="s">
        <v>269</v>
      </c>
      <c r="F309" s="27" t="str">
        <f t="shared" si="59"/>
        <v>유물 소환</v>
      </c>
      <c r="G309" s="30">
        <f>G288+6</f>
        <v>12</v>
      </c>
      <c r="H309" s="31" t="str">
        <f t="shared" si="51"/>
        <v>GuideQuest_SpawnArtifact_12_306</v>
      </c>
      <c r="J309" s="29" t="str">
        <f t="shared" si="52"/>
        <v>GuideQuest_SpawnArtifact_12_306</v>
      </c>
      <c r="K309" s="30" t="str">
        <f t="shared" si="49"/>
        <v>SpawnArtifact</v>
      </c>
      <c r="L309" s="33">
        <f t="shared" si="50"/>
        <v>12</v>
      </c>
      <c r="M309" s="30" t="str">
        <f t="shared" si="60"/>
        <v>Attain</v>
      </c>
      <c r="N309" s="31" t="s">
        <v>404</v>
      </c>
      <c r="P309" s="22">
        <v>16500</v>
      </c>
    </row>
    <row r="310" spans="2:16" x14ac:dyDescent="0.4">
      <c r="B310" s="29">
        <f t="shared" si="54"/>
        <v>307</v>
      </c>
      <c r="C310" s="30" t="s">
        <v>294</v>
      </c>
      <c r="D310" s="30"/>
      <c r="E310" s="30" t="s">
        <v>290</v>
      </c>
      <c r="F310" s="27" t="str">
        <f t="shared" si="59"/>
        <v>유물 강화 시도</v>
      </c>
      <c r="G310" s="30">
        <v>3</v>
      </c>
      <c r="H310" s="31" t="str">
        <f t="shared" si="51"/>
        <v>GuideQuest_TryUpgradeArtifact_3_307</v>
      </c>
      <c r="J310" s="29" t="str">
        <f t="shared" si="52"/>
        <v>GuideQuest_TryUpgradeArtifact_3_307</v>
      </c>
      <c r="K310" s="30" t="str">
        <f t="shared" si="49"/>
        <v>TryUpgradeArtifact</v>
      </c>
      <c r="L310" s="33">
        <f t="shared" si="50"/>
        <v>3</v>
      </c>
      <c r="M310" s="30" t="str">
        <f t="shared" si="60"/>
        <v>Stack</v>
      </c>
      <c r="N310" s="31" t="s">
        <v>404</v>
      </c>
      <c r="P310" s="22">
        <v>17000</v>
      </c>
    </row>
    <row r="311" spans="2:16" x14ac:dyDescent="0.4">
      <c r="B311" s="29">
        <f t="shared" si="54"/>
        <v>308</v>
      </c>
      <c r="C311" s="30"/>
      <c r="D311" s="30"/>
      <c r="E311" s="30" t="s">
        <v>192</v>
      </c>
      <c r="F311" s="27" t="str">
        <f t="shared" si="59"/>
        <v>보스 처치</v>
      </c>
      <c r="G311" s="30">
        <v>1</v>
      </c>
      <c r="H311" s="31" t="str">
        <f t="shared" si="51"/>
        <v>GuideQuest_KillBoss_1_308</v>
      </c>
      <c r="J311" s="29" t="str">
        <f t="shared" si="52"/>
        <v>GuideQuest_KillBoss_1_308</v>
      </c>
      <c r="K311" s="30" t="str">
        <f t="shared" si="49"/>
        <v>KillBoss</v>
      </c>
      <c r="L311" s="33">
        <f t="shared" si="50"/>
        <v>1</v>
      </c>
      <c r="M311" s="30" t="str">
        <f t="shared" si="60"/>
        <v>Stack</v>
      </c>
      <c r="N311" s="31" t="s">
        <v>7</v>
      </c>
      <c r="P311" s="22">
        <v>17000</v>
      </c>
    </row>
    <row r="312" spans="2:16" x14ac:dyDescent="0.4">
      <c r="B312" s="29">
        <f t="shared" si="54"/>
        <v>309</v>
      </c>
      <c r="C312" s="30" t="s">
        <v>45</v>
      </c>
      <c r="D312" s="30"/>
      <c r="E312" s="30" t="s">
        <v>152</v>
      </c>
      <c r="F312" s="27" t="str">
        <f t="shared" si="59"/>
        <v>공격력 골드 훈련</v>
      </c>
      <c r="G312" s="30">
        <f>G291+100</f>
        <v>1200</v>
      </c>
      <c r="H312" s="31" t="str">
        <f t="shared" si="51"/>
        <v>GuideQuest_TrainAtk_1200_309</v>
      </c>
      <c r="J312" s="29" t="str">
        <f t="shared" si="52"/>
        <v>GuideQuest_TrainAtk_1200_309</v>
      </c>
      <c r="K312" s="30" t="str">
        <f t="shared" si="49"/>
        <v>TrainAtk</v>
      </c>
      <c r="L312" s="22">
        <f t="shared" ref="L312:L313" si="61">ROUNDUP(G312/10,0)</f>
        <v>120</v>
      </c>
      <c r="M312" s="30" t="str">
        <f t="shared" si="60"/>
        <v>Attain</v>
      </c>
      <c r="N312" s="31" t="s">
        <v>404</v>
      </c>
    </row>
    <row r="313" spans="2:16" x14ac:dyDescent="0.4">
      <c r="B313" s="29">
        <f t="shared" si="54"/>
        <v>310</v>
      </c>
      <c r="C313" s="30" t="s">
        <v>47</v>
      </c>
      <c r="D313" s="30"/>
      <c r="E313" s="30" t="s">
        <v>153</v>
      </c>
      <c r="F313" s="27" t="str">
        <f t="shared" si="59"/>
        <v>체력 골드 훈련</v>
      </c>
      <c r="G313" s="30">
        <f>G292+100</f>
        <v>1200</v>
      </c>
      <c r="H313" s="31" t="str">
        <f t="shared" si="51"/>
        <v>GuideQuest_TrainHp_1200_310</v>
      </c>
      <c r="J313" s="29" t="str">
        <f t="shared" si="52"/>
        <v>GuideQuest_TrainHp_1200_310</v>
      </c>
      <c r="K313" s="30" t="str">
        <f t="shared" si="49"/>
        <v>TrainHp</v>
      </c>
      <c r="L313" s="22">
        <f t="shared" si="61"/>
        <v>120</v>
      </c>
      <c r="M313" s="30" t="str">
        <f t="shared" si="60"/>
        <v>Attain</v>
      </c>
      <c r="N313" s="31" t="s">
        <v>404</v>
      </c>
    </row>
    <row r="314" spans="2:16" x14ac:dyDescent="0.4">
      <c r="B314" s="29">
        <f>B313+1</f>
        <v>311</v>
      </c>
      <c r="C314" s="30" t="s">
        <v>79</v>
      </c>
      <c r="D314" s="30"/>
      <c r="E314" s="30" t="s">
        <v>205</v>
      </c>
      <c r="F314" s="27" t="str">
        <f t="shared" si="59"/>
        <v>크리티컬 확률 골드 훈련</v>
      </c>
      <c r="G314" s="30">
        <f>G293+10</f>
        <v>170</v>
      </c>
      <c r="H314" s="31" t="str">
        <f t="shared" si="51"/>
        <v>GuideQuest_TrainCriProb_170_311</v>
      </c>
      <c r="J314" s="29" t="str">
        <f t="shared" si="52"/>
        <v>GuideQuest_TrainCriProb_170_311</v>
      </c>
      <c r="K314" s="30" t="str">
        <f t="shared" si="49"/>
        <v>TrainCriProb</v>
      </c>
      <c r="L314" s="33">
        <f t="shared" si="50"/>
        <v>170</v>
      </c>
      <c r="M314" s="30" t="str">
        <f t="shared" si="60"/>
        <v>Attain</v>
      </c>
      <c r="N314" s="31" t="s">
        <v>404</v>
      </c>
      <c r="P314" s="22">
        <v>18000</v>
      </c>
    </row>
    <row r="315" spans="2:16" x14ac:dyDescent="0.4">
      <c r="B315" s="29">
        <f t="shared" si="54"/>
        <v>312</v>
      </c>
      <c r="C315" s="30" t="s">
        <v>80</v>
      </c>
      <c r="D315" s="30"/>
      <c r="E315" s="30" t="s">
        <v>206</v>
      </c>
      <c r="F315" s="27" t="str">
        <f t="shared" si="59"/>
        <v>크리티컬 데미지 골드 훈련</v>
      </c>
      <c r="G315" s="30">
        <f>G294+10</f>
        <v>170</v>
      </c>
      <c r="H315" s="31" t="str">
        <f t="shared" si="51"/>
        <v>GuideQuest_TrainCriDmg_170_312</v>
      </c>
      <c r="J315" s="29" t="str">
        <f t="shared" si="52"/>
        <v>GuideQuest_TrainCriDmg_170_312</v>
      </c>
      <c r="K315" s="30" t="str">
        <f t="shared" si="49"/>
        <v>TrainCriDmg</v>
      </c>
      <c r="L315" s="33">
        <f t="shared" si="50"/>
        <v>170</v>
      </c>
      <c r="M315" s="30" t="str">
        <f t="shared" si="60"/>
        <v>Attain</v>
      </c>
      <c r="N315" s="31" t="s">
        <v>404</v>
      </c>
      <c r="P315" s="22">
        <v>18000</v>
      </c>
    </row>
    <row r="316" spans="2:16" x14ac:dyDescent="0.4">
      <c r="B316" s="29">
        <f t="shared" si="54"/>
        <v>313</v>
      </c>
      <c r="C316" s="30"/>
      <c r="D316" s="30"/>
      <c r="E316" s="30" t="s">
        <v>187</v>
      </c>
      <c r="F316" s="27" t="str">
        <f t="shared" si="59"/>
        <v>스테이지 클리어</v>
      </c>
      <c r="G316" s="30">
        <v>560</v>
      </c>
      <c r="H316" s="31" t="str">
        <f t="shared" si="51"/>
        <v>GuideQuest_ClearStage_560_313</v>
      </c>
      <c r="J316" s="29" t="str">
        <f t="shared" si="52"/>
        <v>GuideQuest_ClearStage_560_313</v>
      </c>
      <c r="K316" s="30" t="str">
        <f t="shared" si="49"/>
        <v>ClearStage</v>
      </c>
      <c r="L316" s="33">
        <f t="shared" si="50"/>
        <v>560</v>
      </c>
      <c r="M316" s="30" t="str">
        <f t="shared" si="60"/>
        <v>Attain</v>
      </c>
      <c r="N316" s="31" t="s">
        <v>404</v>
      </c>
      <c r="P316" s="22">
        <v>18500</v>
      </c>
    </row>
    <row r="317" spans="2:16" x14ac:dyDescent="0.4">
      <c r="B317" s="29">
        <f t="shared" si="54"/>
        <v>314</v>
      </c>
      <c r="C317" s="30" t="s">
        <v>94</v>
      </c>
      <c r="D317" s="30"/>
      <c r="E317" s="30" t="s">
        <v>214</v>
      </c>
      <c r="F317" s="27" t="str">
        <f t="shared" si="59"/>
        <v>장비 소환</v>
      </c>
      <c r="G317" s="30">
        <f>G296+240</f>
        <v>3300</v>
      </c>
      <c r="H317" s="31" t="str">
        <f t="shared" si="51"/>
        <v>GuideQuest_SpawnEquipment_3300_314</v>
      </c>
      <c r="J317" s="29" t="str">
        <f t="shared" si="52"/>
        <v>GuideQuest_SpawnEquipment_3300_314</v>
      </c>
      <c r="K317" s="30" t="str">
        <f t="shared" si="49"/>
        <v>SpawnEquipment</v>
      </c>
      <c r="L317" s="33">
        <f t="shared" si="50"/>
        <v>3300</v>
      </c>
      <c r="M317" s="30" t="str">
        <f t="shared" si="60"/>
        <v>Attain</v>
      </c>
      <c r="N317" s="31" t="s">
        <v>404</v>
      </c>
      <c r="P317" s="22">
        <v>18500</v>
      </c>
    </row>
    <row r="318" spans="2:16" x14ac:dyDescent="0.4">
      <c r="B318" s="29">
        <f t="shared" si="54"/>
        <v>315</v>
      </c>
      <c r="C318" s="30" t="s">
        <v>53</v>
      </c>
      <c r="D318" s="30"/>
      <c r="E318" s="30" t="s">
        <v>200</v>
      </c>
      <c r="F318" s="27" t="str">
        <f t="shared" si="59"/>
        <v>스킬 소환</v>
      </c>
      <c r="G318" s="30">
        <v>270</v>
      </c>
      <c r="H318" s="31" t="str">
        <f t="shared" si="51"/>
        <v>GuideQuest_SpawnSkill_270_315</v>
      </c>
      <c r="J318" s="29" t="str">
        <f t="shared" si="52"/>
        <v>GuideQuest_SpawnSkill_270_315</v>
      </c>
      <c r="K318" s="30" t="str">
        <f t="shared" si="49"/>
        <v>SpawnSkill</v>
      </c>
      <c r="L318" s="33">
        <f t="shared" si="50"/>
        <v>270</v>
      </c>
      <c r="M318" s="30" t="str">
        <f t="shared" si="60"/>
        <v>Attain</v>
      </c>
      <c r="N318" s="31" t="s">
        <v>404</v>
      </c>
      <c r="P318" s="22">
        <v>19000</v>
      </c>
    </row>
    <row r="319" spans="2:16" x14ac:dyDescent="0.4">
      <c r="B319" s="29">
        <f t="shared" si="54"/>
        <v>316</v>
      </c>
      <c r="C319" s="30" t="s">
        <v>292</v>
      </c>
      <c r="D319" s="30"/>
      <c r="E319" s="30" t="s">
        <v>269</v>
      </c>
      <c r="F319" s="27" t="str">
        <f t="shared" si="59"/>
        <v>유물 소환</v>
      </c>
      <c r="G319" s="30">
        <f>G298+6</f>
        <v>15</v>
      </c>
      <c r="H319" s="31" t="str">
        <f t="shared" si="51"/>
        <v>GuideQuest_SpawnArtifact_15_316</v>
      </c>
      <c r="J319" s="29" t="str">
        <f t="shared" si="52"/>
        <v>GuideQuest_SpawnArtifact_15_316</v>
      </c>
      <c r="K319" s="30" t="str">
        <f t="shared" si="49"/>
        <v>SpawnArtifact</v>
      </c>
      <c r="L319" s="33">
        <f t="shared" si="50"/>
        <v>15</v>
      </c>
      <c r="M319" s="30" t="str">
        <f t="shared" si="60"/>
        <v>Attain</v>
      </c>
      <c r="N319" s="31" t="s">
        <v>404</v>
      </c>
      <c r="P319" s="22">
        <v>19000</v>
      </c>
    </row>
    <row r="320" spans="2:16" x14ac:dyDescent="0.4">
      <c r="B320" s="29">
        <f t="shared" si="54"/>
        <v>317</v>
      </c>
      <c r="C320" s="30" t="s">
        <v>294</v>
      </c>
      <c r="D320" s="30"/>
      <c r="E320" s="30" t="s">
        <v>290</v>
      </c>
      <c r="F320" s="27" t="str">
        <f t="shared" si="59"/>
        <v>유물 강화 시도</v>
      </c>
      <c r="G320" s="30">
        <v>3</v>
      </c>
      <c r="H320" s="31" t="str">
        <f t="shared" si="51"/>
        <v>GuideQuest_TryUpgradeArtifact_3_317</v>
      </c>
      <c r="J320" s="29" t="str">
        <f t="shared" si="52"/>
        <v>GuideQuest_TryUpgradeArtifact_3_317</v>
      </c>
      <c r="K320" s="30" t="str">
        <f t="shared" si="49"/>
        <v>TryUpgradeArtifact</v>
      </c>
      <c r="L320" s="33">
        <f t="shared" si="50"/>
        <v>3</v>
      </c>
      <c r="M320" s="30" t="str">
        <f t="shared" si="60"/>
        <v>Stack</v>
      </c>
      <c r="N320" s="31" t="s">
        <v>404</v>
      </c>
      <c r="P320" s="22">
        <v>19500</v>
      </c>
    </row>
    <row r="321" spans="2:16" x14ac:dyDescent="0.4">
      <c r="B321" s="29">
        <f t="shared" si="54"/>
        <v>318</v>
      </c>
      <c r="C321" s="30"/>
      <c r="D321" s="30"/>
      <c r="E321" s="30" t="s">
        <v>192</v>
      </c>
      <c r="F321" s="27" t="str">
        <f t="shared" si="59"/>
        <v>보스 처치</v>
      </c>
      <c r="G321" s="30">
        <v>1</v>
      </c>
      <c r="H321" s="31" t="str">
        <f t="shared" si="51"/>
        <v>GuideQuest_KillBoss_1_318</v>
      </c>
      <c r="J321" s="29" t="str">
        <f t="shared" si="52"/>
        <v>GuideQuest_KillBoss_1_318</v>
      </c>
      <c r="K321" s="30" t="str">
        <f t="shared" ref="K321:K381" si="62">E321</f>
        <v>KillBoss</v>
      </c>
      <c r="L321" s="33">
        <f t="shared" ref="L321:L381" si="63">G321</f>
        <v>1</v>
      </c>
      <c r="M321" s="30" t="str">
        <f t="shared" si="60"/>
        <v>Stack</v>
      </c>
      <c r="N321" s="31" t="s">
        <v>7</v>
      </c>
      <c r="P321" s="22">
        <v>19500</v>
      </c>
    </row>
    <row r="322" spans="2:16" x14ac:dyDescent="0.4">
      <c r="B322" s="29">
        <f t="shared" si="54"/>
        <v>319</v>
      </c>
      <c r="C322" s="30" t="s">
        <v>51</v>
      </c>
      <c r="D322" s="30"/>
      <c r="E322" s="30" t="s">
        <v>199</v>
      </c>
      <c r="F322" s="27" t="str">
        <f t="shared" si="59"/>
        <v>캐릭터 특성 강화</v>
      </c>
      <c r="G322" s="30">
        <f>G301+3</f>
        <v>48</v>
      </c>
      <c r="H322" s="31" t="str">
        <f t="shared" ref="H322:H382" si="64">CONCATENATE("GuideQuest","_",E322,"_",G322,"_",B322)</f>
        <v>GuideQuest_LevelUpAbility_48_319</v>
      </c>
      <c r="J322" s="29" t="str">
        <f t="shared" ref="J322:J382" si="65">H322</f>
        <v>GuideQuest_LevelUpAbility_48_319</v>
      </c>
      <c r="K322" s="30" t="str">
        <f t="shared" si="62"/>
        <v>LevelUpAbility</v>
      </c>
      <c r="L322" s="33">
        <f t="shared" si="63"/>
        <v>48</v>
      </c>
      <c r="M322" s="30" t="str">
        <f t="shared" si="60"/>
        <v>Attain</v>
      </c>
      <c r="N322" s="31" t="s">
        <v>405</v>
      </c>
      <c r="P322" s="22">
        <v>20000</v>
      </c>
    </row>
    <row r="323" spans="2:16" x14ac:dyDescent="0.4">
      <c r="B323" s="29">
        <f t="shared" si="54"/>
        <v>320</v>
      </c>
      <c r="C323" s="30" t="s">
        <v>45</v>
      </c>
      <c r="D323" s="30"/>
      <c r="E323" s="30" t="s">
        <v>152</v>
      </c>
      <c r="F323" s="27" t="str">
        <f t="shared" si="59"/>
        <v>공격력 골드 훈련</v>
      </c>
      <c r="G323" s="30">
        <f>G302+100</f>
        <v>1250</v>
      </c>
      <c r="H323" s="31" t="str">
        <f t="shared" si="64"/>
        <v>GuideQuest_TrainAtk_1250_320</v>
      </c>
      <c r="J323" s="29" t="str">
        <f t="shared" si="65"/>
        <v>GuideQuest_TrainAtk_1250_320</v>
      </c>
      <c r="K323" s="30" t="str">
        <f t="shared" si="62"/>
        <v>TrainAtk</v>
      </c>
      <c r="L323" s="22">
        <f t="shared" ref="L323:L324" si="66">ROUNDUP(G323/10,0)</f>
        <v>125</v>
      </c>
      <c r="M323" s="30" t="str">
        <f t="shared" si="60"/>
        <v>Attain</v>
      </c>
      <c r="N323" s="31" t="s">
        <v>404</v>
      </c>
    </row>
    <row r="324" spans="2:16" x14ac:dyDescent="0.4">
      <c r="B324" s="29">
        <f t="shared" si="54"/>
        <v>321</v>
      </c>
      <c r="C324" s="30" t="s">
        <v>47</v>
      </c>
      <c r="D324" s="30"/>
      <c r="E324" s="30" t="s">
        <v>153</v>
      </c>
      <c r="F324" s="27" t="str">
        <f t="shared" si="59"/>
        <v>체력 골드 훈련</v>
      </c>
      <c r="G324" s="30">
        <f>G303+100</f>
        <v>1250</v>
      </c>
      <c r="H324" s="31" t="str">
        <f t="shared" si="64"/>
        <v>GuideQuest_TrainHp_1250_321</v>
      </c>
      <c r="J324" s="29" t="str">
        <f t="shared" si="65"/>
        <v>GuideQuest_TrainHp_1250_321</v>
      </c>
      <c r="K324" s="30" t="str">
        <f t="shared" si="62"/>
        <v>TrainHp</v>
      </c>
      <c r="L324" s="22">
        <f t="shared" si="66"/>
        <v>125</v>
      </c>
      <c r="M324" s="30" t="str">
        <f t="shared" si="60"/>
        <v>Attain</v>
      </c>
      <c r="N324" s="31" t="s">
        <v>404</v>
      </c>
    </row>
    <row r="325" spans="2:16" x14ac:dyDescent="0.4">
      <c r="B325" s="29">
        <f>B324+1</f>
        <v>322</v>
      </c>
      <c r="C325" s="30" t="s">
        <v>79</v>
      </c>
      <c r="D325" s="30"/>
      <c r="E325" s="30" t="s">
        <v>205</v>
      </c>
      <c r="F325" s="27" t="str">
        <f t="shared" si="59"/>
        <v>크리티컬 확률 골드 훈련</v>
      </c>
      <c r="G325" s="30">
        <f>G304+10</f>
        <v>175</v>
      </c>
      <c r="H325" s="31" t="str">
        <f t="shared" si="64"/>
        <v>GuideQuest_TrainCriProb_175_322</v>
      </c>
      <c r="J325" s="29" t="str">
        <f t="shared" si="65"/>
        <v>GuideQuest_TrainCriProb_175_322</v>
      </c>
      <c r="K325" s="30" t="str">
        <f t="shared" si="62"/>
        <v>TrainCriProb</v>
      </c>
      <c r="L325" s="33">
        <f t="shared" si="63"/>
        <v>175</v>
      </c>
      <c r="M325" s="30" t="str">
        <f t="shared" si="60"/>
        <v>Attain</v>
      </c>
      <c r="N325" s="31" t="s">
        <v>404</v>
      </c>
      <c r="P325" s="22">
        <v>20500</v>
      </c>
    </row>
    <row r="326" spans="2:16" x14ac:dyDescent="0.4">
      <c r="B326" s="29">
        <f t="shared" si="54"/>
        <v>323</v>
      </c>
      <c r="C326" s="30" t="s">
        <v>80</v>
      </c>
      <c r="D326" s="30"/>
      <c r="E326" s="30" t="s">
        <v>206</v>
      </c>
      <c r="F326" s="27" t="str">
        <f t="shared" si="59"/>
        <v>크리티컬 데미지 골드 훈련</v>
      </c>
      <c r="G326" s="30">
        <f>G305+10</f>
        <v>175</v>
      </c>
      <c r="H326" s="31" t="str">
        <f t="shared" si="64"/>
        <v>GuideQuest_TrainCriDmg_175_323</v>
      </c>
      <c r="J326" s="29" t="str">
        <f t="shared" si="65"/>
        <v>GuideQuest_TrainCriDmg_175_323</v>
      </c>
      <c r="K326" s="30" t="str">
        <f t="shared" si="62"/>
        <v>TrainCriDmg</v>
      </c>
      <c r="L326" s="33">
        <f t="shared" si="63"/>
        <v>175</v>
      </c>
      <c r="M326" s="30" t="str">
        <f t="shared" si="60"/>
        <v>Attain</v>
      </c>
      <c r="N326" s="31" t="s">
        <v>404</v>
      </c>
      <c r="P326" s="22">
        <v>21000</v>
      </c>
    </row>
    <row r="327" spans="2:16" x14ac:dyDescent="0.4">
      <c r="B327" s="29">
        <f t="shared" si="54"/>
        <v>324</v>
      </c>
      <c r="C327" s="30"/>
      <c r="D327" s="30"/>
      <c r="E327" s="30" t="s">
        <v>187</v>
      </c>
      <c r="F327" s="27" t="str">
        <f t="shared" si="59"/>
        <v>스테이지 클리어</v>
      </c>
      <c r="G327" s="30">
        <f>G316+20</f>
        <v>580</v>
      </c>
      <c r="H327" s="31" t="str">
        <f t="shared" si="64"/>
        <v>GuideQuest_ClearStage_580_324</v>
      </c>
      <c r="J327" s="29" t="str">
        <f t="shared" si="65"/>
        <v>GuideQuest_ClearStage_580_324</v>
      </c>
      <c r="K327" s="30" t="str">
        <f t="shared" si="62"/>
        <v>ClearStage</v>
      </c>
      <c r="L327" s="33">
        <f t="shared" si="63"/>
        <v>580</v>
      </c>
      <c r="M327" s="30" t="str">
        <f t="shared" si="60"/>
        <v>Attain</v>
      </c>
      <c r="N327" s="31" t="s">
        <v>404</v>
      </c>
      <c r="P327" s="22">
        <v>21000</v>
      </c>
    </row>
    <row r="328" spans="2:16" x14ac:dyDescent="0.4">
      <c r="B328" s="29">
        <f t="shared" si="54"/>
        <v>325</v>
      </c>
      <c r="C328" s="30" t="s">
        <v>94</v>
      </c>
      <c r="D328" s="30"/>
      <c r="E328" s="30" t="s">
        <v>214</v>
      </c>
      <c r="F328" s="27" t="str">
        <f t="shared" si="59"/>
        <v>장비 소환</v>
      </c>
      <c r="G328" s="30">
        <f>G307+240</f>
        <v>3420</v>
      </c>
      <c r="H328" s="31" t="str">
        <f t="shared" si="64"/>
        <v>GuideQuest_SpawnEquipment_3420_325</v>
      </c>
      <c r="J328" s="29" t="str">
        <f t="shared" si="65"/>
        <v>GuideQuest_SpawnEquipment_3420_325</v>
      </c>
      <c r="K328" s="30" t="str">
        <f t="shared" si="62"/>
        <v>SpawnEquipment</v>
      </c>
      <c r="L328" s="33">
        <f t="shared" si="63"/>
        <v>3420</v>
      </c>
      <c r="M328" s="30" t="str">
        <f t="shared" si="60"/>
        <v>Attain</v>
      </c>
      <c r="N328" s="31" t="s">
        <v>404</v>
      </c>
      <c r="P328" s="22">
        <v>21500</v>
      </c>
    </row>
    <row r="329" spans="2:16" x14ac:dyDescent="0.4">
      <c r="B329" s="29">
        <f t="shared" si="54"/>
        <v>326</v>
      </c>
      <c r="C329" s="30" t="s">
        <v>53</v>
      </c>
      <c r="D329" s="30"/>
      <c r="E329" s="30" t="s">
        <v>200</v>
      </c>
      <c r="F329" s="27" t="str">
        <f t="shared" si="59"/>
        <v>스킬 소환</v>
      </c>
      <c r="G329" s="30">
        <v>280</v>
      </c>
      <c r="H329" s="31" t="str">
        <f t="shared" si="64"/>
        <v>GuideQuest_SpawnSkill_280_326</v>
      </c>
      <c r="J329" s="29" t="str">
        <f t="shared" si="65"/>
        <v>GuideQuest_SpawnSkill_280_326</v>
      </c>
      <c r="K329" s="30" t="str">
        <f t="shared" si="62"/>
        <v>SpawnSkill</v>
      </c>
      <c r="L329" s="33">
        <f t="shared" si="63"/>
        <v>280</v>
      </c>
      <c r="M329" s="30" t="str">
        <f t="shared" si="60"/>
        <v>Attain</v>
      </c>
      <c r="N329" s="31" t="s">
        <v>404</v>
      </c>
      <c r="P329" s="22">
        <v>21500</v>
      </c>
    </row>
    <row r="330" spans="2:16" x14ac:dyDescent="0.4">
      <c r="B330" s="29">
        <f t="shared" si="54"/>
        <v>327</v>
      </c>
      <c r="C330" s="30" t="s">
        <v>292</v>
      </c>
      <c r="D330" s="30"/>
      <c r="E330" s="30" t="s">
        <v>269</v>
      </c>
      <c r="F330" s="27" t="str">
        <f t="shared" si="59"/>
        <v>유물 소환</v>
      </c>
      <c r="G330" s="30">
        <f>G309+6</f>
        <v>18</v>
      </c>
      <c r="H330" s="31" t="str">
        <f t="shared" si="64"/>
        <v>GuideQuest_SpawnArtifact_18_327</v>
      </c>
      <c r="J330" s="29" t="str">
        <f t="shared" si="65"/>
        <v>GuideQuest_SpawnArtifact_18_327</v>
      </c>
      <c r="K330" s="30" t="str">
        <f t="shared" si="62"/>
        <v>SpawnArtifact</v>
      </c>
      <c r="L330" s="33">
        <f t="shared" si="63"/>
        <v>18</v>
      </c>
      <c r="M330" s="30" t="str">
        <f t="shared" si="60"/>
        <v>Attain</v>
      </c>
      <c r="N330" s="31" t="s">
        <v>404</v>
      </c>
      <c r="P330" s="22">
        <v>22000</v>
      </c>
    </row>
    <row r="331" spans="2:16" x14ac:dyDescent="0.4">
      <c r="B331" s="29">
        <f t="shared" ref="B331:B394" si="67">B330+1</f>
        <v>328</v>
      </c>
      <c r="C331" s="30" t="s">
        <v>294</v>
      </c>
      <c r="D331" s="30"/>
      <c r="E331" s="30" t="s">
        <v>290</v>
      </c>
      <c r="F331" s="27" t="str">
        <f t="shared" si="59"/>
        <v>유물 강화 시도</v>
      </c>
      <c r="G331" s="30">
        <v>3</v>
      </c>
      <c r="H331" s="31" t="str">
        <f t="shared" si="64"/>
        <v>GuideQuest_TryUpgradeArtifact_3_328</v>
      </c>
      <c r="J331" s="29" t="str">
        <f t="shared" si="65"/>
        <v>GuideQuest_TryUpgradeArtifact_3_328</v>
      </c>
      <c r="K331" s="30" t="str">
        <f t="shared" si="62"/>
        <v>TryUpgradeArtifact</v>
      </c>
      <c r="L331" s="33">
        <f t="shared" si="63"/>
        <v>3</v>
      </c>
      <c r="M331" s="30" t="str">
        <f t="shared" si="60"/>
        <v>Stack</v>
      </c>
      <c r="N331" s="31" t="s">
        <v>404</v>
      </c>
      <c r="P331" s="22">
        <v>22000</v>
      </c>
    </row>
    <row r="332" spans="2:16" x14ac:dyDescent="0.4">
      <c r="B332" s="29">
        <f t="shared" si="67"/>
        <v>329</v>
      </c>
      <c r="C332" s="30"/>
      <c r="D332" s="30"/>
      <c r="E332" s="30" t="s">
        <v>192</v>
      </c>
      <c r="F332" s="27" t="str">
        <f t="shared" si="59"/>
        <v>보스 처치</v>
      </c>
      <c r="G332" s="30">
        <v>1</v>
      </c>
      <c r="H332" s="31" t="str">
        <f t="shared" si="64"/>
        <v>GuideQuest_KillBoss_1_329</v>
      </c>
      <c r="J332" s="29" t="str">
        <f t="shared" si="65"/>
        <v>GuideQuest_KillBoss_1_329</v>
      </c>
      <c r="K332" s="30" t="str">
        <f t="shared" si="62"/>
        <v>KillBoss</v>
      </c>
      <c r="L332" s="33">
        <f t="shared" si="63"/>
        <v>1</v>
      </c>
      <c r="M332" s="30" t="str">
        <f t="shared" si="60"/>
        <v>Stack</v>
      </c>
      <c r="N332" s="31" t="s">
        <v>7</v>
      </c>
      <c r="P332" s="22">
        <v>22500</v>
      </c>
    </row>
    <row r="333" spans="2:16" x14ac:dyDescent="0.4">
      <c r="B333" s="29">
        <f t="shared" si="67"/>
        <v>330</v>
      </c>
      <c r="C333" s="30" t="s">
        <v>45</v>
      </c>
      <c r="D333" s="30"/>
      <c r="E333" s="30" t="s">
        <v>152</v>
      </c>
      <c r="F333" s="27" t="str">
        <f t="shared" si="59"/>
        <v>공격력 골드 훈련</v>
      </c>
      <c r="G333" s="30">
        <f>G312+100</f>
        <v>1300</v>
      </c>
      <c r="H333" s="31" t="str">
        <f t="shared" si="64"/>
        <v>GuideQuest_TrainAtk_1300_330</v>
      </c>
      <c r="J333" s="29" t="str">
        <f t="shared" si="65"/>
        <v>GuideQuest_TrainAtk_1300_330</v>
      </c>
      <c r="K333" s="30" t="str">
        <f t="shared" si="62"/>
        <v>TrainAtk</v>
      </c>
      <c r="L333" s="22">
        <f t="shared" ref="L333:L334" si="68">ROUNDUP(G333/10,0)</f>
        <v>130</v>
      </c>
      <c r="M333" s="30" t="str">
        <f t="shared" si="60"/>
        <v>Attain</v>
      </c>
      <c r="N333" s="31" t="s">
        <v>404</v>
      </c>
    </row>
    <row r="334" spans="2:16" x14ac:dyDescent="0.4">
      <c r="B334" s="29">
        <f t="shared" si="67"/>
        <v>331</v>
      </c>
      <c r="C334" s="30" t="s">
        <v>47</v>
      </c>
      <c r="D334" s="30"/>
      <c r="E334" s="30" t="s">
        <v>153</v>
      </c>
      <c r="F334" s="27" t="str">
        <f t="shared" si="59"/>
        <v>체력 골드 훈련</v>
      </c>
      <c r="G334" s="30">
        <f>G313+100</f>
        <v>1300</v>
      </c>
      <c r="H334" s="31" t="str">
        <f t="shared" si="64"/>
        <v>GuideQuest_TrainHp_1300_331</v>
      </c>
      <c r="J334" s="29" t="str">
        <f t="shared" si="65"/>
        <v>GuideQuest_TrainHp_1300_331</v>
      </c>
      <c r="K334" s="30" t="str">
        <f t="shared" si="62"/>
        <v>TrainHp</v>
      </c>
      <c r="L334" s="22">
        <f t="shared" si="68"/>
        <v>130</v>
      </c>
      <c r="M334" s="30" t="str">
        <f t="shared" si="60"/>
        <v>Attain</v>
      </c>
      <c r="N334" s="31" t="s">
        <v>404</v>
      </c>
    </row>
    <row r="335" spans="2:16" x14ac:dyDescent="0.4">
      <c r="B335" s="29">
        <f>B334+1</f>
        <v>332</v>
      </c>
      <c r="C335" s="30" t="s">
        <v>79</v>
      </c>
      <c r="D335" s="30"/>
      <c r="E335" s="30" t="s">
        <v>205</v>
      </c>
      <c r="F335" s="27" t="str">
        <f t="shared" si="59"/>
        <v>크리티컬 확률 골드 훈련</v>
      </c>
      <c r="G335" s="30">
        <f>G314+10</f>
        <v>180</v>
      </c>
      <c r="H335" s="31" t="str">
        <f t="shared" si="64"/>
        <v>GuideQuest_TrainCriProb_180_332</v>
      </c>
      <c r="J335" s="29" t="str">
        <f t="shared" si="65"/>
        <v>GuideQuest_TrainCriProb_180_332</v>
      </c>
      <c r="K335" s="30" t="str">
        <f t="shared" si="62"/>
        <v>TrainCriProb</v>
      </c>
      <c r="L335" s="33">
        <f t="shared" si="63"/>
        <v>180</v>
      </c>
      <c r="M335" s="30" t="str">
        <f t="shared" si="60"/>
        <v>Attain</v>
      </c>
      <c r="N335" s="31" t="s">
        <v>404</v>
      </c>
      <c r="P335" s="22">
        <v>23000</v>
      </c>
    </row>
    <row r="336" spans="2:16" x14ac:dyDescent="0.4">
      <c r="B336" s="29">
        <f t="shared" si="67"/>
        <v>333</v>
      </c>
      <c r="C336" s="30" t="s">
        <v>80</v>
      </c>
      <c r="D336" s="30"/>
      <c r="E336" s="30" t="s">
        <v>206</v>
      </c>
      <c r="F336" s="27" t="str">
        <f t="shared" si="59"/>
        <v>크리티컬 데미지 골드 훈련</v>
      </c>
      <c r="G336" s="30">
        <f>G315+10</f>
        <v>180</v>
      </c>
      <c r="H336" s="31" t="str">
        <f t="shared" si="64"/>
        <v>GuideQuest_TrainCriDmg_180_333</v>
      </c>
      <c r="J336" s="29" t="str">
        <f t="shared" si="65"/>
        <v>GuideQuest_TrainCriDmg_180_333</v>
      </c>
      <c r="K336" s="30" t="str">
        <f t="shared" si="62"/>
        <v>TrainCriDmg</v>
      </c>
      <c r="L336" s="33">
        <f t="shared" si="63"/>
        <v>180</v>
      </c>
      <c r="M336" s="30" t="str">
        <f t="shared" si="60"/>
        <v>Attain</v>
      </c>
      <c r="N336" s="31" t="s">
        <v>404</v>
      </c>
      <c r="P336" s="22">
        <v>23500</v>
      </c>
    </row>
    <row r="337" spans="2:16" x14ac:dyDescent="0.4">
      <c r="B337" s="29">
        <f t="shared" si="67"/>
        <v>334</v>
      </c>
      <c r="C337" s="30"/>
      <c r="D337" s="30"/>
      <c r="E337" s="30" t="s">
        <v>187</v>
      </c>
      <c r="F337" s="27" t="str">
        <f t="shared" si="59"/>
        <v>스테이지 클리어</v>
      </c>
      <c r="G337" s="30">
        <f>G327+20</f>
        <v>600</v>
      </c>
      <c r="H337" s="31" t="str">
        <f t="shared" si="64"/>
        <v>GuideQuest_ClearStage_600_334</v>
      </c>
      <c r="J337" s="29" t="str">
        <f t="shared" si="65"/>
        <v>GuideQuest_ClearStage_600_334</v>
      </c>
      <c r="K337" s="30" t="str">
        <f t="shared" si="62"/>
        <v>ClearStage</v>
      </c>
      <c r="L337" s="33">
        <f t="shared" si="63"/>
        <v>600</v>
      </c>
      <c r="M337" s="30" t="str">
        <f t="shared" si="60"/>
        <v>Attain</v>
      </c>
      <c r="N337" s="31" t="s">
        <v>404</v>
      </c>
      <c r="P337" s="22">
        <v>23500</v>
      </c>
    </row>
    <row r="338" spans="2:16" x14ac:dyDescent="0.4">
      <c r="B338" s="29">
        <f t="shared" si="67"/>
        <v>335</v>
      </c>
      <c r="C338" s="30" t="s">
        <v>94</v>
      </c>
      <c r="D338" s="30"/>
      <c r="E338" s="30" t="s">
        <v>214</v>
      </c>
      <c r="F338" s="27" t="str">
        <f t="shared" si="59"/>
        <v>장비 소환</v>
      </c>
      <c r="G338" s="30">
        <f>G317+240</f>
        <v>3540</v>
      </c>
      <c r="H338" s="31" t="str">
        <f t="shared" si="64"/>
        <v>GuideQuest_SpawnEquipment_3540_335</v>
      </c>
      <c r="J338" s="29" t="str">
        <f t="shared" si="65"/>
        <v>GuideQuest_SpawnEquipment_3540_335</v>
      </c>
      <c r="K338" s="30" t="str">
        <f t="shared" si="62"/>
        <v>SpawnEquipment</v>
      </c>
      <c r="L338" s="33">
        <f t="shared" si="63"/>
        <v>3540</v>
      </c>
      <c r="M338" s="30" t="str">
        <f t="shared" si="60"/>
        <v>Attain</v>
      </c>
      <c r="N338" s="31" t="s">
        <v>404</v>
      </c>
      <c r="P338" s="22">
        <v>24000</v>
      </c>
    </row>
    <row r="339" spans="2:16" x14ac:dyDescent="0.4">
      <c r="B339" s="29">
        <f t="shared" si="67"/>
        <v>336</v>
      </c>
      <c r="C339" s="30" t="s">
        <v>53</v>
      </c>
      <c r="D339" s="30"/>
      <c r="E339" s="30" t="s">
        <v>200</v>
      </c>
      <c r="F339" s="27" t="str">
        <f t="shared" si="59"/>
        <v>스킬 소환</v>
      </c>
      <c r="G339" s="30">
        <v>290</v>
      </c>
      <c r="H339" s="31" t="str">
        <f t="shared" si="64"/>
        <v>GuideQuest_SpawnSkill_290_336</v>
      </c>
      <c r="J339" s="29" t="str">
        <f t="shared" si="65"/>
        <v>GuideQuest_SpawnSkill_290_336</v>
      </c>
      <c r="K339" s="30" t="str">
        <f t="shared" si="62"/>
        <v>SpawnSkill</v>
      </c>
      <c r="L339" s="33">
        <f t="shared" si="63"/>
        <v>290</v>
      </c>
      <c r="M339" s="30" t="str">
        <f t="shared" si="60"/>
        <v>Attain</v>
      </c>
      <c r="N339" s="31" t="s">
        <v>404</v>
      </c>
      <c r="P339" s="22">
        <v>24000</v>
      </c>
    </row>
    <row r="340" spans="2:16" x14ac:dyDescent="0.4">
      <c r="B340" s="29">
        <f t="shared" si="67"/>
        <v>337</v>
      </c>
      <c r="C340" s="30" t="s">
        <v>292</v>
      </c>
      <c r="D340" s="30"/>
      <c r="E340" s="30" t="s">
        <v>269</v>
      </c>
      <c r="F340" s="27" t="str">
        <f t="shared" si="59"/>
        <v>유물 소환</v>
      </c>
      <c r="G340" s="30">
        <f>G319+6</f>
        <v>21</v>
      </c>
      <c r="H340" s="31" t="str">
        <f t="shared" si="64"/>
        <v>GuideQuest_SpawnArtifact_21_337</v>
      </c>
      <c r="J340" s="29" t="str">
        <f t="shared" si="65"/>
        <v>GuideQuest_SpawnArtifact_21_337</v>
      </c>
      <c r="K340" s="30" t="str">
        <f t="shared" si="62"/>
        <v>SpawnArtifact</v>
      </c>
      <c r="L340" s="33">
        <f t="shared" si="63"/>
        <v>21</v>
      </c>
      <c r="M340" s="30" t="str">
        <f t="shared" si="60"/>
        <v>Attain</v>
      </c>
      <c r="N340" s="31" t="s">
        <v>404</v>
      </c>
      <c r="P340" s="22">
        <v>24500</v>
      </c>
    </row>
    <row r="341" spans="2:16" x14ac:dyDescent="0.4">
      <c r="B341" s="29">
        <f t="shared" si="67"/>
        <v>338</v>
      </c>
      <c r="C341" s="30" t="s">
        <v>294</v>
      </c>
      <c r="D341" s="30"/>
      <c r="E341" s="30" t="s">
        <v>290</v>
      </c>
      <c r="F341" s="27" t="str">
        <f t="shared" si="59"/>
        <v>유물 강화 시도</v>
      </c>
      <c r="G341" s="30">
        <v>3</v>
      </c>
      <c r="H341" s="31" t="str">
        <f t="shared" si="64"/>
        <v>GuideQuest_TryUpgradeArtifact_3_338</v>
      </c>
      <c r="J341" s="29" t="str">
        <f t="shared" si="65"/>
        <v>GuideQuest_TryUpgradeArtifact_3_338</v>
      </c>
      <c r="K341" s="30" t="str">
        <f t="shared" si="62"/>
        <v>TryUpgradeArtifact</v>
      </c>
      <c r="L341" s="33">
        <f t="shared" si="63"/>
        <v>3</v>
      </c>
      <c r="M341" s="30" t="str">
        <f t="shared" si="60"/>
        <v>Stack</v>
      </c>
      <c r="N341" s="31" t="s">
        <v>404</v>
      </c>
      <c r="P341" s="22">
        <v>24500</v>
      </c>
    </row>
    <row r="342" spans="2:16" x14ac:dyDescent="0.4">
      <c r="B342" s="29">
        <f t="shared" si="67"/>
        <v>339</v>
      </c>
      <c r="C342" s="30"/>
      <c r="D342" s="30"/>
      <c r="E342" s="30" t="s">
        <v>192</v>
      </c>
      <c r="F342" s="27" t="str">
        <f t="shared" si="59"/>
        <v>보스 처치</v>
      </c>
      <c r="G342" s="30">
        <v>1</v>
      </c>
      <c r="H342" s="31" t="str">
        <f t="shared" si="64"/>
        <v>GuideQuest_KillBoss_1_339</v>
      </c>
      <c r="J342" s="29" t="str">
        <f t="shared" si="65"/>
        <v>GuideQuest_KillBoss_1_339</v>
      </c>
      <c r="K342" s="30" t="str">
        <f t="shared" si="62"/>
        <v>KillBoss</v>
      </c>
      <c r="L342" s="33">
        <f t="shared" si="63"/>
        <v>1</v>
      </c>
      <c r="M342" s="30" t="str">
        <f t="shared" si="60"/>
        <v>Stack</v>
      </c>
      <c r="N342" s="31" t="s">
        <v>7</v>
      </c>
      <c r="P342" s="22">
        <v>25000</v>
      </c>
    </row>
    <row r="343" spans="2:16" x14ac:dyDescent="0.4">
      <c r="B343" s="29">
        <f t="shared" si="67"/>
        <v>340</v>
      </c>
      <c r="C343" s="30" t="s">
        <v>51</v>
      </c>
      <c r="D343" s="30"/>
      <c r="E343" s="30" t="s">
        <v>199</v>
      </c>
      <c r="F343" s="27" t="str">
        <f t="shared" si="59"/>
        <v>캐릭터 특성 강화</v>
      </c>
      <c r="G343" s="30">
        <f>G322+3</f>
        <v>51</v>
      </c>
      <c r="H343" s="31" t="str">
        <f t="shared" si="64"/>
        <v>GuideQuest_LevelUpAbility_51_340</v>
      </c>
      <c r="J343" s="29" t="str">
        <f t="shared" si="65"/>
        <v>GuideQuest_LevelUpAbility_51_340</v>
      </c>
      <c r="K343" s="30" t="str">
        <f t="shared" si="62"/>
        <v>LevelUpAbility</v>
      </c>
      <c r="L343" s="33">
        <f t="shared" si="63"/>
        <v>51</v>
      </c>
      <c r="M343" s="30" t="str">
        <f t="shared" si="60"/>
        <v>Attain</v>
      </c>
      <c r="N343" s="31" t="s">
        <v>405</v>
      </c>
      <c r="P343" s="22">
        <v>25000</v>
      </c>
    </row>
    <row r="344" spans="2:16" x14ac:dyDescent="0.4">
      <c r="B344" s="29">
        <f t="shared" si="67"/>
        <v>341</v>
      </c>
      <c r="C344" s="30" t="s">
        <v>45</v>
      </c>
      <c r="D344" s="30"/>
      <c r="E344" s="30" t="s">
        <v>152</v>
      </c>
      <c r="F344" s="27" t="str">
        <f t="shared" si="59"/>
        <v>공격력 골드 훈련</v>
      </c>
      <c r="G344" s="30">
        <f>G323+100</f>
        <v>1350</v>
      </c>
      <c r="H344" s="31" t="str">
        <f t="shared" si="64"/>
        <v>GuideQuest_TrainAtk_1350_341</v>
      </c>
      <c r="J344" s="29" t="str">
        <f t="shared" si="65"/>
        <v>GuideQuest_TrainAtk_1350_341</v>
      </c>
      <c r="K344" s="30" t="str">
        <f t="shared" si="62"/>
        <v>TrainAtk</v>
      </c>
      <c r="L344" s="22">
        <f t="shared" ref="L344:L345" si="69">ROUNDUP(G344/10,0)</f>
        <v>135</v>
      </c>
      <c r="M344" s="30" t="str">
        <f t="shared" si="60"/>
        <v>Attain</v>
      </c>
      <c r="N344" s="31" t="s">
        <v>404</v>
      </c>
    </row>
    <row r="345" spans="2:16" x14ac:dyDescent="0.4">
      <c r="B345" s="29">
        <f t="shared" si="67"/>
        <v>342</v>
      </c>
      <c r="C345" s="30" t="s">
        <v>47</v>
      </c>
      <c r="D345" s="30"/>
      <c r="E345" s="30" t="s">
        <v>153</v>
      </c>
      <c r="F345" s="27" t="str">
        <f t="shared" si="59"/>
        <v>체력 골드 훈련</v>
      </c>
      <c r="G345" s="30">
        <f>G324+100</f>
        <v>1350</v>
      </c>
      <c r="H345" s="31" t="str">
        <f t="shared" si="64"/>
        <v>GuideQuest_TrainHp_1350_342</v>
      </c>
      <c r="J345" s="29" t="str">
        <f t="shared" si="65"/>
        <v>GuideQuest_TrainHp_1350_342</v>
      </c>
      <c r="K345" s="30" t="str">
        <f t="shared" si="62"/>
        <v>TrainHp</v>
      </c>
      <c r="L345" s="22">
        <f t="shared" si="69"/>
        <v>135</v>
      </c>
      <c r="M345" s="30" t="str">
        <f t="shared" si="60"/>
        <v>Attain</v>
      </c>
      <c r="N345" s="31" t="s">
        <v>404</v>
      </c>
    </row>
    <row r="346" spans="2:16" x14ac:dyDescent="0.4">
      <c r="B346" s="29">
        <f>B345+1</f>
        <v>343</v>
      </c>
      <c r="C346" s="30" t="s">
        <v>79</v>
      </c>
      <c r="D346" s="30"/>
      <c r="E346" s="30" t="s">
        <v>205</v>
      </c>
      <c r="F346" s="27" t="str">
        <f t="shared" si="59"/>
        <v>크리티컬 확률 골드 훈련</v>
      </c>
      <c r="G346" s="30">
        <f>G325+10</f>
        <v>185</v>
      </c>
      <c r="H346" s="31" t="str">
        <f t="shared" si="64"/>
        <v>GuideQuest_TrainCriProb_185_343</v>
      </c>
      <c r="J346" s="29" t="str">
        <f t="shared" si="65"/>
        <v>GuideQuest_TrainCriProb_185_343</v>
      </c>
      <c r="K346" s="30" t="str">
        <f t="shared" si="62"/>
        <v>TrainCriProb</v>
      </c>
      <c r="L346" s="33">
        <f t="shared" si="63"/>
        <v>185</v>
      </c>
      <c r="M346" s="30" t="str">
        <f t="shared" si="60"/>
        <v>Attain</v>
      </c>
      <c r="N346" s="31" t="s">
        <v>404</v>
      </c>
      <c r="P346" s="22">
        <v>26000</v>
      </c>
    </row>
    <row r="347" spans="2:16" x14ac:dyDescent="0.4">
      <c r="B347" s="29">
        <f t="shared" si="67"/>
        <v>344</v>
      </c>
      <c r="C347" s="30" t="s">
        <v>80</v>
      </c>
      <c r="D347" s="30"/>
      <c r="E347" s="30" t="s">
        <v>206</v>
      </c>
      <c r="F347" s="27" t="str">
        <f t="shared" si="59"/>
        <v>크리티컬 데미지 골드 훈련</v>
      </c>
      <c r="G347" s="30">
        <f>G326+10</f>
        <v>185</v>
      </c>
      <c r="H347" s="31" t="str">
        <f t="shared" si="64"/>
        <v>GuideQuest_TrainCriDmg_185_344</v>
      </c>
      <c r="J347" s="29" t="str">
        <f t="shared" si="65"/>
        <v>GuideQuest_TrainCriDmg_185_344</v>
      </c>
      <c r="K347" s="30" t="str">
        <f t="shared" si="62"/>
        <v>TrainCriDmg</v>
      </c>
      <c r="L347" s="33">
        <f t="shared" si="63"/>
        <v>185</v>
      </c>
      <c r="M347" s="30" t="str">
        <f t="shared" si="60"/>
        <v>Attain</v>
      </c>
      <c r="N347" s="31" t="s">
        <v>404</v>
      </c>
      <c r="P347" s="22">
        <v>26000</v>
      </c>
    </row>
    <row r="348" spans="2:16" x14ac:dyDescent="0.4">
      <c r="B348" s="29">
        <f t="shared" si="67"/>
        <v>345</v>
      </c>
      <c r="C348" s="30"/>
      <c r="D348" s="30"/>
      <c r="E348" s="30" t="s">
        <v>187</v>
      </c>
      <c r="F348" s="27" t="str">
        <f t="shared" si="59"/>
        <v>스테이지 클리어</v>
      </c>
      <c r="G348" s="30">
        <f>G337+20</f>
        <v>620</v>
      </c>
      <c r="H348" s="31" t="str">
        <f t="shared" si="64"/>
        <v>GuideQuest_ClearStage_620_345</v>
      </c>
      <c r="J348" s="29" t="str">
        <f t="shared" si="65"/>
        <v>GuideQuest_ClearStage_620_345</v>
      </c>
      <c r="K348" s="30" t="str">
        <f t="shared" si="62"/>
        <v>ClearStage</v>
      </c>
      <c r="L348" s="33">
        <f t="shared" si="63"/>
        <v>620</v>
      </c>
      <c r="M348" s="30" t="str">
        <f t="shared" si="60"/>
        <v>Attain</v>
      </c>
      <c r="N348" s="31" t="s">
        <v>404</v>
      </c>
      <c r="P348" s="22">
        <v>26500</v>
      </c>
    </row>
    <row r="349" spans="2:16" x14ac:dyDescent="0.4">
      <c r="B349" s="29">
        <f t="shared" si="67"/>
        <v>346</v>
      </c>
      <c r="C349" s="30" t="s">
        <v>94</v>
      </c>
      <c r="D349" s="30"/>
      <c r="E349" s="30" t="s">
        <v>214</v>
      </c>
      <c r="F349" s="27" t="str">
        <f t="shared" si="59"/>
        <v>장비 소환</v>
      </c>
      <c r="G349" s="30">
        <f>G328+240</f>
        <v>3660</v>
      </c>
      <c r="H349" s="31" t="str">
        <f t="shared" si="64"/>
        <v>GuideQuest_SpawnEquipment_3660_346</v>
      </c>
      <c r="J349" s="29" t="str">
        <f t="shared" si="65"/>
        <v>GuideQuest_SpawnEquipment_3660_346</v>
      </c>
      <c r="K349" s="30" t="str">
        <f t="shared" si="62"/>
        <v>SpawnEquipment</v>
      </c>
      <c r="L349" s="33">
        <f t="shared" si="63"/>
        <v>3660</v>
      </c>
      <c r="M349" s="30" t="str">
        <f t="shared" si="60"/>
        <v>Attain</v>
      </c>
      <c r="N349" s="31" t="s">
        <v>404</v>
      </c>
      <c r="P349" s="22">
        <v>26500</v>
      </c>
    </row>
    <row r="350" spans="2:16" x14ac:dyDescent="0.4">
      <c r="B350" s="29">
        <f t="shared" si="67"/>
        <v>347</v>
      </c>
      <c r="C350" s="30" t="s">
        <v>53</v>
      </c>
      <c r="D350" s="30"/>
      <c r="E350" s="30" t="s">
        <v>200</v>
      </c>
      <c r="F350" s="27" t="str">
        <f t="shared" si="59"/>
        <v>스킬 소환</v>
      </c>
      <c r="G350" s="30">
        <f>G329+20</f>
        <v>300</v>
      </c>
      <c r="H350" s="31" t="str">
        <f t="shared" si="64"/>
        <v>GuideQuest_SpawnSkill_300_347</v>
      </c>
      <c r="J350" s="29" t="str">
        <f t="shared" si="65"/>
        <v>GuideQuest_SpawnSkill_300_347</v>
      </c>
      <c r="K350" s="30" t="str">
        <f t="shared" si="62"/>
        <v>SpawnSkill</v>
      </c>
      <c r="L350" s="33">
        <f t="shared" si="63"/>
        <v>300</v>
      </c>
      <c r="M350" s="30" t="str">
        <f t="shared" si="60"/>
        <v>Attain</v>
      </c>
      <c r="N350" s="31" t="s">
        <v>404</v>
      </c>
      <c r="P350" s="22">
        <v>27000</v>
      </c>
    </row>
    <row r="351" spans="2:16" x14ac:dyDescent="0.4">
      <c r="B351" s="29">
        <f t="shared" si="67"/>
        <v>348</v>
      </c>
      <c r="C351" s="30" t="s">
        <v>292</v>
      </c>
      <c r="D351" s="30"/>
      <c r="E351" s="30" t="s">
        <v>269</v>
      </c>
      <c r="F351" s="27" t="str">
        <f t="shared" si="59"/>
        <v>유물 소환</v>
      </c>
      <c r="G351" s="30">
        <f>G330+6</f>
        <v>24</v>
      </c>
      <c r="H351" s="31" t="str">
        <f t="shared" si="64"/>
        <v>GuideQuest_SpawnArtifact_24_348</v>
      </c>
      <c r="J351" s="29" t="str">
        <f t="shared" si="65"/>
        <v>GuideQuest_SpawnArtifact_24_348</v>
      </c>
      <c r="K351" s="30" t="str">
        <f t="shared" si="62"/>
        <v>SpawnArtifact</v>
      </c>
      <c r="L351" s="33">
        <f t="shared" si="63"/>
        <v>24</v>
      </c>
      <c r="M351" s="30" t="str">
        <f t="shared" si="60"/>
        <v>Attain</v>
      </c>
      <c r="N351" s="31" t="s">
        <v>404</v>
      </c>
      <c r="P351" s="22">
        <v>27000</v>
      </c>
    </row>
    <row r="352" spans="2:16" x14ac:dyDescent="0.4">
      <c r="B352" s="29">
        <f t="shared" si="67"/>
        <v>349</v>
      </c>
      <c r="C352" s="30" t="s">
        <v>294</v>
      </c>
      <c r="D352" s="30"/>
      <c r="E352" s="30" t="s">
        <v>290</v>
      </c>
      <c r="F352" s="27" t="str">
        <f t="shared" si="59"/>
        <v>유물 강화 시도</v>
      </c>
      <c r="G352" s="30">
        <v>3</v>
      </c>
      <c r="H352" s="31" t="str">
        <f t="shared" si="64"/>
        <v>GuideQuest_TryUpgradeArtifact_3_349</v>
      </c>
      <c r="J352" s="29" t="str">
        <f t="shared" si="65"/>
        <v>GuideQuest_TryUpgradeArtifact_3_349</v>
      </c>
      <c r="K352" s="30" t="str">
        <f t="shared" si="62"/>
        <v>TryUpgradeArtifact</v>
      </c>
      <c r="L352" s="33">
        <f t="shared" si="63"/>
        <v>3</v>
      </c>
      <c r="M352" s="30" t="str">
        <f t="shared" si="60"/>
        <v>Stack</v>
      </c>
      <c r="N352" s="31" t="s">
        <v>404</v>
      </c>
      <c r="P352" s="22">
        <v>27500</v>
      </c>
    </row>
    <row r="353" spans="2:16" x14ac:dyDescent="0.4">
      <c r="B353" s="29">
        <f t="shared" si="67"/>
        <v>350</v>
      </c>
      <c r="C353" s="30"/>
      <c r="D353" s="30"/>
      <c r="E353" s="30" t="s">
        <v>192</v>
      </c>
      <c r="F353" s="27" t="str">
        <f t="shared" si="59"/>
        <v>보스 처치</v>
      </c>
      <c r="G353" s="30">
        <v>1</v>
      </c>
      <c r="H353" s="31" t="str">
        <f t="shared" si="64"/>
        <v>GuideQuest_KillBoss_1_350</v>
      </c>
      <c r="J353" s="29" t="str">
        <f t="shared" si="65"/>
        <v>GuideQuest_KillBoss_1_350</v>
      </c>
      <c r="K353" s="30" t="str">
        <f t="shared" si="62"/>
        <v>KillBoss</v>
      </c>
      <c r="L353" s="33">
        <f t="shared" si="63"/>
        <v>1</v>
      </c>
      <c r="M353" s="30" t="str">
        <f t="shared" si="60"/>
        <v>Stack</v>
      </c>
      <c r="N353" s="31" t="s">
        <v>7</v>
      </c>
      <c r="P353" s="22">
        <v>27500</v>
      </c>
    </row>
    <row r="354" spans="2:16" x14ac:dyDescent="0.4">
      <c r="B354" s="29">
        <f t="shared" si="67"/>
        <v>351</v>
      </c>
      <c r="C354" s="30" t="s">
        <v>45</v>
      </c>
      <c r="D354" s="30"/>
      <c r="E354" s="30" t="s">
        <v>152</v>
      </c>
      <c r="F354" s="27" t="str">
        <f t="shared" si="59"/>
        <v>공격력 골드 훈련</v>
      </c>
      <c r="G354" s="30">
        <f>G333+100</f>
        <v>1400</v>
      </c>
      <c r="H354" s="31" t="str">
        <f t="shared" si="64"/>
        <v>GuideQuest_TrainAtk_1400_351</v>
      </c>
      <c r="J354" s="29" t="str">
        <f t="shared" si="65"/>
        <v>GuideQuest_TrainAtk_1400_351</v>
      </c>
      <c r="K354" s="30" t="str">
        <f t="shared" si="62"/>
        <v>TrainAtk</v>
      </c>
      <c r="L354" s="22">
        <v>140</v>
      </c>
      <c r="M354" s="30" t="str">
        <f t="shared" si="60"/>
        <v>Attain</v>
      </c>
      <c r="N354" s="31" t="s">
        <v>404</v>
      </c>
    </row>
    <row r="355" spans="2:16" x14ac:dyDescent="0.4">
      <c r="B355" s="29">
        <f t="shared" si="67"/>
        <v>352</v>
      </c>
      <c r="C355" s="30" t="s">
        <v>47</v>
      </c>
      <c r="D355" s="30"/>
      <c r="E355" s="30" t="s">
        <v>153</v>
      </c>
      <c r="F355" s="27" t="str">
        <f t="shared" si="59"/>
        <v>체력 골드 훈련</v>
      </c>
      <c r="G355" s="30">
        <f>G334+100</f>
        <v>1400</v>
      </c>
      <c r="H355" s="31" t="str">
        <f t="shared" si="64"/>
        <v>GuideQuest_TrainHp_1400_352</v>
      </c>
      <c r="J355" s="29" t="str">
        <f t="shared" si="65"/>
        <v>GuideQuest_TrainHp_1400_352</v>
      </c>
      <c r="K355" s="30" t="str">
        <f t="shared" si="62"/>
        <v>TrainHp</v>
      </c>
      <c r="L355" s="22">
        <v>140</v>
      </c>
      <c r="M355" s="30" t="str">
        <f t="shared" si="60"/>
        <v>Attain</v>
      </c>
      <c r="N355" s="31" t="s">
        <v>404</v>
      </c>
    </row>
    <row r="356" spans="2:16" x14ac:dyDescent="0.4">
      <c r="B356" s="29">
        <f>B355+1</f>
        <v>353</v>
      </c>
      <c r="C356" s="30" t="s">
        <v>79</v>
      </c>
      <c r="D356" s="30"/>
      <c r="E356" s="30" t="s">
        <v>205</v>
      </c>
      <c r="F356" s="27" t="str">
        <f t="shared" si="59"/>
        <v>크리티컬 확률 골드 훈련</v>
      </c>
      <c r="G356" s="30">
        <f>G335+10</f>
        <v>190</v>
      </c>
      <c r="H356" s="31" t="str">
        <f t="shared" si="64"/>
        <v>GuideQuest_TrainCriProb_190_353</v>
      </c>
      <c r="J356" s="29" t="str">
        <f t="shared" si="65"/>
        <v>GuideQuest_TrainCriProb_190_353</v>
      </c>
      <c r="K356" s="30" t="str">
        <f t="shared" si="62"/>
        <v>TrainCriProb</v>
      </c>
      <c r="L356" s="22">
        <v>145</v>
      </c>
      <c r="M356" s="30" t="str">
        <f t="shared" si="60"/>
        <v>Attain</v>
      </c>
      <c r="N356" s="31" t="s">
        <v>404</v>
      </c>
      <c r="P356" s="22">
        <v>28500</v>
      </c>
    </row>
    <row r="357" spans="2:16" x14ac:dyDescent="0.4">
      <c r="B357" s="29">
        <f t="shared" si="67"/>
        <v>354</v>
      </c>
      <c r="C357" s="30" t="s">
        <v>80</v>
      </c>
      <c r="D357" s="30"/>
      <c r="E357" s="30" t="s">
        <v>206</v>
      </c>
      <c r="F357" s="27" t="str">
        <f t="shared" si="59"/>
        <v>크리티컬 데미지 골드 훈련</v>
      </c>
      <c r="G357" s="30">
        <f>G336+10</f>
        <v>190</v>
      </c>
      <c r="H357" s="31" t="str">
        <f t="shared" si="64"/>
        <v>GuideQuest_TrainCriDmg_190_354</v>
      </c>
      <c r="J357" s="29" t="str">
        <f t="shared" si="65"/>
        <v>GuideQuest_TrainCriDmg_190_354</v>
      </c>
      <c r="K357" s="30" t="str">
        <f t="shared" si="62"/>
        <v>TrainCriDmg</v>
      </c>
      <c r="L357" s="22">
        <v>145</v>
      </c>
      <c r="M357" s="30" t="str">
        <f t="shared" si="60"/>
        <v>Attain</v>
      </c>
      <c r="N357" s="31" t="s">
        <v>404</v>
      </c>
      <c r="P357" s="22">
        <v>28500</v>
      </c>
    </row>
    <row r="358" spans="2:16" x14ac:dyDescent="0.4">
      <c r="B358" s="29">
        <f t="shared" si="67"/>
        <v>355</v>
      </c>
      <c r="C358" s="30"/>
      <c r="D358" s="30"/>
      <c r="E358" s="30" t="s">
        <v>187</v>
      </c>
      <c r="F358" s="27" t="str">
        <f t="shared" si="59"/>
        <v>스테이지 클리어</v>
      </c>
      <c r="G358" s="30">
        <v>640</v>
      </c>
      <c r="H358" s="31" t="str">
        <f t="shared" si="64"/>
        <v>GuideQuest_ClearStage_640_355</v>
      </c>
      <c r="J358" s="29" t="str">
        <f t="shared" si="65"/>
        <v>GuideQuest_ClearStage_640_355</v>
      </c>
      <c r="K358" s="30" t="str">
        <f t="shared" si="62"/>
        <v>ClearStage</v>
      </c>
      <c r="L358" s="22">
        <v>150</v>
      </c>
      <c r="M358" s="30" t="str">
        <f t="shared" si="60"/>
        <v>Attain</v>
      </c>
      <c r="N358" s="31" t="s">
        <v>404</v>
      </c>
      <c r="P358" s="22">
        <v>29000</v>
      </c>
    </row>
    <row r="359" spans="2:16" x14ac:dyDescent="0.4">
      <c r="B359" s="29">
        <f t="shared" si="67"/>
        <v>356</v>
      </c>
      <c r="C359" s="30" t="s">
        <v>94</v>
      </c>
      <c r="D359" s="30"/>
      <c r="E359" s="30" t="s">
        <v>214</v>
      </c>
      <c r="F359" s="27" t="str">
        <f t="shared" si="59"/>
        <v>장비 소환</v>
      </c>
      <c r="G359" s="30">
        <f>G338+240</f>
        <v>3780</v>
      </c>
      <c r="H359" s="31" t="str">
        <f t="shared" si="64"/>
        <v>GuideQuest_SpawnEquipment_3780_356</v>
      </c>
      <c r="J359" s="29" t="str">
        <f t="shared" si="65"/>
        <v>GuideQuest_SpawnEquipment_3780_356</v>
      </c>
      <c r="K359" s="30" t="str">
        <f t="shared" si="62"/>
        <v>SpawnEquipment</v>
      </c>
      <c r="L359" s="22">
        <v>150</v>
      </c>
      <c r="M359" s="30" t="str">
        <f t="shared" si="60"/>
        <v>Attain</v>
      </c>
      <c r="N359" s="31" t="s">
        <v>404</v>
      </c>
      <c r="P359" s="22">
        <v>29000</v>
      </c>
    </row>
    <row r="360" spans="2:16" x14ac:dyDescent="0.4">
      <c r="B360" s="29">
        <f t="shared" si="67"/>
        <v>357</v>
      </c>
      <c r="C360" s="30" t="s">
        <v>53</v>
      </c>
      <c r="D360" s="30"/>
      <c r="E360" s="30" t="s">
        <v>200</v>
      </c>
      <c r="F360" s="27" t="str">
        <f t="shared" si="59"/>
        <v>스킬 소환</v>
      </c>
      <c r="G360" s="30">
        <v>310</v>
      </c>
      <c r="H360" s="31" t="str">
        <f t="shared" si="64"/>
        <v>GuideQuest_SpawnSkill_310_357</v>
      </c>
      <c r="J360" s="29" t="str">
        <f t="shared" si="65"/>
        <v>GuideQuest_SpawnSkill_310_357</v>
      </c>
      <c r="K360" s="30" t="str">
        <f t="shared" si="62"/>
        <v>SpawnSkill</v>
      </c>
      <c r="L360" s="33">
        <f t="shared" si="63"/>
        <v>310</v>
      </c>
      <c r="M360" s="30" t="str">
        <f t="shared" si="60"/>
        <v>Attain</v>
      </c>
      <c r="N360" s="31" t="s">
        <v>404</v>
      </c>
      <c r="P360" s="22">
        <v>29500</v>
      </c>
    </row>
    <row r="361" spans="2:16" x14ac:dyDescent="0.4">
      <c r="B361" s="29">
        <f t="shared" si="67"/>
        <v>358</v>
      </c>
      <c r="C361" s="30" t="s">
        <v>292</v>
      </c>
      <c r="D361" s="30"/>
      <c r="E361" s="30" t="s">
        <v>269</v>
      </c>
      <c r="F361" s="27" t="str">
        <f t="shared" si="59"/>
        <v>유물 소환</v>
      </c>
      <c r="G361" s="30">
        <f>G340+6</f>
        <v>27</v>
      </c>
      <c r="H361" s="31" t="str">
        <f t="shared" si="64"/>
        <v>GuideQuest_SpawnArtifact_27_358</v>
      </c>
      <c r="J361" s="29" t="str">
        <f t="shared" si="65"/>
        <v>GuideQuest_SpawnArtifact_27_358</v>
      </c>
      <c r="K361" s="30" t="str">
        <f t="shared" si="62"/>
        <v>SpawnArtifact</v>
      </c>
      <c r="L361" s="33">
        <f t="shared" si="63"/>
        <v>27</v>
      </c>
      <c r="M361" s="30" t="str">
        <f t="shared" si="60"/>
        <v>Attain</v>
      </c>
      <c r="N361" s="31" t="s">
        <v>404</v>
      </c>
      <c r="P361" s="22">
        <v>29500</v>
      </c>
    </row>
    <row r="362" spans="2:16" x14ac:dyDescent="0.4">
      <c r="B362" s="29">
        <f t="shared" si="67"/>
        <v>359</v>
      </c>
      <c r="C362" s="30" t="s">
        <v>294</v>
      </c>
      <c r="D362" s="30"/>
      <c r="E362" s="30" t="s">
        <v>290</v>
      </c>
      <c r="F362" s="27" t="str">
        <f t="shared" si="59"/>
        <v>유물 강화 시도</v>
      </c>
      <c r="G362" s="30">
        <v>3</v>
      </c>
      <c r="H362" s="31" t="str">
        <f t="shared" si="64"/>
        <v>GuideQuest_TryUpgradeArtifact_3_359</v>
      </c>
      <c r="J362" s="29" t="str">
        <f t="shared" si="65"/>
        <v>GuideQuest_TryUpgradeArtifact_3_359</v>
      </c>
      <c r="K362" s="30" t="str">
        <f t="shared" si="62"/>
        <v>TryUpgradeArtifact</v>
      </c>
      <c r="L362" s="33">
        <f t="shared" si="63"/>
        <v>3</v>
      </c>
      <c r="M362" s="30" t="str">
        <f t="shared" si="60"/>
        <v>Stack</v>
      </c>
      <c r="N362" s="31" t="s">
        <v>404</v>
      </c>
      <c r="P362" s="22">
        <v>30000</v>
      </c>
    </row>
    <row r="363" spans="2:16" x14ac:dyDescent="0.4">
      <c r="B363" s="29">
        <f t="shared" si="67"/>
        <v>360</v>
      </c>
      <c r="C363" s="30"/>
      <c r="D363" s="30"/>
      <c r="E363" s="30" t="s">
        <v>192</v>
      </c>
      <c r="F363" s="27" t="str">
        <f t="shared" si="59"/>
        <v>보스 처치</v>
      </c>
      <c r="G363" s="30">
        <v>1</v>
      </c>
      <c r="H363" s="31" t="str">
        <f t="shared" si="64"/>
        <v>GuideQuest_KillBoss_1_360</v>
      </c>
      <c r="J363" s="29" t="str">
        <f t="shared" si="65"/>
        <v>GuideQuest_KillBoss_1_360</v>
      </c>
      <c r="K363" s="30" t="str">
        <f t="shared" si="62"/>
        <v>KillBoss</v>
      </c>
      <c r="L363" s="33">
        <f t="shared" si="63"/>
        <v>1</v>
      </c>
      <c r="M363" s="30" t="str">
        <f t="shared" si="60"/>
        <v>Stack</v>
      </c>
      <c r="N363" s="31" t="s">
        <v>7</v>
      </c>
      <c r="P363" s="22">
        <v>30000</v>
      </c>
    </row>
    <row r="364" spans="2:16" x14ac:dyDescent="0.4">
      <c r="B364" s="29">
        <f t="shared" si="67"/>
        <v>361</v>
      </c>
      <c r="C364" s="30" t="s">
        <v>51</v>
      </c>
      <c r="D364" s="30"/>
      <c r="E364" s="30" t="s">
        <v>199</v>
      </c>
      <c r="F364" s="27" t="str">
        <f t="shared" si="59"/>
        <v>캐릭터 특성 강화</v>
      </c>
      <c r="G364" s="30">
        <f>G343+3</f>
        <v>54</v>
      </c>
      <c r="H364" s="31" t="str">
        <f t="shared" si="64"/>
        <v>GuideQuest_LevelUpAbility_54_361</v>
      </c>
      <c r="J364" s="29" t="str">
        <f t="shared" si="65"/>
        <v>GuideQuest_LevelUpAbility_54_361</v>
      </c>
      <c r="K364" s="30" t="str">
        <f t="shared" si="62"/>
        <v>LevelUpAbility</v>
      </c>
      <c r="L364" s="33">
        <f t="shared" si="63"/>
        <v>54</v>
      </c>
      <c r="M364" s="30" t="str">
        <f t="shared" si="60"/>
        <v>Attain</v>
      </c>
      <c r="N364" s="31" t="s">
        <v>405</v>
      </c>
      <c r="P364" s="22">
        <v>31000</v>
      </c>
    </row>
    <row r="365" spans="2:16" x14ac:dyDescent="0.4">
      <c r="B365" s="29">
        <f t="shared" si="67"/>
        <v>362</v>
      </c>
      <c r="C365" s="30" t="s">
        <v>45</v>
      </c>
      <c r="D365" s="30"/>
      <c r="E365" s="30" t="s">
        <v>152</v>
      </c>
      <c r="F365" s="27" t="str">
        <f t="shared" si="59"/>
        <v>공격력 골드 훈련</v>
      </c>
      <c r="G365" s="30">
        <f>G344+100</f>
        <v>1450</v>
      </c>
      <c r="H365" s="31" t="str">
        <f t="shared" si="64"/>
        <v>GuideQuest_TrainAtk_1450_362</v>
      </c>
      <c r="J365" s="29" t="str">
        <f t="shared" si="65"/>
        <v>GuideQuest_TrainAtk_1450_362</v>
      </c>
      <c r="K365" s="30" t="str">
        <f t="shared" si="62"/>
        <v>TrainAtk</v>
      </c>
      <c r="L365" s="22">
        <f t="shared" ref="L365:L366" si="70">ROUNDUP(G365/10,0)</f>
        <v>145</v>
      </c>
      <c r="M365" s="30" t="str">
        <f t="shared" si="60"/>
        <v>Attain</v>
      </c>
      <c r="N365" s="31" t="s">
        <v>404</v>
      </c>
    </row>
    <row r="366" spans="2:16" x14ac:dyDescent="0.4">
      <c r="B366" s="29">
        <f t="shared" si="67"/>
        <v>363</v>
      </c>
      <c r="C366" s="30" t="s">
        <v>47</v>
      </c>
      <c r="D366" s="30"/>
      <c r="E366" s="30" t="s">
        <v>153</v>
      </c>
      <c r="F366" s="27" t="str">
        <f t="shared" si="59"/>
        <v>체력 골드 훈련</v>
      </c>
      <c r="G366" s="30">
        <f>G345+100</f>
        <v>1450</v>
      </c>
      <c r="H366" s="31" t="str">
        <f t="shared" si="64"/>
        <v>GuideQuest_TrainHp_1450_363</v>
      </c>
      <c r="J366" s="29" t="str">
        <f t="shared" si="65"/>
        <v>GuideQuest_TrainHp_1450_363</v>
      </c>
      <c r="K366" s="30" t="str">
        <f t="shared" si="62"/>
        <v>TrainHp</v>
      </c>
      <c r="L366" s="22">
        <f t="shared" si="70"/>
        <v>145</v>
      </c>
      <c r="M366" s="30" t="str">
        <f t="shared" si="60"/>
        <v>Attain</v>
      </c>
      <c r="N366" s="31" t="s">
        <v>404</v>
      </c>
    </row>
    <row r="367" spans="2:16" x14ac:dyDescent="0.4">
      <c r="B367" s="29">
        <f>B366+1</f>
        <v>364</v>
      </c>
      <c r="C367" s="30" t="s">
        <v>79</v>
      </c>
      <c r="D367" s="30"/>
      <c r="E367" s="30" t="s">
        <v>205</v>
      </c>
      <c r="F367" s="27" t="str">
        <f t="shared" si="59"/>
        <v>크리티컬 확률 골드 훈련</v>
      </c>
      <c r="G367" s="30">
        <f>G346+10</f>
        <v>195</v>
      </c>
      <c r="H367" s="31" t="str">
        <f t="shared" si="64"/>
        <v>GuideQuest_TrainCriProb_195_364</v>
      </c>
      <c r="J367" s="29" t="str">
        <f t="shared" si="65"/>
        <v>GuideQuest_TrainCriProb_195_364</v>
      </c>
      <c r="K367" s="30" t="str">
        <f t="shared" si="62"/>
        <v>TrainCriProb</v>
      </c>
      <c r="L367" s="33">
        <f t="shared" si="63"/>
        <v>195</v>
      </c>
      <c r="M367" s="30" t="str">
        <f t="shared" si="60"/>
        <v>Attain</v>
      </c>
      <c r="N367" s="31" t="s">
        <v>404</v>
      </c>
      <c r="P367" s="22">
        <v>32000</v>
      </c>
    </row>
    <row r="368" spans="2:16" x14ac:dyDescent="0.4">
      <c r="B368" s="29">
        <f t="shared" si="67"/>
        <v>365</v>
      </c>
      <c r="C368" s="30" t="s">
        <v>80</v>
      </c>
      <c r="D368" s="30"/>
      <c r="E368" s="30" t="s">
        <v>206</v>
      </c>
      <c r="F368" s="27" t="str">
        <f t="shared" si="59"/>
        <v>크리티컬 데미지 골드 훈련</v>
      </c>
      <c r="G368" s="30">
        <f>G347+10</f>
        <v>195</v>
      </c>
      <c r="H368" s="31" t="str">
        <f t="shared" si="64"/>
        <v>GuideQuest_TrainCriDmg_195_365</v>
      </c>
      <c r="J368" s="29" t="str">
        <f t="shared" si="65"/>
        <v>GuideQuest_TrainCriDmg_195_365</v>
      </c>
      <c r="K368" s="30" t="str">
        <f t="shared" si="62"/>
        <v>TrainCriDmg</v>
      </c>
      <c r="L368" s="33">
        <f t="shared" si="63"/>
        <v>195</v>
      </c>
      <c r="M368" s="30" t="str">
        <f t="shared" si="60"/>
        <v>Attain</v>
      </c>
      <c r="N368" s="31" t="s">
        <v>404</v>
      </c>
      <c r="P368" s="22">
        <v>33000</v>
      </c>
    </row>
    <row r="369" spans="2:16" x14ac:dyDescent="0.4">
      <c r="B369" s="29">
        <f t="shared" si="67"/>
        <v>366</v>
      </c>
      <c r="C369" s="30"/>
      <c r="D369" s="30"/>
      <c r="E369" s="30" t="s">
        <v>187</v>
      </c>
      <c r="F369" s="27" t="str">
        <f t="shared" si="59"/>
        <v>스테이지 클리어</v>
      </c>
      <c r="G369" s="30">
        <v>660</v>
      </c>
      <c r="H369" s="31" t="str">
        <f t="shared" si="64"/>
        <v>GuideQuest_ClearStage_660_366</v>
      </c>
      <c r="J369" s="29" t="str">
        <f t="shared" si="65"/>
        <v>GuideQuest_ClearStage_660_366</v>
      </c>
      <c r="K369" s="30" t="str">
        <f t="shared" si="62"/>
        <v>ClearStage</v>
      </c>
      <c r="L369" s="33">
        <f t="shared" si="63"/>
        <v>660</v>
      </c>
      <c r="M369" s="30" t="str">
        <f t="shared" si="60"/>
        <v>Attain</v>
      </c>
      <c r="N369" s="31" t="s">
        <v>404</v>
      </c>
      <c r="P369" s="22">
        <v>33000</v>
      </c>
    </row>
    <row r="370" spans="2:16" x14ac:dyDescent="0.4">
      <c r="B370" s="29">
        <f t="shared" si="67"/>
        <v>367</v>
      </c>
      <c r="C370" s="30" t="s">
        <v>94</v>
      </c>
      <c r="D370" s="30"/>
      <c r="E370" s="30" t="s">
        <v>214</v>
      </c>
      <c r="F370" s="27" t="str">
        <f t="shared" ref="F370:F433" si="71">VLOOKUP(E370,$P$2:$Q$51,2, 0)</f>
        <v>장비 소환</v>
      </c>
      <c r="G370" s="30">
        <f>G349+240</f>
        <v>3900</v>
      </c>
      <c r="H370" s="31" t="str">
        <f t="shared" si="64"/>
        <v>GuideQuest_SpawnEquipment_3900_367</v>
      </c>
      <c r="J370" s="29" t="str">
        <f t="shared" si="65"/>
        <v>GuideQuest_SpawnEquipment_3900_367</v>
      </c>
      <c r="K370" s="30" t="str">
        <f t="shared" si="62"/>
        <v>SpawnEquipment</v>
      </c>
      <c r="L370" s="33">
        <f t="shared" si="63"/>
        <v>3900</v>
      </c>
      <c r="M370" s="30" t="str">
        <f t="shared" ref="M370:M433" si="72">VLOOKUP(K370,$P$2:$R$51,3, 0)</f>
        <v>Attain</v>
      </c>
      <c r="N370" s="31" t="s">
        <v>404</v>
      </c>
      <c r="P370" s="22">
        <v>34000</v>
      </c>
    </row>
    <row r="371" spans="2:16" x14ac:dyDescent="0.4">
      <c r="B371" s="29">
        <f t="shared" si="67"/>
        <v>368</v>
      </c>
      <c r="C371" s="30" t="s">
        <v>53</v>
      </c>
      <c r="D371" s="30"/>
      <c r="E371" s="30" t="s">
        <v>200</v>
      </c>
      <c r="F371" s="27" t="str">
        <f t="shared" si="71"/>
        <v>스킬 소환</v>
      </c>
      <c r="G371" s="30">
        <f>G350+20</f>
        <v>320</v>
      </c>
      <c r="H371" s="31" t="str">
        <f t="shared" si="64"/>
        <v>GuideQuest_SpawnSkill_320_368</v>
      </c>
      <c r="J371" s="29" t="str">
        <f t="shared" si="65"/>
        <v>GuideQuest_SpawnSkill_320_368</v>
      </c>
      <c r="K371" s="30" t="str">
        <f t="shared" si="62"/>
        <v>SpawnSkill</v>
      </c>
      <c r="L371" s="33">
        <f t="shared" si="63"/>
        <v>320</v>
      </c>
      <c r="M371" s="30" t="str">
        <f t="shared" si="72"/>
        <v>Attain</v>
      </c>
      <c r="N371" s="31" t="s">
        <v>404</v>
      </c>
      <c r="P371" s="22">
        <v>34000</v>
      </c>
    </row>
    <row r="372" spans="2:16" x14ac:dyDescent="0.4">
      <c r="B372" s="29">
        <f t="shared" si="67"/>
        <v>369</v>
      </c>
      <c r="C372" s="30" t="s">
        <v>292</v>
      </c>
      <c r="D372" s="30"/>
      <c r="E372" s="30" t="s">
        <v>269</v>
      </c>
      <c r="F372" s="27" t="str">
        <f t="shared" si="71"/>
        <v>유물 소환</v>
      </c>
      <c r="G372" s="30">
        <f>G351+6</f>
        <v>30</v>
      </c>
      <c r="H372" s="31" t="str">
        <f t="shared" si="64"/>
        <v>GuideQuest_SpawnArtifact_30_369</v>
      </c>
      <c r="J372" s="29" t="str">
        <f t="shared" si="65"/>
        <v>GuideQuest_SpawnArtifact_30_369</v>
      </c>
      <c r="K372" s="30" t="str">
        <f t="shared" si="62"/>
        <v>SpawnArtifact</v>
      </c>
      <c r="L372" s="33">
        <f t="shared" si="63"/>
        <v>30</v>
      </c>
      <c r="M372" s="30" t="str">
        <f t="shared" si="72"/>
        <v>Attain</v>
      </c>
      <c r="N372" s="31" t="s">
        <v>404</v>
      </c>
      <c r="P372" s="22">
        <v>35000</v>
      </c>
    </row>
    <row r="373" spans="2:16" x14ac:dyDescent="0.4">
      <c r="B373" s="29">
        <f t="shared" si="67"/>
        <v>370</v>
      </c>
      <c r="C373" s="30" t="s">
        <v>294</v>
      </c>
      <c r="D373" s="30"/>
      <c r="E373" s="30" t="s">
        <v>290</v>
      </c>
      <c r="F373" s="27" t="str">
        <f t="shared" si="71"/>
        <v>유물 강화 시도</v>
      </c>
      <c r="G373" s="30">
        <v>3</v>
      </c>
      <c r="H373" s="31" t="str">
        <f t="shared" si="64"/>
        <v>GuideQuest_TryUpgradeArtifact_3_370</v>
      </c>
      <c r="J373" s="29" t="str">
        <f t="shared" si="65"/>
        <v>GuideQuest_TryUpgradeArtifact_3_370</v>
      </c>
      <c r="K373" s="30" t="str">
        <f t="shared" si="62"/>
        <v>TryUpgradeArtifact</v>
      </c>
      <c r="L373" s="33">
        <f t="shared" si="63"/>
        <v>3</v>
      </c>
      <c r="M373" s="30" t="str">
        <f t="shared" si="72"/>
        <v>Stack</v>
      </c>
      <c r="N373" s="31" t="s">
        <v>404</v>
      </c>
      <c r="P373" s="22">
        <v>35000</v>
      </c>
    </row>
    <row r="374" spans="2:16" x14ac:dyDescent="0.4">
      <c r="B374" s="29">
        <f t="shared" si="67"/>
        <v>371</v>
      </c>
      <c r="C374" s="30"/>
      <c r="D374" s="30"/>
      <c r="E374" s="30" t="s">
        <v>192</v>
      </c>
      <c r="F374" s="27" t="str">
        <f t="shared" si="71"/>
        <v>보스 처치</v>
      </c>
      <c r="G374" s="30">
        <v>1</v>
      </c>
      <c r="H374" s="31" t="str">
        <f t="shared" si="64"/>
        <v>GuideQuest_KillBoss_1_371</v>
      </c>
      <c r="J374" s="29" t="str">
        <f t="shared" si="65"/>
        <v>GuideQuest_KillBoss_1_371</v>
      </c>
      <c r="K374" s="30" t="str">
        <f t="shared" si="62"/>
        <v>KillBoss</v>
      </c>
      <c r="L374" s="33">
        <f t="shared" si="63"/>
        <v>1</v>
      </c>
      <c r="M374" s="30" t="str">
        <f t="shared" si="72"/>
        <v>Stack</v>
      </c>
      <c r="N374" s="31" t="s">
        <v>7</v>
      </c>
      <c r="P374" s="22">
        <v>36000</v>
      </c>
    </row>
    <row r="375" spans="2:16" x14ac:dyDescent="0.4">
      <c r="B375" s="29">
        <f t="shared" si="67"/>
        <v>372</v>
      </c>
      <c r="C375" s="30" t="s">
        <v>45</v>
      </c>
      <c r="D375" s="30"/>
      <c r="E375" s="30" t="s">
        <v>152</v>
      </c>
      <c r="F375" s="27" t="str">
        <f t="shared" si="71"/>
        <v>공격력 골드 훈련</v>
      </c>
      <c r="G375" s="30">
        <f>G354+100</f>
        <v>1500</v>
      </c>
      <c r="H375" s="31" t="str">
        <f t="shared" si="64"/>
        <v>GuideQuest_TrainAtk_1500_372</v>
      </c>
      <c r="J375" s="29" t="str">
        <f t="shared" si="65"/>
        <v>GuideQuest_TrainAtk_1500_372</v>
      </c>
      <c r="K375" s="30" t="str">
        <f t="shared" si="62"/>
        <v>TrainAtk</v>
      </c>
      <c r="L375" s="22">
        <f t="shared" ref="L375:L376" si="73">ROUNDUP(G375/10,0)</f>
        <v>150</v>
      </c>
      <c r="M375" s="30" t="str">
        <f t="shared" si="72"/>
        <v>Attain</v>
      </c>
      <c r="N375" s="31" t="s">
        <v>404</v>
      </c>
    </row>
    <row r="376" spans="2:16" x14ac:dyDescent="0.4">
      <c r="B376" s="29">
        <f t="shared" si="67"/>
        <v>373</v>
      </c>
      <c r="C376" s="30" t="s">
        <v>47</v>
      </c>
      <c r="D376" s="30"/>
      <c r="E376" s="30" t="s">
        <v>153</v>
      </c>
      <c r="F376" s="27" t="str">
        <f t="shared" si="71"/>
        <v>체력 골드 훈련</v>
      </c>
      <c r="G376" s="30">
        <f>G355+100</f>
        <v>1500</v>
      </c>
      <c r="H376" s="31" t="str">
        <f t="shared" si="64"/>
        <v>GuideQuest_TrainHp_1500_373</v>
      </c>
      <c r="J376" s="29" t="str">
        <f t="shared" si="65"/>
        <v>GuideQuest_TrainHp_1500_373</v>
      </c>
      <c r="K376" s="30" t="str">
        <f t="shared" si="62"/>
        <v>TrainHp</v>
      </c>
      <c r="L376" s="22">
        <f t="shared" si="73"/>
        <v>150</v>
      </c>
      <c r="M376" s="30" t="str">
        <f t="shared" si="72"/>
        <v>Attain</v>
      </c>
      <c r="N376" s="31" t="s">
        <v>404</v>
      </c>
    </row>
    <row r="377" spans="2:16" x14ac:dyDescent="0.4">
      <c r="B377" s="29">
        <f>B376+1</f>
        <v>374</v>
      </c>
      <c r="C377" s="30" t="s">
        <v>79</v>
      </c>
      <c r="D377" s="30"/>
      <c r="E377" s="30" t="s">
        <v>205</v>
      </c>
      <c r="F377" s="27" t="str">
        <f t="shared" si="71"/>
        <v>크리티컬 확률 골드 훈련</v>
      </c>
      <c r="G377" s="30">
        <f>G356+10</f>
        <v>200</v>
      </c>
      <c r="H377" s="31" t="str">
        <f t="shared" si="64"/>
        <v>GuideQuest_TrainCriProb_200_374</v>
      </c>
      <c r="J377" s="29" t="str">
        <f t="shared" si="65"/>
        <v>GuideQuest_TrainCriProb_200_374</v>
      </c>
      <c r="K377" s="30" t="str">
        <f t="shared" si="62"/>
        <v>TrainCriProb</v>
      </c>
      <c r="L377" s="33">
        <f t="shared" si="63"/>
        <v>200</v>
      </c>
      <c r="M377" s="30" t="str">
        <f t="shared" si="72"/>
        <v>Attain</v>
      </c>
      <c r="N377" s="31" t="s">
        <v>404</v>
      </c>
      <c r="P377" s="22">
        <v>37000</v>
      </c>
    </row>
    <row r="378" spans="2:16" x14ac:dyDescent="0.4">
      <c r="B378" s="29">
        <f t="shared" si="67"/>
        <v>375</v>
      </c>
      <c r="C378" s="30" t="s">
        <v>80</v>
      </c>
      <c r="D378" s="30"/>
      <c r="E378" s="30" t="s">
        <v>206</v>
      </c>
      <c r="F378" s="27" t="str">
        <f t="shared" si="71"/>
        <v>크리티컬 데미지 골드 훈련</v>
      </c>
      <c r="G378" s="30">
        <f>G357+10</f>
        <v>200</v>
      </c>
      <c r="H378" s="31" t="str">
        <f t="shared" si="64"/>
        <v>GuideQuest_TrainCriDmg_200_375</v>
      </c>
      <c r="J378" s="29" t="str">
        <f t="shared" si="65"/>
        <v>GuideQuest_TrainCriDmg_200_375</v>
      </c>
      <c r="K378" s="30" t="str">
        <f t="shared" si="62"/>
        <v>TrainCriDmg</v>
      </c>
      <c r="L378" s="33">
        <f t="shared" si="63"/>
        <v>200</v>
      </c>
      <c r="M378" s="30" t="str">
        <f t="shared" si="72"/>
        <v>Attain</v>
      </c>
      <c r="N378" s="31" t="s">
        <v>404</v>
      </c>
      <c r="P378" s="22">
        <v>38000</v>
      </c>
    </row>
    <row r="379" spans="2:16" x14ac:dyDescent="0.4">
      <c r="B379" s="29">
        <f t="shared" si="67"/>
        <v>376</v>
      </c>
      <c r="C379" s="30"/>
      <c r="D379" s="30"/>
      <c r="E379" s="30" t="s">
        <v>187</v>
      </c>
      <c r="F379" s="27" t="str">
        <f t="shared" si="71"/>
        <v>스테이지 클리어</v>
      </c>
      <c r="G379" s="30">
        <v>680</v>
      </c>
      <c r="H379" s="31" t="str">
        <f t="shared" si="64"/>
        <v>GuideQuest_ClearStage_680_376</v>
      </c>
      <c r="J379" s="29" t="str">
        <f t="shared" si="65"/>
        <v>GuideQuest_ClearStage_680_376</v>
      </c>
      <c r="K379" s="30" t="str">
        <f t="shared" si="62"/>
        <v>ClearStage</v>
      </c>
      <c r="L379" s="33">
        <f t="shared" si="63"/>
        <v>680</v>
      </c>
      <c r="M379" s="30" t="str">
        <f t="shared" si="72"/>
        <v>Attain</v>
      </c>
      <c r="N379" s="31" t="s">
        <v>404</v>
      </c>
      <c r="P379" s="22">
        <v>38000</v>
      </c>
    </row>
    <row r="380" spans="2:16" x14ac:dyDescent="0.4">
      <c r="B380" s="29">
        <f t="shared" si="67"/>
        <v>377</v>
      </c>
      <c r="C380" s="30" t="s">
        <v>94</v>
      </c>
      <c r="D380" s="30"/>
      <c r="E380" s="30" t="s">
        <v>214</v>
      </c>
      <c r="F380" s="27" t="str">
        <f t="shared" si="71"/>
        <v>장비 소환</v>
      </c>
      <c r="G380" s="30">
        <f>G359+240</f>
        <v>4020</v>
      </c>
      <c r="H380" s="31" t="str">
        <f t="shared" si="64"/>
        <v>GuideQuest_SpawnEquipment_4020_377</v>
      </c>
      <c r="J380" s="29" t="str">
        <f t="shared" si="65"/>
        <v>GuideQuest_SpawnEquipment_4020_377</v>
      </c>
      <c r="K380" s="30" t="str">
        <f t="shared" si="62"/>
        <v>SpawnEquipment</v>
      </c>
      <c r="L380" s="33">
        <f t="shared" si="63"/>
        <v>4020</v>
      </c>
      <c r="M380" s="30" t="str">
        <f t="shared" si="72"/>
        <v>Attain</v>
      </c>
      <c r="N380" s="31" t="s">
        <v>404</v>
      </c>
      <c r="P380" s="22">
        <v>39000</v>
      </c>
    </row>
    <row r="381" spans="2:16" x14ac:dyDescent="0.4">
      <c r="B381" s="29">
        <f t="shared" si="67"/>
        <v>378</v>
      </c>
      <c r="C381" s="30" t="s">
        <v>53</v>
      </c>
      <c r="D381" s="30"/>
      <c r="E381" s="30" t="s">
        <v>200</v>
      </c>
      <c r="F381" s="27" t="str">
        <f t="shared" si="71"/>
        <v>스킬 소환</v>
      </c>
      <c r="G381" s="30">
        <v>330</v>
      </c>
      <c r="H381" s="31" t="str">
        <f t="shared" si="64"/>
        <v>GuideQuest_SpawnSkill_330_378</v>
      </c>
      <c r="J381" s="29" t="str">
        <f t="shared" si="65"/>
        <v>GuideQuest_SpawnSkill_330_378</v>
      </c>
      <c r="K381" s="30" t="str">
        <f t="shared" si="62"/>
        <v>SpawnSkill</v>
      </c>
      <c r="L381" s="33">
        <f t="shared" si="63"/>
        <v>330</v>
      </c>
      <c r="M381" s="30" t="str">
        <f t="shared" si="72"/>
        <v>Attain</v>
      </c>
      <c r="N381" s="31" t="s">
        <v>404</v>
      </c>
      <c r="P381" s="22">
        <v>39000</v>
      </c>
    </row>
    <row r="382" spans="2:16" x14ac:dyDescent="0.4">
      <c r="B382" s="29">
        <f t="shared" si="67"/>
        <v>379</v>
      </c>
      <c r="C382" s="30" t="s">
        <v>292</v>
      </c>
      <c r="D382" s="30"/>
      <c r="E382" s="30" t="s">
        <v>269</v>
      </c>
      <c r="F382" s="27" t="str">
        <f t="shared" si="71"/>
        <v>유물 소환</v>
      </c>
      <c r="G382" s="30">
        <f>G361+6</f>
        <v>33</v>
      </c>
      <c r="H382" s="31" t="str">
        <f t="shared" si="64"/>
        <v>GuideQuest_SpawnArtifact_33_379</v>
      </c>
      <c r="J382" s="29" t="str">
        <f t="shared" si="65"/>
        <v>GuideQuest_SpawnArtifact_33_379</v>
      </c>
      <c r="K382" s="30" t="str">
        <f t="shared" ref="K382:K443" si="74">E382</f>
        <v>SpawnArtifact</v>
      </c>
      <c r="L382" s="33">
        <f t="shared" ref="L382:L442" si="75">G382</f>
        <v>33</v>
      </c>
      <c r="M382" s="30" t="str">
        <f t="shared" si="72"/>
        <v>Attain</v>
      </c>
      <c r="N382" s="31" t="s">
        <v>404</v>
      </c>
      <c r="P382" s="22">
        <v>40000</v>
      </c>
    </row>
    <row r="383" spans="2:16" x14ac:dyDescent="0.4">
      <c r="B383" s="29">
        <f t="shared" si="67"/>
        <v>380</v>
      </c>
      <c r="C383" s="30" t="s">
        <v>294</v>
      </c>
      <c r="D383" s="30"/>
      <c r="E383" s="30" t="s">
        <v>290</v>
      </c>
      <c r="F383" s="27" t="str">
        <f t="shared" si="71"/>
        <v>유물 강화 시도</v>
      </c>
      <c r="G383" s="30">
        <v>3</v>
      </c>
      <c r="H383" s="31" t="str">
        <f t="shared" ref="H383:H444" si="76">CONCATENATE("GuideQuest","_",E383,"_",G383,"_",B383)</f>
        <v>GuideQuest_TryUpgradeArtifact_3_380</v>
      </c>
      <c r="J383" s="29" t="str">
        <f t="shared" ref="J383:J444" si="77">H383</f>
        <v>GuideQuest_TryUpgradeArtifact_3_380</v>
      </c>
      <c r="K383" s="30" t="str">
        <f t="shared" si="74"/>
        <v>TryUpgradeArtifact</v>
      </c>
      <c r="L383" s="33">
        <f t="shared" si="75"/>
        <v>3</v>
      </c>
      <c r="M383" s="30" t="str">
        <f t="shared" si="72"/>
        <v>Stack</v>
      </c>
      <c r="N383" s="31" t="s">
        <v>404</v>
      </c>
      <c r="P383" s="22">
        <v>40000</v>
      </c>
    </row>
    <row r="384" spans="2:16" x14ac:dyDescent="0.4">
      <c r="B384" s="29">
        <f t="shared" si="67"/>
        <v>381</v>
      </c>
      <c r="C384" s="30"/>
      <c r="D384" s="30"/>
      <c r="E384" s="30" t="s">
        <v>192</v>
      </c>
      <c r="F384" s="27" t="str">
        <f t="shared" si="71"/>
        <v>보스 처치</v>
      </c>
      <c r="G384" s="30">
        <v>1</v>
      </c>
      <c r="H384" s="31" t="str">
        <f t="shared" si="76"/>
        <v>GuideQuest_KillBoss_1_381</v>
      </c>
      <c r="J384" s="29" t="str">
        <f t="shared" si="77"/>
        <v>GuideQuest_KillBoss_1_381</v>
      </c>
      <c r="K384" s="30" t="str">
        <f t="shared" si="74"/>
        <v>KillBoss</v>
      </c>
      <c r="L384" s="33">
        <f t="shared" si="75"/>
        <v>1</v>
      </c>
      <c r="M384" s="30" t="str">
        <f t="shared" si="72"/>
        <v>Stack</v>
      </c>
      <c r="N384" s="31" t="s">
        <v>7</v>
      </c>
      <c r="P384" s="22">
        <v>41000</v>
      </c>
    </row>
    <row r="385" spans="2:16" x14ac:dyDescent="0.4">
      <c r="B385" s="29">
        <f t="shared" si="67"/>
        <v>382</v>
      </c>
      <c r="C385" s="30" t="s">
        <v>51</v>
      </c>
      <c r="D385" s="30"/>
      <c r="E385" s="30" t="s">
        <v>199</v>
      </c>
      <c r="F385" s="27" t="str">
        <f t="shared" si="71"/>
        <v>캐릭터 특성 강화</v>
      </c>
      <c r="G385" s="30">
        <f>G364+3</f>
        <v>57</v>
      </c>
      <c r="H385" s="31" t="str">
        <f t="shared" si="76"/>
        <v>GuideQuest_LevelUpAbility_57_382</v>
      </c>
      <c r="J385" s="29" t="str">
        <f t="shared" si="77"/>
        <v>GuideQuest_LevelUpAbility_57_382</v>
      </c>
      <c r="K385" s="30" t="str">
        <f t="shared" si="74"/>
        <v>LevelUpAbility</v>
      </c>
      <c r="L385" s="33">
        <f t="shared" si="75"/>
        <v>57</v>
      </c>
      <c r="M385" s="30" t="str">
        <f t="shared" si="72"/>
        <v>Attain</v>
      </c>
      <c r="N385" s="31" t="s">
        <v>405</v>
      </c>
      <c r="P385" s="22">
        <v>41000</v>
      </c>
    </row>
    <row r="386" spans="2:16" x14ac:dyDescent="0.4">
      <c r="B386" s="29">
        <f t="shared" si="67"/>
        <v>383</v>
      </c>
      <c r="C386" s="30" t="s">
        <v>45</v>
      </c>
      <c r="D386" s="30"/>
      <c r="E386" s="30" t="s">
        <v>152</v>
      </c>
      <c r="F386" s="27" t="str">
        <f t="shared" si="71"/>
        <v>공격력 골드 훈련</v>
      </c>
      <c r="G386" s="30">
        <f>G365+100</f>
        <v>1550</v>
      </c>
      <c r="H386" s="31" t="str">
        <f t="shared" si="76"/>
        <v>GuideQuest_TrainAtk_1550_383</v>
      </c>
      <c r="J386" s="29" t="str">
        <f t="shared" si="77"/>
        <v>GuideQuest_TrainAtk_1550_383</v>
      </c>
      <c r="K386" s="30" t="str">
        <f t="shared" si="74"/>
        <v>TrainAtk</v>
      </c>
      <c r="L386" s="22">
        <f t="shared" ref="L386:L387" si="78">ROUNDUP(G386/10,0)</f>
        <v>155</v>
      </c>
      <c r="M386" s="30" t="str">
        <f t="shared" si="72"/>
        <v>Attain</v>
      </c>
      <c r="N386" s="31" t="s">
        <v>404</v>
      </c>
    </row>
    <row r="387" spans="2:16" x14ac:dyDescent="0.4">
      <c r="B387" s="29">
        <f t="shared" si="67"/>
        <v>384</v>
      </c>
      <c r="C387" s="30" t="s">
        <v>47</v>
      </c>
      <c r="D387" s="30"/>
      <c r="E387" s="30" t="s">
        <v>153</v>
      </c>
      <c r="F387" s="27" t="str">
        <f t="shared" si="71"/>
        <v>체력 골드 훈련</v>
      </c>
      <c r="G387" s="30">
        <f>G366+100</f>
        <v>1550</v>
      </c>
      <c r="H387" s="31" t="str">
        <f t="shared" si="76"/>
        <v>GuideQuest_TrainHp_1550_384</v>
      </c>
      <c r="J387" s="29" t="str">
        <f t="shared" si="77"/>
        <v>GuideQuest_TrainHp_1550_384</v>
      </c>
      <c r="K387" s="30" t="str">
        <f t="shared" si="74"/>
        <v>TrainHp</v>
      </c>
      <c r="L387" s="22">
        <f t="shared" si="78"/>
        <v>155</v>
      </c>
      <c r="M387" s="30" t="str">
        <f t="shared" si="72"/>
        <v>Attain</v>
      </c>
      <c r="N387" s="31" t="s">
        <v>404</v>
      </c>
    </row>
    <row r="388" spans="2:16" x14ac:dyDescent="0.4">
      <c r="B388" s="29">
        <f>B387+1</f>
        <v>385</v>
      </c>
      <c r="C388" s="30" t="s">
        <v>79</v>
      </c>
      <c r="D388" s="30"/>
      <c r="E388" s="30" t="s">
        <v>205</v>
      </c>
      <c r="F388" s="27" t="str">
        <f t="shared" si="71"/>
        <v>크리티컬 확률 골드 훈련</v>
      </c>
      <c r="G388" s="30">
        <f>G367+10</f>
        <v>205</v>
      </c>
      <c r="H388" s="31" t="str">
        <f t="shared" si="76"/>
        <v>GuideQuest_TrainCriProb_205_385</v>
      </c>
      <c r="J388" s="29" t="str">
        <f t="shared" si="77"/>
        <v>GuideQuest_TrainCriProb_205_385</v>
      </c>
      <c r="K388" s="30" t="str">
        <f t="shared" si="74"/>
        <v>TrainCriProb</v>
      </c>
      <c r="L388" s="33">
        <f t="shared" si="75"/>
        <v>205</v>
      </c>
      <c r="M388" s="30" t="str">
        <f t="shared" si="72"/>
        <v>Attain</v>
      </c>
      <c r="N388" s="31" t="s">
        <v>404</v>
      </c>
      <c r="P388" s="22">
        <v>43000</v>
      </c>
    </row>
    <row r="389" spans="2:16" x14ac:dyDescent="0.4">
      <c r="B389" s="29">
        <f t="shared" si="67"/>
        <v>386</v>
      </c>
      <c r="C389" s="30" t="s">
        <v>80</v>
      </c>
      <c r="D389" s="30"/>
      <c r="E389" s="30" t="s">
        <v>206</v>
      </c>
      <c r="F389" s="27" t="str">
        <f t="shared" si="71"/>
        <v>크리티컬 데미지 골드 훈련</v>
      </c>
      <c r="G389" s="30">
        <f>G368+10</f>
        <v>205</v>
      </c>
      <c r="H389" s="31" t="str">
        <f t="shared" si="76"/>
        <v>GuideQuest_TrainCriDmg_205_386</v>
      </c>
      <c r="J389" s="29" t="str">
        <f t="shared" si="77"/>
        <v>GuideQuest_TrainCriDmg_205_386</v>
      </c>
      <c r="K389" s="30" t="str">
        <f t="shared" si="74"/>
        <v>TrainCriDmg</v>
      </c>
      <c r="L389" s="33">
        <f t="shared" si="75"/>
        <v>205</v>
      </c>
      <c r="M389" s="30" t="str">
        <f t="shared" si="72"/>
        <v>Attain</v>
      </c>
      <c r="N389" s="31" t="s">
        <v>404</v>
      </c>
      <c r="P389" s="22">
        <v>43000</v>
      </c>
    </row>
    <row r="390" spans="2:16" x14ac:dyDescent="0.4">
      <c r="B390" s="29">
        <f t="shared" si="67"/>
        <v>387</v>
      </c>
      <c r="C390" s="30"/>
      <c r="D390" s="30"/>
      <c r="E390" s="30" t="s">
        <v>187</v>
      </c>
      <c r="F390" s="27" t="str">
        <f t="shared" si="71"/>
        <v>스테이지 클리어</v>
      </c>
      <c r="G390" s="30">
        <v>700</v>
      </c>
      <c r="H390" s="31" t="str">
        <f t="shared" si="76"/>
        <v>GuideQuest_ClearStage_700_387</v>
      </c>
      <c r="J390" s="29" t="str">
        <f t="shared" si="77"/>
        <v>GuideQuest_ClearStage_700_387</v>
      </c>
      <c r="K390" s="30" t="str">
        <f t="shared" si="74"/>
        <v>ClearStage</v>
      </c>
      <c r="L390" s="33">
        <f t="shared" si="75"/>
        <v>700</v>
      </c>
      <c r="M390" s="30" t="str">
        <f t="shared" si="72"/>
        <v>Attain</v>
      </c>
      <c r="N390" s="31" t="s">
        <v>404</v>
      </c>
      <c r="P390" s="22">
        <v>44000</v>
      </c>
    </row>
    <row r="391" spans="2:16" x14ac:dyDescent="0.4">
      <c r="B391" s="29">
        <f t="shared" si="67"/>
        <v>388</v>
      </c>
      <c r="C391" s="30" t="s">
        <v>94</v>
      </c>
      <c r="D391" s="30"/>
      <c r="E391" s="30" t="s">
        <v>214</v>
      </c>
      <c r="F391" s="27" t="str">
        <f t="shared" si="71"/>
        <v>장비 소환</v>
      </c>
      <c r="G391" s="30">
        <f>G370+240</f>
        <v>4140</v>
      </c>
      <c r="H391" s="31" t="str">
        <f t="shared" si="76"/>
        <v>GuideQuest_SpawnEquipment_4140_388</v>
      </c>
      <c r="J391" s="29" t="str">
        <f t="shared" si="77"/>
        <v>GuideQuest_SpawnEquipment_4140_388</v>
      </c>
      <c r="K391" s="30" t="str">
        <f t="shared" si="74"/>
        <v>SpawnEquipment</v>
      </c>
      <c r="L391" s="33">
        <f t="shared" si="75"/>
        <v>4140</v>
      </c>
      <c r="M391" s="30" t="str">
        <f t="shared" si="72"/>
        <v>Attain</v>
      </c>
      <c r="N391" s="31" t="s">
        <v>404</v>
      </c>
      <c r="P391" s="22">
        <v>44000</v>
      </c>
    </row>
    <row r="392" spans="2:16" x14ac:dyDescent="0.4">
      <c r="B392" s="29">
        <f t="shared" si="67"/>
        <v>389</v>
      </c>
      <c r="C392" s="30" t="s">
        <v>53</v>
      </c>
      <c r="D392" s="30"/>
      <c r="E392" s="30" t="s">
        <v>200</v>
      </c>
      <c r="F392" s="27" t="str">
        <f t="shared" si="71"/>
        <v>스킬 소환</v>
      </c>
      <c r="G392" s="30">
        <f>G371+20</f>
        <v>340</v>
      </c>
      <c r="H392" s="31" t="str">
        <f t="shared" si="76"/>
        <v>GuideQuest_SpawnSkill_340_389</v>
      </c>
      <c r="J392" s="29" t="str">
        <f t="shared" si="77"/>
        <v>GuideQuest_SpawnSkill_340_389</v>
      </c>
      <c r="K392" s="30" t="str">
        <f t="shared" si="74"/>
        <v>SpawnSkill</v>
      </c>
      <c r="L392" s="33">
        <f t="shared" si="75"/>
        <v>340</v>
      </c>
      <c r="M392" s="30" t="str">
        <f t="shared" si="72"/>
        <v>Attain</v>
      </c>
      <c r="N392" s="31" t="s">
        <v>404</v>
      </c>
      <c r="P392" s="22">
        <v>45000</v>
      </c>
    </row>
    <row r="393" spans="2:16" x14ac:dyDescent="0.4">
      <c r="B393" s="29">
        <f t="shared" si="67"/>
        <v>390</v>
      </c>
      <c r="C393" s="30" t="s">
        <v>292</v>
      </c>
      <c r="D393" s="30"/>
      <c r="E393" s="30" t="s">
        <v>269</v>
      </c>
      <c r="F393" s="27" t="str">
        <f t="shared" si="71"/>
        <v>유물 소환</v>
      </c>
      <c r="G393" s="30">
        <f>G372+6</f>
        <v>36</v>
      </c>
      <c r="H393" s="31" t="str">
        <f t="shared" si="76"/>
        <v>GuideQuest_SpawnArtifact_36_390</v>
      </c>
      <c r="J393" s="29" t="str">
        <f t="shared" si="77"/>
        <v>GuideQuest_SpawnArtifact_36_390</v>
      </c>
      <c r="K393" s="30" t="str">
        <f t="shared" si="74"/>
        <v>SpawnArtifact</v>
      </c>
      <c r="L393" s="33">
        <f t="shared" si="75"/>
        <v>36</v>
      </c>
      <c r="M393" s="30" t="str">
        <f t="shared" si="72"/>
        <v>Attain</v>
      </c>
      <c r="N393" s="31" t="s">
        <v>404</v>
      </c>
      <c r="P393" s="22">
        <v>45000</v>
      </c>
    </row>
    <row r="394" spans="2:16" x14ac:dyDescent="0.4">
      <c r="B394" s="29">
        <f t="shared" si="67"/>
        <v>391</v>
      </c>
      <c r="C394" s="30" t="s">
        <v>294</v>
      </c>
      <c r="D394" s="30"/>
      <c r="E394" s="30" t="s">
        <v>290</v>
      </c>
      <c r="F394" s="27" t="str">
        <f t="shared" si="71"/>
        <v>유물 강화 시도</v>
      </c>
      <c r="G394" s="30">
        <v>3</v>
      </c>
      <c r="H394" s="31" t="str">
        <f t="shared" si="76"/>
        <v>GuideQuest_TryUpgradeArtifact_3_391</v>
      </c>
      <c r="J394" s="29" t="str">
        <f t="shared" si="77"/>
        <v>GuideQuest_TryUpgradeArtifact_3_391</v>
      </c>
      <c r="K394" s="30" t="str">
        <f t="shared" si="74"/>
        <v>TryUpgradeArtifact</v>
      </c>
      <c r="L394" s="33">
        <f t="shared" si="75"/>
        <v>3</v>
      </c>
      <c r="M394" s="30" t="str">
        <f t="shared" si="72"/>
        <v>Stack</v>
      </c>
      <c r="N394" s="31" t="s">
        <v>404</v>
      </c>
      <c r="P394" s="22">
        <v>46000</v>
      </c>
    </row>
    <row r="395" spans="2:16" x14ac:dyDescent="0.4">
      <c r="B395" s="29">
        <f t="shared" ref="B395:B459" si="79">B394+1</f>
        <v>392</v>
      </c>
      <c r="C395" s="30"/>
      <c r="D395" s="30"/>
      <c r="E395" s="30" t="s">
        <v>192</v>
      </c>
      <c r="F395" s="27" t="str">
        <f t="shared" si="71"/>
        <v>보스 처치</v>
      </c>
      <c r="G395" s="30">
        <v>1</v>
      </c>
      <c r="H395" s="31" t="str">
        <f t="shared" si="76"/>
        <v>GuideQuest_KillBoss_1_392</v>
      </c>
      <c r="J395" s="29" t="str">
        <f t="shared" si="77"/>
        <v>GuideQuest_KillBoss_1_392</v>
      </c>
      <c r="K395" s="30" t="str">
        <f t="shared" si="74"/>
        <v>KillBoss</v>
      </c>
      <c r="L395" s="33">
        <f t="shared" si="75"/>
        <v>1</v>
      </c>
      <c r="M395" s="30" t="str">
        <f t="shared" si="72"/>
        <v>Stack</v>
      </c>
      <c r="N395" s="31" t="s">
        <v>7</v>
      </c>
      <c r="P395" s="22">
        <v>46000</v>
      </c>
    </row>
    <row r="396" spans="2:16" x14ac:dyDescent="0.4">
      <c r="B396" s="29">
        <f t="shared" si="79"/>
        <v>393</v>
      </c>
      <c r="C396" s="30" t="s">
        <v>45</v>
      </c>
      <c r="D396" s="30"/>
      <c r="E396" s="30" t="s">
        <v>152</v>
      </c>
      <c r="F396" s="27" t="str">
        <f t="shared" si="71"/>
        <v>공격력 골드 훈련</v>
      </c>
      <c r="G396" s="30">
        <f>G375+100</f>
        <v>1600</v>
      </c>
      <c r="H396" s="31" t="str">
        <f t="shared" si="76"/>
        <v>GuideQuest_TrainAtk_1600_393</v>
      </c>
      <c r="J396" s="29" t="str">
        <f t="shared" si="77"/>
        <v>GuideQuest_TrainAtk_1600_393</v>
      </c>
      <c r="K396" s="30" t="str">
        <f t="shared" si="74"/>
        <v>TrainAtk</v>
      </c>
      <c r="L396" s="22">
        <f t="shared" ref="L396:L397" si="80">ROUNDUP(G396/10,0)</f>
        <v>160</v>
      </c>
      <c r="M396" s="30" t="str">
        <f t="shared" si="72"/>
        <v>Attain</v>
      </c>
      <c r="N396" s="31" t="s">
        <v>404</v>
      </c>
    </row>
    <row r="397" spans="2:16" x14ac:dyDescent="0.4">
      <c r="B397" s="29">
        <f t="shared" si="79"/>
        <v>394</v>
      </c>
      <c r="C397" s="30" t="s">
        <v>47</v>
      </c>
      <c r="D397" s="30"/>
      <c r="E397" s="30" t="s">
        <v>153</v>
      </c>
      <c r="F397" s="27" t="str">
        <f t="shared" si="71"/>
        <v>체력 골드 훈련</v>
      </c>
      <c r="G397" s="30">
        <f>G376+100</f>
        <v>1600</v>
      </c>
      <c r="H397" s="31" t="str">
        <f t="shared" si="76"/>
        <v>GuideQuest_TrainHp_1600_394</v>
      </c>
      <c r="J397" s="29" t="str">
        <f t="shared" si="77"/>
        <v>GuideQuest_TrainHp_1600_394</v>
      </c>
      <c r="K397" s="30" t="str">
        <f t="shared" si="74"/>
        <v>TrainHp</v>
      </c>
      <c r="L397" s="22">
        <f t="shared" si="80"/>
        <v>160</v>
      </c>
      <c r="M397" s="30" t="str">
        <f t="shared" si="72"/>
        <v>Attain</v>
      </c>
      <c r="N397" s="31" t="s">
        <v>404</v>
      </c>
    </row>
    <row r="398" spans="2:16" x14ac:dyDescent="0.4">
      <c r="B398" s="29">
        <f>B397+1</f>
        <v>395</v>
      </c>
      <c r="C398" s="30" t="s">
        <v>79</v>
      </c>
      <c r="D398" s="30"/>
      <c r="E398" s="30" t="s">
        <v>205</v>
      </c>
      <c r="F398" s="27" t="str">
        <f t="shared" si="71"/>
        <v>크리티컬 확률 골드 훈련</v>
      </c>
      <c r="G398" s="30">
        <f>G377+10</f>
        <v>210</v>
      </c>
      <c r="H398" s="31" t="str">
        <f t="shared" si="76"/>
        <v>GuideQuest_TrainCriProb_210_395</v>
      </c>
      <c r="J398" s="29" t="str">
        <f t="shared" si="77"/>
        <v>GuideQuest_TrainCriProb_210_395</v>
      </c>
      <c r="K398" s="30" t="str">
        <f t="shared" si="74"/>
        <v>TrainCriProb</v>
      </c>
      <c r="L398" s="33">
        <f t="shared" si="75"/>
        <v>210</v>
      </c>
      <c r="M398" s="30" t="str">
        <f t="shared" si="72"/>
        <v>Attain</v>
      </c>
      <c r="N398" s="31" t="s">
        <v>404</v>
      </c>
      <c r="P398" s="22">
        <v>48000</v>
      </c>
    </row>
    <row r="399" spans="2:16" x14ac:dyDescent="0.4">
      <c r="B399" s="29">
        <f t="shared" si="79"/>
        <v>396</v>
      </c>
      <c r="C399" s="30" t="s">
        <v>80</v>
      </c>
      <c r="D399" s="30"/>
      <c r="E399" s="30" t="s">
        <v>206</v>
      </c>
      <c r="F399" s="27" t="str">
        <f t="shared" si="71"/>
        <v>크리티컬 데미지 골드 훈련</v>
      </c>
      <c r="G399" s="30">
        <f>G378+10</f>
        <v>210</v>
      </c>
      <c r="H399" s="31" t="str">
        <f t="shared" si="76"/>
        <v>GuideQuest_TrainCriDmg_210_396</v>
      </c>
      <c r="J399" s="29" t="str">
        <f t="shared" si="77"/>
        <v>GuideQuest_TrainCriDmg_210_396</v>
      </c>
      <c r="K399" s="30" t="str">
        <f t="shared" si="74"/>
        <v>TrainCriDmg</v>
      </c>
      <c r="L399" s="33">
        <f t="shared" si="75"/>
        <v>210</v>
      </c>
      <c r="M399" s="30" t="str">
        <f t="shared" si="72"/>
        <v>Attain</v>
      </c>
      <c r="N399" s="31" t="s">
        <v>404</v>
      </c>
      <c r="P399" s="22">
        <v>48000</v>
      </c>
    </row>
    <row r="400" spans="2:16" x14ac:dyDescent="0.4">
      <c r="B400" s="29">
        <f t="shared" si="79"/>
        <v>397</v>
      </c>
      <c r="C400" s="30"/>
      <c r="D400" s="30"/>
      <c r="E400" s="30" t="s">
        <v>187</v>
      </c>
      <c r="F400" s="27" t="str">
        <f t="shared" si="71"/>
        <v>스테이지 클리어</v>
      </c>
      <c r="G400" s="30">
        <v>720</v>
      </c>
      <c r="H400" s="31" t="str">
        <f t="shared" si="76"/>
        <v>GuideQuest_ClearStage_720_397</v>
      </c>
      <c r="J400" s="29" t="str">
        <f t="shared" si="77"/>
        <v>GuideQuest_ClearStage_720_397</v>
      </c>
      <c r="K400" s="30" t="str">
        <f t="shared" si="74"/>
        <v>ClearStage</v>
      </c>
      <c r="L400" s="33">
        <f t="shared" si="75"/>
        <v>720</v>
      </c>
      <c r="M400" s="30" t="str">
        <f t="shared" si="72"/>
        <v>Attain</v>
      </c>
      <c r="N400" s="31" t="s">
        <v>404</v>
      </c>
      <c r="P400" s="22">
        <v>49000</v>
      </c>
    </row>
    <row r="401" spans="2:16" x14ac:dyDescent="0.4">
      <c r="B401" s="29">
        <f t="shared" si="79"/>
        <v>398</v>
      </c>
      <c r="C401" s="30" t="s">
        <v>94</v>
      </c>
      <c r="D401" s="30"/>
      <c r="E401" s="30" t="s">
        <v>214</v>
      </c>
      <c r="F401" s="27" t="str">
        <f t="shared" si="71"/>
        <v>장비 소환</v>
      </c>
      <c r="G401" s="30">
        <f>G380+240</f>
        <v>4260</v>
      </c>
      <c r="H401" s="31" t="str">
        <f t="shared" si="76"/>
        <v>GuideQuest_SpawnEquipment_4260_398</v>
      </c>
      <c r="J401" s="29" t="str">
        <f t="shared" si="77"/>
        <v>GuideQuest_SpawnEquipment_4260_398</v>
      </c>
      <c r="K401" s="30" t="str">
        <f t="shared" si="74"/>
        <v>SpawnEquipment</v>
      </c>
      <c r="L401" s="33">
        <f t="shared" si="75"/>
        <v>4260</v>
      </c>
      <c r="M401" s="30" t="str">
        <f t="shared" si="72"/>
        <v>Attain</v>
      </c>
      <c r="N401" s="31" t="s">
        <v>404</v>
      </c>
      <c r="P401" s="22">
        <v>49000</v>
      </c>
    </row>
    <row r="402" spans="2:16" x14ac:dyDescent="0.4">
      <c r="B402" s="29">
        <f t="shared" si="79"/>
        <v>399</v>
      </c>
      <c r="C402" s="30" t="s">
        <v>53</v>
      </c>
      <c r="D402" s="30"/>
      <c r="E402" s="30" t="s">
        <v>200</v>
      </c>
      <c r="F402" s="27" t="str">
        <f t="shared" si="71"/>
        <v>스킬 소환</v>
      </c>
      <c r="G402" s="30">
        <v>350</v>
      </c>
      <c r="H402" s="31" t="str">
        <f t="shared" si="76"/>
        <v>GuideQuest_SpawnSkill_350_399</v>
      </c>
      <c r="J402" s="29" t="str">
        <f t="shared" si="77"/>
        <v>GuideQuest_SpawnSkill_350_399</v>
      </c>
      <c r="K402" s="30" t="str">
        <f t="shared" si="74"/>
        <v>SpawnSkill</v>
      </c>
      <c r="L402" s="33">
        <f t="shared" si="75"/>
        <v>350</v>
      </c>
      <c r="M402" s="30" t="str">
        <f t="shared" si="72"/>
        <v>Attain</v>
      </c>
      <c r="N402" s="31" t="s">
        <v>404</v>
      </c>
      <c r="P402" s="22">
        <v>50000</v>
      </c>
    </row>
    <row r="403" spans="2:16" x14ac:dyDescent="0.4">
      <c r="B403" s="29">
        <f t="shared" si="79"/>
        <v>400</v>
      </c>
      <c r="C403" s="30" t="s">
        <v>292</v>
      </c>
      <c r="D403" s="30"/>
      <c r="E403" s="30" t="s">
        <v>269</v>
      </c>
      <c r="F403" s="27" t="str">
        <f t="shared" si="71"/>
        <v>유물 소환</v>
      </c>
      <c r="G403" s="30">
        <f>G382+6</f>
        <v>39</v>
      </c>
      <c r="H403" s="31" t="str">
        <f t="shared" si="76"/>
        <v>GuideQuest_SpawnArtifact_39_400</v>
      </c>
      <c r="J403" s="29" t="str">
        <f t="shared" si="77"/>
        <v>GuideQuest_SpawnArtifact_39_400</v>
      </c>
      <c r="K403" s="30" t="str">
        <f t="shared" si="74"/>
        <v>SpawnArtifact</v>
      </c>
      <c r="L403" s="33">
        <f t="shared" si="75"/>
        <v>39</v>
      </c>
      <c r="M403" s="30" t="str">
        <f t="shared" si="72"/>
        <v>Attain</v>
      </c>
      <c r="N403" s="31" t="s">
        <v>404</v>
      </c>
      <c r="P403" s="22">
        <v>50000</v>
      </c>
    </row>
    <row r="404" spans="2:16" x14ac:dyDescent="0.4">
      <c r="B404" s="29">
        <f t="shared" si="79"/>
        <v>401</v>
      </c>
      <c r="C404" s="30" t="s">
        <v>294</v>
      </c>
      <c r="D404" s="30"/>
      <c r="E404" s="30" t="s">
        <v>290</v>
      </c>
      <c r="F404" s="27" t="str">
        <f t="shared" si="71"/>
        <v>유물 강화 시도</v>
      </c>
      <c r="G404" s="30">
        <v>3</v>
      </c>
      <c r="H404" s="31" t="str">
        <f t="shared" si="76"/>
        <v>GuideQuest_TryUpgradeArtifact_3_401</v>
      </c>
      <c r="J404" s="29" t="str">
        <f t="shared" si="77"/>
        <v>GuideQuest_TryUpgradeArtifact_3_401</v>
      </c>
      <c r="K404" s="30" t="str">
        <f t="shared" si="74"/>
        <v>TryUpgradeArtifact</v>
      </c>
      <c r="L404" s="33">
        <f t="shared" si="75"/>
        <v>3</v>
      </c>
      <c r="M404" s="30" t="str">
        <f t="shared" si="72"/>
        <v>Stack</v>
      </c>
      <c r="N404" s="31" t="s">
        <v>404</v>
      </c>
      <c r="P404" s="22">
        <v>52500</v>
      </c>
    </row>
    <row r="405" spans="2:16" x14ac:dyDescent="0.4">
      <c r="B405" s="29">
        <f t="shared" si="79"/>
        <v>402</v>
      </c>
      <c r="C405" s="30"/>
      <c r="D405" s="30"/>
      <c r="E405" s="30" t="s">
        <v>192</v>
      </c>
      <c r="F405" s="27" t="str">
        <f t="shared" si="71"/>
        <v>보스 처치</v>
      </c>
      <c r="G405" s="30">
        <v>1</v>
      </c>
      <c r="H405" s="31" t="str">
        <f t="shared" si="76"/>
        <v>GuideQuest_KillBoss_1_402</v>
      </c>
      <c r="J405" s="29" t="str">
        <f t="shared" si="77"/>
        <v>GuideQuest_KillBoss_1_402</v>
      </c>
      <c r="K405" s="30" t="str">
        <f t="shared" si="74"/>
        <v>KillBoss</v>
      </c>
      <c r="L405" s="33">
        <f t="shared" si="75"/>
        <v>1</v>
      </c>
      <c r="M405" s="30" t="str">
        <f t="shared" si="72"/>
        <v>Stack</v>
      </c>
      <c r="N405" s="31" t="s">
        <v>7</v>
      </c>
      <c r="P405" s="22">
        <v>52500</v>
      </c>
    </row>
    <row r="406" spans="2:16" x14ac:dyDescent="0.4">
      <c r="B406" s="29">
        <f t="shared" si="79"/>
        <v>403</v>
      </c>
      <c r="C406" s="30" t="s">
        <v>51</v>
      </c>
      <c r="D406" s="30"/>
      <c r="E406" s="30" t="s">
        <v>199</v>
      </c>
      <c r="F406" s="27" t="str">
        <f t="shared" si="71"/>
        <v>캐릭터 특성 강화</v>
      </c>
      <c r="G406" s="30">
        <f>G385+3</f>
        <v>60</v>
      </c>
      <c r="H406" s="31" t="str">
        <f t="shared" si="76"/>
        <v>GuideQuest_LevelUpAbility_60_403</v>
      </c>
      <c r="J406" s="29" t="str">
        <f t="shared" si="77"/>
        <v>GuideQuest_LevelUpAbility_60_403</v>
      </c>
      <c r="K406" s="30" t="str">
        <f t="shared" si="74"/>
        <v>LevelUpAbility</v>
      </c>
      <c r="L406" s="33">
        <f t="shared" si="75"/>
        <v>60</v>
      </c>
      <c r="M406" s="30" t="str">
        <f t="shared" si="72"/>
        <v>Attain</v>
      </c>
      <c r="N406" s="31" t="s">
        <v>405</v>
      </c>
      <c r="P406" s="22">
        <v>53500</v>
      </c>
    </row>
    <row r="407" spans="2:16" x14ac:dyDescent="0.4">
      <c r="B407" s="29">
        <f t="shared" si="79"/>
        <v>404</v>
      </c>
      <c r="C407" s="30" t="s">
        <v>45</v>
      </c>
      <c r="D407" s="30"/>
      <c r="E407" s="30" t="s">
        <v>152</v>
      </c>
      <c r="F407" s="27" t="str">
        <f t="shared" si="71"/>
        <v>공격력 골드 훈련</v>
      </c>
      <c r="G407" s="30">
        <v>2000</v>
      </c>
      <c r="H407" s="31" t="str">
        <f t="shared" si="76"/>
        <v>GuideQuest_TrainAtk_2000_404</v>
      </c>
      <c r="J407" s="29" t="str">
        <f t="shared" si="77"/>
        <v>GuideQuest_TrainAtk_2000_404</v>
      </c>
      <c r="K407" s="30" t="str">
        <f t="shared" si="74"/>
        <v>TrainAtk</v>
      </c>
      <c r="L407" s="22">
        <f t="shared" ref="L407:L408" si="81">ROUNDUP(G407/10,0)</f>
        <v>200</v>
      </c>
      <c r="M407" s="30" t="str">
        <f t="shared" si="72"/>
        <v>Attain</v>
      </c>
      <c r="N407" s="31" t="s">
        <v>404</v>
      </c>
    </row>
    <row r="408" spans="2:16" x14ac:dyDescent="0.4">
      <c r="B408" s="29">
        <f t="shared" si="79"/>
        <v>405</v>
      </c>
      <c r="C408" s="30" t="s">
        <v>47</v>
      </c>
      <c r="D408" s="30"/>
      <c r="E408" s="30" t="s">
        <v>153</v>
      </c>
      <c r="F408" s="27" t="str">
        <f t="shared" si="71"/>
        <v>체력 골드 훈련</v>
      </c>
      <c r="G408" s="30">
        <v>2000</v>
      </c>
      <c r="H408" s="31" t="str">
        <f t="shared" si="76"/>
        <v>GuideQuest_TrainHp_2000_405</v>
      </c>
      <c r="J408" s="29" t="str">
        <f t="shared" si="77"/>
        <v>GuideQuest_TrainHp_2000_405</v>
      </c>
      <c r="K408" s="30" t="str">
        <f t="shared" si="74"/>
        <v>TrainHp</v>
      </c>
      <c r="L408" s="22">
        <f t="shared" si="81"/>
        <v>200</v>
      </c>
      <c r="M408" s="30" t="str">
        <f t="shared" si="72"/>
        <v>Attain</v>
      </c>
      <c r="N408" s="31" t="s">
        <v>404</v>
      </c>
    </row>
    <row r="409" spans="2:16" x14ac:dyDescent="0.4">
      <c r="B409" s="29">
        <f>B408+1</f>
        <v>406</v>
      </c>
      <c r="C409" s="30" t="s">
        <v>79</v>
      </c>
      <c r="D409" s="30"/>
      <c r="E409" s="30" t="s">
        <v>205</v>
      </c>
      <c r="F409" s="27" t="str">
        <f t="shared" si="71"/>
        <v>크리티컬 확률 골드 훈련</v>
      </c>
      <c r="G409" s="30">
        <f>G388+10</f>
        <v>215</v>
      </c>
      <c r="H409" s="31" t="str">
        <f t="shared" si="76"/>
        <v>GuideQuest_TrainCriProb_215_406</v>
      </c>
      <c r="J409" s="29" t="str">
        <f t="shared" si="77"/>
        <v>GuideQuest_TrainCriProb_215_406</v>
      </c>
      <c r="K409" s="30" t="str">
        <f t="shared" si="74"/>
        <v>TrainCriProb</v>
      </c>
      <c r="L409" s="33">
        <f t="shared" si="75"/>
        <v>215</v>
      </c>
      <c r="M409" s="30" t="str">
        <f t="shared" si="72"/>
        <v>Attain</v>
      </c>
      <c r="N409" s="31" t="s">
        <v>404</v>
      </c>
      <c r="P409" s="22">
        <v>55000</v>
      </c>
    </row>
    <row r="410" spans="2:16" x14ac:dyDescent="0.4">
      <c r="B410" s="29">
        <f t="shared" si="79"/>
        <v>407</v>
      </c>
      <c r="C410" s="30" t="s">
        <v>80</v>
      </c>
      <c r="D410" s="30"/>
      <c r="E410" s="30" t="s">
        <v>206</v>
      </c>
      <c r="F410" s="27" t="str">
        <f t="shared" si="71"/>
        <v>크리티컬 데미지 골드 훈련</v>
      </c>
      <c r="G410" s="30">
        <f>G389+10</f>
        <v>215</v>
      </c>
      <c r="H410" s="31" t="str">
        <f t="shared" si="76"/>
        <v>GuideQuest_TrainCriDmg_215_407</v>
      </c>
      <c r="J410" s="29" t="str">
        <f t="shared" si="77"/>
        <v>GuideQuest_TrainCriDmg_215_407</v>
      </c>
      <c r="K410" s="30" t="str">
        <f t="shared" si="74"/>
        <v>TrainCriDmg</v>
      </c>
      <c r="L410" s="33">
        <f t="shared" si="75"/>
        <v>215</v>
      </c>
      <c r="M410" s="30" t="str">
        <f t="shared" si="72"/>
        <v>Attain</v>
      </c>
      <c r="N410" s="31" t="s">
        <v>404</v>
      </c>
      <c r="P410" s="22">
        <v>57500</v>
      </c>
    </row>
    <row r="411" spans="2:16" x14ac:dyDescent="0.4">
      <c r="B411" s="29">
        <f t="shared" si="79"/>
        <v>408</v>
      </c>
      <c r="C411" s="30"/>
      <c r="D411" s="30"/>
      <c r="E411" s="30" t="s">
        <v>187</v>
      </c>
      <c r="F411" s="27" t="str">
        <f t="shared" si="71"/>
        <v>스테이지 클리어</v>
      </c>
      <c r="G411" s="30">
        <v>740</v>
      </c>
      <c r="H411" s="31" t="str">
        <f t="shared" si="76"/>
        <v>GuideQuest_ClearStage_740_408</v>
      </c>
      <c r="J411" s="29" t="str">
        <f t="shared" si="77"/>
        <v>GuideQuest_ClearStage_740_408</v>
      </c>
      <c r="K411" s="30" t="str">
        <f t="shared" si="74"/>
        <v>ClearStage</v>
      </c>
      <c r="L411" s="33">
        <f t="shared" si="75"/>
        <v>740</v>
      </c>
      <c r="M411" s="30" t="str">
        <f t="shared" si="72"/>
        <v>Attain</v>
      </c>
      <c r="N411" s="31" t="s">
        <v>404</v>
      </c>
      <c r="P411" s="22">
        <v>57500</v>
      </c>
    </row>
    <row r="412" spans="2:16" x14ac:dyDescent="0.4">
      <c r="B412" s="29">
        <f t="shared" si="79"/>
        <v>409</v>
      </c>
      <c r="C412" s="30" t="s">
        <v>94</v>
      </c>
      <c r="D412" s="30"/>
      <c r="E412" s="30" t="s">
        <v>214</v>
      </c>
      <c r="F412" s="27" t="str">
        <f t="shared" si="71"/>
        <v>장비 소환</v>
      </c>
      <c r="G412" s="30">
        <f>G391+240</f>
        <v>4380</v>
      </c>
      <c r="H412" s="31" t="str">
        <f t="shared" si="76"/>
        <v>GuideQuest_SpawnEquipment_4380_409</v>
      </c>
      <c r="J412" s="29" t="str">
        <f t="shared" si="77"/>
        <v>GuideQuest_SpawnEquipment_4380_409</v>
      </c>
      <c r="K412" s="30" t="str">
        <f t="shared" si="74"/>
        <v>SpawnEquipment</v>
      </c>
      <c r="L412" s="33">
        <f t="shared" si="75"/>
        <v>4380</v>
      </c>
      <c r="M412" s="30" t="str">
        <f t="shared" si="72"/>
        <v>Attain</v>
      </c>
      <c r="N412" s="31" t="s">
        <v>404</v>
      </c>
      <c r="P412" s="22">
        <v>58500</v>
      </c>
    </row>
    <row r="413" spans="2:16" x14ac:dyDescent="0.4">
      <c r="B413" s="29">
        <f t="shared" si="79"/>
        <v>410</v>
      </c>
      <c r="C413" s="30" t="s">
        <v>53</v>
      </c>
      <c r="D413" s="30"/>
      <c r="E413" s="30" t="s">
        <v>200</v>
      </c>
      <c r="F413" s="27" t="str">
        <f t="shared" si="71"/>
        <v>스킬 소환</v>
      </c>
      <c r="G413" s="30">
        <f>G392+20</f>
        <v>360</v>
      </c>
      <c r="H413" s="31" t="str">
        <f t="shared" si="76"/>
        <v>GuideQuest_SpawnSkill_360_410</v>
      </c>
      <c r="J413" s="29" t="str">
        <f t="shared" si="77"/>
        <v>GuideQuest_SpawnSkill_360_410</v>
      </c>
      <c r="K413" s="30" t="str">
        <f t="shared" si="74"/>
        <v>SpawnSkill</v>
      </c>
      <c r="L413" s="33">
        <f t="shared" si="75"/>
        <v>360</v>
      </c>
      <c r="M413" s="30" t="str">
        <f t="shared" si="72"/>
        <v>Attain</v>
      </c>
      <c r="N413" s="31" t="s">
        <v>404</v>
      </c>
      <c r="P413" s="22">
        <v>58500</v>
      </c>
    </row>
    <row r="414" spans="2:16" x14ac:dyDescent="0.4">
      <c r="B414" s="29">
        <f t="shared" si="79"/>
        <v>411</v>
      </c>
      <c r="C414" s="30" t="s">
        <v>292</v>
      </c>
      <c r="D414" s="30"/>
      <c r="E414" s="30" t="s">
        <v>269</v>
      </c>
      <c r="F414" s="27" t="str">
        <f t="shared" si="71"/>
        <v>유물 소환</v>
      </c>
      <c r="G414" s="30">
        <f>G393+6</f>
        <v>42</v>
      </c>
      <c r="H414" s="31" t="str">
        <f t="shared" si="76"/>
        <v>GuideQuest_SpawnArtifact_42_411</v>
      </c>
      <c r="J414" s="29" t="str">
        <f t="shared" si="77"/>
        <v>GuideQuest_SpawnArtifact_42_411</v>
      </c>
      <c r="K414" s="30" t="str">
        <f t="shared" si="74"/>
        <v>SpawnArtifact</v>
      </c>
      <c r="L414" s="33">
        <f t="shared" si="75"/>
        <v>42</v>
      </c>
      <c r="M414" s="30" t="str">
        <f t="shared" si="72"/>
        <v>Attain</v>
      </c>
      <c r="N414" s="31" t="s">
        <v>404</v>
      </c>
      <c r="P414" s="22">
        <v>59000</v>
      </c>
    </row>
    <row r="415" spans="2:16" x14ac:dyDescent="0.4">
      <c r="B415" s="29">
        <f t="shared" si="79"/>
        <v>412</v>
      </c>
      <c r="C415" s="30" t="s">
        <v>294</v>
      </c>
      <c r="D415" s="30"/>
      <c r="E415" s="30" t="s">
        <v>290</v>
      </c>
      <c r="F415" s="27" t="str">
        <f t="shared" si="71"/>
        <v>유물 강화 시도</v>
      </c>
      <c r="G415" s="30">
        <v>3</v>
      </c>
      <c r="H415" s="31" t="str">
        <f t="shared" si="76"/>
        <v>GuideQuest_TryUpgradeArtifact_3_412</v>
      </c>
      <c r="J415" s="29" t="str">
        <f t="shared" si="77"/>
        <v>GuideQuest_TryUpgradeArtifact_3_412</v>
      </c>
      <c r="K415" s="30" t="str">
        <f t="shared" si="74"/>
        <v>TryUpgradeArtifact</v>
      </c>
      <c r="L415" s="33">
        <f t="shared" si="75"/>
        <v>3</v>
      </c>
      <c r="M415" s="30" t="str">
        <f t="shared" si="72"/>
        <v>Stack</v>
      </c>
      <c r="N415" s="31" t="s">
        <v>404</v>
      </c>
      <c r="P415" s="22">
        <v>59000</v>
      </c>
    </row>
    <row r="416" spans="2:16" x14ac:dyDescent="0.4">
      <c r="B416" s="29">
        <f t="shared" si="79"/>
        <v>413</v>
      </c>
      <c r="C416" s="30"/>
      <c r="D416" s="30"/>
      <c r="E416" s="30" t="s">
        <v>192</v>
      </c>
      <c r="F416" s="27" t="str">
        <f t="shared" si="71"/>
        <v>보스 처치</v>
      </c>
      <c r="G416" s="30">
        <v>1</v>
      </c>
      <c r="H416" s="31" t="str">
        <f t="shared" si="76"/>
        <v>GuideQuest_KillBoss_1_413</v>
      </c>
      <c r="J416" s="29" t="str">
        <f t="shared" si="77"/>
        <v>GuideQuest_KillBoss_1_413</v>
      </c>
      <c r="K416" s="30" t="str">
        <f t="shared" si="74"/>
        <v>KillBoss</v>
      </c>
      <c r="L416" s="33">
        <f t="shared" si="75"/>
        <v>1</v>
      </c>
      <c r="M416" s="30" t="str">
        <f t="shared" si="72"/>
        <v>Stack</v>
      </c>
      <c r="N416" s="31" t="s">
        <v>7</v>
      </c>
      <c r="P416" s="22">
        <v>60000</v>
      </c>
    </row>
    <row r="417" spans="2:16" x14ac:dyDescent="0.4">
      <c r="B417" s="29">
        <f t="shared" si="79"/>
        <v>414</v>
      </c>
      <c r="C417" s="30" t="s">
        <v>45</v>
      </c>
      <c r="D417" s="30"/>
      <c r="E417" s="30" t="s">
        <v>152</v>
      </c>
      <c r="F417" s="27" t="str">
        <f t="shared" si="71"/>
        <v>공격력 골드 훈련</v>
      </c>
      <c r="G417" s="30">
        <v>2200</v>
      </c>
      <c r="H417" s="31" t="str">
        <f t="shared" si="76"/>
        <v>GuideQuest_TrainAtk_2200_414</v>
      </c>
      <c r="J417" s="29" t="str">
        <f t="shared" si="77"/>
        <v>GuideQuest_TrainAtk_2200_414</v>
      </c>
      <c r="K417" s="30" t="str">
        <f t="shared" si="74"/>
        <v>TrainAtk</v>
      </c>
      <c r="L417" s="22">
        <f t="shared" ref="L417:L418" si="82">ROUNDUP(G417/10,0)</f>
        <v>220</v>
      </c>
      <c r="M417" s="30" t="str">
        <f t="shared" si="72"/>
        <v>Attain</v>
      </c>
      <c r="N417" s="31" t="s">
        <v>404</v>
      </c>
    </row>
    <row r="418" spans="2:16" x14ac:dyDescent="0.4">
      <c r="B418" s="29">
        <f t="shared" si="79"/>
        <v>415</v>
      </c>
      <c r="C418" s="30" t="s">
        <v>47</v>
      </c>
      <c r="D418" s="30"/>
      <c r="E418" s="30" t="s">
        <v>153</v>
      </c>
      <c r="F418" s="27" t="str">
        <f t="shared" si="71"/>
        <v>체력 골드 훈련</v>
      </c>
      <c r="G418" s="30">
        <v>2200</v>
      </c>
      <c r="H418" s="31" t="str">
        <f t="shared" si="76"/>
        <v>GuideQuest_TrainHp_2200_415</v>
      </c>
      <c r="J418" s="29" t="str">
        <f t="shared" si="77"/>
        <v>GuideQuest_TrainHp_2200_415</v>
      </c>
      <c r="K418" s="30" t="str">
        <f t="shared" si="74"/>
        <v>TrainHp</v>
      </c>
      <c r="L418" s="22">
        <f t="shared" si="82"/>
        <v>220</v>
      </c>
      <c r="M418" s="30" t="str">
        <f t="shared" si="72"/>
        <v>Attain</v>
      </c>
      <c r="N418" s="31" t="s">
        <v>404</v>
      </c>
    </row>
    <row r="419" spans="2:16" x14ac:dyDescent="0.4">
      <c r="B419" s="29">
        <f>B418+1</f>
        <v>416</v>
      </c>
      <c r="C419" s="30" t="s">
        <v>79</v>
      </c>
      <c r="D419" s="30"/>
      <c r="E419" s="30" t="s">
        <v>205</v>
      </c>
      <c r="F419" s="27" t="str">
        <f t="shared" si="71"/>
        <v>크리티컬 확률 골드 훈련</v>
      </c>
      <c r="G419" s="30">
        <f>G398+10</f>
        <v>220</v>
      </c>
      <c r="H419" s="31" t="str">
        <f t="shared" si="76"/>
        <v>GuideQuest_TrainCriProb_220_416</v>
      </c>
      <c r="J419" s="29" t="str">
        <f t="shared" si="77"/>
        <v>GuideQuest_TrainCriProb_220_416</v>
      </c>
      <c r="K419" s="30" t="str">
        <f t="shared" si="74"/>
        <v>TrainCriProb</v>
      </c>
      <c r="L419" s="33">
        <f t="shared" si="75"/>
        <v>220</v>
      </c>
      <c r="M419" s="30" t="str">
        <f t="shared" si="72"/>
        <v>Attain</v>
      </c>
      <c r="N419" s="31" t="s">
        <v>404</v>
      </c>
      <c r="P419" s="22">
        <v>60500</v>
      </c>
    </row>
    <row r="420" spans="2:16" x14ac:dyDescent="0.4">
      <c r="B420" s="29">
        <f t="shared" si="79"/>
        <v>417</v>
      </c>
      <c r="C420" s="30" t="s">
        <v>80</v>
      </c>
      <c r="D420" s="30"/>
      <c r="E420" s="30" t="s">
        <v>206</v>
      </c>
      <c r="F420" s="27" t="str">
        <f t="shared" si="71"/>
        <v>크리티컬 데미지 골드 훈련</v>
      </c>
      <c r="G420" s="30">
        <f>G399+10</f>
        <v>220</v>
      </c>
      <c r="H420" s="31" t="str">
        <f t="shared" si="76"/>
        <v>GuideQuest_TrainCriDmg_220_417</v>
      </c>
      <c r="J420" s="29" t="str">
        <f t="shared" si="77"/>
        <v>GuideQuest_TrainCriDmg_220_417</v>
      </c>
      <c r="K420" s="30" t="str">
        <f t="shared" si="74"/>
        <v>TrainCriDmg</v>
      </c>
      <c r="L420" s="33">
        <f t="shared" si="75"/>
        <v>220</v>
      </c>
      <c r="M420" s="30" t="str">
        <f t="shared" si="72"/>
        <v>Attain</v>
      </c>
      <c r="N420" s="31" t="s">
        <v>404</v>
      </c>
      <c r="P420" s="22">
        <v>61000</v>
      </c>
    </row>
    <row r="421" spans="2:16" x14ac:dyDescent="0.4">
      <c r="B421" s="29">
        <f t="shared" si="79"/>
        <v>418</v>
      </c>
      <c r="C421" s="30"/>
      <c r="D421" s="30"/>
      <c r="E421" s="30" t="s">
        <v>187</v>
      </c>
      <c r="F421" s="27" t="str">
        <f t="shared" si="71"/>
        <v>스테이지 클리어</v>
      </c>
      <c r="G421" s="30">
        <v>760</v>
      </c>
      <c r="H421" s="31" t="str">
        <f t="shared" si="76"/>
        <v>GuideQuest_ClearStage_760_418</v>
      </c>
      <c r="J421" s="29" t="str">
        <f t="shared" si="77"/>
        <v>GuideQuest_ClearStage_760_418</v>
      </c>
      <c r="K421" s="30" t="str">
        <f t="shared" si="74"/>
        <v>ClearStage</v>
      </c>
      <c r="L421" s="33">
        <f t="shared" si="75"/>
        <v>760</v>
      </c>
      <c r="M421" s="30" t="str">
        <f t="shared" si="72"/>
        <v>Attain</v>
      </c>
      <c r="N421" s="31" t="s">
        <v>404</v>
      </c>
      <c r="P421" s="22">
        <v>61000</v>
      </c>
    </row>
    <row r="422" spans="2:16" x14ac:dyDescent="0.4">
      <c r="B422" s="29">
        <f t="shared" si="79"/>
        <v>419</v>
      </c>
      <c r="C422" s="30" t="s">
        <v>94</v>
      </c>
      <c r="D422" s="30"/>
      <c r="E422" s="30" t="s">
        <v>214</v>
      </c>
      <c r="F422" s="27" t="str">
        <f t="shared" si="71"/>
        <v>장비 소환</v>
      </c>
      <c r="G422" s="30">
        <f>G401+240</f>
        <v>4500</v>
      </c>
      <c r="H422" s="31" t="str">
        <f t="shared" si="76"/>
        <v>GuideQuest_SpawnEquipment_4500_419</v>
      </c>
      <c r="J422" s="29" t="str">
        <f t="shared" si="77"/>
        <v>GuideQuest_SpawnEquipment_4500_419</v>
      </c>
      <c r="K422" s="30" t="str">
        <f t="shared" si="74"/>
        <v>SpawnEquipment</v>
      </c>
      <c r="L422" s="33">
        <f t="shared" si="75"/>
        <v>4500</v>
      </c>
      <c r="M422" s="30" t="str">
        <f t="shared" si="72"/>
        <v>Attain</v>
      </c>
      <c r="N422" s="31" t="s">
        <v>404</v>
      </c>
      <c r="P422" s="22">
        <v>61500</v>
      </c>
    </row>
    <row r="423" spans="2:16" x14ac:dyDescent="0.4">
      <c r="B423" s="29">
        <f t="shared" si="79"/>
        <v>420</v>
      </c>
      <c r="C423" s="30" t="s">
        <v>53</v>
      </c>
      <c r="D423" s="30"/>
      <c r="E423" s="30" t="s">
        <v>200</v>
      </c>
      <c r="F423" s="27" t="str">
        <f t="shared" si="71"/>
        <v>스킬 소환</v>
      </c>
      <c r="G423" s="30">
        <v>370</v>
      </c>
      <c r="H423" s="31" t="str">
        <f t="shared" si="76"/>
        <v>GuideQuest_SpawnSkill_370_420</v>
      </c>
      <c r="J423" s="29" t="str">
        <f t="shared" si="77"/>
        <v>GuideQuest_SpawnSkill_370_420</v>
      </c>
      <c r="K423" s="30" t="str">
        <f t="shared" si="74"/>
        <v>SpawnSkill</v>
      </c>
      <c r="L423" s="33">
        <f t="shared" si="75"/>
        <v>370</v>
      </c>
      <c r="M423" s="30" t="str">
        <f t="shared" si="72"/>
        <v>Attain</v>
      </c>
      <c r="N423" s="31" t="s">
        <v>404</v>
      </c>
      <c r="P423" s="22">
        <v>61500</v>
      </c>
    </row>
    <row r="424" spans="2:16" x14ac:dyDescent="0.4">
      <c r="B424" s="29">
        <f t="shared" si="79"/>
        <v>421</v>
      </c>
      <c r="C424" s="30" t="s">
        <v>292</v>
      </c>
      <c r="D424" s="30"/>
      <c r="E424" s="30" t="s">
        <v>269</v>
      </c>
      <c r="F424" s="27" t="str">
        <f t="shared" si="71"/>
        <v>유물 소환</v>
      </c>
      <c r="G424" s="30">
        <f>G403+6</f>
        <v>45</v>
      </c>
      <c r="H424" s="31" t="str">
        <f t="shared" si="76"/>
        <v>GuideQuest_SpawnArtifact_45_421</v>
      </c>
      <c r="J424" s="29" t="str">
        <f t="shared" si="77"/>
        <v>GuideQuest_SpawnArtifact_45_421</v>
      </c>
      <c r="K424" s="30" t="str">
        <f t="shared" si="74"/>
        <v>SpawnArtifact</v>
      </c>
      <c r="L424" s="33">
        <f t="shared" si="75"/>
        <v>45</v>
      </c>
      <c r="M424" s="30" t="str">
        <f t="shared" si="72"/>
        <v>Attain</v>
      </c>
      <c r="N424" s="31" t="s">
        <v>404</v>
      </c>
      <c r="P424" s="22">
        <v>62000</v>
      </c>
    </row>
    <row r="425" spans="2:16" x14ac:dyDescent="0.4">
      <c r="B425" s="29">
        <f t="shared" si="79"/>
        <v>422</v>
      </c>
      <c r="C425" s="30" t="s">
        <v>294</v>
      </c>
      <c r="D425" s="30"/>
      <c r="E425" s="30" t="s">
        <v>290</v>
      </c>
      <c r="F425" s="27" t="str">
        <f t="shared" si="71"/>
        <v>유물 강화 시도</v>
      </c>
      <c r="G425" s="30">
        <v>3</v>
      </c>
      <c r="H425" s="31" t="str">
        <f t="shared" si="76"/>
        <v>GuideQuest_TryUpgradeArtifact_3_422</v>
      </c>
      <c r="J425" s="29" t="str">
        <f t="shared" si="77"/>
        <v>GuideQuest_TryUpgradeArtifact_3_422</v>
      </c>
      <c r="K425" s="30" t="str">
        <f t="shared" si="74"/>
        <v>TryUpgradeArtifact</v>
      </c>
      <c r="L425" s="33">
        <f t="shared" si="75"/>
        <v>3</v>
      </c>
      <c r="M425" s="30" t="str">
        <f t="shared" si="72"/>
        <v>Stack</v>
      </c>
      <c r="N425" s="31" t="s">
        <v>404</v>
      </c>
      <c r="P425" s="22">
        <v>62000</v>
      </c>
    </row>
    <row r="426" spans="2:16" x14ac:dyDescent="0.4">
      <c r="B426" s="29">
        <f t="shared" si="79"/>
        <v>423</v>
      </c>
      <c r="C426" s="30"/>
      <c r="D426" s="30"/>
      <c r="E426" s="30" t="s">
        <v>192</v>
      </c>
      <c r="F426" s="27" t="str">
        <f t="shared" si="71"/>
        <v>보스 처치</v>
      </c>
      <c r="G426" s="30">
        <v>1</v>
      </c>
      <c r="H426" s="31" t="str">
        <f t="shared" si="76"/>
        <v>GuideQuest_KillBoss_1_423</v>
      </c>
      <c r="J426" s="29" t="str">
        <f t="shared" si="77"/>
        <v>GuideQuest_KillBoss_1_423</v>
      </c>
      <c r="K426" s="30" t="str">
        <f t="shared" si="74"/>
        <v>KillBoss</v>
      </c>
      <c r="L426" s="33">
        <f t="shared" si="75"/>
        <v>1</v>
      </c>
      <c r="M426" s="30" t="str">
        <f t="shared" si="72"/>
        <v>Stack</v>
      </c>
      <c r="N426" s="31" t="s">
        <v>7</v>
      </c>
      <c r="P426" s="22">
        <v>62500</v>
      </c>
    </row>
    <row r="427" spans="2:16" x14ac:dyDescent="0.4">
      <c r="B427" s="29">
        <f t="shared" si="79"/>
        <v>424</v>
      </c>
      <c r="C427" s="30" t="s">
        <v>51</v>
      </c>
      <c r="D427" s="30"/>
      <c r="E427" s="30" t="s">
        <v>199</v>
      </c>
      <c r="F427" s="27" t="str">
        <f t="shared" si="71"/>
        <v>캐릭터 특성 강화</v>
      </c>
      <c r="G427" s="30">
        <f>G406+3</f>
        <v>63</v>
      </c>
      <c r="H427" s="31" t="str">
        <f t="shared" si="76"/>
        <v>GuideQuest_LevelUpAbility_63_424</v>
      </c>
      <c r="J427" s="29" t="str">
        <f t="shared" si="77"/>
        <v>GuideQuest_LevelUpAbility_63_424</v>
      </c>
      <c r="K427" s="30" t="str">
        <f t="shared" si="74"/>
        <v>LevelUpAbility</v>
      </c>
      <c r="L427" s="33">
        <f t="shared" si="75"/>
        <v>63</v>
      </c>
      <c r="M427" s="30" t="str">
        <f t="shared" si="72"/>
        <v>Attain</v>
      </c>
      <c r="N427" s="31" t="s">
        <v>405</v>
      </c>
      <c r="P427" s="22">
        <v>62500</v>
      </c>
    </row>
    <row r="428" spans="2:16" x14ac:dyDescent="0.4">
      <c r="B428" s="29">
        <f t="shared" si="79"/>
        <v>425</v>
      </c>
      <c r="C428" s="30" t="s">
        <v>45</v>
      </c>
      <c r="D428" s="30"/>
      <c r="E428" s="30" t="s">
        <v>152</v>
      </c>
      <c r="F428" s="27" t="str">
        <f t="shared" si="71"/>
        <v>공격력 골드 훈련</v>
      </c>
      <c r="G428" s="30">
        <v>2400</v>
      </c>
      <c r="H428" s="31" t="str">
        <f t="shared" si="76"/>
        <v>GuideQuest_TrainAtk_2400_425</v>
      </c>
      <c r="J428" s="29" t="str">
        <f t="shared" si="77"/>
        <v>GuideQuest_TrainAtk_2400_425</v>
      </c>
      <c r="K428" s="30" t="str">
        <f t="shared" si="74"/>
        <v>TrainAtk</v>
      </c>
      <c r="L428" s="22">
        <f t="shared" ref="L428:L429" si="83">ROUNDUP(G428/10,0)</f>
        <v>240</v>
      </c>
      <c r="M428" s="30" t="str">
        <f t="shared" si="72"/>
        <v>Attain</v>
      </c>
      <c r="N428" s="31" t="s">
        <v>404</v>
      </c>
    </row>
    <row r="429" spans="2:16" x14ac:dyDescent="0.4">
      <c r="B429" s="29">
        <f t="shared" si="79"/>
        <v>426</v>
      </c>
      <c r="C429" s="30" t="s">
        <v>47</v>
      </c>
      <c r="D429" s="30"/>
      <c r="E429" s="30" t="s">
        <v>153</v>
      </c>
      <c r="F429" s="27" t="str">
        <f t="shared" si="71"/>
        <v>체력 골드 훈련</v>
      </c>
      <c r="G429" s="30">
        <v>2400</v>
      </c>
      <c r="H429" s="31" t="str">
        <f t="shared" si="76"/>
        <v>GuideQuest_TrainHp_2400_426</v>
      </c>
      <c r="J429" s="29" t="str">
        <f t="shared" si="77"/>
        <v>GuideQuest_TrainHp_2400_426</v>
      </c>
      <c r="K429" s="30" t="str">
        <f t="shared" si="74"/>
        <v>TrainHp</v>
      </c>
      <c r="L429" s="22">
        <f t="shared" si="83"/>
        <v>240</v>
      </c>
      <c r="M429" s="30" t="str">
        <f t="shared" si="72"/>
        <v>Attain</v>
      </c>
      <c r="N429" s="31" t="s">
        <v>404</v>
      </c>
    </row>
    <row r="430" spans="2:16" x14ac:dyDescent="0.4">
      <c r="B430" s="29">
        <f>B429+1</f>
        <v>427</v>
      </c>
      <c r="C430" s="30" t="s">
        <v>79</v>
      </c>
      <c r="D430" s="30"/>
      <c r="E430" s="30" t="s">
        <v>205</v>
      </c>
      <c r="F430" s="27" t="str">
        <f t="shared" si="71"/>
        <v>크리티컬 확률 골드 훈련</v>
      </c>
      <c r="G430" s="30">
        <f>G409+10</f>
        <v>225</v>
      </c>
      <c r="H430" s="31" t="str">
        <f t="shared" si="76"/>
        <v>GuideQuest_TrainCriProb_225_427</v>
      </c>
      <c r="J430" s="29" t="str">
        <f t="shared" si="77"/>
        <v>GuideQuest_TrainCriProb_225_427</v>
      </c>
      <c r="K430" s="30" t="str">
        <f t="shared" si="74"/>
        <v>TrainCriProb</v>
      </c>
      <c r="L430" s="33">
        <f t="shared" si="75"/>
        <v>225</v>
      </c>
      <c r="M430" s="30" t="str">
        <f t="shared" si="72"/>
        <v>Attain</v>
      </c>
      <c r="N430" s="31" t="s">
        <v>404</v>
      </c>
      <c r="P430" s="22">
        <v>63500</v>
      </c>
    </row>
    <row r="431" spans="2:16" x14ac:dyDescent="0.4">
      <c r="B431" s="29">
        <f t="shared" si="79"/>
        <v>428</v>
      </c>
      <c r="C431" s="30" t="s">
        <v>80</v>
      </c>
      <c r="D431" s="30"/>
      <c r="E431" s="30" t="s">
        <v>206</v>
      </c>
      <c r="F431" s="27" t="str">
        <f t="shared" si="71"/>
        <v>크리티컬 데미지 골드 훈련</v>
      </c>
      <c r="G431" s="30">
        <f>G410+10</f>
        <v>225</v>
      </c>
      <c r="H431" s="31" t="str">
        <f t="shared" si="76"/>
        <v>GuideQuest_TrainCriDmg_225_428</v>
      </c>
      <c r="J431" s="29" t="str">
        <f t="shared" si="77"/>
        <v>GuideQuest_TrainCriDmg_225_428</v>
      </c>
      <c r="K431" s="30" t="str">
        <f t="shared" si="74"/>
        <v>TrainCriDmg</v>
      </c>
      <c r="L431" s="33">
        <f t="shared" si="75"/>
        <v>225</v>
      </c>
      <c r="M431" s="30" t="str">
        <f t="shared" si="72"/>
        <v>Attain</v>
      </c>
      <c r="N431" s="31" t="s">
        <v>404</v>
      </c>
      <c r="P431" s="22">
        <v>63500</v>
      </c>
    </row>
    <row r="432" spans="2:16" x14ac:dyDescent="0.4">
      <c r="B432" s="29">
        <f t="shared" si="79"/>
        <v>429</v>
      </c>
      <c r="C432" s="30"/>
      <c r="D432" s="30"/>
      <c r="E432" s="30" t="s">
        <v>187</v>
      </c>
      <c r="F432" s="27" t="str">
        <f t="shared" si="71"/>
        <v>스테이지 클리어</v>
      </c>
      <c r="G432" s="30">
        <v>780</v>
      </c>
      <c r="H432" s="31" t="str">
        <f t="shared" si="76"/>
        <v>GuideQuest_ClearStage_780_429</v>
      </c>
      <c r="J432" s="29" t="str">
        <f t="shared" si="77"/>
        <v>GuideQuest_ClearStage_780_429</v>
      </c>
      <c r="K432" s="30" t="str">
        <f t="shared" si="74"/>
        <v>ClearStage</v>
      </c>
      <c r="L432" s="33">
        <f t="shared" si="75"/>
        <v>780</v>
      </c>
      <c r="M432" s="30" t="str">
        <f t="shared" si="72"/>
        <v>Attain</v>
      </c>
      <c r="N432" s="31" t="s">
        <v>404</v>
      </c>
      <c r="P432" s="22">
        <v>64000</v>
      </c>
    </row>
    <row r="433" spans="2:16" x14ac:dyDescent="0.4">
      <c r="B433" s="29">
        <f t="shared" si="79"/>
        <v>430</v>
      </c>
      <c r="C433" s="30" t="s">
        <v>94</v>
      </c>
      <c r="D433" s="30"/>
      <c r="E433" s="30" t="s">
        <v>214</v>
      </c>
      <c r="F433" s="27" t="str">
        <f t="shared" si="71"/>
        <v>장비 소환</v>
      </c>
      <c r="G433" s="30">
        <f>G412+240</f>
        <v>4620</v>
      </c>
      <c r="H433" s="31" t="str">
        <f t="shared" si="76"/>
        <v>GuideQuest_SpawnEquipment_4620_430</v>
      </c>
      <c r="J433" s="29" t="str">
        <f t="shared" si="77"/>
        <v>GuideQuest_SpawnEquipment_4620_430</v>
      </c>
      <c r="K433" s="30" t="str">
        <f t="shared" si="74"/>
        <v>SpawnEquipment</v>
      </c>
      <c r="L433" s="33">
        <f t="shared" si="75"/>
        <v>4620</v>
      </c>
      <c r="M433" s="30" t="str">
        <f t="shared" si="72"/>
        <v>Attain</v>
      </c>
      <c r="N433" s="31" t="s">
        <v>404</v>
      </c>
      <c r="P433" s="22">
        <v>64000</v>
      </c>
    </row>
    <row r="434" spans="2:16" x14ac:dyDescent="0.4">
      <c r="B434" s="29">
        <f t="shared" si="79"/>
        <v>431</v>
      </c>
      <c r="C434" s="30" t="s">
        <v>53</v>
      </c>
      <c r="D434" s="30"/>
      <c r="E434" s="30" t="s">
        <v>200</v>
      </c>
      <c r="F434" s="27" t="str">
        <f t="shared" ref="F434:F441" si="84">VLOOKUP(E434,$P$2:$Q$51,2, 0)</f>
        <v>스킬 소환</v>
      </c>
      <c r="G434" s="30">
        <f>G413+20</f>
        <v>380</v>
      </c>
      <c r="H434" s="31" t="str">
        <f t="shared" si="76"/>
        <v>GuideQuest_SpawnSkill_380_431</v>
      </c>
      <c r="J434" s="29" t="str">
        <f t="shared" si="77"/>
        <v>GuideQuest_SpawnSkill_380_431</v>
      </c>
      <c r="K434" s="30" t="str">
        <f t="shared" si="74"/>
        <v>SpawnSkill</v>
      </c>
      <c r="L434" s="33">
        <f t="shared" si="75"/>
        <v>380</v>
      </c>
      <c r="M434" s="30" t="str">
        <f t="shared" ref="M434:M498" si="85">VLOOKUP(K434,$P$2:$R$51,3, 0)</f>
        <v>Attain</v>
      </c>
      <c r="N434" s="31" t="s">
        <v>404</v>
      </c>
      <c r="P434" s="22">
        <v>64500</v>
      </c>
    </row>
    <row r="435" spans="2:16" x14ac:dyDescent="0.4">
      <c r="B435" s="29">
        <f t="shared" si="79"/>
        <v>432</v>
      </c>
      <c r="C435" s="30" t="s">
        <v>292</v>
      </c>
      <c r="D435" s="30"/>
      <c r="E435" s="30" t="s">
        <v>269</v>
      </c>
      <c r="F435" s="27" t="str">
        <f t="shared" si="84"/>
        <v>유물 소환</v>
      </c>
      <c r="G435" s="30">
        <f>G414+6</f>
        <v>48</v>
      </c>
      <c r="H435" s="31" t="str">
        <f t="shared" si="76"/>
        <v>GuideQuest_SpawnArtifact_48_432</v>
      </c>
      <c r="J435" s="29" t="str">
        <f t="shared" si="77"/>
        <v>GuideQuest_SpawnArtifact_48_432</v>
      </c>
      <c r="K435" s="30" t="str">
        <f t="shared" si="74"/>
        <v>SpawnArtifact</v>
      </c>
      <c r="L435" s="33">
        <f t="shared" si="75"/>
        <v>48</v>
      </c>
      <c r="M435" s="30" t="str">
        <f t="shared" si="85"/>
        <v>Attain</v>
      </c>
      <c r="N435" s="31" t="s">
        <v>404</v>
      </c>
      <c r="P435" s="22">
        <v>64500</v>
      </c>
    </row>
    <row r="436" spans="2:16" x14ac:dyDescent="0.4">
      <c r="B436" s="29">
        <f t="shared" si="79"/>
        <v>433</v>
      </c>
      <c r="C436" s="30" t="s">
        <v>294</v>
      </c>
      <c r="D436" s="30"/>
      <c r="E436" s="30" t="s">
        <v>290</v>
      </c>
      <c r="F436" s="27" t="str">
        <f t="shared" si="84"/>
        <v>유물 강화 시도</v>
      </c>
      <c r="G436" s="30">
        <v>3</v>
      </c>
      <c r="H436" s="31" t="str">
        <f t="shared" si="76"/>
        <v>GuideQuest_TryUpgradeArtifact_3_433</v>
      </c>
      <c r="J436" s="29" t="str">
        <f t="shared" si="77"/>
        <v>GuideQuest_TryUpgradeArtifact_3_433</v>
      </c>
      <c r="K436" s="30" t="str">
        <f t="shared" si="74"/>
        <v>TryUpgradeArtifact</v>
      </c>
      <c r="L436" s="33">
        <f t="shared" si="75"/>
        <v>3</v>
      </c>
      <c r="M436" s="30" t="str">
        <f t="shared" si="85"/>
        <v>Stack</v>
      </c>
      <c r="N436" s="31" t="s">
        <v>404</v>
      </c>
      <c r="P436" s="22">
        <v>65000</v>
      </c>
    </row>
    <row r="437" spans="2:16" x14ac:dyDescent="0.4">
      <c r="B437" s="29">
        <f t="shared" si="79"/>
        <v>434</v>
      </c>
      <c r="C437" s="30"/>
      <c r="D437" s="30"/>
      <c r="E437" s="30" t="s">
        <v>192</v>
      </c>
      <c r="F437" s="27" t="str">
        <f t="shared" si="84"/>
        <v>보스 처치</v>
      </c>
      <c r="G437" s="30">
        <v>1</v>
      </c>
      <c r="H437" s="31" t="str">
        <f t="shared" si="76"/>
        <v>GuideQuest_KillBoss_1_434</v>
      </c>
      <c r="J437" s="29" t="str">
        <f t="shared" si="77"/>
        <v>GuideQuest_KillBoss_1_434</v>
      </c>
      <c r="K437" s="30" t="str">
        <f t="shared" si="74"/>
        <v>KillBoss</v>
      </c>
      <c r="L437" s="33">
        <f t="shared" si="75"/>
        <v>1</v>
      </c>
      <c r="M437" s="30" t="str">
        <f t="shared" si="85"/>
        <v>Stack</v>
      </c>
      <c r="N437" s="31" t="s">
        <v>7</v>
      </c>
      <c r="P437" s="22">
        <v>65000</v>
      </c>
    </row>
    <row r="438" spans="2:16" x14ac:dyDescent="0.4">
      <c r="B438" s="29">
        <f t="shared" si="79"/>
        <v>435</v>
      </c>
      <c r="C438" s="30" t="s">
        <v>45</v>
      </c>
      <c r="D438" s="30"/>
      <c r="E438" s="30" t="s">
        <v>152</v>
      </c>
      <c r="F438" s="27" t="str">
        <f t="shared" si="84"/>
        <v>공격력 골드 훈련</v>
      </c>
      <c r="G438" s="30">
        <v>2600</v>
      </c>
      <c r="H438" s="31" t="str">
        <f t="shared" si="76"/>
        <v>GuideQuest_TrainAtk_2600_435</v>
      </c>
      <c r="J438" s="29" t="str">
        <f t="shared" si="77"/>
        <v>GuideQuest_TrainAtk_2600_435</v>
      </c>
      <c r="K438" s="30" t="str">
        <f t="shared" si="74"/>
        <v>TrainAtk</v>
      </c>
      <c r="L438" s="22">
        <f t="shared" ref="L438:L439" si="86">ROUNDUP(G438/10,0)</f>
        <v>260</v>
      </c>
      <c r="M438" s="30" t="str">
        <f t="shared" si="85"/>
        <v>Attain</v>
      </c>
      <c r="N438" s="31" t="s">
        <v>404</v>
      </c>
    </row>
    <row r="439" spans="2:16" x14ac:dyDescent="0.4">
      <c r="B439" s="29">
        <f t="shared" si="79"/>
        <v>436</v>
      </c>
      <c r="C439" s="30" t="s">
        <v>47</v>
      </c>
      <c r="D439" s="30"/>
      <c r="E439" s="30" t="s">
        <v>153</v>
      </c>
      <c r="F439" s="27" t="str">
        <f t="shared" si="84"/>
        <v>체력 골드 훈련</v>
      </c>
      <c r="G439" s="30">
        <v>2600</v>
      </c>
      <c r="H439" s="31" t="str">
        <f t="shared" si="76"/>
        <v>GuideQuest_TrainHp_2600_436</v>
      </c>
      <c r="J439" s="29" t="str">
        <f t="shared" si="77"/>
        <v>GuideQuest_TrainHp_2600_436</v>
      </c>
      <c r="K439" s="30" t="str">
        <f t="shared" si="74"/>
        <v>TrainHp</v>
      </c>
      <c r="L439" s="22">
        <f t="shared" si="86"/>
        <v>260</v>
      </c>
      <c r="M439" s="30" t="str">
        <f t="shared" si="85"/>
        <v>Attain</v>
      </c>
      <c r="N439" s="31" t="s">
        <v>404</v>
      </c>
    </row>
    <row r="440" spans="2:16" x14ac:dyDescent="0.4">
      <c r="B440" s="29">
        <f>B439+1</f>
        <v>437</v>
      </c>
      <c r="C440" s="30" t="s">
        <v>79</v>
      </c>
      <c r="D440" s="30"/>
      <c r="E440" s="30" t="s">
        <v>205</v>
      </c>
      <c r="F440" s="27" t="str">
        <f t="shared" si="84"/>
        <v>크리티컬 확률 골드 훈련</v>
      </c>
      <c r="G440" s="30">
        <f>G419+10</f>
        <v>230</v>
      </c>
      <c r="H440" s="31" t="str">
        <f t="shared" si="76"/>
        <v>GuideQuest_TrainCriProb_230_437</v>
      </c>
      <c r="J440" s="29" t="str">
        <f t="shared" si="77"/>
        <v>GuideQuest_TrainCriProb_230_437</v>
      </c>
      <c r="K440" s="30" t="str">
        <f t="shared" si="74"/>
        <v>TrainCriProb</v>
      </c>
      <c r="L440" s="33">
        <f t="shared" si="75"/>
        <v>230</v>
      </c>
      <c r="M440" s="30" t="str">
        <f t="shared" si="85"/>
        <v>Attain</v>
      </c>
      <c r="N440" s="31" t="s">
        <v>404</v>
      </c>
      <c r="P440" s="22">
        <v>66000</v>
      </c>
    </row>
    <row r="441" spans="2:16" x14ac:dyDescent="0.4">
      <c r="B441" s="29">
        <f t="shared" si="79"/>
        <v>438</v>
      </c>
      <c r="C441" s="30" t="s">
        <v>80</v>
      </c>
      <c r="D441" s="30"/>
      <c r="E441" s="30" t="s">
        <v>206</v>
      </c>
      <c r="F441" s="27" t="str">
        <f t="shared" si="84"/>
        <v>크리티컬 데미지 골드 훈련</v>
      </c>
      <c r="G441" s="30">
        <f>G420+10</f>
        <v>230</v>
      </c>
      <c r="H441" s="31" t="str">
        <f t="shared" si="76"/>
        <v>GuideQuest_TrainCriDmg_230_438</v>
      </c>
      <c r="J441" s="29" t="str">
        <f t="shared" si="77"/>
        <v>GuideQuest_TrainCriDmg_230_438</v>
      </c>
      <c r="K441" s="30" t="str">
        <f t="shared" si="74"/>
        <v>TrainCriDmg</v>
      </c>
      <c r="L441" s="33">
        <f t="shared" si="75"/>
        <v>230</v>
      </c>
      <c r="M441" s="30" t="str">
        <f t="shared" si="85"/>
        <v>Attain</v>
      </c>
      <c r="N441" s="31" t="s">
        <v>404</v>
      </c>
      <c r="P441" s="22">
        <v>66000</v>
      </c>
    </row>
    <row r="442" spans="2:16" x14ac:dyDescent="0.4">
      <c r="B442" s="29">
        <f t="shared" si="79"/>
        <v>439</v>
      </c>
      <c r="C442" s="30"/>
      <c r="D442" s="30"/>
      <c r="E442" s="30" t="s">
        <v>187</v>
      </c>
      <c r="F442" s="27" t="str">
        <f>VLOOKUP(E442,$P$2:$Q$52,2, 0)</f>
        <v>스테이지 클리어</v>
      </c>
      <c r="G442" s="30">
        <v>800</v>
      </c>
      <c r="H442" s="31" t="str">
        <f t="shared" si="76"/>
        <v>GuideQuest_ClearStage_800_439</v>
      </c>
      <c r="J442" s="29" t="str">
        <f t="shared" si="77"/>
        <v>GuideQuest_ClearStage_800_439</v>
      </c>
      <c r="K442" s="30" t="str">
        <f t="shared" si="74"/>
        <v>ClearStage</v>
      </c>
      <c r="L442" s="33">
        <f t="shared" si="75"/>
        <v>800</v>
      </c>
      <c r="M442" s="30" t="str">
        <f t="shared" si="85"/>
        <v>Attain</v>
      </c>
      <c r="N442" s="31" t="s">
        <v>404</v>
      </c>
      <c r="P442" s="22">
        <v>66500</v>
      </c>
    </row>
    <row r="443" spans="2:16" x14ac:dyDescent="0.4">
      <c r="B443" s="29">
        <f t="shared" si="79"/>
        <v>440</v>
      </c>
      <c r="C443" s="30" t="s">
        <v>471</v>
      </c>
      <c r="D443" s="30" t="s">
        <v>472</v>
      </c>
      <c r="E443" s="30" t="s">
        <v>475</v>
      </c>
      <c r="F443" s="27" t="str">
        <f>VLOOKUP(E443,$P$2:$Q$60,2, 0)</f>
        <v>마상 시합 확인</v>
      </c>
      <c r="G443" s="30">
        <v>1</v>
      </c>
      <c r="H443" s="31" t="str">
        <f t="shared" si="76"/>
        <v>GuideQuest_ConfirmJousting_1_440</v>
      </c>
      <c r="J443" s="29" t="str">
        <f t="shared" si="77"/>
        <v>GuideQuest_ConfirmJousting_1_440</v>
      </c>
      <c r="K443" s="30" t="str">
        <f t="shared" si="74"/>
        <v>ConfirmJousting</v>
      </c>
      <c r="L443" s="33">
        <v>1</v>
      </c>
      <c r="M443" s="30" t="str">
        <f>VLOOKUP(K443,$P$2:$R$60,3, 0)</f>
        <v>Stack</v>
      </c>
      <c r="N443" s="31" t="s">
        <v>11</v>
      </c>
      <c r="P443" s="22">
        <v>66500</v>
      </c>
    </row>
    <row r="444" spans="2:16" x14ac:dyDescent="0.4">
      <c r="B444" s="29">
        <f t="shared" si="79"/>
        <v>441</v>
      </c>
      <c r="C444" s="30" t="s">
        <v>94</v>
      </c>
      <c r="D444" s="30"/>
      <c r="E444" s="30" t="s">
        <v>214</v>
      </c>
      <c r="F444" s="27" t="str">
        <f t="shared" ref="F444:F506" si="87">VLOOKUP(E444,$P$2:$Q$52,2, 0)</f>
        <v>장비 소환</v>
      </c>
      <c r="G444" s="30">
        <f>G422+240</f>
        <v>4740</v>
      </c>
      <c r="H444" s="31" t="str">
        <f t="shared" si="76"/>
        <v>GuideQuest_SpawnEquipment_4740_441</v>
      </c>
      <c r="J444" s="29" t="str">
        <f t="shared" si="77"/>
        <v>GuideQuest_SpawnEquipment_4740_441</v>
      </c>
      <c r="K444" s="30" t="str">
        <f t="shared" ref="K444:K504" si="88">E444</f>
        <v>SpawnEquipment</v>
      </c>
      <c r="L444" s="33">
        <f t="shared" ref="L444:L504" si="89">G444</f>
        <v>4740</v>
      </c>
      <c r="M444" s="30" t="str">
        <f t="shared" si="85"/>
        <v>Attain</v>
      </c>
      <c r="N444" s="31" t="s">
        <v>404</v>
      </c>
      <c r="P444" s="22">
        <v>67000</v>
      </c>
    </row>
    <row r="445" spans="2:16" x14ac:dyDescent="0.4">
      <c r="B445" s="29">
        <f t="shared" si="79"/>
        <v>442</v>
      </c>
      <c r="C445" s="30" t="s">
        <v>53</v>
      </c>
      <c r="D445" s="30"/>
      <c r="E445" s="30" t="s">
        <v>200</v>
      </c>
      <c r="F445" s="27" t="str">
        <f t="shared" si="87"/>
        <v>스킬 소환</v>
      </c>
      <c r="G445" s="30">
        <v>390</v>
      </c>
      <c r="H445" s="31" t="str">
        <f t="shared" ref="H445:H505" si="90">CONCATENATE("GuideQuest","_",E445,"_",G445,"_",B445)</f>
        <v>GuideQuest_SpawnSkill_390_442</v>
      </c>
      <c r="J445" s="29" t="str">
        <f t="shared" ref="J445:J505" si="91">H445</f>
        <v>GuideQuest_SpawnSkill_390_442</v>
      </c>
      <c r="K445" s="30" t="str">
        <f t="shared" si="88"/>
        <v>SpawnSkill</v>
      </c>
      <c r="L445" s="33">
        <f t="shared" si="89"/>
        <v>390</v>
      </c>
      <c r="M445" s="30" t="str">
        <f t="shared" si="85"/>
        <v>Attain</v>
      </c>
      <c r="N445" s="31" t="s">
        <v>404</v>
      </c>
      <c r="P445" s="22">
        <v>67000</v>
      </c>
    </row>
    <row r="446" spans="2:16" x14ac:dyDescent="0.4">
      <c r="B446" s="29">
        <f t="shared" si="79"/>
        <v>443</v>
      </c>
      <c r="C446" s="30" t="s">
        <v>292</v>
      </c>
      <c r="D446" s="30"/>
      <c r="E446" s="30" t="s">
        <v>269</v>
      </c>
      <c r="F446" s="27" t="str">
        <f t="shared" si="87"/>
        <v>유물 소환</v>
      </c>
      <c r="G446" s="30">
        <f>G424+6</f>
        <v>51</v>
      </c>
      <c r="H446" s="31" t="str">
        <f t="shared" si="90"/>
        <v>GuideQuest_SpawnArtifact_51_443</v>
      </c>
      <c r="J446" s="29" t="str">
        <f t="shared" si="91"/>
        <v>GuideQuest_SpawnArtifact_51_443</v>
      </c>
      <c r="K446" s="30" t="str">
        <f t="shared" si="88"/>
        <v>SpawnArtifact</v>
      </c>
      <c r="L446" s="33">
        <f t="shared" si="89"/>
        <v>51</v>
      </c>
      <c r="M446" s="30" t="str">
        <f t="shared" si="85"/>
        <v>Attain</v>
      </c>
      <c r="N446" s="31" t="s">
        <v>404</v>
      </c>
      <c r="P446" s="22">
        <v>67500</v>
      </c>
    </row>
    <row r="447" spans="2:16" x14ac:dyDescent="0.4">
      <c r="B447" s="29">
        <f t="shared" si="79"/>
        <v>444</v>
      </c>
      <c r="C447" s="30" t="s">
        <v>294</v>
      </c>
      <c r="D447" s="30"/>
      <c r="E447" s="30" t="s">
        <v>290</v>
      </c>
      <c r="F447" s="27" t="str">
        <f t="shared" si="87"/>
        <v>유물 강화 시도</v>
      </c>
      <c r="G447" s="30">
        <v>3</v>
      </c>
      <c r="H447" s="31" t="str">
        <f t="shared" si="90"/>
        <v>GuideQuest_TryUpgradeArtifact_3_444</v>
      </c>
      <c r="J447" s="29" t="str">
        <f t="shared" si="91"/>
        <v>GuideQuest_TryUpgradeArtifact_3_444</v>
      </c>
      <c r="K447" s="30" t="str">
        <f t="shared" si="88"/>
        <v>TryUpgradeArtifact</v>
      </c>
      <c r="L447" s="33">
        <f t="shared" si="89"/>
        <v>3</v>
      </c>
      <c r="M447" s="30" t="str">
        <f t="shared" si="85"/>
        <v>Stack</v>
      </c>
      <c r="N447" s="31" t="s">
        <v>404</v>
      </c>
      <c r="P447" s="22">
        <v>67500</v>
      </c>
    </row>
    <row r="448" spans="2:16" x14ac:dyDescent="0.4">
      <c r="B448" s="29">
        <f t="shared" si="79"/>
        <v>445</v>
      </c>
      <c r="C448" s="30"/>
      <c r="D448" s="30"/>
      <c r="E448" s="30" t="s">
        <v>192</v>
      </c>
      <c r="F448" s="27" t="str">
        <f t="shared" si="87"/>
        <v>보스 처치</v>
      </c>
      <c r="G448" s="30">
        <v>1</v>
      </c>
      <c r="H448" s="31" t="str">
        <f t="shared" si="90"/>
        <v>GuideQuest_KillBoss_1_445</v>
      </c>
      <c r="J448" s="29" t="str">
        <f t="shared" si="91"/>
        <v>GuideQuest_KillBoss_1_445</v>
      </c>
      <c r="K448" s="30" t="str">
        <f t="shared" si="88"/>
        <v>KillBoss</v>
      </c>
      <c r="L448" s="33">
        <f t="shared" si="89"/>
        <v>1</v>
      </c>
      <c r="M448" s="30" t="str">
        <f t="shared" si="85"/>
        <v>Stack</v>
      </c>
      <c r="N448" s="31" t="s">
        <v>7</v>
      </c>
      <c r="P448" s="22">
        <v>68000</v>
      </c>
    </row>
    <row r="449" spans="2:16" x14ac:dyDescent="0.4">
      <c r="B449" s="29">
        <f t="shared" si="79"/>
        <v>446</v>
      </c>
      <c r="C449" s="30" t="s">
        <v>51</v>
      </c>
      <c r="D449" s="30"/>
      <c r="E449" s="30" t="s">
        <v>199</v>
      </c>
      <c r="F449" s="27" t="str">
        <f t="shared" si="87"/>
        <v>캐릭터 특성 강화</v>
      </c>
      <c r="G449" s="30">
        <f>G427+3</f>
        <v>66</v>
      </c>
      <c r="H449" s="31" t="str">
        <f t="shared" si="90"/>
        <v>GuideQuest_LevelUpAbility_66_446</v>
      </c>
      <c r="J449" s="29" t="str">
        <f t="shared" si="91"/>
        <v>GuideQuest_LevelUpAbility_66_446</v>
      </c>
      <c r="K449" s="30" t="str">
        <f t="shared" si="88"/>
        <v>LevelUpAbility</v>
      </c>
      <c r="L449" s="33">
        <f t="shared" si="89"/>
        <v>66</v>
      </c>
      <c r="M449" s="30" t="str">
        <f t="shared" si="85"/>
        <v>Attain</v>
      </c>
      <c r="N449" s="31" t="s">
        <v>405</v>
      </c>
      <c r="P449" s="22">
        <v>68000</v>
      </c>
    </row>
    <row r="450" spans="2:16" x14ac:dyDescent="0.4">
      <c r="B450" s="29">
        <f t="shared" si="79"/>
        <v>447</v>
      </c>
      <c r="C450" s="30" t="s">
        <v>45</v>
      </c>
      <c r="D450" s="30"/>
      <c r="E450" s="30" t="s">
        <v>152</v>
      </c>
      <c r="F450" s="27" t="str">
        <f t="shared" si="87"/>
        <v>공격력 골드 훈련</v>
      </c>
      <c r="G450" s="30">
        <v>2800</v>
      </c>
      <c r="H450" s="31" t="str">
        <f t="shared" si="90"/>
        <v>GuideQuest_TrainAtk_2800_447</v>
      </c>
      <c r="J450" s="29" t="str">
        <f t="shared" si="91"/>
        <v>GuideQuest_TrainAtk_2800_447</v>
      </c>
      <c r="K450" s="30" t="str">
        <f t="shared" si="88"/>
        <v>TrainAtk</v>
      </c>
      <c r="L450" s="22">
        <f t="shared" ref="L450:L451" si="92">ROUNDUP(G450/10,0)</f>
        <v>280</v>
      </c>
      <c r="M450" s="30" t="str">
        <f t="shared" si="85"/>
        <v>Attain</v>
      </c>
      <c r="N450" s="31" t="s">
        <v>404</v>
      </c>
    </row>
    <row r="451" spans="2:16" x14ac:dyDescent="0.4">
      <c r="B451" s="29">
        <f t="shared" si="79"/>
        <v>448</v>
      </c>
      <c r="C451" s="30" t="s">
        <v>47</v>
      </c>
      <c r="D451" s="30"/>
      <c r="E451" s="30" t="s">
        <v>153</v>
      </c>
      <c r="F451" s="27" t="str">
        <f t="shared" si="87"/>
        <v>체력 골드 훈련</v>
      </c>
      <c r="G451" s="30">
        <v>2800</v>
      </c>
      <c r="H451" s="31" t="str">
        <f t="shared" si="90"/>
        <v>GuideQuest_TrainHp_2800_448</v>
      </c>
      <c r="J451" s="29" t="str">
        <f t="shared" si="91"/>
        <v>GuideQuest_TrainHp_2800_448</v>
      </c>
      <c r="K451" s="30" t="str">
        <f t="shared" si="88"/>
        <v>TrainHp</v>
      </c>
      <c r="L451" s="22">
        <f t="shared" si="92"/>
        <v>280</v>
      </c>
      <c r="M451" s="30" t="str">
        <f t="shared" si="85"/>
        <v>Attain</v>
      </c>
      <c r="N451" s="31" t="s">
        <v>404</v>
      </c>
    </row>
    <row r="452" spans="2:16" x14ac:dyDescent="0.4">
      <c r="B452" s="29">
        <f>B451+1</f>
        <v>449</v>
      </c>
      <c r="C452" s="30" t="s">
        <v>79</v>
      </c>
      <c r="D452" s="30"/>
      <c r="E452" s="30" t="s">
        <v>205</v>
      </c>
      <c r="F452" s="27" t="str">
        <f t="shared" si="87"/>
        <v>크리티컬 확률 골드 훈련</v>
      </c>
      <c r="G452" s="30">
        <f>G430+10</f>
        <v>235</v>
      </c>
      <c r="H452" s="31" t="str">
        <f t="shared" si="90"/>
        <v>GuideQuest_TrainCriProb_235_449</v>
      </c>
      <c r="J452" s="29" t="str">
        <f t="shared" si="91"/>
        <v>GuideQuest_TrainCriProb_235_449</v>
      </c>
      <c r="K452" s="30" t="str">
        <f t="shared" si="88"/>
        <v>TrainCriProb</v>
      </c>
      <c r="L452" s="33">
        <f t="shared" si="89"/>
        <v>235</v>
      </c>
      <c r="M452" s="30" t="str">
        <f t="shared" si="85"/>
        <v>Attain</v>
      </c>
      <c r="N452" s="31" t="s">
        <v>404</v>
      </c>
      <c r="P452" s="22">
        <v>69000</v>
      </c>
    </row>
    <row r="453" spans="2:16" x14ac:dyDescent="0.4">
      <c r="B453" s="29">
        <f t="shared" si="79"/>
        <v>450</v>
      </c>
      <c r="C453" s="30" t="s">
        <v>80</v>
      </c>
      <c r="D453" s="30"/>
      <c r="E453" s="30" t="s">
        <v>206</v>
      </c>
      <c r="F453" s="27" t="str">
        <f t="shared" si="87"/>
        <v>크리티컬 데미지 골드 훈련</v>
      </c>
      <c r="G453" s="30">
        <f>G431+10</f>
        <v>235</v>
      </c>
      <c r="H453" s="31" t="str">
        <f t="shared" si="90"/>
        <v>GuideQuest_TrainCriDmg_235_450</v>
      </c>
      <c r="J453" s="29" t="str">
        <f t="shared" si="91"/>
        <v>GuideQuest_TrainCriDmg_235_450</v>
      </c>
      <c r="K453" s="30" t="str">
        <f t="shared" si="88"/>
        <v>TrainCriDmg</v>
      </c>
      <c r="L453" s="33">
        <f t="shared" si="89"/>
        <v>235</v>
      </c>
      <c r="M453" s="30" t="str">
        <f t="shared" si="85"/>
        <v>Attain</v>
      </c>
      <c r="N453" s="31" t="s">
        <v>404</v>
      </c>
      <c r="P453" s="22">
        <v>69000</v>
      </c>
    </row>
    <row r="454" spans="2:16" x14ac:dyDescent="0.4">
      <c r="B454" s="29">
        <f t="shared" si="79"/>
        <v>451</v>
      </c>
      <c r="C454" s="30"/>
      <c r="D454" s="30"/>
      <c r="E454" s="30" t="s">
        <v>187</v>
      </c>
      <c r="F454" s="27" t="str">
        <f t="shared" si="87"/>
        <v>스테이지 클리어</v>
      </c>
      <c r="G454" s="30">
        <v>820</v>
      </c>
      <c r="H454" s="31" t="str">
        <f t="shared" si="90"/>
        <v>GuideQuest_ClearStage_820_451</v>
      </c>
      <c r="J454" s="29" t="str">
        <f t="shared" si="91"/>
        <v>GuideQuest_ClearStage_820_451</v>
      </c>
      <c r="K454" s="30" t="str">
        <f t="shared" si="88"/>
        <v>ClearStage</v>
      </c>
      <c r="L454" s="33">
        <f t="shared" si="89"/>
        <v>820</v>
      </c>
      <c r="M454" s="30" t="str">
        <f t="shared" si="85"/>
        <v>Attain</v>
      </c>
      <c r="N454" s="31" t="s">
        <v>404</v>
      </c>
      <c r="P454" s="22">
        <v>69500</v>
      </c>
    </row>
    <row r="455" spans="2:16" x14ac:dyDescent="0.4">
      <c r="B455" s="29">
        <f t="shared" si="79"/>
        <v>452</v>
      </c>
      <c r="C455" s="30" t="s">
        <v>94</v>
      </c>
      <c r="D455" s="30"/>
      <c r="E455" s="30" t="s">
        <v>214</v>
      </c>
      <c r="F455" s="27" t="str">
        <f t="shared" si="87"/>
        <v>장비 소환</v>
      </c>
      <c r="G455" s="30">
        <f>G433+240</f>
        <v>4860</v>
      </c>
      <c r="H455" s="31" t="str">
        <f t="shared" si="90"/>
        <v>GuideQuest_SpawnEquipment_4860_452</v>
      </c>
      <c r="J455" s="29" t="str">
        <f t="shared" si="91"/>
        <v>GuideQuest_SpawnEquipment_4860_452</v>
      </c>
      <c r="K455" s="30" t="str">
        <f t="shared" si="88"/>
        <v>SpawnEquipment</v>
      </c>
      <c r="L455" s="33">
        <f t="shared" si="89"/>
        <v>4860</v>
      </c>
      <c r="M455" s="30" t="str">
        <f t="shared" si="85"/>
        <v>Attain</v>
      </c>
      <c r="N455" s="31" t="s">
        <v>404</v>
      </c>
      <c r="P455" s="22">
        <v>69500</v>
      </c>
    </row>
    <row r="456" spans="2:16" x14ac:dyDescent="0.4">
      <c r="B456" s="29">
        <f t="shared" si="79"/>
        <v>453</v>
      </c>
      <c r="C456" s="30" t="s">
        <v>53</v>
      </c>
      <c r="D456" s="30"/>
      <c r="E456" s="30" t="s">
        <v>200</v>
      </c>
      <c r="F456" s="27" t="str">
        <f t="shared" si="87"/>
        <v>스킬 소환</v>
      </c>
      <c r="G456" s="30">
        <f>G434+20</f>
        <v>400</v>
      </c>
      <c r="H456" s="31" t="str">
        <f t="shared" si="90"/>
        <v>GuideQuest_SpawnSkill_400_453</v>
      </c>
      <c r="J456" s="29" t="str">
        <f t="shared" si="91"/>
        <v>GuideQuest_SpawnSkill_400_453</v>
      </c>
      <c r="K456" s="30" t="str">
        <f t="shared" si="88"/>
        <v>SpawnSkill</v>
      </c>
      <c r="L456" s="33">
        <f t="shared" si="89"/>
        <v>400</v>
      </c>
      <c r="M456" s="30" t="str">
        <f t="shared" si="85"/>
        <v>Attain</v>
      </c>
      <c r="N456" s="31" t="s">
        <v>404</v>
      </c>
      <c r="P456" s="22">
        <v>70000</v>
      </c>
    </row>
    <row r="457" spans="2:16" x14ac:dyDescent="0.4">
      <c r="B457" s="29">
        <f t="shared" si="79"/>
        <v>454</v>
      </c>
      <c r="C457" s="30" t="s">
        <v>292</v>
      </c>
      <c r="D457" s="30"/>
      <c r="E457" s="30" t="s">
        <v>269</v>
      </c>
      <c r="F457" s="27" t="str">
        <f t="shared" si="87"/>
        <v>유물 소환</v>
      </c>
      <c r="G457" s="30">
        <f>G435+6</f>
        <v>54</v>
      </c>
      <c r="H457" s="31" t="str">
        <f t="shared" si="90"/>
        <v>GuideQuest_SpawnArtifact_54_454</v>
      </c>
      <c r="J457" s="29" t="str">
        <f t="shared" si="91"/>
        <v>GuideQuest_SpawnArtifact_54_454</v>
      </c>
      <c r="K457" s="30" t="str">
        <f t="shared" si="88"/>
        <v>SpawnArtifact</v>
      </c>
      <c r="L457" s="33">
        <f t="shared" si="89"/>
        <v>54</v>
      </c>
      <c r="M457" s="30" t="str">
        <f t="shared" si="85"/>
        <v>Attain</v>
      </c>
      <c r="N457" s="31" t="s">
        <v>404</v>
      </c>
      <c r="P457" s="22">
        <v>70000</v>
      </c>
    </row>
    <row r="458" spans="2:16" x14ac:dyDescent="0.4">
      <c r="B458" s="29">
        <f t="shared" si="79"/>
        <v>455</v>
      </c>
      <c r="C458" s="30" t="s">
        <v>294</v>
      </c>
      <c r="D458" s="30"/>
      <c r="E458" s="30" t="s">
        <v>290</v>
      </c>
      <c r="F458" s="27" t="str">
        <f t="shared" si="87"/>
        <v>유물 강화 시도</v>
      </c>
      <c r="G458" s="30">
        <v>3</v>
      </c>
      <c r="H458" s="31" t="str">
        <f t="shared" si="90"/>
        <v>GuideQuest_TryUpgradeArtifact_3_455</v>
      </c>
      <c r="J458" s="29" t="str">
        <f t="shared" si="91"/>
        <v>GuideQuest_TryUpgradeArtifact_3_455</v>
      </c>
      <c r="K458" s="30" t="str">
        <f t="shared" si="88"/>
        <v>TryUpgradeArtifact</v>
      </c>
      <c r="L458" s="33">
        <f t="shared" si="89"/>
        <v>3</v>
      </c>
      <c r="M458" s="30" t="str">
        <f t="shared" si="85"/>
        <v>Stack</v>
      </c>
      <c r="N458" s="31" t="s">
        <v>404</v>
      </c>
      <c r="P458" s="22">
        <v>70500</v>
      </c>
    </row>
    <row r="459" spans="2:16" x14ac:dyDescent="0.4">
      <c r="B459" s="29">
        <f t="shared" si="79"/>
        <v>456</v>
      </c>
      <c r="C459" s="30"/>
      <c r="D459" s="30"/>
      <c r="E459" s="30" t="s">
        <v>192</v>
      </c>
      <c r="F459" s="27" t="str">
        <f t="shared" si="87"/>
        <v>보스 처치</v>
      </c>
      <c r="G459" s="30">
        <v>1</v>
      </c>
      <c r="H459" s="31" t="str">
        <f t="shared" si="90"/>
        <v>GuideQuest_KillBoss_1_456</v>
      </c>
      <c r="J459" s="29" t="str">
        <f t="shared" si="91"/>
        <v>GuideQuest_KillBoss_1_456</v>
      </c>
      <c r="K459" s="30" t="str">
        <f t="shared" si="88"/>
        <v>KillBoss</v>
      </c>
      <c r="L459" s="33">
        <f t="shared" si="89"/>
        <v>1</v>
      </c>
      <c r="M459" s="30" t="str">
        <f t="shared" si="85"/>
        <v>Stack</v>
      </c>
      <c r="N459" s="31" t="s">
        <v>7</v>
      </c>
      <c r="P459" s="22">
        <v>70500</v>
      </c>
    </row>
    <row r="460" spans="2:16" x14ac:dyDescent="0.4">
      <c r="B460" s="29">
        <f t="shared" ref="B460:B523" si="93">B459+1</f>
        <v>457</v>
      </c>
      <c r="C460" s="30" t="s">
        <v>45</v>
      </c>
      <c r="D460" s="30"/>
      <c r="E460" s="30" t="s">
        <v>152</v>
      </c>
      <c r="F460" s="27" t="str">
        <f t="shared" si="87"/>
        <v>공격력 골드 훈련</v>
      </c>
      <c r="G460" s="30">
        <v>3000</v>
      </c>
      <c r="H460" s="31" t="str">
        <f t="shared" si="90"/>
        <v>GuideQuest_TrainAtk_3000_457</v>
      </c>
      <c r="J460" s="29" t="str">
        <f t="shared" si="91"/>
        <v>GuideQuest_TrainAtk_3000_457</v>
      </c>
      <c r="K460" s="30" t="str">
        <f t="shared" si="88"/>
        <v>TrainAtk</v>
      </c>
      <c r="L460" s="22">
        <f t="shared" ref="L460:L461" si="94">ROUNDUP(G460/10,0)</f>
        <v>300</v>
      </c>
      <c r="M460" s="30" t="str">
        <f t="shared" si="85"/>
        <v>Attain</v>
      </c>
      <c r="N460" s="31" t="s">
        <v>404</v>
      </c>
    </row>
    <row r="461" spans="2:16" x14ac:dyDescent="0.4">
      <c r="B461" s="29">
        <f t="shared" si="93"/>
        <v>458</v>
      </c>
      <c r="C461" s="30" t="s">
        <v>47</v>
      </c>
      <c r="D461" s="30"/>
      <c r="E461" s="30" t="s">
        <v>153</v>
      </c>
      <c r="F461" s="27" t="str">
        <f t="shared" si="87"/>
        <v>체력 골드 훈련</v>
      </c>
      <c r="G461" s="30">
        <v>3000</v>
      </c>
      <c r="H461" s="31" t="str">
        <f t="shared" si="90"/>
        <v>GuideQuest_TrainHp_3000_458</v>
      </c>
      <c r="J461" s="29" t="str">
        <f t="shared" si="91"/>
        <v>GuideQuest_TrainHp_3000_458</v>
      </c>
      <c r="K461" s="30" t="str">
        <f t="shared" si="88"/>
        <v>TrainHp</v>
      </c>
      <c r="L461" s="22">
        <f t="shared" si="94"/>
        <v>300</v>
      </c>
      <c r="M461" s="30" t="str">
        <f t="shared" si="85"/>
        <v>Attain</v>
      </c>
      <c r="N461" s="31" t="s">
        <v>404</v>
      </c>
    </row>
    <row r="462" spans="2:16" x14ac:dyDescent="0.4">
      <c r="B462" s="29">
        <f>B461+1</f>
        <v>459</v>
      </c>
      <c r="C462" s="30" t="s">
        <v>79</v>
      </c>
      <c r="D462" s="30"/>
      <c r="E462" s="30" t="s">
        <v>205</v>
      </c>
      <c r="F462" s="27" t="str">
        <f t="shared" si="87"/>
        <v>크리티컬 확률 골드 훈련</v>
      </c>
      <c r="G462" s="30">
        <f>G440+10</f>
        <v>240</v>
      </c>
      <c r="H462" s="31" t="str">
        <f t="shared" si="90"/>
        <v>GuideQuest_TrainCriProb_240_459</v>
      </c>
      <c r="J462" s="29" t="str">
        <f t="shared" si="91"/>
        <v>GuideQuest_TrainCriProb_240_459</v>
      </c>
      <c r="K462" s="30" t="str">
        <f t="shared" si="88"/>
        <v>TrainCriProb</v>
      </c>
      <c r="L462" s="33">
        <f t="shared" si="89"/>
        <v>240</v>
      </c>
      <c r="M462" s="30" t="str">
        <f t="shared" si="85"/>
        <v>Attain</v>
      </c>
      <c r="N462" s="31" t="s">
        <v>404</v>
      </c>
      <c r="P462" s="22">
        <v>71500</v>
      </c>
    </row>
    <row r="463" spans="2:16" x14ac:dyDescent="0.4">
      <c r="B463" s="29">
        <f t="shared" si="93"/>
        <v>460</v>
      </c>
      <c r="C463" s="30" t="s">
        <v>80</v>
      </c>
      <c r="D463" s="30"/>
      <c r="E463" s="30" t="s">
        <v>206</v>
      </c>
      <c r="F463" s="27" t="str">
        <f t="shared" si="87"/>
        <v>크리티컬 데미지 골드 훈련</v>
      </c>
      <c r="G463" s="30">
        <f>G441+10</f>
        <v>240</v>
      </c>
      <c r="H463" s="31" t="str">
        <f t="shared" si="90"/>
        <v>GuideQuest_TrainCriDmg_240_460</v>
      </c>
      <c r="J463" s="29" t="str">
        <f t="shared" si="91"/>
        <v>GuideQuest_TrainCriDmg_240_460</v>
      </c>
      <c r="K463" s="30" t="str">
        <f t="shared" si="88"/>
        <v>TrainCriDmg</v>
      </c>
      <c r="L463" s="33">
        <f t="shared" si="89"/>
        <v>240</v>
      </c>
      <c r="M463" s="30" t="str">
        <f t="shared" si="85"/>
        <v>Attain</v>
      </c>
      <c r="N463" s="31" t="s">
        <v>404</v>
      </c>
      <c r="P463" s="22">
        <v>71500</v>
      </c>
    </row>
    <row r="464" spans="2:16" x14ac:dyDescent="0.4">
      <c r="B464" s="29">
        <f t="shared" si="93"/>
        <v>461</v>
      </c>
      <c r="C464" s="30"/>
      <c r="D464" s="30"/>
      <c r="E464" s="30" t="s">
        <v>187</v>
      </c>
      <c r="F464" s="27" t="str">
        <f t="shared" si="87"/>
        <v>스테이지 클리어</v>
      </c>
      <c r="G464" s="30">
        <v>840</v>
      </c>
      <c r="H464" s="31" t="str">
        <f t="shared" si="90"/>
        <v>GuideQuest_ClearStage_840_461</v>
      </c>
      <c r="J464" s="29" t="str">
        <f t="shared" si="91"/>
        <v>GuideQuest_ClearStage_840_461</v>
      </c>
      <c r="K464" s="30" t="str">
        <f t="shared" si="88"/>
        <v>ClearStage</v>
      </c>
      <c r="L464" s="33">
        <f t="shared" si="89"/>
        <v>840</v>
      </c>
      <c r="M464" s="30" t="str">
        <f t="shared" si="85"/>
        <v>Attain</v>
      </c>
      <c r="N464" s="31" t="s">
        <v>404</v>
      </c>
      <c r="P464" s="22">
        <v>72000</v>
      </c>
    </row>
    <row r="465" spans="2:16" x14ac:dyDescent="0.4">
      <c r="B465" s="29">
        <f t="shared" si="93"/>
        <v>462</v>
      </c>
      <c r="C465" s="30" t="s">
        <v>94</v>
      </c>
      <c r="D465" s="30"/>
      <c r="E465" s="30" t="s">
        <v>214</v>
      </c>
      <c r="F465" s="27" t="str">
        <f t="shared" si="87"/>
        <v>장비 소환</v>
      </c>
      <c r="G465" s="30">
        <f>G444+240</f>
        <v>4980</v>
      </c>
      <c r="H465" s="31" t="str">
        <f t="shared" si="90"/>
        <v>GuideQuest_SpawnEquipment_4980_462</v>
      </c>
      <c r="J465" s="29" t="str">
        <f t="shared" si="91"/>
        <v>GuideQuest_SpawnEquipment_4980_462</v>
      </c>
      <c r="K465" s="30" t="str">
        <f t="shared" si="88"/>
        <v>SpawnEquipment</v>
      </c>
      <c r="L465" s="33">
        <f t="shared" si="89"/>
        <v>4980</v>
      </c>
      <c r="M465" s="30" t="str">
        <f t="shared" si="85"/>
        <v>Attain</v>
      </c>
      <c r="N465" s="31" t="s">
        <v>404</v>
      </c>
      <c r="P465" s="22">
        <v>72000</v>
      </c>
    </row>
    <row r="466" spans="2:16" x14ac:dyDescent="0.4">
      <c r="B466" s="29">
        <f t="shared" si="93"/>
        <v>463</v>
      </c>
      <c r="C466" s="30" t="s">
        <v>53</v>
      </c>
      <c r="D466" s="30"/>
      <c r="E466" s="30" t="s">
        <v>200</v>
      </c>
      <c r="F466" s="27" t="str">
        <f t="shared" si="87"/>
        <v>스킬 소환</v>
      </c>
      <c r="G466" s="30">
        <v>410</v>
      </c>
      <c r="H466" s="31" t="str">
        <f t="shared" si="90"/>
        <v>GuideQuest_SpawnSkill_410_463</v>
      </c>
      <c r="J466" s="29" t="str">
        <f t="shared" si="91"/>
        <v>GuideQuest_SpawnSkill_410_463</v>
      </c>
      <c r="K466" s="30" t="str">
        <f t="shared" si="88"/>
        <v>SpawnSkill</v>
      </c>
      <c r="L466" s="33">
        <f t="shared" si="89"/>
        <v>410</v>
      </c>
      <c r="M466" s="30" t="str">
        <f t="shared" si="85"/>
        <v>Attain</v>
      </c>
      <c r="N466" s="31" t="s">
        <v>404</v>
      </c>
      <c r="P466" s="22">
        <v>72500</v>
      </c>
    </row>
    <row r="467" spans="2:16" x14ac:dyDescent="0.4">
      <c r="B467" s="29">
        <f t="shared" si="93"/>
        <v>464</v>
      </c>
      <c r="C467" s="30" t="s">
        <v>292</v>
      </c>
      <c r="D467" s="30"/>
      <c r="E467" s="30" t="s">
        <v>269</v>
      </c>
      <c r="F467" s="27" t="str">
        <f t="shared" si="87"/>
        <v>유물 소환</v>
      </c>
      <c r="G467" s="30">
        <f>G446+6</f>
        <v>57</v>
      </c>
      <c r="H467" s="31" t="str">
        <f t="shared" si="90"/>
        <v>GuideQuest_SpawnArtifact_57_464</v>
      </c>
      <c r="J467" s="29" t="str">
        <f t="shared" si="91"/>
        <v>GuideQuest_SpawnArtifact_57_464</v>
      </c>
      <c r="K467" s="30" t="str">
        <f t="shared" si="88"/>
        <v>SpawnArtifact</v>
      </c>
      <c r="L467" s="33">
        <f t="shared" si="89"/>
        <v>57</v>
      </c>
      <c r="M467" s="30" t="str">
        <f t="shared" si="85"/>
        <v>Attain</v>
      </c>
      <c r="N467" s="31" t="s">
        <v>404</v>
      </c>
      <c r="P467" s="22">
        <v>72500</v>
      </c>
    </row>
    <row r="468" spans="2:16" x14ac:dyDescent="0.4">
      <c r="B468" s="29">
        <f t="shared" si="93"/>
        <v>465</v>
      </c>
      <c r="C468" s="30" t="s">
        <v>294</v>
      </c>
      <c r="D468" s="30"/>
      <c r="E468" s="30" t="s">
        <v>290</v>
      </c>
      <c r="F468" s="27" t="str">
        <f t="shared" si="87"/>
        <v>유물 강화 시도</v>
      </c>
      <c r="G468" s="30">
        <v>3</v>
      </c>
      <c r="H468" s="31" t="str">
        <f t="shared" si="90"/>
        <v>GuideQuest_TryUpgradeArtifact_3_465</v>
      </c>
      <c r="J468" s="29" t="str">
        <f t="shared" si="91"/>
        <v>GuideQuest_TryUpgradeArtifact_3_465</v>
      </c>
      <c r="K468" s="30" t="str">
        <f t="shared" si="88"/>
        <v>TryUpgradeArtifact</v>
      </c>
      <c r="L468" s="33">
        <f t="shared" si="89"/>
        <v>3</v>
      </c>
      <c r="M468" s="30" t="str">
        <f t="shared" si="85"/>
        <v>Stack</v>
      </c>
      <c r="N468" s="31" t="s">
        <v>404</v>
      </c>
      <c r="P468" s="22">
        <v>73000</v>
      </c>
    </row>
    <row r="469" spans="2:16" x14ac:dyDescent="0.4">
      <c r="B469" s="29">
        <f t="shared" si="93"/>
        <v>466</v>
      </c>
      <c r="C469" s="30"/>
      <c r="D469" s="30"/>
      <c r="E469" s="30" t="s">
        <v>192</v>
      </c>
      <c r="F469" s="27" t="str">
        <f t="shared" si="87"/>
        <v>보스 처치</v>
      </c>
      <c r="G469" s="30">
        <v>1</v>
      </c>
      <c r="H469" s="31" t="str">
        <f t="shared" si="90"/>
        <v>GuideQuest_KillBoss_1_466</v>
      </c>
      <c r="J469" s="29" t="str">
        <f t="shared" si="91"/>
        <v>GuideQuest_KillBoss_1_466</v>
      </c>
      <c r="K469" s="30" t="str">
        <f t="shared" si="88"/>
        <v>KillBoss</v>
      </c>
      <c r="L469" s="33">
        <f t="shared" si="89"/>
        <v>1</v>
      </c>
      <c r="M469" s="30" t="str">
        <f t="shared" si="85"/>
        <v>Stack</v>
      </c>
      <c r="N469" s="31" t="s">
        <v>7</v>
      </c>
      <c r="P469" s="22">
        <v>73000</v>
      </c>
    </row>
    <row r="470" spans="2:16" x14ac:dyDescent="0.4">
      <c r="B470" s="29">
        <f t="shared" si="93"/>
        <v>467</v>
      </c>
      <c r="C470" s="30" t="s">
        <v>51</v>
      </c>
      <c r="D470" s="30"/>
      <c r="E470" s="30" t="s">
        <v>199</v>
      </c>
      <c r="F470" s="27" t="str">
        <f t="shared" si="87"/>
        <v>캐릭터 특성 강화</v>
      </c>
      <c r="G470" s="30">
        <f>G449+3</f>
        <v>69</v>
      </c>
      <c r="H470" s="31" t="str">
        <f t="shared" si="90"/>
        <v>GuideQuest_LevelUpAbility_69_467</v>
      </c>
      <c r="J470" s="29" t="str">
        <f t="shared" si="91"/>
        <v>GuideQuest_LevelUpAbility_69_467</v>
      </c>
      <c r="K470" s="30" t="str">
        <f t="shared" si="88"/>
        <v>LevelUpAbility</v>
      </c>
      <c r="L470" s="33">
        <f t="shared" si="89"/>
        <v>69</v>
      </c>
      <c r="M470" s="30" t="str">
        <f t="shared" si="85"/>
        <v>Attain</v>
      </c>
      <c r="N470" s="31" t="s">
        <v>405</v>
      </c>
      <c r="P470" s="22">
        <v>73500</v>
      </c>
    </row>
    <row r="471" spans="2:16" x14ac:dyDescent="0.4">
      <c r="B471" s="29">
        <f t="shared" si="93"/>
        <v>468</v>
      </c>
      <c r="C471" s="30" t="s">
        <v>45</v>
      </c>
      <c r="D471" s="30"/>
      <c r="E471" s="30" t="s">
        <v>152</v>
      </c>
      <c r="F471" s="27" t="str">
        <f t="shared" si="87"/>
        <v>공격력 골드 훈련</v>
      </c>
      <c r="G471" s="30">
        <v>3200</v>
      </c>
      <c r="H471" s="31" t="str">
        <f t="shared" si="90"/>
        <v>GuideQuest_TrainAtk_3200_468</v>
      </c>
      <c r="J471" s="29" t="str">
        <f t="shared" si="91"/>
        <v>GuideQuest_TrainAtk_3200_468</v>
      </c>
      <c r="K471" s="30" t="str">
        <f t="shared" si="88"/>
        <v>TrainAtk</v>
      </c>
      <c r="L471" s="22">
        <f t="shared" ref="L471:L472" si="95">ROUNDUP(G471/10,0)</f>
        <v>320</v>
      </c>
      <c r="M471" s="30" t="str">
        <f t="shared" si="85"/>
        <v>Attain</v>
      </c>
      <c r="N471" s="31" t="s">
        <v>404</v>
      </c>
    </row>
    <row r="472" spans="2:16" x14ac:dyDescent="0.4">
      <c r="B472" s="29">
        <f t="shared" si="93"/>
        <v>469</v>
      </c>
      <c r="C472" s="30" t="s">
        <v>47</v>
      </c>
      <c r="D472" s="30"/>
      <c r="E472" s="30" t="s">
        <v>153</v>
      </c>
      <c r="F472" s="27" t="str">
        <f t="shared" si="87"/>
        <v>체력 골드 훈련</v>
      </c>
      <c r="G472" s="30">
        <v>3200</v>
      </c>
      <c r="H472" s="31" t="str">
        <f t="shared" si="90"/>
        <v>GuideQuest_TrainHp_3200_469</v>
      </c>
      <c r="J472" s="29" t="str">
        <f t="shared" si="91"/>
        <v>GuideQuest_TrainHp_3200_469</v>
      </c>
      <c r="K472" s="30" t="str">
        <f t="shared" si="88"/>
        <v>TrainHp</v>
      </c>
      <c r="L472" s="22">
        <f t="shared" si="95"/>
        <v>320</v>
      </c>
      <c r="M472" s="30" t="str">
        <f t="shared" si="85"/>
        <v>Attain</v>
      </c>
      <c r="N472" s="31" t="s">
        <v>404</v>
      </c>
    </row>
    <row r="473" spans="2:16" x14ac:dyDescent="0.4">
      <c r="B473" s="29">
        <f>B472+1</f>
        <v>470</v>
      </c>
      <c r="C473" s="30" t="s">
        <v>79</v>
      </c>
      <c r="D473" s="30"/>
      <c r="E473" s="30" t="s">
        <v>205</v>
      </c>
      <c r="F473" s="27" t="str">
        <f t="shared" si="87"/>
        <v>크리티컬 확률 골드 훈련</v>
      </c>
      <c r="G473" s="30">
        <f>G452+10</f>
        <v>245</v>
      </c>
      <c r="H473" s="31" t="str">
        <f t="shared" si="90"/>
        <v>GuideQuest_TrainCriProb_245_470</v>
      </c>
      <c r="J473" s="29" t="str">
        <f t="shared" si="91"/>
        <v>GuideQuest_TrainCriProb_245_470</v>
      </c>
      <c r="K473" s="30" t="str">
        <f t="shared" si="88"/>
        <v>TrainCriProb</v>
      </c>
      <c r="L473" s="33">
        <f t="shared" si="89"/>
        <v>245</v>
      </c>
      <c r="M473" s="30" t="str">
        <f t="shared" si="85"/>
        <v>Attain</v>
      </c>
      <c r="N473" s="31" t="s">
        <v>404</v>
      </c>
      <c r="P473" s="22">
        <v>74000</v>
      </c>
    </row>
    <row r="474" spans="2:16" x14ac:dyDescent="0.4">
      <c r="B474" s="29">
        <f t="shared" si="93"/>
        <v>471</v>
      </c>
      <c r="C474" s="30" t="s">
        <v>80</v>
      </c>
      <c r="D474" s="30"/>
      <c r="E474" s="30" t="s">
        <v>206</v>
      </c>
      <c r="F474" s="27" t="str">
        <f t="shared" si="87"/>
        <v>크리티컬 데미지 골드 훈련</v>
      </c>
      <c r="G474" s="30">
        <f>G453+10</f>
        <v>245</v>
      </c>
      <c r="H474" s="31" t="str">
        <f t="shared" si="90"/>
        <v>GuideQuest_TrainCriDmg_245_471</v>
      </c>
      <c r="J474" s="29" t="str">
        <f t="shared" si="91"/>
        <v>GuideQuest_TrainCriDmg_245_471</v>
      </c>
      <c r="K474" s="30" t="str">
        <f t="shared" si="88"/>
        <v>TrainCriDmg</v>
      </c>
      <c r="L474" s="33">
        <f t="shared" si="89"/>
        <v>245</v>
      </c>
      <c r="M474" s="30" t="str">
        <f t="shared" si="85"/>
        <v>Attain</v>
      </c>
      <c r="N474" s="31" t="s">
        <v>404</v>
      </c>
      <c r="P474" s="22">
        <v>74500</v>
      </c>
    </row>
    <row r="475" spans="2:16" x14ac:dyDescent="0.4">
      <c r="B475" s="29">
        <f t="shared" si="93"/>
        <v>472</v>
      </c>
      <c r="C475" s="30"/>
      <c r="D475" s="30"/>
      <c r="E475" s="30" t="s">
        <v>187</v>
      </c>
      <c r="F475" s="27" t="str">
        <f t="shared" si="87"/>
        <v>스테이지 클리어</v>
      </c>
      <c r="G475" s="30">
        <v>860</v>
      </c>
      <c r="H475" s="31" t="str">
        <f t="shared" si="90"/>
        <v>GuideQuest_ClearStage_860_472</v>
      </c>
      <c r="J475" s="29" t="str">
        <f t="shared" si="91"/>
        <v>GuideQuest_ClearStage_860_472</v>
      </c>
      <c r="K475" s="30" t="str">
        <f t="shared" si="88"/>
        <v>ClearStage</v>
      </c>
      <c r="L475" s="33">
        <f t="shared" si="89"/>
        <v>860</v>
      </c>
      <c r="M475" s="30" t="str">
        <f t="shared" si="85"/>
        <v>Attain</v>
      </c>
      <c r="N475" s="31" t="s">
        <v>404</v>
      </c>
      <c r="P475" s="22">
        <v>74500</v>
      </c>
    </row>
    <row r="476" spans="2:16" x14ac:dyDescent="0.4">
      <c r="B476" s="29">
        <f t="shared" si="93"/>
        <v>473</v>
      </c>
      <c r="C476" s="30" t="s">
        <v>94</v>
      </c>
      <c r="D476" s="30"/>
      <c r="E476" s="30" t="s">
        <v>214</v>
      </c>
      <c r="F476" s="27" t="str">
        <f t="shared" si="87"/>
        <v>장비 소환</v>
      </c>
      <c r="G476" s="30">
        <f>G455+240</f>
        <v>5100</v>
      </c>
      <c r="H476" s="31" t="str">
        <f t="shared" si="90"/>
        <v>GuideQuest_SpawnEquipment_5100_473</v>
      </c>
      <c r="J476" s="29" t="str">
        <f t="shared" si="91"/>
        <v>GuideQuest_SpawnEquipment_5100_473</v>
      </c>
      <c r="K476" s="30" t="str">
        <f t="shared" si="88"/>
        <v>SpawnEquipment</v>
      </c>
      <c r="L476" s="33">
        <f t="shared" si="89"/>
        <v>5100</v>
      </c>
      <c r="M476" s="30" t="str">
        <f t="shared" si="85"/>
        <v>Attain</v>
      </c>
      <c r="N476" s="31" t="s">
        <v>404</v>
      </c>
      <c r="P476" s="22">
        <v>75000</v>
      </c>
    </row>
    <row r="477" spans="2:16" x14ac:dyDescent="0.4">
      <c r="B477" s="29">
        <f t="shared" si="93"/>
        <v>474</v>
      </c>
      <c r="C477" s="30" t="s">
        <v>53</v>
      </c>
      <c r="D477" s="30"/>
      <c r="E477" s="30" t="s">
        <v>200</v>
      </c>
      <c r="F477" s="27" t="str">
        <f t="shared" si="87"/>
        <v>스킬 소환</v>
      </c>
      <c r="G477" s="30">
        <f>G456+20</f>
        <v>420</v>
      </c>
      <c r="H477" s="31" t="str">
        <f t="shared" si="90"/>
        <v>GuideQuest_SpawnSkill_420_474</v>
      </c>
      <c r="J477" s="29" t="str">
        <f t="shared" si="91"/>
        <v>GuideQuest_SpawnSkill_420_474</v>
      </c>
      <c r="K477" s="30" t="str">
        <f t="shared" si="88"/>
        <v>SpawnSkill</v>
      </c>
      <c r="L477" s="33">
        <f t="shared" si="89"/>
        <v>420</v>
      </c>
      <c r="M477" s="30" t="str">
        <f t="shared" si="85"/>
        <v>Attain</v>
      </c>
      <c r="N477" s="31" t="s">
        <v>404</v>
      </c>
      <c r="P477" s="22">
        <v>75000</v>
      </c>
    </row>
    <row r="478" spans="2:16" x14ac:dyDescent="0.4">
      <c r="B478" s="29">
        <f t="shared" si="93"/>
        <v>475</v>
      </c>
      <c r="C478" s="30" t="s">
        <v>292</v>
      </c>
      <c r="D478" s="30"/>
      <c r="E478" s="30" t="s">
        <v>269</v>
      </c>
      <c r="F478" s="27" t="str">
        <f t="shared" si="87"/>
        <v>유물 소환</v>
      </c>
      <c r="G478" s="30">
        <f>G457+6</f>
        <v>60</v>
      </c>
      <c r="H478" s="31" t="str">
        <f t="shared" si="90"/>
        <v>GuideQuest_SpawnArtifact_60_475</v>
      </c>
      <c r="J478" s="29" t="str">
        <f t="shared" si="91"/>
        <v>GuideQuest_SpawnArtifact_60_475</v>
      </c>
      <c r="K478" s="30" t="str">
        <f t="shared" si="88"/>
        <v>SpawnArtifact</v>
      </c>
      <c r="L478" s="33">
        <f t="shared" si="89"/>
        <v>60</v>
      </c>
      <c r="M478" s="30" t="str">
        <f t="shared" si="85"/>
        <v>Attain</v>
      </c>
      <c r="N478" s="31" t="s">
        <v>404</v>
      </c>
      <c r="P478" s="22">
        <v>75500</v>
      </c>
    </row>
    <row r="479" spans="2:16" x14ac:dyDescent="0.4">
      <c r="B479" s="29">
        <f t="shared" si="93"/>
        <v>476</v>
      </c>
      <c r="C479" s="30" t="s">
        <v>294</v>
      </c>
      <c r="D479" s="30"/>
      <c r="E479" s="30" t="s">
        <v>290</v>
      </c>
      <c r="F479" s="27" t="str">
        <f t="shared" si="87"/>
        <v>유물 강화 시도</v>
      </c>
      <c r="G479" s="30">
        <v>3</v>
      </c>
      <c r="H479" s="31" t="str">
        <f t="shared" si="90"/>
        <v>GuideQuest_TryUpgradeArtifact_3_476</v>
      </c>
      <c r="J479" s="29" t="str">
        <f t="shared" si="91"/>
        <v>GuideQuest_TryUpgradeArtifact_3_476</v>
      </c>
      <c r="K479" s="30" t="str">
        <f t="shared" si="88"/>
        <v>TryUpgradeArtifact</v>
      </c>
      <c r="L479" s="33">
        <f t="shared" si="89"/>
        <v>3</v>
      </c>
      <c r="M479" s="30" t="str">
        <f t="shared" si="85"/>
        <v>Stack</v>
      </c>
      <c r="N479" s="31" t="s">
        <v>404</v>
      </c>
      <c r="P479" s="22">
        <v>75500</v>
      </c>
    </row>
    <row r="480" spans="2:16" x14ac:dyDescent="0.4">
      <c r="B480" s="29">
        <f t="shared" si="93"/>
        <v>477</v>
      </c>
      <c r="C480" s="30"/>
      <c r="D480" s="30"/>
      <c r="E480" s="30" t="s">
        <v>192</v>
      </c>
      <c r="F480" s="27" t="str">
        <f t="shared" si="87"/>
        <v>보스 처치</v>
      </c>
      <c r="G480" s="30">
        <v>1</v>
      </c>
      <c r="H480" s="31" t="str">
        <f t="shared" si="90"/>
        <v>GuideQuest_KillBoss_1_477</v>
      </c>
      <c r="J480" s="29" t="str">
        <f t="shared" si="91"/>
        <v>GuideQuest_KillBoss_1_477</v>
      </c>
      <c r="K480" s="30" t="str">
        <f t="shared" si="88"/>
        <v>KillBoss</v>
      </c>
      <c r="L480" s="33">
        <f t="shared" si="89"/>
        <v>1</v>
      </c>
      <c r="M480" s="30" t="str">
        <f t="shared" si="85"/>
        <v>Stack</v>
      </c>
      <c r="N480" s="31" t="s">
        <v>7</v>
      </c>
      <c r="P480" s="22">
        <v>76000</v>
      </c>
    </row>
    <row r="481" spans="2:16" x14ac:dyDescent="0.4">
      <c r="B481" s="29">
        <f t="shared" si="93"/>
        <v>478</v>
      </c>
      <c r="C481" s="30" t="s">
        <v>45</v>
      </c>
      <c r="D481" s="30"/>
      <c r="E481" s="30" t="s">
        <v>152</v>
      </c>
      <c r="F481" s="27" t="str">
        <f t="shared" si="87"/>
        <v>공격력 골드 훈련</v>
      </c>
      <c r="G481" s="30">
        <v>3400</v>
      </c>
      <c r="H481" s="31" t="str">
        <f t="shared" si="90"/>
        <v>GuideQuest_TrainAtk_3400_478</v>
      </c>
      <c r="J481" s="29" t="str">
        <f t="shared" si="91"/>
        <v>GuideQuest_TrainAtk_3400_478</v>
      </c>
      <c r="K481" s="30" t="str">
        <f t="shared" si="88"/>
        <v>TrainAtk</v>
      </c>
      <c r="L481" s="22">
        <f t="shared" ref="L481:L482" si="96">ROUNDUP(G481/10,0)</f>
        <v>340</v>
      </c>
      <c r="M481" s="30" t="str">
        <f t="shared" si="85"/>
        <v>Attain</v>
      </c>
      <c r="N481" s="31" t="s">
        <v>404</v>
      </c>
    </row>
    <row r="482" spans="2:16" x14ac:dyDescent="0.4">
      <c r="B482" s="29">
        <f t="shared" si="93"/>
        <v>479</v>
      </c>
      <c r="C482" s="30" t="s">
        <v>47</v>
      </c>
      <c r="D482" s="30"/>
      <c r="E482" s="30" t="s">
        <v>153</v>
      </c>
      <c r="F482" s="27" t="str">
        <f t="shared" si="87"/>
        <v>체력 골드 훈련</v>
      </c>
      <c r="G482" s="30">
        <v>3400</v>
      </c>
      <c r="H482" s="31" t="str">
        <f t="shared" si="90"/>
        <v>GuideQuest_TrainHp_3400_479</v>
      </c>
      <c r="J482" s="29" t="str">
        <f t="shared" si="91"/>
        <v>GuideQuest_TrainHp_3400_479</v>
      </c>
      <c r="K482" s="30" t="str">
        <f t="shared" si="88"/>
        <v>TrainHp</v>
      </c>
      <c r="L482" s="22">
        <f t="shared" si="96"/>
        <v>340</v>
      </c>
      <c r="M482" s="30" t="str">
        <f t="shared" si="85"/>
        <v>Attain</v>
      </c>
      <c r="N482" s="31" t="s">
        <v>404</v>
      </c>
    </row>
    <row r="483" spans="2:16" x14ac:dyDescent="0.4">
      <c r="B483" s="29">
        <f>B482+1</f>
        <v>480</v>
      </c>
      <c r="C483" s="30" t="s">
        <v>79</v>
      </c>
      <c r="D483" s="30"/>
      <c r="E483" s="30" t="s">
        <v>205</v>
      </c>
      <c r="F483" s="27" t="str">
        <f t="shared" si="87"/>
        <v>크리티컬 확률 골드 훈련</v>
      </c>
      <c r="G483" s="30">
        <f>G462+10</f>
        <v>250</v>
      </c>
      <c r="H483" s="31" t="str">
        <f t="shared" si="90"/>
        <v>GuideQuest_TrainCriProb_250_480</v>
      </c>
      <c r="J483" s="29" t="str">
        <f t="shared" si="91"/>
        <v>GuideQuest_TrainCriProb_250_480</v>
      </c>
      <c r="K483" s="30" t="str">
        <f t="shared" si="88"/>
        <v>TrainCriProb</v>
      </c>
      <c r="L483" s="33">
        <f t="shared" si="89"/>
        <v>250</v>
      </c>
      <c r="M483" s="30" t="str">
        <f t="shared" si="85"/>
        <v>Attain</v>
      </c>
      <c r="N483" s="31" t="s">
        <v>404</v>
      </c>
      <c r="P483" s="22">
        <v>76500</v>
      </c>
    </row>
    <row r="484" spans="2:16" x14ac:dyDescent="0.4">
      <c r="B484" s="29">
        <f t="shared" si="93"/>
        <v>481</v>
      </c>
      <c r="C484" s="30" t="s">
        <v>80</v>
      </c>
      <c r="D484" s="30"/>
      <c r="E484" s="30" t="s">
        <v>206</v>
      </c>
      <c r="F484" s="27" t="str">
        <f t="shared" si="87"/>
        <v>크리티컬 데미지 골드 훈련</v>
      </c>
      <c r="G484" s="30">
        <f>G463+10</f>
        <v>250</v>
      </c>
      <c r="H484" s="31" t="str">
        <f t="shared" si="90"/>
        <v>GuideQuest_TrainCriDmg_250_481</v>
      </c>
      <c r="J484" s="29" t="str">
        <f t="shared" si="91"/>
        <v>GuideQuest_TrainCriDmg_250_481</v>
      </c>
      <c r="K484" s="30" t="str">
        <f t="shared" si="88"/>
        <v>TrainCriDmg</v>
      </c>
      <c r="L484" s="33">
        <f t="shared" si="89"/>
        <v>250</v>
      </c>
      <c r="M484" s="30" t="str">
        <f t="shared" si="85"/>
        <v>Attain</v>
      </c>
      <c r="N484" s="31" t="s">
        <v>404</v>
      </c>
      <c r="P484" s="22">
        <v>77000</v>
      </c>
    </row>
    <row r="485" spans="2:16" x14ac:dyDescent="0.4">
      <c r="B485" s="29">
        <f t="shared" si="93"/>
        <v>482</v>
      </c>
      <c r="C485" s="30"/>
      <c r="D485" s="30"/>
      <c r="E485" s="30" t="s">
        <v>187</v>
      </c>
      <c r="F485" s="27" t="str">
        <f t="shared" si="87"/>
        <v>스테이지 클리어</v>
      </c>
      <c r="G485" s="30">
        <v>880</v>
      </c>
      <c r="H485" s="31" t="str">
        <f t="shared" si="90"/>
        <v>GuideQuest_ClearStage_880_482</v>
      </c>
      <c r="J485" s="29" t="str">
        <f t="shared" si="91"/>
        <v>GuideQuest_ClearStage_880_482</v>
      </c>
      <c r="K485" s="30" t="str">
        <f t="shared" si="88"/>
        <v>ClearStage</v>
      </c>
      <c r="L485" s="33">
        <f t="shared" si="89"/>
        <v>880</v>
      </c>
      <c r="M485" s="30" t="str">
        <f t="shared" si="85"/>
        <v>Attain</v>
      </c>
      <c r="N485" s="31" t="s">
        <v>404</v>
      </c>
      <c r="P485" s="22">
        <v>77000</v>
      </c>
    </row>
    <row r="486" spans="2:16" x14ac:dyDescent="0.4">
      <c r="B486" s="29">
        <f t="shared" si="93"/>
        <v>483</v>
      </c>
      <c r="C486" s="30" t="s">
        <v>94</v>
      </c>
      <c r="D486" s="30"/>
      <c r="E486" s="30" t="s">
        <v>214</v>
      </c>
      <c r="F486" s="27" t="str">
        <f t="shared" si="87"/>
        <v>장비 소환</v>
      </c>
      <c r="G486" s="30">
        <f>G465+240</f>
        <v>5220</v>
      </c>
      <c r="H486" s="31" t="str">
        <f t="shared" si="90"/>
        <v>GuideQuest_SpawnEquipment_5220_483</v>
      </c>
      <c r="J486" s="29" t="str">
        <f t="shared" si="91"/>
        <v>GuideQuest_SpawnEquipment_5220_483</v>
      </c>
      <c r="K486" s="30" t="str">
        <f t="shared" si="88"/>
        <v>SpawnEquipment</v>
      </c>
      <c r="L486" s="33">
        <f t="shared" si="89"/>
        <v>5220</v>
      </c>
      <c r="M486" s="30" t="str">
        <f t="shared" si="85"/>
        <v>Attain</v>
      </c>
      <c r="N486" s="31" t="s">
        <v>404</v>
      </c>
      <c r="P486" s="22">
        <v>77500</v>
      </c>
    </row>
    <row r="487" spans="2:16" x14ac:dyDescent="0.4">
      <c r="B487" s="29">
        <f t="shared" si="93"/>
        <v>484</v>
      </c>
      <c r="C487" s="30" t="s">
        <v>53</v>
      </c>
      <c r="D487" s="30"/>
      <c r="E487" s="30" t="s">
        <v>200</v>
      </c>
      <c r="F487" s="27" t="str">
        <f t="shared" si="87"/>
        <v>스킬 소환</v>
      </c>
      <c r="G487" s="30">
        <v>430</v>
      </c>
      <c r="H487" s="31" t="str">
        <f t="shared" si="90"/>
        <v>GuideQuest_SpawnSkill_430_484</v>
      </c>
      <c r="J487" s="29" t="str">
        <f t="shared" si="91"/>
        <v>GuideQuest_SpawnSkill_430_484</v>
      </c>
      <c r="K487" s="30" t="str">
        <f t="shared" si="88"/>
        <v>SpawnSkill</v>
      </c>
      <c r="L487" s="33">
        <f t="shared" si="89"/>
        <v>430</v>
      </c>
      <c r="M487" s="30" t="str">
        <f t="shared" si="85"/>
        <v>Attain</v>
      </c>
      <c r="N487" s="31" t="s">
        <v>404</v>
      </c>
      <c r="P487" s="22">
        <v>77500</v>
      </c>
    </row>
    <row r="488" spans="2:16" x14ac:dyDescent="0.4">
      <c r="B488" s="29">
        <f t="shared" si="93"/>
        <v>485</v>
      </c>
      <c r="C488" s="30" t="s">
        <v>292</v>
      </c>
      <c r="D488" s="30"/>
      <c r="E488" s="30" t="s">
        <v>269</v>
      </c>
      <c r="F488" s="27" t="str">
        <f t="shared" si="87"/>
        <v>유물 소환</v>
      </c>
      <c r="G488" s="30">
        <f>G467+6</f>
        <v>63</v>
      </c>
      <c r="H488" s="31" t="str">
        <f t="shared" si="90"/>
        <v>GuideQuest_SpawnArtifact_63_485</v>
      </c>
      <c r="J488" s="29" t="str">
        <f t="shared" si="91"/>
        <v>GuideQuest_SpawnArtifact_63_485</v>
      </c>
      <c r="K488" s="30" t="str">
        <f t="shared" si="88"/>
        <v>SpawnArtifact</v>
      </c>
      <c r="L488" s="33">
        <f t="shared" si="89"/>
        <v>63</v>
      </c>
      <c r="M488" s="30" t="str">
        <f t="shared" si="85"/>
        <v>Attain</v>
      </c>
      <c r="N488" s="31" t="s">
        <v>404</v>
      </c>
      <c r="P488" s="22">
        <v>78000</v>
      </c>
    </row>
    <row r="489" spans="2:16" x14ac:dyDescent="0.4">
      <c r="B489" s="29">
        <f t="shared" si="93"/>
        <v>486</v>
      </c>
      <c r="C489" s="30" t="s">
        <v>294</v>
      </c>
      <c r="D489" s="30"/>
      <c r="E489" s="30" t="s">
        <v>290</v>
      </c>
      <c r="F489" s="27" t="str">
        <f t="shared" si="87"/>
        <v>유물 강화 시도</v>
      </c>
      <c r="G489" s="30">
        <v>3</v>
      </c>
      <c r="H489" s="31" t="str">
        <f t="shared" si="90"/>
        <v>GuideQuest_TryUpgradeArtifact_3_486</v>
      </c>
      <c r="J489" s="29" t="str">
        <f t="shared" si="91"/>
        <v>GuideQuest_TryUpgradeArtifact_3_486</v>
      </c>
      <c r="K489" s="30" t="str">
        <f t="shared" si="88"/>
        <v>TryUpgradeArtifact</v>
      </c>
      <c r="L489" s="33">
        <f t="shared" si="89"/>
        <v>3</v>
      </c>
      <c r="M489" s="30" t="str">
        <f t="shared" si="85"/>
        <v>Stack</v>
      </c>
      <c r="N489" s="31" t="s">
        <v>404</v>
      </c>
      <c r="P489" s="22">
        <v>78000</v>
      </c>
    </row>
    <row r="490" spans="2:16" x14ac:dyDescent="0.4">
      <c r="B490" s="29">
        <f t="shared" si="93"/>
        <v>487</v>
      </c>
      <c r="C490" s="30"/>
      <c r="D490" s="30"/>
      <c r="E490" s="30" t="s">
        <v>192</v>
      </c>
      <c r="F490" s="27" t="str">
        <f t="shared" si="87"/>
        <v>보스 처치</v>
      </c>
      <c r="G490" s="30">
        <v>1</v>
      </c>
      <c r="H490" s="31" t="str">
        <f t="shared" si="90"/>
        <v>GuideQuest_KillBoss_1_487</v>
      </c>
      <c r="J490" s="29" t="str">
        <f t="shared" si="91"/>
        <v>GuideQuest_KillBoss_1_487</v>
      </c>
      <c r="K490" s="30" t="str">
        <f t="shared" si="88"/>
        <v>KillBoss</v>
      </c>
      <c r="L490" s="33">
        <f t="shared" si="89"/>
        <v>1</v>
      </c>
      <c r="M490" s="30" t="str">
        <f t="shared" si="85"/>
        <v>Stack</v>
      </c>
      <c r="N490" s="31" t="s">
        <v>7</v>
      </c>
      <c r="P490" s="22">
        <v>78500</v>
      </c>
    </row>
    <row r="491" spans="2:16" x14ac:dyDescent="0.4">
      <c r="B491" s="29">
        <f t="shared" si="93"/>
        <v>488</v>
      </c>
      <c r="C491" s="30" t="s">
        <v>51</v>
      </c>
      <c r="D491" s="30"/>
      <c r="E491" s="30" t="s">
        <v>199</v>
      </c>
      <c r="F491" s="27" t="str">
        <f t="shared" si="87"/>
        <v>캐릭터 특성 강화</v>
      </c>
      <c r="G491" s="30">
        <f>G470+3</f>
        <v>72</v>
      </c>
      <c r="H491" s="31" t="str">
        <f t="shared" si="90"/>
        <v>GuideQuest_LevelUpAbility_72_488</v>
      </c>
      <c r="J491" s="29" t="str">
        <f t="shared" si="91"/>
        <v>GuideQuest_LevelUpAbility_72_488</v>
      </c>
      <c r="K491" s="30" t="str">
        <f t="shared" si="88"/>
        <v>LevelUpAbility</v>
      </c>
      <c r="L491" s="33">
        <f t="shared" si="89"/>
        <v>72</v>
      </c>
      <c r="M491" s="30" t="str">
        <f t="shared" si="85"/>
        <v>Attain</v>
      </c>
      <c r="N491" s="31" t="s">
        <v>405</v>
      </c>
      <c r="P491" s="22">
        <v>78500</v>
      </c>
    </row>
    <row r="492" spans="2:16" x14ac:dyDescent="0.4">
      <c r="B492" s="29">
        <f t="shared" si="93"/>
        <v>489</v>
      </c>
      <c r="C492" s="30" t="s">
        <v>45</v>
      </c>
      <c r="D492" s="30"/>
      <c r="E492" s="30" t="s">
        <v>152</v>
      </c>
      <c r="F492" s="27" t="str">
        <f t="shared" si="87"/>
        <v>공격력 골드 훈련</v>
      </c>
      <c r="G492" s="30">
        <v>3600</v>
      </c>
      <c r="H492" s="31" t="str">
        <f t="shared" si="90"/>
        <v>GuideQuest_TrainAtk_3600_489</v>
      </c>
      <c r="J492" s="29" t="str">
        <f t="shared" si="91"/>
        <v>GuideQuest_TrainAtk_3600_489</v>
      </c>
      <c r="K492" s="30" t="str">
        <f t="shared" si="88"/>
        <v>TrainAtk</v>
      </c>
      <c r="L492" s="22">
        <f t="shared" ref="L492:L493" si="97">ROUNDUP(G492/10,0)</f>
        <v>360</v>
      </c>
      <c r="M492" s="30" t="str">
        <f t="shared" si="85"/>
        <v>Attain</v>
      </c>
      <c r="N492" s="31" t="s">
        <v>404</v>
      </c>
    </row>
    <row r="493" spans="2:16" x14ac:dyDescent="0.4">
      <c r="B493" s="29">
        <f t="shared" si="93"/>
        <v>490</v>
      </c>
      <c r="C493" s="30" t="s">
        <v>47</v>
      </c>
      <c r="D493" s="30"/>
      <c r="E493" s="30" t="s">
        <v>153</v>
      </c>
      <c r="F493" s="27" t="str">
        <f t="shared" si="87"/>
        <v>체력 골드 훈련</v>
      </c>
      <c r="G493" s="30">
        <v>3600</v>
      </c>
      <c r="H493" s="31" t="str">
        <f t="shared" si="90"/>
        <v>GuideQuest_TrainHp_3600_490</v>
      </c>
      <c r="J493" s="29" t="str">
        <f t="shared" si="91"/>
        <v>GuideQuest_TrainHp_3600_490</v>
      </c>
      <c r="K493" s="30" t="str">
        <f t="shared" si="88"/>
        <v>TrainHp</v>
      </c>
      <c r="L493" s="22">
        <f t="shared" si="97"/>
        <v>360</v>
      </c>
      <c r="M493" s="30" t="str">
        <f t="shared" si="85"/>
        <v>Attain</v>
      </c>
      <c r="N493" s="31" t="s">
        <v>404</v>
      </c>
    </row>
    <row r="494" spans="2:16" x14ac:dyDescent="0.4">
      <c r="B494" s="29">
        <f>B493+1</f>
        <v>491</v>
      </c>
      <c r="C494" s="30" t="s">
        <v>79</v>
      </c>
      <c r="D494" s="30"/>
      <c r="E494" s="30" t="s">
        <v>205</v>
      </c>
      <c r="F494" s="27" t="str">
        <f t="shared" si="87"/>
        <v>크리티컬 확률 골드 훈련</v>
      </c>
      <c r="G494" s="30">
        <f>G473+10</f>
        <v>255</v>
      </c>
      <c r="H494" s="31" t="str">
        <f t="shared" si="90"/>
        <v>GuideQuest_TrainCriProb_255_491</v>
      </c>
      <c r="J494" s="29" t="str">
        <f t="shared" si="91"/>
        <v>GuideQuest_TrainCriProb_255_491</v>
      </c>
      <c r="K494" s="30" t="str">
        <f t="shared" si="88"/>
        <v>TrainCriProb</v>
      </c>
      <c r="L494" s="33">
        <f t="shared" si="89"/>
        <v>255</v>
      </c>
      <c r="M494" s="30" t="str">
        <f t="shared" si="85"/>
        <v>Attain</v>
      </c>
      <c r="N494" s="31" t="s">
        <v>404</v>
      </c>
      <c r="P494" s="22">
        <v>79500</v>
      </c>
    </row>
    <row r="495" spans="2:16" x14ac:dyDescent="0.4">
      <c r="B495" s="29">
        <f t="shared" si="93"/>
        <v>492</v>
      </c>
      <c r="C495" s="30" t="s">
        <v>80</v>
      </c>
      <c r="D495" s="30"/>
      <c r="E495" s="30" t="s">
        <v>206</v>
      </c>
      <c r="F495" s="27" t="str">
        <f t="shared" si="87"/>
        <v>크리티컬 데미지 골드 훈련</v>
      </c>
      <c r="G495" s="30">
        <f>G474+10</f>
        <v>255</v>
      </c>
      <c r="H495" s="31" t="str">
        <f t="shared" si="90"/>
        <v>GuideQuest_TrainCriDmg_255_492</v>
      </c>
      <c r="J495" s="29" t="str">
        <f t="shared" si="91"/>
        <v>GuideQuest_TrainCriDmg_255_492</v>
      </c>
      <c r="K495" s="30" t="str">
        <f t="shared" si="88"/>
        <v>TrainCriDmg</v>
      </c>
      <c r="L495" s="33">
        <f t="shared" si="89"/>
        <v>255</v>
      </c>
      <c r="M495" s="30" t="str">
        <f t="shared" si="85"/>
        <v>Attain</v>
      </c>
      <c r="N495" s="31" t="s">
        <v>404</v>
      </c>
      <c r="P495" s="22">
        <v>79500</v>
      </c>
    </row>
    <row r="496" spans="2:16" x14ac:dyDescent="0.4">
      <c r="B496" s="29">
        <f t="shared" si="93"/>
        <v>493</v>
      </c>
      <c r="C496" s="30"/>
      <c r="D496" s="30"/>
      <c r="E496" s="30" t="s">
        <v>187</v>
      </c>
      <c r="F496" s="27" t="str">
        <f t="shared" si="87"/>
        <v>스테이지 클리어</v>
      </c>
      <c r="G496" s="30">
        <f>G485+10</f>
        <v>890</v>
      </c>
      <c r="H496" s="31" t="str">
        <f t="shared" si="90"/>
        <v>GuideQuest_ClearStage_890_493</v>
      </c>
      <c r="J496" s="29" t="str">
        <f t="shared" si="91"/>
        <v>GuideQuest_ClearStage_890_493</v>
      </c>
      <c r="K496" s="30" t="str">
        <f t="shared" si="88"/>
        <v>ClearStage</v>
      </c>
      <c r="L496" s="33">
        <f t="shared" si="89"/>
        <v>890</v>
      </c>
      <c r="M496" s="30" t="str">
        <f t="shared" si="85"/>
        <v>Attain</v>
      </c>
      <c r="N496" s="31" t="s">
        <v>404</v>
      </c>
      <c r="P496" s="22">
        <v>80000</v>
      </c>
    </row>
    <row r="497" spans="2:16" x14ac:dyDescent="0.4">
      <c r="B497" s="29">
        <f t="shared" si="93"/>
        <v>494</v>
      </c>
      <c r="C497" s="30" t="s">
        <v>94</v>
      </c>
      <c r="D497" s="30"/>
      <c r="E497" s="30" t="s">
        <v>214</v>
      </c>
      <c r="F497" s="27" t="str">
        <f t="shared" si="87"/>
        <v>장비 소환</v>
      </c>
      <c r="G497" s="30">
        <f>G476+240</f>
        <v>5340</v>
      </c>
      <c r="H497" s="31" t="str">
        <f t="shared" si="90"/>
        <v>GuideQuest_SpawnEquipment_5340_494</v>
      </c>
      <c r="J497" s="29" t="str">
        <f t="shared" si="91"/>
        <v>GuideQuest_SpawnEquipment_5340_494</v>
      </c>
      <c r="K497" s="30" t="str">
        <f t="shared" si="88"/>
        <v>SpawnEquipment</v>
      </c>
      <c r="L497" s="33">
        <f t="shared" si="89"/>
        <v>5340</v>
      </c>
      <c r="M497" s="30" t="str">
        <f t="shared" si="85"/>
        <v>Attain</v>
      </c>
      <c r="N497" s="31" t="s">
        <v>404</v>
      </c>
      <c r="P497" s="22">
        <v>80000</v>
      </c>
    </row>
    <row r="498" spans="2:16" x14ac:dyDescent="0.4">
      <c r="B498" s="29">
        <f t="shared" si="93"/>
        <v>495</v>
      </c>
      <c r="C498" s="30" t="s">
        <v>53</v>
      </c>
      <c r="D498" s="30"/>
      <c r="E498" s="30" t="s">
        <v>200</v>
      </c>
      <c r="F498" s="27" t="str">
        <f t="shared" si="87"/>
        <v>스킬 소환</v>
      </c>
      <c r="G498" s="30">
        <f>G477+20</f>
        <v>440</v>
      </c>
      <c r="H498" s="31" t="str">
        <f t="shared" si="90"/>
        <v>GuideQuest_SpawnSkill_440_495</v>
      </c>
      <c r="J498" s="29" t="str">
        <f t="shared" si="91"/>
        <v>GuideQuest_SpawnSkill_440_495</v>
      </c>
      <c r="K498" s="30" t="str">
        <f t="shared" si="88"/>
        <v>SpawnSkill</v>
      </c>
      <c r="L498" s="33">
        <f t="shared" si="89"/>
        <v>440</v>
      </c>
      <c r="M498" s="30" t="str">
        <f t="shared" si="85"/>
        <v>Attain</v>
      </c>
      <c r="N498" s="31" t="s">
        <v>404</v>
      </c>
      <c r="P498" s="22">
        <v>81000</v>
      </c>
    </row>
    <row r="499" spans="2:16" x14ac:dyDescent="0.4">
      <c r="B499" s="29">
        <f t="shared" si="93"/>
        <v>496</v>
      </c>
      <c r="C499" s="30" t="s">
        <v>292</v>
      </c>
      <c r="D499" s="30"/>
      <c r="E499" s="30" t="s">
        <v>269</v>
      </c>
      <c r="F499" s="27" t="str">
        <f t="shared" si="87"/>
        <v>유물 소환</v>
      </c>
      <c r="G499" s="30">
        <f>G478+6</f>
        <v>66</v>
      </c>
      <c r="H499" s="31" t="str">
        <f t="shared" si="90"/>
        <v>GuideQuest_SpawnArtifact_66_496</v>
      </c>
      <c r="J499" s="29" t="str">
        <f t="shared" si="91"/>
        <v>GuideQuest_SpawnArtifact_66_496</v>
      </c>
      <c r="K499" s="30" t="str">
        <f t="shared" si="88"/>
        <v>SpawnArtifact</v>
      </c>
      <c r="L499" s="33">
        <f t="shared" si="89"/>
        <v>66</v>
      </c>
      <c r="M499" s="30" t="str">
        <f t="shared" ref="M499:M562" si="98">VLOOKUP(K499,$P$2:$R$51,3, 0)</f>
        <v>Attain</v>
      </c>
      <c r="N499" s="31" t="s">
        <v>404</v>
      </c>
      <c r="P499" s="22">
        <v>81000</v>
      </c>
    </row>
    <row r="500" spans="2:16" x14ac:dyDescent="0.4">
      <c r="B500" s="29">
        <f t="shared" si="93"/>
        <v>497</v>
      </c>
      <c r="C500" s="30" t="s">
        <v>294</v>
      </c>
      <c r="D500" s="30"/>
      <c r="E500" s="30" t="s">
        <v>290</v>
      </c>
      <c r="F500" s="27" t="str">
        <f t="shared" si="87"/>
        <v>유물 강화 시도</v>
      </c>
      <c r="G500" s="30">
        <v>3</v>
      </c>
      <c r="H500" s="31" t="str">
        <f t="shared" si="90"/>
        <v>GuideQuest_TryUpgradeArtifact_3_497</v>
      </c>
      <c r="J500" s="29" t="str">
        <f t="shared" si="91"/>
        <v>GuideQuest_TryUpgradeArtifact_3_497</v>
      </c>
      <c r="K500" s="30" t="str">
        <f t="shared" si="88"/>
        <v>TryUpgradeArtifact</v>
      </c>
      <c r="L500" s="33">
        <f t="shared" si="89"/>
        <v>3</v>
      </c>
      <c r="M500" s="30" t="str">
        <f t="shared" si="98"/>
        <v>Stack</v>
      </c>
      <c r="N500" s="31" t="s">
        <v>404</v>
      </c>
      <c r="P500" s="22">
        <v>82000</v>
      </c>
    </row>
    <row r="501" spans="2:16" x14ac:dyDescent="0.4">
      <c r="B501" s="29">
        <f t="shared" si="93"/>
        <v>498</v>
      </c>
      <c r="C501" s="30"/>
      <c r="D501" s="30"/>
      <c r="E501" s="30" t="s">
        <v>192</v>
      </c>
      <c r="F501" s="27" t="str">
        <f t="shared" si="87"/>
        <v>보스 처치</v>
      </c>
      <c r="G501" s="30">
        <v>1</v>
      </c>
      <c r="H501" s="31" t="str">
        <f t="shared" si="90"/>
        <v>GuideQuest_KillBoss_1_498</v>
      </c>
      <c r="J501" s="29" t="str">
        <f t="shared" si="91"/>
        <v>GuideQuest_KillBoss_1_498</v>
      </c>
      <c r="K501" s="30" t="str">
        <f t="shared" si="88"/>
        <v>KillBoss</v>
      </c>
      <c r="L501" s="33">
        <f t="shared" si="89"/>
        <v>1</v>
      </c>
      <c r="M501" s="30" t="str">
        <f t="shared" si="98"/>
        <v>Stack</v>
      </c>
      <c r="N501" s="31" t="s">
        <v>7</v>
      </c>
      <c r="P501" s="22">
        <v>82000</v>
      </c>
    </row>
    <row r="502" spans="2:16" x14ac:dyDescent="0.4">
      <c r="B502" s="29">
        <f t="shared" si="93"/>
        <v>499</v>
      </c>
      <c r="C502" s="30" t="s">
        <v>45</v>
      </c>
      <c r="D502" s="30"/>
      <c r="E502" s="30" t="s">
        <v>152</v>
      </c>
      <c r="F502" s="27" t="str">
        <f t="shared" si="87"/>
        <v>공격력 골드 훈련</v>
      </c>
      <c r="G502" s="30">
        <v>3800</v>
      </c>
      <c r="H502" s="31" t="str">
        <f t="shared" si="90"/>
        <v>GuideQuest_TrainAtk_3800_499</v>
      </c>
      <c r="J502" s="29" t="str">
        <f t="shared" si="91"/>
        <v>GuideQuest_TrainAtk_3800_499</v>
      </c>
      <c r="K502" s="30" t="str">
        <f t="shared" si="88"/>
        <v>TrainAtk</v>
      </c>
      <c r="L502" s="22">
        <f t="shared" ref="L502:L503" si="99">ROUNDUP(G502/10,0)</f>
        <v>380</v>
      </c>
      <c r="M502" s="30" t="str">
        <f t="shared" si="98"/>
        <v>Attain</v>
      </c>
      <c r="N502" s="31" t="s">
        <v>404</v>
      </c>
    </row>
    <row r="503" spans="2:16" x14ac:dyDescent="0.4">
      <c r="B503" s="29">
        <f t="shared" si="93"/>
        <v>500</v>
      </c>
      <c r="C503" s="30" t="s">
        <v>47</v>
      </c>
      <c r="D503" s="30"/>
      <c r="E503" s="30" t="s">
        <v>153</v>
      </c>
      <c r="F503" s="27" t="str">
        <f t="shared" si="87"/>
        <v>체력 골드 훈련</v>
      </c>
      <c r="G503" s="30">
        <v>3800</v>
      </c>
      <c r="H503" s="31" t="str">
        <f t="shared" si="90"/>
        <v>GuideQuest_TrainHp_3800_500</v>
      </c>
      <c r="J503" s="29" t="str">
        <f t="shared" si="91"/>
        <v>GuideQuest_TrainHp_3800_500</v>
      </c>
      <c r="K503" s="30" t="str">
        <f t="shared" si="88"/>
        <v>TrainHp</v>
      </c>
      <c r="L503" s="22">
        <f t="shared" si="99"/>
        <v>380</v>
      </c>
      <c r="M503" s="30" t="str">
        <f t="shared" si="98"/>
        <v>Attain</v>
      </c>
      <c r="N503" s="31" t="s">
        <v>404</v>
      </c>
    </row>
    <row r="504" spans="2:16" x14ac:dyDescent="0.4">
      <c r="B504" s="29">
        <f>B503+1</f>
        <v>501</v>
      </c>
      <c r="C504" s="30" t="s">
        <v>79</v>
      </c>
      <c r="D504" s="30"/>
      <c r="E504" s="30" t="s">
        <v>205</v>
      </c>
      <c r="F504" s="27" t="str">
        <f t="shared" si="87"/>
        <v>크리티컬 확률 골드 훈련</v>
      </c>
      <c r="G504" s="30">
        <f>G483+10</f>
        <v>260</v>
      </c>
      <c r="H504" s="31" t="str">
        <f t="shared" si="90"/>
        <v>GuideQuest_TrainCriProb_260_501</v>
      </c>
      <c r="J504" s="29" t="str">
        <f t="shared" si="91"/>
        <v>GuideQuest_TrainCriProb_260_501</v>
      </c>
      <c r="K504" s="30" t="str">
        <f t="shared" si="88"/>
        <v>TrainCriProb</v>
      </c>
      <c r="L504" s="33">
        <f t="shared" si="89"/>
        <v>260</v>
      </c>
      <c r="M504" s="30" t="str">
        <f t="shared" si="98"/>
        <v>Attain</v>
      </c>
      <c r="N504" s="31" t="s">
        <v>404</v>
      </c>
      <c r="P504" s="22">
        <v>84000</v>
      </c>
    </row>
    <row r="505" spans="2:16" x14ac:dyDescent="0.4">
      <c r="B505" s="29">
        <f t="shared" si="93"/>
        <v>502</v>
      </c>
      <c r="C505" s="30" t="s">
        <v>80</v>
      </c>
      <c r="D505" s="30"/>
      <c r="E505" s="30" t="s">
        <v>206</v>
      </c>
      <c r="F505" s="27" t="str">
        <f t="shared" si="87"/>
        <v>크리티컬 데미지 골드 훈련</v>
      </c>
      <c r="G505" s="30">
        <f>G484+10</f>
        <v>260</v>
      </c>
      <c r="H505" s="31" t="str">
        <f t="shared" si="90"/>
        <v>GuideQuest_TrainCriDmg_260_502</v>
      </c>
      <c r="J505" s="29" t="str">
        <f t="shared" si="91"/>
        <v>GuideQuest_TrainCriDmg_260_502</v>
      </c>
      <c r="K505" s="30" t="str">
        <f t="shared" ref="K505:K565" si="100">E505</f>
        <v>TrainCriDmg</v>
      </c>
      <c r="L505" s="33">
        <f t="shared" ref="L505:L564" si="101">G505</f>
        <v>260</v>
      </c>
      <c r="M505" s="30" t="str">
        <f t="shared" si="98"/>
        <v>Attain</v>
      </c>
      <c r="N505" s="31" t="s">
        <v>404</v>
      </c>
      <c r="P505" s="22">
        <v>84000</v>
      </c>
    </row>
    <row r="506" spans="2:16" x14ac:dyDescent="0.4">
      <c r="B506" s="29">
        <f t="shared" si="93"/>
        <v>503</v>
      </c>
      <c r="C506" s="30"/>
      <c r="D506" s="30"/>
      <c r="E506" s="30" t="s">
        <v>187</v>
      </c>
      <c r="F506" s="27" t="str">
        <f t="shared" si="87"/>
        <v>스테이지 클리어</v>
      </c>
      <c r="G506" s="30">
        <f>G496+10</f>
        <v>900</v>
      </c>
      <c r="H506" s="31" t="str">
        <f t="shared" ref="H506:H566" si="102">CONCATENATE("GuideQuest","_",E506,"_",G506,"_",B506)</f>
        <v>GuideQuest_ClearStage_900_503</v>
      </c>
      <c r="J506" s="29" t="str">
        <f t="shared" ref="J506:J566" si="103">H506</f>
        <v>GuideQuest_ClearStage_900_503</v>
      </c>
      <c r="K506" s="30" t="str">
        <f t="shared" si="100"/>
        <v>ClearStage</v>
      </c>
      <c r="L506" s="33">
        <f t="shared" si="101"/>
        <v>900</v>
      </c>
      <c r="M506" s="30" t="str">
        <f t="shared" si="98"/>
        <v>Attain</v>
      </c>
      <c r="N506" s="31" t="s">
        <v>404</v>
      </c>
      <c r="P506" s="22">
        <v>85000</v>
      </c>
    </row>
    <row r="507" spans="2:16" x14ac:dyDescent="0.4">
      <c r="B507" s="29">
        <f t="shared" si="93"/>
        <v>504</v>
      </c>
      <c r="C507" s="30" t="s">
        <v>94</v>
      </c>
      <c r="D507" s="30"/>
      <c r="E507" s="30" t="s">
        <v>214</v>
      </c>
      <c r="F507" s="27" t="str">
        <f t="shared" ref="F507:F570" si="104">VLOOKUP(E507,$P$2:$Q$52,2, 0)</f>
        <v>장비 소환</v>
      </c>
      <c r="G507" s="30">
        <f>G486+240</f>
        <v>5460</v>
      </c>
      <c r="H507" s="31" t="str">
        <f t="shared" si="102"/>
        <v>GuideQuest_SpawnEquipment_5460_504</v>
      </c>
      <c r="J507" s="29" t="str">
        <f t="shared" si="103"/>
        <v>GuideQuest_SpawnEquipment_5460_504</v>
      </c>
      <c r="K507" s="30" t="str">
        <f t="shared" si="100"/>
        <v>SpawnEquipment</v>
      </c>
      <c r="L507" s="33">
        <f t="shared" si="101"/>
        <v>5460</v>
      </c>
      <c r="M507" s="30" t="str">
        <f t="shared" si="98"/>
        <v>Attain</v>
      </c>
      <c r="N507" s="31" t="s">
        <v>404</v>
      </c>
      <c r="P507" s="22">
        <v>85000</v>
      </c>
    </row>
    <row r="508" spans="2:16" x14ac:dyDescent="0.4">
      <c r="B508" s="29">
        <f t="shared" si="93"/>
        <v>505</v>
      </c>
      <c r="C508" s="30" t="s">
        <v>53</v>
      </c>
      <c r="D508" s="30"/>
      <c r="E508" s="30" t="s">
        <v>200</v>
      </c>
      <c r="F508" s="27" t="str">
        <f t="shared" si="104"/>
        <v>스킬 소환</v>
      </c>
      <c r="G508" s="30">
        <v>450</v>
      </c>
      <c r="H508" s="31" t="str">
        <f t="shared" si="102"/>
        <v>GuideQuest_SpawnSkill_450_505</v>
      </c>
      <c r="J508" s="29" t="str">
        <f t="shared" si="103"/>
        <v>GuideQuest_SpawnSkill_450_505</v>
      </c>
      <c r="K508" s="30" t="str">
        <f t="shared" si="100"/>
        <v>SpawnSkill</v>
      </c>
      <c r="L508" s="33">
        <f t="shared" si="101"/>
        <v>450</v>
      </c>
      <c r="M508" s="30" t="str">
        <f t="shared" si="98"/>
        <v>Attain</v>
      </c>
      <c r="N508" s="31" t="s">
        <v>404</v>
      </c>
      <c r="P508" s="22">
        <v>86000</v>
      </c>
    </row>
    <row r="509" spans="2:16" x14ac:dyDescent="0.4">
      <c r="B509" s="29">
        <f t="shared" si="93"/>
        <v>506</v>
      </c>
      <c r="C509" s="30" t="s">
        <v>292</v>
      </c>
      <c r="D509" s="30"/>
      <c r="E509" s="30" t="s">
        <v>269</v>
      </c>
      <c r="F509" s="27" t="str">
        <f t="shared" si="104"/>
        <v>유물 소환</v>
      </c>
      <c r="G509" s="30">
        <f>G488+6</f>
        <v>69</v>
      </c>
      <c r="H509" s="31" t="str">
        <f t="shared" si="102"/>
        <v>GuideQuest_SpawnArtifact_69_506</v>
      </c>
      <c r="J509" s="29" t="str">
        <f t="shared" si="103"/>
        <v>GuideQuest_SpawnArtifact_69_506</v>
      </c>
      <c r="K509" s="30" t="str">
        <f t="shared" si="100"/>
        <v>SpawnArtifact</v>
      </c>
      <c r="L509" s="33">
        <f t="shared" si="101"/>
        <v>69</v>
      </c>
      <c r="M509" s="30" t="str">
        <f t="shared" si="98"/>
        <v>Attain</v>
      </c>
      <c r="N509" s="31" t="s">
        <v>404</v>
      </c>
      <c r="P509" s="22">
        <v>86000</v>
      </c>
    </row>
    <row r="510" spans="2:16" x14ac:dyDescent="0.4">
      <c r="B510" s="29">
        <f t="shared" si="93"/>
        <v>507</v>
      </c>
      <c r="C510" s="30" t="s">
        <v>294</v>
      </c>
      <c r="D510" s="30"/>
      <c r="E510" s="30" t="s">
        <v>290</v>
      </c>
      <c r="F510" s="27" t="str">
        <f t="shared" si="104"/>
        <v>유물 강화 시도</v>
      </c>
      <c r="G510" s="30">
        <v>3</v>
      </c>
      <c r="H510" s="31" t="str">
        <f t="shared" si="102"/>
        <v>GuideQuest_TryUpgradeArtifact_3_507</v>
      </c>
      <c r="J510" s="29" t="str">
        <f t="shared" si="103"/>
        <v>GuideQuest_TryUpgradeArtifact_3_507</v>
      </c>
      <c r="K510" s="30" t="str">
        <f t="shared" si="100"/>
        <v>TryUpgradeArtifact</v>
      </c>
      <c r="L510" s="33">
        <f t="shared" si="101"/>
        <v>3</v>
      </c>
      <c r="M510" s="30" t="str">
        <f t="shared" si="98"/>
        <v>Stack</v>
      </c>
      <c r="N510" s="31" t="s">
        <v>404</v>
      </c>
      <c r="P510" s="22">
        <v>87000</v>
      </c>
    </row>
    <row r="511" spans="2:16" x14ac:dyDescent="0.4">
      <c r="B511" s="29">
        <f t="shared" si="93"/>
        <v>508</v>
      </c>
      <c r="C511" s="30"/>
      <c r="D511" s="30"/>
      <c r="E511" s="30" t="s">
        <v>192</v>
      </c>
      <c r="F511" s="27" t="str">
        <f t="shared" si="104"/>
        <v>보스 처치</v>
      </c>
      <c r="G511" s="30">
        <v>1</v>
      </c>
      <c r="H511" s="31" t="str">
        <f t="shared" si="102"/>
        <v>GuideQuest_KillBoss_1_508</v>
      </c>
      <c r="J511" s="29" t="str">
        <f t="shared" si="103"/>
        <v>GuideQuest_KillBoss_1_508</v>
      </c>
      <c r="K511" s="30" t="str">
        <f t="shared" si="100"/>
        <v>KillBoss</v>
      </c>
      <c r="L511" s="33">
        <f t="shared" si="101"/>
        <v>1</v>
      </c>
      <c r="M511" s="30" t="str">
        <f t="shared" si="98"/>
        <v>Stack</v>
      </c>
      <c r="N511" s="31" t="s">
        <v>7</v>
      </c>
      <c r="P511" s="22">
        <v>87000</v>
      </c>
    </row>
    <row r="512" spans="2:16" x14ac:dyDescent="0.4">
      <c r="B512" s="29">
        <f t="shared" si="93"/>
        <v>509</v>
      </c>
      <c r="C512" s="30" t="s">
        <v>51</v>
      </c>
      <c r="D512" s="30"/>
      <c r="E512" s="30" t="s">
        <v>199</v>
      </c>
      <c r="F512" s="27" t="str">
        <f t="shared" si="104"/>
        <v>캐릭터 특성 강화</v>
      </c>
      <c r="G512" s="30">
        <f>G491+3</f>
        <v>75</v>
      </c>
      <c r="H512" s="31" t="str">
        <f t="shared" si="102"/>
        <v>GuideQuest_LevelUpAbility_75_509</v>
      </c>
      <c r="J512" s="29" t="str">
        <f t="shared" si="103"/>
        <v>GuideQuest_LevelUpAbility_75_509</v>
      </c>
      <c r="K512" s="30" t="str">
        <f t="shared" si="100"/>
        <v>LevelUpAbility</v>
      </c>
      <c r="L512" s="33">
        <f t="shared" si="101"/>
        <v>75</v>
      </c>
      <c r="M512" s="30" t="str">
        <f t="shared" si="98"/>
        <v>Attain</v>
      </c>
      <c r="N512" s="31" t="s">
        <v>405</v>
      </c>
      <c r="P512" s="22">
        <v>88000</v>
      </c>
    </row>
    <row r="513" spans="2:16" x14ac:dyDescent="0.4">
      <c r="B513" s="29">
        <f t="shared" si="93"/>
        <v>510</v>
      </c>
      <c r="C513" s="30" t="s">
        <v>45</v>
      </c>
      <c r="D513" s="30"/>
      <c r="E513" s="30" t="s">
        <v>152</v>
      </c>
      <c r="F513" s="27" t="str">
        <f t="shared" si="104"/>
        <v>공격력 골드 훈련</v>
      </c>
      <c r="G513" s="30">
        <v>4000</v>
      </c>
      <c r="H513" s="31" t="str">
        <f t="shared" si="102"/>
        <v>GuideQuest_TrainAtk_4000_510</v>
      </c>
      <c r="J513" s="29" t="str">
        <f t="shared" si="103"/>
        <v>GuideQuest_TrainAtk_4000_510</v>
      </c>
      <c r="K513" s="30" t="str">
        <f t="shared" si="100"/>
        <v>TrainAtk</v>
      </c>
      <c r="L513" s="22">
        <f t="shared" ref="L513:L514" si="105">ROUNDUP(G513/10,0)</f>
        <v>400</v>
      </c>
      <c r="M513" s="30" t="str">
        <f t="shared" si="98"/>
        <v>Attain</v>
      </c>
      <c r="N513" s="31" t="s">
        <v>404</v>
      </c>
    </row>
    <row r="514" spans="2:16" x14ac:dyDescent="0.4">
      <c r="B514" s="29">
        <f t="shared" si="93"/>
        <v>511</v>
      </c>
      <c r="C514" s="30" t="s">
        <v>47</v>
      </c>
      <c r="D514" s="30"/>
      <c r="E514" s="30" t="s">
        <v>153</v>
      </c>
      <c r="F514" s="27" t="str">
        <f t="shared" si="104"/>
        <v>체력 골드 훈련</v>
      </c>
      <c r="G514" s="30">
        <v>4000</v>
      </c>
      <c r="H514" s="31" t="str">
        <f t="shared" si="102"/>
        <v>GuideQuest_TrainHp_4000_511</v>
      </c>
      <c r="J514" s="29" t="str">
        <f t="shared" si="103"/>
        <v>GuideQuest_TrainHp_4000_511</v>
      </c>
      <c r="K514" s="30" t="str">
        <f t="shared" si="100"/>
        <v>TrainHp</v>
      </c>
      <c r="L514" s="22">
        <f t="shared" si="105"/>
        <v>400</v>
      </c>
      <c r="M514" s="30" t="str">
        <f t="shared" si="98"/>
        <v>Attain</v>
      </c>
      <c r="N514" s="31" t="s">
        <v>404</v>
      </c>
    </row>
    <row r="515" spans="2:16" x14ac:dyDescent="0.4">
      <c r="B515" s="29">
        <f>B514+1</f>
        <v>512</v>
      </c>
      <c r="C515" s="30" t="s">
        <v>79</v>
      </c>
      <c r="D515" s="30"/>
      <c r="E515" s="30" t="s">
        <v>205</v>
      </c>
      <c r="F515" s="27" t="str">
        <f t="shared" si="104"/>
        <v>크리티컬 확률 골드 훈련</v>
      </c>
      <c r="G515" s="30">
        <f>G494+10</f>
        <v>265</v>
      </c>
      <c r="H515" s="31" t="str">
        <f t="shared" si="102"/>
        <v>GuideQuest_TrainCriProb_265_512</v>
      </c>
      <c r="J515" s="29" t="str">
        <f t="shared" si="103"/>
        <v>GuideQuest_TrainCriProb_265_512</v>
      </c>
      <c r="K515" s="30" t="str">
        <f t="shared" si="100"/>
        <v>TrainCriProb</v>
      </c>
      <c r="L515" s="33">
        <f t="shared" si="101"/>
        <v>265</v>
      </c>
      <c r="M515" s="30" t="str">
        <f t="shared" si="98"/>
        <v>Attain</v>
      </c>
      <c r="N515" s="31" t="s">
        <v>404</v>
      </c>
      <c r="P515" s="22">
        <v>89000</v>
      </c>
    </row>
    <row r="516" spans="2:16" x14ac:dyDescent="0.4">
      <c r="B516" s="29">
        <f t="shared" si="93"/>
        <v>513</v>
      </c>
      <c r="C516" s="30" t="s">
        <v>80</v>
      </c>
      <c r="D516" s="30"/>
      <c r="E516" s="30" t="s">
        <v>206</v>
      </c>
      <c r="F516" s="27" t="str">
        <f t="shared" si="104"/>
        <v>크리티컬 데미지 골드 훈련</v>
      </c>
      <c r="G516" s="30">
        <f>G495+10</f>
        <v>265</v>
      </c>
      <c r="H516" s="31" t="str">
        <f t="shared" si="102"/>
        <v>GuideQuest_TrainCriDmg_265_513</v>
      </c>
      <c r="J516" s="29" t="str">
        <f t="shared" si="103"/>
        <v>GuideQuest_TrainCriDmg_265_513</v>
      </c>
      <c r="K516" s="30" t="str">
        <f t="shared" si="100"/>
        <v>TrainCriDmg</v>
      </c>
      <c r="L516" s="33">
        <f t="shared" si="101"/>
        <v>265</v>
      </c>
      <c r="M516" s="30" t="str">
        <f t="shared" si="98"/>
        <v>Attain</v>
      </c>
      <c r="N516" s="31" t="s">
        <v>404</v>
      </c>
      <c r="P516" s="22">
        <v>90000</v>
      </c>
    </row>
    <row r="517" spans="2:16" x14ac:dyDescent="0.4">
      <c r="B517" s="29">
        <f t="shared" si="93"/>
        <v>514</v>
      </c>
      <c r="C517" s="30"/>
      <c r="D517" s="30"/>
      <c r="E517" s="30" t="s">
        <v>187</v>
      </c>
      <c r="F517" s="27" t="str">
        <f t="shared" si="104"/>
        <v>스테이지 클리어</v>
      </c>
      <c r="G517" s="30">
        <f>G506+10</f>
        <v>910</v>
      </c>
      <c r="H517" s="31" t="str">
        <f t="shared" si="102"/>
        <v>GuideQuest_ClearStage_910_514</v>
      </c>
      <c r="J517" s="29" t="str">
        <f t="shared" si="103"/>
        <v>GuideQuest_ClearStage_910_514</v>
      </c>
      <c r="K517" s="30" t="str">
        <f t="shared" si="100"/>
        <v>ClearStage</v>
      </c>
      <c r="L517" s="33">
        <f t="shared" si="101"/>
        <v>910</v>
      </c>
      <c r="M517" s="30" t="str">
        <f t="shared" si="98"/>
        <v>Attain</v>
      </c>
      <c r="N517" s="31" t="s">
        <v>404</v>
      </c>
      <c r="P517" s="22">
        <v>90000</v>
      </c>
    </row>
    <row r="518" spans="2:16" x14ac:dyDescent="0.4">
      <c r="B518" s="29">
        <f t="shared" si="93"/>
        <v>515</v>
      </c>
      <c r="C518" s="30" t="s">
        <v>94</v>
      </c>
      <c r="D518" s="30"/>
      <c r="E518" s="30" t="s">
        <v>214</v>
      </c>
      <c r="F518" s="27" t="str">
        <f t="shared" si="104"/>
        <v>장비 소환</v>
      </c>
      <c r="G518" s="30">
        <f>G497+240</f>
        <v>5580</v>
      </c>
      <c r="H518" s="31" t="str">
        <f t="shared" si="102"/>
        <v>GuideQuest_SpawnEquipment_5580_515</v>
      </c>
      <c r="J518" s="29" t="str">
        <f t="shared" si="103"/>
        <v>GuideQuest_SpawnEquipment_5580_515</v>
      </c>
      <c r="K518" s="30" t="str">
        <f t="shared" si="100"/>
        <v>SpawnEquipment</v>
      </c>
      <c r="L518" s="33">
        <f t="shared" si="101"/>
        <v>5580</v>
      </c>
      <c r="M518" s="30" t="str">
        <f t="shared" si="98"/>
        <v>Attain</v>
      </c>
      <c r="N518" s="31" t="s">
        <v>404</v>
      </c>
      <c r="P518" s="22">
        <v>92500</v>
      </c>
    </row>
    <row r="519" spans="2:16" x14ac:dyDescent="0.4">
      <c r="B519" s="29">
        <f t="shared" si="93"/>
        <v>516</v>
      </c>
      <c r="C519" s="30" t="s">
        <v>53</v>
      </c>
      <c r="D519" s="30"/>
      <c r="E519" s="30" t="s">
        <v>200</v>
      </c>
      <c r="F519" s="27" t="str">
        <f t="shared" si="104"/>
        <v>스킬 소환</v>
      </c>
      <c r="G519" s="30">
        <f>G498+20</f>
        <v>460</v>
      </c>
      <c r="H519" s="31" t="str">
        <f t="shared" si="102"/>
        <v>GuideQuest_SpawnSkill_460_516</v>
      </c>
      <c r="J519" s="29" t="str">
        <f t="shared" si="103"/>
        <v>GuideQuest_SpawnSkill_460_516</v>
      </c>
      <c r="K519" s="30" t="str">
        <f t="shared" si="100"/>
        <v>SpawnSkill</v>
      </c>
      <c r="L519" s="33">
        <f t="shared" si="101"/>
        <v>460</v>
      </c>
      <c r="M519" s="30" t="str">
        <f t="shared" si="98"/>
        <v>Attain</v>
      </c>
      <c r="N519" s="31" t="s">
        <v>404</v>
      </c>
      <c r="P519" s="22">
        <v>92500</v>
      </c>
    </row>
    <row r="520" spans="2:16" x14ac:dyDescent="0.4">
      <c r="B520" s="29">
        <f t="shared" si="93"/>
        <v>517</v>
      </c>
      <c r="C520" s="30" t="s">
        <v>292</v>
      </c>
      <c r="D520" s="30"/>
      <c r="E520" s="30" t="s">
        <v>269</v>
      </c>
      <c r="F520" s="27" t="str">
        <f t="shared" si="104"/>
        <v>유물 소환</v>
      </c>
      <c r="G520" s="30">
        <f>G499+6</f>
        <v>72</v>
      </c>
      <c r="H520" s="31" t="str">
        <f t="shared" si="102"/>
        <v>GuideQuest_SpawnArtifact_72_517</v>
      </c>
      <c r="J520" s="29" t="str">
        <f t="shared" si="103"/>
        <v>GuideQuest_SpawnArtifact_72_517</v>
      </c>
      <c r="K520" s="30" t="str">
        <f t="shared" si="100"/>
        <v>SpawnArtifact</v>
      </c>
      <c r="L520" s="33">
        <f t="shared" si="101"/>
        <v>72</v>
      </c>
      <c r="M520" s="30" t="str">
        <f t="shared" si="98"/>
        <v>Attain</v>
      </c>
      <c r="N520" s="31" t="s">
        <v>404</v>
      </c>
      <c r="P520" s="22">
        <v>95000</v>
      </c>
    </row>
    <row r="521" spans="2:16" x14ac:dyDescent="0.4">
      <c r="B521" s="29">
        <f t="shared" si="93"/>
        <v>518</v>
      </c>
      <c r="C521" s="30" t="s">
        <v>294</v>
      </c>
      <c r="D521" s="30"/>
      <c r="E521" s="30" t="s">
        <v>290</v>
      </c>
      <c r="F521" s="27" t="str">
        <f t="shared" si="104"/>
        <v>유물 강화 시도</v>
      </c>
      <c r="G521" s="30">
        <v>3</v>
      </c>
      <c r="H521" s="31" t="str">
        <f t="shared" si="102"/>
        <v>GuideQuest_TryUpgradeArtifact_3_518</v>
      </c>
      <c r="J521" s="29" t="str">
        <f t="shared" si="103"/>
        <v>GuideQuest_TryUpgradeArtifact_3_518</v>
      </c>
      <c r="K521" s="30" t="str">
        <f t="shared" si="100"/>
        <v>TryUpgradeArtifact</v>
      </c>
      <c r="L521" s="33">
        <f t="shared" si="101"/>
        <v>3</v>
      </c>
      <c r="M521" s="30" t="str">
        <f t="shared" si="98"/>
        <v>Stack</v>
      </c>
      <c r="N521" s="31" t="s">
        <v>404</v>
      </c>
      <c r="P521" s="22">
        <v>95000</v>
      </c>
    </row>
    <row r="522" spans="2:16" x14ac:dyDescent="0.4">
      <c r="B522" s="29">
        <f t="shared" si="93"/>
        <v>519</v>
      </c>
      <c r="C522" s="30"/>
      <c r="D522" s="30"/>
      <c r="E522" s="30" t="s">
        <v>192</v>
      </c>
      <c r="F522" s="27" t="str">
        <f t="shared" si="104"/>
        <v>보스 처치</v>
      </c>
      <c r="G522" s="30">
        <v>1</v>
      </c>
      <c r="H522" s="31" t="str">
        <f t="shared" si="102"/>
        <v>GuideQuest_KillBoss_1_519</v>
      </c>
      <c r="J522" s="29" t="str">
        <f t="shared" si="103"/>
        <v>GuideQuest_KillBoss_1_519</v>
      </c>
      <c r="K522" s="30" t="str">
        <f t="shared" si="100"/>
        <v>KillBoss</v>
      </c>
      <c r="L522" s="33">
        <f t="shared" si="101"/>
        <v>1</v>
      </c>
      <c r="M522" s="30" t="str">
        <f t="shared" si="98"/>
        <v>Stack</v>
      </c>
      <c r="N522" s="31" t="s">
        <v>7</v>
      </c>
      <c r="P522" s="22">
        <v>97500</v>
      </c>
    </row>
    <row r="523" spans="2:16" x14ac:dyDescent="0.4">
      <c r="B523" s="29">
        <f t="shared" si="93"/>
        <v>520</v>
      </c>
      <c r="C523" s="30" t="s">
        <v>45</v>
      </c>
      <c r="D523" s="30"/>
      <c r="E523" s="30" t="s">
        <v>152</v>
      </c>
      <c r="F523" s="27" t="str">
        <f t="shared" si="104"/>
        <v>공격력 골드 훈련</v>
      </c>
      <c r="G523" s="30">
        <v>4200</v>
      </c>
      <c r="H523" s="31" t="str">
        <f t="shared" si="102"/>
        <v>GuideQuest_TrainAtk_4200_520</v>
      </c>
      <c r="J523" s="29" t="str">
        <f t="shared" si="103"/>
        <v>GuideQuest_TrainAtk_4200_520</v>
      </c>
      <c r="K523" s="30" t="str">
        <f t="shared" si="100"/>
        <v>TrainAtk</v>
      </c>
      <c r="L523" s="22">
        <f t="shared" ref="L523:L524" si="106">ROUNDUP(G523/10,0)</f>
        <v>420</v>
      </c>
      <c r="M523" s="30" t="str">
        <f t="shared" si="98"/>
        <v>Attain</v>
      </c>
      <c r="N523" s="31" t="s">
        <v>404</v>
      </c>
    </row>
    <row r="524" spans="2:16" x14ac:dyDescent="0.4">
      <c r="B524" s="29">
        <f t="shared" ref="B524:B587" si="107">B523+1</f>
        <v>521</v>
      </c>
      <c r="C524" s="30" t="s">
        <v>47</v>
      </c>
      <c r="D524" s="30"/>
      <c r="E524" s="30" t="s">
        <v>153</v>
      </c>
      <c r="F524" s="27" t="str">
        <f t="shared" si="104"/>
        <v>체력 골드 훈련</v>
      </c>
      <c r="G524" s="30">
        <v>4200</v>
      </c>
      <c r="H524" s="31" t="str">
        <f t="shared" si="102"/>
        <v>GuideQuest_TrainHp_4200_521</v>
      </c>
      <c r="J524" s="29" t="str">
        <f t="shared" si="103"/>
        <v>GuideQuest_TrainHp_4200_521</v>
      </c>
      <c r="K524" s="30" t="str">
        <f t="shared" si="100"/>
        <v>TrainHp</v>
      </c>
      <c r="L524" s="22">
        <f t="shared" si="106"/>
        <v>420</v>
      </c>
      <c r="M524" s="30" t="str">
        <f t="shared" si="98"/>
        <v>Attain</v>
      </c>
      <c r="N524" s="31" t="s">
        <v>404</v>
      </c>
    </row>
    <row r="525" spans="2:16" x14ac:dyDescent="0.4">
      <c r="B525" s="29">
        <f>B524+1</f>
        <v>522</v>
      </c>
      <c r="C525" s="30" t="s">
        <v>79</v>
      </c>
      <c r="D525" s="30"/>
      <c r="E525" s="30" t="s">
        <v>205</v>
      </c>
      <c r="F525" s="27" t="str">
        <f t="shared" si="104"/>
        <v>크리티컬 확률 골드 훈련</v>
      </c>
      <c r="G525" s="30">
        <f>G504+10</f>
        <v>270</v>
      </c>
      <c r="H525" s="31" t="str">
        <f t="shared" si="102"/>
        <v>GuideQuest_TrainCriProb_270_522</v>
      </c>
      <c r="J525" s="29" t="str">
        <f t="shared" si="103"/>
        <v>GuideQuest_TrainCriProb_270_522</v>
      </c>
      <c r="K525" s="30" t="str">
        <f t="shared" si="100"/>
        <v>TrainCriProb</v>
      </c>
      <c r="L525" s="33">
        <f t="shared" si="101"/>
        <v>270</v>
      </c>
      <c r="M525" s="30" t="str">
        <f t="shared" si="98"/>
        <v>Attain</v>
      </c>
      <c r="N525" s="31" t="s">
        <v>404</v>
      </c>
      <c r="P525" s="22">
        <v>100000</v>
      </c>
    </row>
    <row r="526" spans="2:16" x14ac:dyDescent="0.4">
      <c r="B526" s="29">
        <f t="shared" si="107"/>
        <v>523</v>
      </c>
      <c r="C526" s="30" t="s">
        <v>80</v>
      </c>
      <c r="D526" s="30"/>
      <c r="E526" s="30" t="s">
        <v>206</v>
      </c>
      <c r="F526" s="27" t="str">
        <f t="shared" si="104"/>
        <v>크리티컬 데미지 골드 훈련</v>
      </c>
      <c r="G526" s="30">
        <f>G505+10</f>
        <v>270</v>
      </c>
      <c r="H526" s="31" t="str">
        <f t="shared" si="102"/>
        <v>GuideQuest_TrainCriDmg_270_523</v>
      </c>
      <c r="J526" s="29" t="str">
        <f t="shared" si="103"/>
        <v>GuideQuest_TrainCriDmg_270_523</v>
      </c>
      <c r="K526" s="30" t="str">
        <f t="shared" si="100"/>
        <v>TrainCriDmg</v>
      </c>
      <c r="L526" s="33">
        <f t="shared" si="101"/>
        <v>270</v>
      </c>
      <c r="M526" s="30" t="str">
        <f t="shared" si="98"/>
        <v>Attain</v>
      </c>
      <c r="N526" s="31" t="s">
        <v>404</v>
      </c>
    </row>
    <row r="527" spans="2:16" x14ac:dyDescent="0.4">
      <c r="B527" s="29">
        <f t="shared" si="107"/>
        <v>524</v>
      </c>
      <c r="C527" s="30"/>
      <c r="D527" s="30"/>
      <c r="E527" s="30" t="s">
        <v>187</v>
      </c>
      <c r="F527" s="27" t="str">
        <f t="shared" si="104"/>
        <v>스테이지 클리어</v>
      </c>
      <c r="G527" s="30">
        <f>G517+10</f>
        <v>920</v>
      </c>
      <c r="H527" s="31" t="str">
        <f t="shared" si="102"/>
        <v>GuideQuest_ClearStage_920_524</v>
      </c>
      <c r="J527" s="29" t="str">
        <f t="shared" si="103"/>
        <v>GuideQuest_ClearStage_920_524</v>
      </c>
      <c r="K527" s="30" t="str">
        <f t="shared" si="100"/>
        <v>ClearStage</v>
      </c>
      <c r="L527" s="33">
        <f t="shared" si="101"/>
        <v>920</v>
      </c>
      <c r="M527" s="30" t="str">
        <f t="shared" si="98"/>
        <v>Attain</v>
      </c>
      <c r="N527" s="31" t="s">
        <v>404</v>
      </c>
    </row>
    <row r="528" spans="2:16" x14ac:dyDescent="0.4">
      <c r="B528" s="29">
        <f t="shared" si="107"/>
        <v>525</v>
      </c>
      <c r="C528" s="30" t="s">
        <v>94</v>
      </c>
      <c r="D528" s="30"/>
      <c r="E528" s="30" t="s">
        <v>214</v>
      </c>
      <c r="F528" s="27" t="str">
        <f t="shared" si="104"/>
        <v>장비 소환</v>
      </c>
      <c r="G528" s="30">
        <f>G507+240</f>
        <v>5700</v>
      </c>
      <c r="H528" s="31" t="str">
        <f t="shared" si="102"/>
        <v>GuideQuest_SpawnEquipment_5700_525</v>
      </c>
      <c r="J528" s="29" t="str">
        <f t="shared" si="103"/>
        <v>GuideQuest_SpawnEquipment_5700_525</v>
      </c>
      <c r="K528" s="30" t="str">
        <f t="shared" si="100"/>
        <v>SpawnEquipment</v>
      </c>
      <c r="L528" s="33">
        <f t="shared" si="101"/>
        <v>5700</v>
      </c>
      <c r="M528" s="30" t="str">
        <f t="shared" si="98"/>
        <v>Attain</v>
      </c>
      <c r="N528" s="31" t="s">
        <v>404</v>
      </c>
    </row>
    <row r="529" spans="2:14" x14ac:dyDescent="0.4">
      <c r="B529" s="29">
        <f t="shared" si="107"/>
        <v>526</v>
      </c>
      <c r="C529" s="30" t="s">
        <v>53</v>
      </c>
      <c r="D529" s="30"/>
      <c r="E529" s="30" t="s">
        <v>200</v>
      </c>
      <c r="F529" s="27" t="str">
        <f t="shared" si="104"/>
        <v>스킬 소환</v>
      </c>
      <c r="G529" s="30">
        <v>470</v>
      </c>
      <c r="H529" s="31" t="str">
        <f t="shared" si="102"/>
        <v>GuideQuest_SpawnSkill_470_526</v>
      </c>
      <c r="J529" s="29" t="str">
        <f t="shared" si="103"/>
        <v>GuideQuest_SpawnSkill_470_526</v>
      </c>
      <c r="K529" s="30" t="str">
        <f t="shared" si="100"/>
        <v>SpawnSkill</v>
      </c>
      <c r="L529" s="33">
        <f t="shared" si="101"/>
        <v>470</v>
      </c>
      <c r="M529" s="30" t="str">
        <f t="shared" si="98"/>
        <v>Attain</v>
      </c>
      <c r="N529" s="31" t="s">
        <v>404</v>
      </c>
    </row>
    <row r="530" spans="2:14" x14ac:dyDescent="0.4">
      <c r="B530" s="29">
        <f t="shared" si="107"/>
        <v>527</v>
      </c>
      <c r="C530" s="30" t="s">
        <v>292</v>
      </c>
      <c r="D530" s="30"/>
      <c r="E530" s="30" t="s">
        <v>269</v>
      </c>
      <c r="F530" s="27" t="str">
        <f t="shared" si="104"/>
        <v>유물 소환</v>
      </c>
      <c r="G530" s="30">
        <f>G509+6</f>
        <v>75</v>
      </c>
      <c r="H530" s="31" t="str">
        <f t="shared" si="102"/>
        <v>GuideQuest_SpawnArtifact_75_527</v>
      </c>
      <c r="J530" s="29" t="str">
        <f t="shared" si="103"/>
        <v>GuideQuest_SpawnArtifact_75_527</v>
      </c>
      <c r="K530" s="30" t="str">
        <f t="shared" si="100"/>
        <v>SpawnArtifact</v>
      </c>
      <c r="L530" s="33">
        <f t="shared" si="101"/>
        <v>75</v>
      </c>
      <c r="M530" s="30" t="str">
        <f t="shared" si="98"/>
        <v>Attain</v>
      </c>
      <c r="N530" s="31" t="s">
        <v>404</v>
      </c>
    </row>
    <row r="531" spans="2:14" x14ac:dyDescent="0.4">
      <c r="B531" s="29">
        <f t="shared" si="107"/>
        <v>528</v>
      </c>
      <c r="C531" s="30" t="s">
        <v>294</v>
      </c>
      <c r="D531" s="30"/>
      <c r="E531" s="30" t="s">
        <v>290</v>
      </c>
      <c r="F531" s="27" t="str">
        <f t="shared" si="104"/>
        <v>유물 강화 시도</v>
      </c>
      <c r="G531" s="30">
        <v>3</v>
      </c>
      <c r="H531" s="31" t="str">
        <f t="shared" si="102"/>
        <v>GuideQuest_TryUpgradeArtifact_3_528</v>
      </c>
      <c r="J531" s="29" t="str">
        <f t="shared" si="103"/>
        <v>GuideQuest_TryUpgradeArtifact_3_528</v>
      </c>
      <c r="K531" s="30" t="str">
        <f t="shared" si="100"/>
        <v>TryUpgradeArtifact</v>
      </c>
      <c r="L531" s="33">
        <f t="shared" si="101"/>
        <v>3</v>
      </c>
      <c r="M531" s="30" t="str">
        <f t="shared" si="98"/>
        <v>Stack</v>
      </c>
      <c r="N531" s="31" t="s">
        <v>404</v>
      </c>
    </row>
    <row r="532" spans="2:14" x14ac:dyDescent="0.4">
      <c r="B532" s="29">
        <f t="shared" si="107"/>
        <v>529</v>
      </c>
      <c r="C532" s="30"/>
      <c r="D532" s="30"/>
      <c r="E532" s="30" t="s">
        <v>192</v>
      </c>
      <c r="F532" s="27" t="str">
        <f t="shared" si="104"/>
        <v>보스 처치</v>
      </c>
      <c r="G532" s="30">
        <v>1</v>
      </c>
      <c r="H532" s="31" t="str">
        <f t="shared" si="102"/>
        <v>GuideQuest_KillBoss_1_529</v>
      </c>
      <c r="J532" s="29" t="str">
        <f t="shared" si="103"/>
        <v>GuideQuest_KillBoss_1_529</v>
      </c>
      <c r="K532" s="30" t="str">
        <f t="shared" si="100"/>
        <v>KillBoss</v>
      </c>
      <c r="L532" s="33">
        <f t="shared" si="101"/>
        <v>1</v>
      </c>
      <c r="M532" s="30" t="str">
        <f t="shared" si="98"/>
        <v>Stack</v>
      </c>
      <c r="N532" s="31" t="s">
        <v>7</v>
      </c>
    </row>
    <row r="533" spans="2:14" x14ac:dyDescent="0.4">
      <c r="B533" s="29">
        <f t="shared" si="107"/>
        <v>530</v>
      </c>
      <c r="C533" s="30" t="s">
        <v>51</v>
      </c>
      <c r="D533" s="30"/>
      <c r="E533" s="30" t="s">
        <v>199</v>
      </c>
      <c r="F533" s="27" t="str">
        <f t="shared" si="104"/>
        <v>캐릭터 특성 강화</v>
      </c>
      <c r="G533" s="30">
        <f>G512+3</f>
        <v>78</v>
      </c>
      <c r="H533" s="31" t="str">
        <f t="shared" si="102"/>
        <v>GuideQuest_LevelUpAbility_78_530</v>
      </c>
      <c r="J533" s="29" t="str">
        <f t="shared" si="103"/>
        <v>GuideQuest_LevelUpAbility_78_530</v>
      </c>
      <c r="K533" s="30" t="str">
        <f t="shared" si="100"/>
        <v>LevelUpAbility</v>
      </c>
      <c r="L533" s="33">
        <f t="shared" si="101"/>
        <v>78</v>
      </c>
      <c r="M533" s="30" t="str">
        <f t="shared" si="98"/>
        <v>Attain</v>
      </c>
      <c r="N533" s="31" t="s">
        <v>405</v>
      </c>
    </row>
    <row r="534" spans="2:14" x14ac:dyDescent="0.4">
      <c r="B534" s="29">
        <f t="shared" si="107"/>
        <v>531</v>
      </c>
      <c r="C534" s="30" t="s">
        <v>45</v>
      </c>
      <c r="D534" s="30"/>
      <c r="E534" s="30" t="s">
        <v>152</v>
      </c>
      <c r="F534" s="27" t="str">
        <f t="shared" si="104"/>
        <v>공격력 골드 훈련</v>
      </c>
      <c r="G534" s="30">
        <v>4400</v>
      </c>
      <c r="H534" s="31" t="str">
        <f t="shared" si="102"/>
        <v>GuideQuest_TrainAtk_4400_531</v>
      </c>
      <c r="J534" s="29" t="str">
        <f t="shared" si="103"/>
        <v>GuideQuest_TrainAtk_4400_531</v>
      </c>
      <c r="K534" s="30" t="str">
        <f t="shared" si="100"/>
        <v>TrainAtk</v>
      </c>
      <c r="L534" s="22">
        <f t="shared" ref="L534:L535" si="108">ROUNDUP(G534/10,0)</f>
        <v>440</v>
      </c>
      <c r="M534" s="30" t="str">
        <f t="shared" si="98"/>
        <v>Attain</v>
      </c>
      <c r="N534" s="31" t="s">
        <v>404</v>
      </c>
    </row>
    <row r="535" spans="2:14" x14ac:dyDescent="0.4">
      <c r="B535" s="29">
        <f t="shared" si="107"/>
        <v>532</v>
      </c>
      <c r="C535" s="30" t="s">
        <v>47</v>
      </c>
      <c r="D535" s="30"/>
      <c r="E535" s="30" t="s">
        <v>153</v>
      </c>
      <c r="F535" s="27" t="str">
        <f t="shared" si="104"/>
        <v>체력 골드 훈련</v>
      </c>
      <c r="G535" s="30">
        <v>4400</v>
      </c>
      <c r="H535" s="31" t="str">
        <f t="shared" si="102"/>
        <v>GuideQuest_TrainHp_4400_532</v>
      </c>
      <c r="J535" s="29" t="str">
        <f t="shared" si="103"/>
        <v>GuideQuest_TrainHp_4400_532</v>
      </c>
      <c r="K535" s="30" t="str">
        <f t="shared" si="100"/>
        <v>TrainHp</v>
      </c>
      <c r="L535" s="22">
        <f t="shared" si="108"/>
        <v>440</v>
      </c>
      <c r="M535" s="30" t="str">
        <f t="shared" si="98"/>
        <v>Attain</v>
      </c>
      <c r="N535" s="31" t="s">
        <v>404</v>
      </c>
    </row>
    <row r="536" spans="2:14" x14ac:dyDescent="0.4">
      <c r="B536" s="29">
        <f>B535+1</f>
        <v>533</v>
      </c>
      <c r="C536" s="30" t="s">
        <v>79</v>
      </c>
      <c r="D536" s="30"/>
      <c r="E536" s="30" t="s">
        <v>205</v>
      </c>
      <c r="F536" s="27" t="str">
        <f t="shared" si="104"/>
        <v>크리티컬 확률 골드 훈련</v>
      </c>
      <c r="G536" s="30">
        <f>G515+10</f>
        <v>275</v>
      </c>
      <c r="H536" s="31" t="str">
        <f t="shared" si="102"/>
        <v>GuideQuest_TrainCriProb_275_533</v>
      </c>
      <c r="J536" s="29" t="str">
        <f t="shared" si="103"/>
        <v>GuideQuest_TrainCriProb_275_533</v>
      </c>
      <c r="K536" s="30" t="str">
        <f t="shared" si="100"/>
        <v>TrainCriProb</v>
      </c>
      <c r="L536" s="33">
        <f t="shared" si="101"/>
        <v>275</v>
      </c>
      <c r="M536" s="30" t="str">
        <f t="shared" si="98"/>
        <v>Attain</v>
      </c>
      <c r="N536" s="31" t="s">
        <v>404</v>
      </c>
    </row>
    <row r="537" spans="2:14" x14ac:dyDescent="0.4">
      <c r="B537" s="29">
        <f t="shared" si="107"/>
        <v>534</v>
      </c>
      <c r="C537" s="30" t="s">
        <v>80</v>
      </c>
      <c r="D537" s="30"/>
      <c r="E537" s="30" t="s">
        <v>206</v>
      </c>
      <c r="F537" s="27" t="str">
        <f t="shared" si="104"/>
        <v>크리티컬 데미지 골드 훈련</v>
      </c>
      <c r="G537" s="30">
        <f>G516+10</f>
        <v>275</v>
      </c>
      <c r="H537" s="31" t="str">
        <f t="shared" si="102"/>
        <v>GuideQuest_TrainCriDmg_275_534</v>
      </c>
      <c r="J537" s="29" t="str">
        <f t="shared" si="103"/>
        <v>GuideQuest_TrainCriDmg_275_534</v>
      </c>
      <c r="K537" s="30" t="str">
        <f t="shared" si="100"/>
        <v>TrainCriDmg</v>
      </c>
      <c r="L537" s="33">
        <f t="shared" si="101"/>
        <v>275</v>
      </c>
      <c r="M537" s="30" t="str">
        <f t="shared" si="98"/>
        <v>Attain</v>
      </c>
      <c r="N537" s="31" t="s">
        <v>404</v>
      </c>
    </row>
    <row r="538" spans="2:14" x14ac:dyDescent="0.4">
      <c r="B538" s="29">
        <f t="shared" si="107"/>
        <v>535</v>
      </c>
      <c r="C538" s="30"/>
      <c r="D538" s="30"/>
      <c r="E538" s="30" t="s">
        <v>187</v>
      </c>
      <c r="F538" s="27" t="str">
        <f t="shared" si="104"/>
        <v>스테이지 클리어</v>
      </c>
      <c r="G538" s="30">
        <f>G527+10</f>
        <v>930</v>
      </c>
      <c r="H538" s="31" t="str">
        <f t="shared" si="102"/>
        <v>GuideQuest_ClearStage_930_535</v>
      </c>
      <c r="J538" s="29" t="str">
        <f t="shared" si="103"/>
        <v>GuideQuest_ClearStage_930_535</v>
      </c>
      <c r="K538" s="30" t="str">
        <f t="shared" si="100"/>
        <v>ClearStage</v>
      </c>
      <c r="L538" s="33">
        <f t="shared" si="101"/>
        <v>930</v>
      </c>
      <c r="M538" s="30" t="str">
        <f t="shared" si="98"/>
        <v>Attain</v>
      </c>
      <c r="N538" s="31" t="s">
        <v>404</v>
      </c>
    </row>
    <row r="539" spans="2:14" x14ac:dyDescent="0.4">
      <c r="B539" s="29">
        <f t="shared" si="107"/>
        <v>536</v>
      </c>
      <c r="C539" s="30" t="s">
        <v>94</v>
      </c>
      <c r="D539" s="30"/>
      <c r="E539" s="30" t="s">
        <v>214</v>
      </c>
      <c r="F539" s="27" t="str">
        <f t="shared" si="104"/>
        <v>장비 소환</v>
      </c>
      <c r="G539" s="30">
        <f>G518+240</f>
        <v>5820</v>
      </c>
      <c r="H539" s="31" t="str">
        <f t="shared" si="102"/>
        <v>GuideQuest_SpawnEquipment_5820_536</v>
      </c>
      <c r="J539" s="29" t="str">
        <f t="shared" si="103"/>
        <v>GuideQuest_SpawnEquipment_5820_536</v>
      </c>
      <c r="K539" s="30" t="str">
        <f t="shared" si="100"/>
        <v>SpawnEquipment</v>
      </c>
      <c r="L539" s="33">
        <f t="shared" si="101"/>
        <v>5820</v>
      </c>
      <c r="M539" s="30" t="str">
        <f t="shared" si="98"/>
        <v>Attain</v>
      </c>
      <c r="N539" s="31" t="s">
        <v>404</v>
      </c>
    </row>
    <row r="540" spans="2:14" x14ac:dyDescent="0.4">
      <c r="B540" s="29">
        <f t="shared" si="107"/>
        <v>537</v>
      </c>
      <c r="C540" s="30" t="s">
        <v>53</v>
      </c>
      <c r="D540" s="30"/>
      <c r="E540" s="30" t="s">
        <v>200</v>
      </c>
      <c r="F540" s="27" t="str">
        <f t="shared" si="104"/>
        <v>스킬 소환</v>
      </c>
      <c r="G540" s="30">
        <f>G519+20</f>
        <v>480</v>
      </c>
      <c r="H540" s="31" t="str">
        <f t="shared" si="102"/>
        <v>GuideQuest_SpawnSkill_480_537</v>
      </c>
      <c r="J540" s="29" t="str">
        <f t="shared" si="103"/>
        <v>GuideQuest_SpawnSkill_480_537</v>
      </c>
      <c r="K540" s="30" t="str">
        <f t="shared" si="100"/>
        <v>SpawnSkill</v>
      </c>
      <c r="L540" s="33">
        <f t="shared" si="101"/>
        <v>480</v>
      </c>
      <c r="M540" s="30" t="str">
        <f t="shared" si="98"/>
        <v>Attain</v>
      </c>
      <c r="N540" s="31" t="s">
        <v>404</v>
      </c>
    </row>
    <row r="541" spans="2:14" x14ac:dyDescent="0.4">
      <c r="B541" s="29">
        <f t="shared" si="107"/>
        <v>538</v>
      </c>
      <c r="C541" s="30" t="s">
        <v>292</v>
      </c>
      <c r="D541" s="30"/>
      <c r="E541" s="30" t="s">
        <v>269</v>
      </c>
      <c r="F541" s="27" t="str">
        <f t="shared" si="104"/>
        <v>유물 소환</v>
      </c>
      <c r="G541" s="30">
        <f>G520+6</f>
        <v>78</v>
      </c>
      <c r="H541" s="31" t="str">
        <f t="shared" si="102"/>
        <v>GuideQuest_SpawnArtifact_78_538</v>
      </c>
      <c r="J541" s="29" t="str">
        <f t="shared" si="103"/>
        <v>GuideQuest_SpawnArtifact_78_538</v>
      </c>
      <c r="K541" s="30" t="str">
        <f t="shared" si="100"/>
        <v>SpawnArtifact</v>
      </c>
      <c r="L541" s="33">
        <f t="shared" si="101"/>
        <v>78</v>
      </c>
      <c r="M541" s="30" t="str">
        <f t="shared" si="98"/>
        <v>Attain</v>
      </c>
      <c r="N541" s="31" t="s">
        <v>404</v>
      </c>
    </row>
    <row r="542" spans="2:14" x14ac:dyDescent="0.4">
      <c r="B542" s="29">
        <f t="shared" si="107"/>
        <v>539</v>
      </c>
      <c r="C542" s="30" t="s">
        <v>294</v>
      </c>
      <c r="D542" s="30"/>
      <c r="E542" s="30" t="s">
        <v>290</v>
      </c>
      <c r="F542" s="27" t="str">
        <f t="shared" si="104"/>
        <v>유물 강화 시도</v>
      </c>
      <c r="G542" s="30">
        <v>3</v>
      </c>
      <c r="H542" s="31" t="str">
        <f t="shared" si="102"/>
        <v>GuideQuest_TryUpgradeArtifact_3_539</v>
      </c>
      <c r="J542" s="29" t="str">
        <f t="shared" si="103"/>
        <v>GuideQuest_TryUpgradeArtifact_3_539</v>
      </c>
      <c r="K542" s="30" t="str">
        <f t="shared" si="100"/>
        <v>TryUpgradeArtifact</v>
      </c>
      <c r="L542" s="33">
        <f t="shared" si="101"/>
        <v>3</v>
      </c>
      <c r="M542" s="30" t="str">
        <f t="shared" si="98"/>
        <v>Stack</v>
      </c>
      <c r="N542" s="31" t="s">
        <v>404</v>
      </c>
    </row>
    <row r="543" spans="2:14" x14ac:dyDescent="0.4">
      <c r="B543" s="29">
        <f t="shared" si="107"/>
        <v>540</v>
      </c>
      <c r="C543" s="30"/>
      <c r="D543" s="30"/>
      <c r="E543" s="30" t="s">
        <v>192</v>
      </c>
      <c r="F543" s="27" t="str">
        <f t="shared" si="104"/>
        <v>보스 처치</v>
      </c>
      <c r="G543" s="30">
        <v>1</v>
      </c>
      <c r="H543" s="31" t="str">
        <f t="shared" si="102"/>
        <v>GuideQuest_KillBoss_1_540</v>
      </c>
      <c r="J543" s="29" t="str">
        <f t="shared" si="103"/>
        <v>GuideQuest_KillBoss_1_540</v>
      </c>
      <c r="K543" s="30" t="str">
        <f t="shared" si="100"/>
        <v>KillBoss</v>
      </c>
      <c r="L543" s="33">
        <f t="shared" si="101"/>
        <v>1</v>
      </c>
      <c r="M543" s="30" t="str">
        <f t="shared" si="98"/>
        <v>Stack</v>
      </c>
      <c r="N543" s="31" t="s">
        <v>7</v>
      </c>
    </row>
    <row r="544" spans="2:14" x14ac:dyDescent="0.4">
      <c r="B544" s="29">
        <f t="shared" si="107"/>
        <v>541</v>
      </c>
      <c r="C544" s="30" t="s">
        <v>45</v>
      </c>
      <c r="D544" s="30"/>
      <c r="E544" s="30" t="s">
        <v>152</v>
      </c>
      <c r="F544" s="27" t="str">
        <f t="shared" si="104"/>
        <v>공격력 골드 훈련</v>
      </c>
      <c r="G544" s="30">
        <v>4600</v>
      </c>
      <c r="H544" s="31" t="str">
        <f t="shared" si="102"/>
        <v>GuideQuest_TrainAtk_4600_541</v>
      </c>
      <c r="J544" s="29" t="str">
        <f t="shared" si="103"/>
        <v>GuideQuest_TrainAtk_4600_541</v>
      </c>
      <c r="K544" s="30" t="str">
        <f t="shared" si="100"/>
        <v>TrainAtk</v>
      </c>
      <c r="L544" s="22">
        <f t="shared" ref="L544:L545" si="109">ROUNDUP(G544/10,0)</f>
        <v>460</v>
      </c>
      <c r="M544" s="30" t="str">
        <f t="shared" si="98"/>
        <v>Attain</v>
      </c>
      <c r="N544" s="31" t="s">
        <v>404</v>
      </c>
    </row>
    <row r="545" spans="2:14" x14ac:dyDescent="0.4">
      <c r="B545" s="29">
        <f t="shared" si="107"/>
        <v>542</v>
      </c>
      <c r="C545" s="30" t="s">
        <v>47</v>
      </c>
      <c r="D545" s="30"/>
      <c r="E545" s="30" t="s">
        <v>153</v>
      </c>
      <c r="F545" s="27" t="str">
        <f t="shared" si="104"/>
        <v>체력 골드 훈련</v>
      </c>
      <c r="G545" s="30">
        <v>4600</v>
      </c>
      <c r="H545" s="31" t="str">
        <f t="shared" si="102"/>
        <v>GuideQuest_TrainHp_4600_542</v>
      </c>
      <c r="J545" s="29" t="str">
        <f t="shared" si="103"/>
        <v>GuideQuest_TrainHp_4600_542</v>
      </c>
      <c r="K545" s="30" t="str">
        <f t="shared" si="100"/>
        <v>TrainHp</v>
      </c>
      <c r="L545" s="22">
        <f t="shared" si="109"/>
        <v>460</v>
      </c>
      <c r="M545" s="30" t="str">
        <f t="shared" si="98"/>
        <v>Attain</v>
      </c>
      <c r="N545" s="31" t="s">
        <v>404</v>
      </c>
    </row>
    <row r="546" spans="2:14" x14ac:dyDescent="0.4">
      <c r="B546" s="29">
        <f>B545+1</f>
        <v>543</v>
      </c>
      <c r="C546" s="30" t="s">
        <v>79</v>
      </c>
      <c r="D546" s="30"/>
      <c r="E546" s="30" t="s">
        <v>205</v>
      </c>
      <c r="F546" s="27" t="str">
        <f t="shared" si="104"/>
        <v>크리티컬 확률 골드 훈련</v>
      </c>
      <c r="G546" s="30">
        <f>G525+10</f>
        <v>280</v>
      </c>
      <c r="H546" s="31" t="str">
        <f t="shared" si="102"/>
        <v>GuideQuest_TrainCriProb_280_543</v>
      </c>
      <c r="J546" s="29" t="str">
        <f t="shared" si="103"/>
        <v>GuideQuest_TrainCriProb_280_543</v>
      </c>
      <c r="K546" s="30" t="str">
        <f t="shared" si="100"/>
        <v>TrainCriProb</v>
      </c>
      <c r="L546" s="33">
        <f t="shared" si="101"/>
        <v>280</v>
      </c>
      <c r="M546" s="30" t="str">
        <f t="shared" si="98"/>
        <v>Attain</v>
      </c>
      <c r="N546" s="31" t="s">
        <v>404</v>
      </c>
    </row>
    <row r="547" spans="2:14" x14ac:dyDescent="0.4">
      <c r="B547" s="29">
        <f t="shared" si="107"/>
        <v>544</v>
      </c>
      <c r="C547" s="30" t="s">
        <v>80</v>
      </c>
      <c r="D547" s="30"/>
      <c r="E547" s="30" t="s">
        <v>206</v>
      </c>
      <c r="F547" s="27" t="str">
        <f t="shared" si="104"/>
        <v>크리티컬 데미지 골드 훈련</v>
      </c>
      <c r="G547" s="30">
        <f>G526+10</f>
        <v>280</v>
      </c>
      <c r="H547" s="31" t="str">
        <f t="shared" si="102"/>
        <v>GuideQuest_TrainCriDmg_280_544</v>
      </c>
      <c r="J547" s="29" t="str">
        <f t="shared" si="103"/>
        <v>GuideQuest_TrainCriDmg_280_544</v>
      </c>
      <c r="K547" s="30" t="str">
        <f t="shared" si="100"/>
        <v>TrainCriDmg</v>
      </c>
      <c r="L547" s="33">
        <f t="shared" si="101"/>
        <v>280</v>
      </c>
      <c r="M547" s="30" t="str">
        <f t="shared" si="98"/>
        <v>Attain</v>
      </c>
      <c r="N547" s="31" t="s">
        <v>404</v>
      </c>
    </row>
    <row r="548" spans="2:14" x14ac:dyDescent="0.4">
      <c r="B548" s="29">
        <f t="shared" si="107"/>
        <v>545</v>
      </c>
      <c r="C548" s="30"/>
      <c r="D548" s="30"/>
      <c r="E548" s="30" t="s">
        <v>187</v>
      </c>
      <c r="F548" s="27" t="str">
        <f t="shared" si="104"/>
        <v>스테이지 클리어</v>
      </c>
      <c r="G548" s="30">
        <f>G538+10</f>
        <v>940</v>
      </c>
      <c r="H548" s="31" t="str">
        <f t="shared" si="102"/>
        <v>GuideQuest_ClearStage_940_545</v>
      </c>
      <c r="J548" s="29" t="str">
        <f t="shared" si="103"/>
        <v>GuideQuest_ClearStage_940_545</v>
      </c>
      <c r="K548" s="30" t="str">
        <f t="shared" si="100"/>
        <v>ClearStage</v>
      </c>
      <c r="L548" s="33">
        <f t="shared" si="101"/>
        <v>940</v>
      </c>
      <c r="M548" s="30" t="str">
        <f t="shared" si="98"/>
        <v>Attain</v>
      </c>
      <c r="N548" s="31" t="s">
        <v>404</v>
      </c>
    </row>
    <row r="549" spans="2:14" x14ac:dyDescent="0.4">
      <c r="B549" s="29">
        <f t="shared" si="107"/>
        <v>546</v>
      </c>
      <c r="C549" s="30" t="s">
        <v>94</v>
      </c>
      <c r="D549" s="30"/>
      <c r="E549" s="30" t="s">
        <v>214</v>
      </c>
      <c r="F549" s="27" t="str">
        <f t="shared" si="104"/>
        <v>장비 소환</v>
      </c>
      <c r="G549" s="30">
        <f>G528+240</f>
        <v>5940</v>
      </c>
      <c r="H549" s="31" t="str">
        <f t="shared" si="102"/>
        <v>GuideQuest_SpawnEquipment_5940_546</v>
      </c>
      <c r="J549" s="29" t="str">
        <f t="shared" si="103"/>
        <v>GuideQuest_SpawnEquipment_5940_546</v>
      </c>
      <c r="K549" s="30" t="str">
        <f t="shared" si="100"/>
        <v>SpawnEquipment</v>
      </c>
      <c r="L549" s="33">
        <f t="shared" si="101"/>
        <v>5940</v>
      </c>
      <c r="M549" s="30" t="str">
        <f t="shared" si="98"/>
        <v>Attain</v>
      </c>
      <c r="N549" s="31" t="s">
        <v>404</v>
      </c>
    </row>
    <row r="550" spans="2:14" x14ac:dyDescent="0.4">
      <c r="B550" s="29">
        <f t="shared" si="107"/>
        <v>547</v>
      </c>
      <c r="C550" s="30" t="s">
        <v>53</v>
      </c>
      <c r="D550" s="30"/>
      <c r="E550" s="30" t="s">
        <v>200</v>
      </c>
      <c r="F550" s="27" t="str">
        <f t="shared" si="104"/>
        <v>스킬 소환</v>
      </c>
      <c r="G550" s="30">
        <v>490</v>
      </c>
      <c r="H550" s="31" t="str">
        <f t="shared" si="102"/>
        <v>GuideQuest_SpawnSkill_490_547</v>
      </c>
      <c r="J550" s="29" t="str">
        <f t="shared" si="103"/>
        <v>GuideQuest_SpawnSkill_490_547</v>
      </c>
      <c r="K550" s="30" t="str">
        <f t="shared" si="100"/>
        <v>SpawnSkill</v>
      </c>
      <c r="L550" s="33">
        <f t="shared" si="101"/>
        <v>490</v>
      </c>
      <c r="M550" s="30" t="str">
        <f t="shared" si="98"/>
        <v>Attain</v>
      </c>
      <c r="N550" s="31" t="s">
        <v>404</v>
      </c>
    </row>
    <row r="551" spans="2:14" x14ac:dyDescent="0.4">
      <c r="B551" s="29">
        <f t="shared" si="107"/>
        <v>548</v>
      </c>
      <c r="C551" s="30" t="s">
        <v>292</v>
      </c>
      <c r="D551" s="30"/>
      <c r="E551" s="30" t="s">
        <v>269</v>
      </c>
      <c r="F551" s="27" t="str">
        <f t="shared" si="104"/>
        <v>유물 소환</v>
      </c>
      <c r="G551" s="30">
        <f>G530+6</f>
        <v>81</v>
      </c>
      <c r="H551" s="31" t="str">
        <f t="shared" si="102"/>
        <v>GuideQuest_SpawnArtifact_81_548</v>
      </c>
      <c r="J551" s="29" t="str">
        <f t="shared" si="103"/>
        <v>GuideQuest_SpawnArtifact_81_548</v>
      </c>
      <c r="K551" s="30" t="str">
        <f t="shared" si="100"/>
        <v>SpawnArtifact</v>
      </c>
      <c r="L551" s="33">
        <f t="shared" si="101"/>
        <v>81</v>
      </c>
      <c r="M551" s="30" t="str">
        <f t="shared" si="98"/>
        <v>Attain</v>
      </c>
      <c r="N551" s="31" t="s">
        <v>404</v>
      </c>
    </row>
    <row r="552" spans="2:14" x14ac:dyDescent="0.4">
      <c r="B552" s="29">
        <f t="shared" si="107"/>
        <v>549</v>
      </c>
      <c r="C552" s="30" t="s">
        <v>294</v>
      </c>
      <c r="D552" s="30"/>
      <c r="E552" s="30" t="s">
        <v>290</v>
      </c>
      <c r="F552" s="27" t="str">
        <f t="shared" si="104"/>
        <v>유물 강화 시도</v>
      </c>
      <c r="G552" s="30">
        <v>3</v>
      </c>
      <c r="H552" s="31" t="str">
        <f t="shared" si="102"/>
        <v>GuideQuest_TryUpgradeArtifact_3_549</v>
      </c>
      <c r="J552" s="29" t="str">
        <f t="shared" si="103"/>
        <v>GuideQuest_TryUpgradeArtifact_3_549</v>
      </c>
      <c r="K552" s="30" t="str">
        <f t="shared" si="100"/>
        <v>TryUpgradeArtifact</v>
      </c>
      <c r="L552" s="33">
        <f t="shared" si="101"/>
        <v>3</v>
      </c>
      <c r="M552" s="30" t="str">
        <f t="shared" si="98"/>
        <v>Stack</v>
      </c>
      <c r="N552" s="31" t="s">
        <v>404</v>
      </c>
    </row>
    <row r="553" spans="2:14" x14ac:dyDescent="0.4">
      <c r="B553" s="29">
        <f t="shared" si="107"/>
        <v>550</v>
      </c>
      <c r="C553" s="30"/>
      <c r="D553" s="30"/>
      <c r="E553" s="30" t="s">
        <v>192</v>
      </c>
      <c r="F553" s="27" t="str">
        <f t="shared" si="104"/>
        <v>보스 처치</v>
      </c>
      <c r="G553" s="30">
        <v>1</v>
      </c>
      <c r="H553" s="31" t="str">
        <f t="shared" si="102"/>
        <v>GuideQuest_KillBoss_1_550</v>
      </c>
      <c r="J553" s="29" t="str">
        <f t="shared" si="103"/>
        <v>GuideQuest_KillBoss_1_550</v>
      </c>
      <c r="K553" s="30" t="str">
        <f t="shared" si="100"/>
        <v>KillBoss</v>
      </c>
      <c r="L553" s="33">
        <f t="shared" si="101"/>
        <v>1</v>
      </c>
      <c r="M553" s="30" t="str">
        <f t="shared" si="98"/>
        <v>Stack</v>
      </c>
      <c r="N553" s="31" t="s">
        <v>7</v>
      </c>
    </row>
    <row r="554" spans="2:14" x14ac:dyDescent="0.4">
      <c r="B554" s="29">
        <f t="shared" si="107"/>
        <v>551</v>
      </c>
      <c r="C554" s="30" t="s">
        <v>51</v>
      </c>
      <c r="D554" s="30"/>
      <c r="E554" s="30" t="s">
        <v>199</v>
      </c>
      <c r="F554" s="27" t="str">
        <f t="shared" si="104"/>
        <v>캐릭터 특성 강화</v>
      </c>
      <c r="G554" s="30">
        <f>G533+3</f>
        <v>81</v>
      </c>
      <c r="H554" s="31" t="str">
        <f t="shared" si="102"/>
        <v>GuideQuest_LevelUpAbility_81_551</v>
      </c>
      <c r="J554" s="29" t="str">
        <f t="shared" si="103"/>
        <v>GuideQuest_LevelUpAbility_81_551</v>
      </c>
      <c r="K554" s="30" t="str">
        <f t="shared" si="100"/>
        <v>LevelUpAbility</v>
      </c>
      <c r="L554" s="33">
        <f t="shared" si="101"/>
        <v>81</v>
      </c>
      <c r="M554" s="30" t="str">
        <f t="shared" si="98"/>
        <v>Attain</v>
      </c>
      <c r="N554" s="31" t="s">
        <v>405</v>
      </c>
    </row>
    <row r="555" spans="2:14" x14ac:dyDescent="0.4">
      <c r="B555" s="29">
        <f t="shared" si="107"/>
        <v>552</v>
      </c>
      <c r="C555" s="30" t="s">
        <v>45</v>
      </c>
      <c r="D555" s="30"/>
      <c r="E555" s="30" t="s">
        <v>152</v>
      </c>
      <c r="F555" s="27" t="str">
        <f t="shared" si="104"/>
        <v>공격력 골드 훈련</v>
      </c>
      <c r="G555" s="30">
        <v>4800</v>
      </c>
      <c r="H555" s="31" t="str">
        <f t="shared" si="102"/>
        <v>GuideQuest_TrainAtk_4800_552</v>
      </c>
      <c r="J555" s="29" t="str">
        <f t="shared" si="103"/>
        <v>GuideQuest_TrainAtk_4800_552</v>
      </c>
      <c r="K555" s="30" t="str">
        <f t="shared" si="100"/>
        <v>TrainAtk</v>
      </c>
      <c r="L555" s="22">
        <f t="shared" ref="L555:L556" si="110">ROUNDUP(G555/10,0)</f>
        <v>480</v>
      </c>
      <c r="M555" s="30" t="str">
        <f t="shared" si="98"/>
        <v>Attain</v>
      </c>
      <c r="N555" s="31" t="s">
        <v>404</v>
      </c>
    </row>
    <row r="556" spans="2:14" x14ac:dyDescent="0.4">
      <c r="B556" s="29">
        <f t="shared" si="107"/>
        <v>553</v>
      </c>
      <c r="C556" s="30" t="s">
        <v>47</v>
      </c>
      <c r="D556" s="30"/>
      <c r="E556" s="30" t="s">
        <v>153</v>
      </c>
      <c r="F556" s="27" t="str">
        <f t="shared" si="104"/>
        <v>체력 골드 훈련</v>
      </c>
      <c r="G556" s="30">
        <v>4800</v>
      </c>
      <c r="H556" s="31" t="str">
        <f t="shared" si="102"/>
        <v>GuideQuest_TrainHp_4800_553</v>
      </c>
      <c r="J556" s="29" t="str">
        <f t="shared" si="103"/>
        <v>GuideQuest_TrainHp_4800_553</v>
      </c>
      <c r="K556" s="30" t="str">
        <f t="shared" si="100"/>
        <v>TrainHp</v>
      </c>
      <c r="L556" s="22">
        <f t="shared" si="110"/>
        <v>480</v>
      </c>
      <c r="M556" s="30" t="str">
        <f t="shared" si="98"/>
        <v>Attain</v>
      </c>
      <c r="N556" s="31" t="s">
        <v>404</v>
      </c>
    </row>
    <row r="557" spans="2:14" x14ac:dyDescent="0.4">
      <c r="B557" s="29">
        <f>B556+1</f>
        <v>554</v>
      </c>
      <c r="C557" s="30" t="s">
        <v>79</v>
      </c>
      <c r="D557" s="30"/>
      <c r="E557" s="30" t="s">
        <v>205</v>
      </c>
      <c r="F557" s="27" t="str">
        <f t="shared" si="104"/>
        <v>크리티컬 확률 골드 훈련</v>
      </c>
      <c r="G557" s="30">
        <f>G536+10</f>
        <v>285</v>
      </c>
      <c r="H557" s="31" t="str">
        <f t="shared" si="102"/>
        <v>GuideQuest_TrainCriProb_285_554</v>
      </c>
      <c r="J557" s="29" t="str">
        <f t="shared" si="103"/>
        <v>GuideQuest_TrainCriProb_285_554</v>
      </c>
      <c r="K557" s="30" t="str">
        <f t="shared" si="100"/>
        <v>TrainCriProb</v>
      </c>
      <c r="L557" s="33">
        <f t="shared" si="101"/>
        <v>285</v>
      </c>
      <c r="M557" s="30" t="str">
        <f t="shared" si="98"/>
        <v>Attain</v>
      </c>
      <c r="N557" s="31" t="s">
        <v>404</v>
      </c>
    </row>
    <row r="558" spans="2:14" x14ac:dyDescent="0.4">
      <c r="B558" s="29">
        <f t="shared" si="107"/>
        <v>555</v>
      </c>
      <c r="C558" s="30" t="s">
        <v>80</v>
      </c>
      <c r="D558" s="30"/>
      <c r="E558" s="30" t="s">
        <v>206</v>
      </c>
      <c r="F558" s="27" t="str">
        <f t="shared" si="104"/>
        <v>크리티컬 데미지 골드 훈련</v>
      </c>
      <c r="G558" s="30">
        <f>G537+10</f>
        <v>285</v>
      </c>
      <c r="H558" s="31" t="str">
        <f t="shared" si="102"/>
        <v>GuideQuest_TrainCriDmg_285_555</v>
      </c>
      <c r="J558" s="29" t="str">
        <f t="shared" si="103"/>
        <v>GuideQuest_TrainCriDmg_285_555</v>
      </c>
      <c r="K558" s="30" t="str">
        <f t="shared" si="100"/>
        <v>TrainCriDmg</v>
      </c>
      <c r="L558" s="33">
        <f t="shared" si="101"/>
        <v>285</v>
      </c>
      <c r="M558" s="30" t="str">
        <f t="shared" si="98"/>
        <v>Attain</v>
      </c>
      <c r="N558" s="31" t="s">
        <v>404</v>
      </c>
    </row>
    <row r="559" spans="2:14" x14ac:dyDescent="0.4">
      <c r="B559" s="29">
        <f t="shared" si="107"/>
        <v>556</v>
      </c>
      <c r="C559" s="30"/>
      <c r="D559" s="30"/>
      <c r="E559" s="30" t="s">
        <v>187</v>
      </c>
      <c r="F559" s="27" t="str">
        <f t="shared" si="104"/>
        <v>스테이지 클리어</v>
      </c>
      <c r="G559" s="30">
        <f>G548+10</f>
        <v>950</v>
      </c>
      <c r="H559" s="31" t="str">
        <f t="shared" si="102"/>
        <v>GuideQuest_ClearStage_950_556</v>
      </c>
      <c r="J559" s="29" t="str">
        <f t="shared" si="103"/>
        <v>GuideQuest_ClearStage_950_556</v>
      </c>
      <c r="K559" s="30" t="str">
        <f t="shared" si="100"/>
        <v>ClearStage</v>
      </c>
      <c r="L559" s="33">
        <f t="shared" si="101"/>
        <v>950</v>
      </c>
      <c r="M559" s="30" t="str">
        <f t="shared" si="98"/>
        <v>Attain</v>
      </c>
      <c r="N559" s="31" t="s">
        <v>404</v>
      </c>
    </row>
    <row r="560" spans="2:14" x14ac:dyDescent="0.4">
      <c r="B560" s="29">
        <f t="shared" si="107"/>
        <v>557</v>
      </c>
      <c r="C560" s="30" t="s">
        <v>94</v>
      </c>
      <c r="D560" s="30"/>
      <c r="E560" s="30" t="s">
        <v>214</v>
      </c>
      <c r="F560" s="27" t="str">
        <f t="shared" si="104"/>
        <v>장비 소환</v>
      </c>
      <c r="G560" s="30">
        <f>G539+240</f>
        <v>6060</v>
      </c>
      <c r="H560" s="31" t="str">
        <f t="shared" si="102"/>
        <v>GuideQuest_SpawnEquipment_6060_557</v>
      </c>
      <c r="J560" s="29" t="str">
        <f t="shared" si="103"/>
        <v>GuideQuest_SpawnEquipment_6060_557</v>
      </c>
      <c r="K560" s="30" t="str">
        <f t="shared" si="100"/>
        <v>SpawnEquipment</v>
      </c>
      <c r="L560" s="33">
        <f t="shared" si="101"/>
        <v>6060</v>
      </c>
      <c r="M560" s="30" t="str">
        <f t="shared" si="98"/>
        <v>Attain</v>
      </c>
      <c r="N560" s="31" t="s">
        <v>404</v>
      </c>
    </row>
    <row r="561" spans="2:14" x14ac:dyDescent="0.4">
      <c r="B561" s="29">
        <f t="shared" si="107"/>
        <v>558</v>
      </c>
      <c r="C561" s="30" t="s">
        <v>53</v>
      </c>
      <c r="D561" s="30"/>
      <c r="E561" s="30" t="s">
        <v>200</v>
      </c>
      <c r="F561" s="27" t="str">
        <f t="shared" si="104"/>
        <v>스킬 소환</v>
      </c>
      <c r="G561" s="30">
        <f>G540+20</f>
        <v>500</v>
      </c>
      <c r="H561" s="31" t="str">
        <f t="shared" si="102"/>
        <v>GuideQuest_SpawnSkill_500_558</v>
      </c>
      <c r="J561" s="29" t="str">
        <f t="shared" si="103"/>
        <v>GuideQuest_SpawnSkill_500_558</v>
      </c>
      <c r="K561" s="30" t="str">
        <f t="shared" si="100"/>
        <v>SpawnSkill</v>
      </c>
      <c r="L561" s="33">
        <f t="shared" si="101"/>
        <v>500</v>
      </c>
      <c r="M561" s="30" t="str">
        <f t="shared" si="98"/>
        <v>Attain</v>
      </c>
      <c r="N561" s="31" t="s">
        <v>404</v>
      </c>
    </row>
    <row r="562" spans="2:14" x14ac:dyDescent="0.4">
      <c r="B562" s="29">
        <f t="shared" si="107"/>
        <v>559</v>
      </c>
      <c r="C562" s="30" t="s">
        <v>292</v>
      </c>
      <c r="D562" s="30"/>
      <c r="E562" s="30" t="s">
        <v>269</v>
      </c>
      <c r="F562" s="27" t="str">
        <f t="shared" si="104"/>
        <v>유물 소환</v>
      </c>
      <c r="G562" s="30">
        <f>G541+6</f>
        <v>84</v>
      </c>
      <c r="H562" s="31" t="str">
        <f t="shared" si="102"/>
        <v>GuideQuest_SpawnArtifact_84_559</v>
      </c>
      <c r="J562" s="29" t="str">
        <f t="shared" si="103"/>
        <v>GuideQuest_SpawnArtifact_84_559</v>
      </c>
      <c r="K562" s="30" t="str">
        <f t="shared" si="100"/>
        <v>SpawnArtifact</v>
      </c>
      <c r="L562" s="33">
        <f t="shared" si="101"/>
        <v>84</v>
      </c>
      <c r="M562" s="30" t="str">
        <f t="shared" si="98"/>
        <v>Attain</v>
      </c>
      <c r="N562" s="31" t="s">
        <v>404</v>
      </c>
    </row>
    <row r="563" spans="2:14" x14ac:dyDescent="0.4">
      <c r="B563" s="29">
        <f t="shared" si="107"/>
        <v>560</v>
      </c>
      <c r="C563" s="30" t="s">
        <v>294</v>
      </c>
      <c r="D563" s="30"/>
      <c r="E563" s="30" t="s">
        <v>290</v>
      </c>
      <c r="F563" s="27" t="str">
        <f t="shared" si="104"/>
        <v>유물 강화 시도</v>
      </c>
      <c r="G563" s="30">
        <v>3</v>
      </c>
      <c r="H563" s="31" t="str">
        <f t="shared" si="102"/>
        <v>GuideQuest_TryUpgradeArtifact_3_560</v>
      </c>
      <c r="J563" s="29" t="str">
        <f t="shared" si="103"/>
        <v>GuideQuest_TryUpgradeArtifact_3_560</v>
      </c>
      <c r="K563" s="30" t="str">
        <f t="shared" si="100"/>
        <v>TryUpgradeArtifact</v>
      </c>
      <c r="L563" s="33">
        <f t="shared" si="101"/>
        <v>3</v>
      </c>
      <c r="M563" s="30" t="str">
        <f t="shared" ref="M563:M626" si="111">VLOOKUP(K563,$P$2:$R$51,3, 0)</f>
        <v>Stack</v>
      </c>
      <c r="N563" s="31" t="s">
        <v>404</v>
      </c>
    </row>
    <row r="564" spans="2:14" x14ac:dyDescent="0.4">
      <c r="B564" s="29">
        <f t="shared" si="107"/>
        <v>561</v>
      </c>
      <c r="C564" s="30"/>
      <c r="D564" s="30"/>
      <c r="E564" s="30" t="s">
        <v>192</v>
      </c>
      <c r="F564" s="27" t="str">
        <f t="shared" si="104"/>
        <v>보스 처치</v>
      </c>
      <c r="G564" s="30">
        <v>1</v>
      </c>
      <c r="H564" s="31" t="str">
        <f t="shared" si="102"/>
        <v>GuideQuest_KillBoss_1_561</v>
      </c>
      <c r="J564" s="29" t="str">
        <f t="shared" si="103"/>
        <v>GuideQuest_KillBoss_1_561</v>
      </c>
      <c r="K564" s="30" t="str">
        <f t="shared" si="100"/>
        <v>KillBoss</v>
      </c>
      <c r="L564" s="33">
        <f t="shared" si="101"/>
        <v>1</v>
      </c>
      <c r="M564" s="30" t="str">
        <f t="shared" si="111"/>
        <v>Stack</v>
      </c>
      <c r="N564" s="31" t="s">
        <v>7</v>
      </c>
    </row>
    <row r="565" spans="2:14" x14ac:dyDescent="0.4">
      <c r="B565" s="29">
        <f t="shared" si="107"/>
        <v>562</v>
      </c>
      <c r="C565" s="30" t="s">
        <v>45</v>
      </c>
      <c r="D565" s="30"/>
      <c r="E565" s="30" t="s">
        <v>152</v>
      </c>
      <c r="F565" s="27" t="str">
        <f t="shared" si="104"/>
        <v>공격력 골드 훈련</v>
      </c>
      <c r="G565" s="30">
        <v>5000</v>
      </c>
      <c r="H565" s="31" t="str">
        <f t="shared" si="102"/>
        <v>GuideQuest_TrainAtk_5000_562</v>
      </c>
      <c r="J565" s="29" t="str">
        <f t="shared" si="103"/>
        <v>GuideQuest_TrainAtk_5000_562</v>
      </c>
      <c r="K565" s="30" t="str">
        <f t="shared" si="100"/>
        <v>TrainAtk</v>
      </c>
      <c r="L565" s="22">
        <f t="shared" ref="L565:L566" si="112">ROUNDUP(G565/10,0)</f>
        <v>500</v>
      </c>
      <c r="M565" s="30" t="str">
        <f t="shared" si="111"/>
        <v>Attain</v>
      </c>
      <c r="N565" s="31" t="s">
        <v>404</v>
      </c>
    </row>
    <row r="566" spans="2:14" x14ac:dyDescent="0.4">
      <c r="B566" s="29">
        <f t="shared" si="107"/>
        <v>563</v>
      </c>
      <c r="C566" s="30" t="s">
        <v>47</v>
      </c>
      <c r="D566" s="30"/>
      <c r="E566" s="30" t="s">
        <v>153</v>
      </c>
      <c r="F566" s="27" t="str">
        <f t="shared" si="104"/>
        <v>체력 골드 훈련</v>
      </c>
      <c r="G566" s="30">
        <v>5000</v>
      </c>
      <c r="H566" s="31" t="str">
        <f t="shared" si="102"/>
        <v>GuideQuest_TrainHp_5000_563</v>
      </c>
      <c r="J566" s="29" t="str">
        <f t="shared" si="103"/>
        <v>GuideQuest_TrainHp_5000_563</v>
      </c>
      <c r="K566" s="30" t="str">
        <f t="shared" ref="K566:K627" si="113">E566</f>
        <v>TrainHp</v>
      </c>
      <c r="L566" s="22">
        <f t="shared" si="112"/>
        <v>500</v>
      </c>
      <c r="M566" s="30" t="str">
        <f t="shared" si="111"/>
        <v>Attain</v>
      </c>
      <c r="N566" s="31" t="s">
        <v>404</v>
      </c>
    </row>
    <row r="567" spans="2:14" x14ac:dyDescent="0.4">
      <c r="B567" s="29">
        <f>B566+1</f>
        <v>564</v>
      </c>
      <c r="C567" s="30" t="s">
        <v>79</v>
      </c>
      <c r="D567" s="30"/>
      <c r="E567" s="30" t="s">
        <v>205</v>
      </c>
      <c r="F567" s="27" t="str">
        <f t="shared" si="104"/>
        <v>크리티컬 확률 골드 훈련</v>
      </c>
      <c r="G567" s="30">
        <f>G546+10</f>
        <v>290</v>
      </c>
      <c r="H567" s="31" t="str">
        <f t="shared" ref="H567:H627" si="114">CONCATENATE("GuideQuest","_",E567,"_",G567,"_",B567)</f>
        <v>GuideQuest_TrainCriProb_290_564</v>
      </c>
      <c r="J567" s="29" t="str">
        <f t="shared" ref="J567:J627" si="115">H567</f>
        <v>GuideQuest_TrainCriProb_290_564</v>
      </c>
      <c r="K567" s="30" t="str">
        <f t="shared" si="113"/>
        <v>TrainCriProb</v>
      </c>
      <c r="L567" s="33">
        <f t="shared" ref="L567:L627" si="116">G567</f>
        <v>290</v>
      </c>
      <c r="M567" s="30" t="str">
        <f t="shared" si="111"/>
        <v>Attain</v>
      </c>
      <c r="N567" s="31" t="s">
        <v>404</v>
      </c>
    </row>
    <row r="568" spans="2:14" x14ac:dyDescent="0.4">
      <c r="B568" s="29">
        <f t="shared" si="107"/>
        <v>565</v>
      </c>
      <c r="C568" s="30" t="s">
        <v>80</v>
      </c>
      <c r="D568" s="30"/>
      <c r="E568" s="30" t="s">
        <v>206</v>
      </c>
      <c r="F568" s="27" t="str">
        <f t="shared" si="104"/>
        <v>크리티컬 데미지 골드 훈련</v>
      </c>
      <c r="G568" s="30">
        <f>G547+10</f>
        <v>290</v>
      </c>
      <c r="H568" s="31" t="str">
        <f t="shared" si="114"/>
        <v>GuideQuest_TrainCriDmg_290_565</v>
      </c>
      <c r="J568" s="29" t="str">
        <f t="shared" si="115"/>
        <v>GuideQuest_TrainCriDmg_290_565</v>
      </c>
      <c r="K568" s="30" t="str">
        <f t="shared" si="113"/>
        <v>TrainCriDmg</v>
      </c>
      <c r="L568" s="33">
        <f t="shared" si="116"/>
        <v>290</v>
      </c>
      <c r="M568" s="30" t="str">
        <f t="shared" si="111"/>
        <v>Attain</v>
      </c>
      <c r="N568" s="31" t="s">
        <v>404</v>
      </c>
    </row>
    <row r="569" spans="2:14" x14ac:dyDescent="0.4">
      <c r="B569" s="29">
        <f t="shared" si="107"/>
        <v>566</v>
      </c>
      <c r="C569" s="30"/>
      <c r="D569" s="30"/>
      <c r="E569" s="30" t="s">
        <v>187</v>
      </c>
      <c r="F569" s="27" t="str">
        <f t="shared" si="104"/>
        <v>스테이지 클리어</v>
      </c>
      <c r="G569" s="30">
        <f>G559+10</f>
        <v>960</v>
      </c>
      <c r="H569" s="31" t="str">
        <f t="shared" si="114"/>
        <v>GuideQuest_ClearStage_960_566</v>
      </c>
      <c r="J569" s="29" t="str">
        <f t="shared" si="115"/>
        <v>GuideQuest_ClearStage_960_566</v>
      </c>
      <c r="K569" s="30" t="str">
        <f t="shared" si="113"/>
        <v>ClearStage</v>
      </c>
      <c r="L569" s="33">
        <f t="shared" si="116"/>
        <v>960</v>
      </c>
      <c r="M569" s="30" t="str">
        <f t="shared" si="111"/>
        <v>Attain</v>
      </c>
      <c r="N569" s="31" t="s">
        <v>404</v>
      </c>
    </row>
    <row r="570" spans="2:14" x14ac:dyDescent="0.4">
      <c r="B570" s="29">
        <f t="shared" si="107"/>
        <v>567</v>
      </c>
      <c r="C570" s="30" t="s">
        <v>94</v>
      </c>
      <c r="D570" s="30"/>
      <c r="E570" s="30" t="s">
        <v>214</v>
      </c>
      <c r="F570" s="27" t="str">
        <f t="shared" si="104"/>
        <v>장비 소환</v>
      </c>
      <c r="G570" s="30">
        <f>G549+240</f>
        <v>6180</v>
      </c>
      <c r="H570" s="31" t="str">
        <f t="shared" si="114"/>
        <v>GuideQuest_SpawnEquipment_6180_567</v>
      </c>
      <c r="J570" s="29" t="str">
        <f t="shared" si="115"/>
        <v>GuideQuest_SpawnEquipment_6180_567</v>
      </c>
      <c r="K570" s="30" t="str">
        <f t="shared" si="113"/>
        <v>SpawnEquipment</v>
      </c>
      <c r="L570" s="33">
        <f t="shared" si="116"/>
        <v>6180</v>
      </c>
      <c r="M570" s="30" t="str">
        <f t="shared" si="111"/>
        <v>Attain</v>
      </c>
      <c r="N570" s="31" t="s">
        <v>404</v>
      </c>
    </row>
    <row r="571" spans="2:14" x14ac:dyDescent="0.4">
      <c r="B571" s="29">
        <f t="shared" si="107"/>
        <v>568</v>
      </c>
      <c r="C571" s="30" t="s">
        <v>53</v>
      </c>
      <c r="D571" s="30"/>
      <c r="E571" s="30" t="s">
        <v>200</v>
      </c>
      <c r="F571" s="27" t="str">
        <f t="shared" ref="F571:F634" si="117">VLOOKUP(E571,$P$2:$Q$52,2, 0)</f>
        <v>스킬 소환</v>
      </c>
      <c r="G571" s="30">
        <v>510</v>
      </c>
      <c r="H571" s="31" t="str">
        <f t="shared" si="114"/>
        <v>GuideQuest_SpawnSkill_510_568</v>
      </c>
      <c r="J571" s="29" t="str">
        <f t="shared" si="115"/>
        <v>GuideQuest_SpawnSkill_510_568</v>
      </c>
      <c r="K571" s="30" t="str">
        <f t="shared" si="113"/>
        <v>SpawnSkill</v>
      </c>
      <c r="L571" s="33">
        <f t="shared" si="116"/>
        <v>510</v>
      </c>
      <c r="M571" s="30" t="str">
        <f t="shared" si="111"/>
        <v>Attain</v>
      </c>
      <c r="N571" s="31" t="s">
        <v>404</v>
      </c>
    </row>
    <row r="572" spans="2:14" x14ac:dyDescent="0.4">
      <c r="B572" s="29">
        <f t="shared" si="107"/>
        <v>569</v>
      </c>
      <c r="C572" s="30" t="s">
        <v>292</v>
      </c>
      <c r="D572" s="30"/>
      <c r="E572" s="30" t="s">
        <v>269</v>
      </c>
      <c r="F572" s="27" t="str">
        <f t="shared" si="117"/>
        <v>유물 소환</v>
      </c>
      <c r="G572" s="30">
        <f>G551+6</f>
        <v>87</v>
      </c>
      <c r="H572" s="31" t="str">
        <f t="shared" si="114"/>
        <v>GuideQuest_SpawnArtifact_87_569</v>
      </c>
      <c r="J572" s="29" t="str">
        <f t="shared" si="115"/>
        <v>GuideQuest_SpawnArtifact_87_569</v>
      </c>
      <c r="K572" s="30" t="str">
        <f t="shared" si="113"/>
        <v>SpawnArtifact</v>
      </c>
      <c r="L572" s="33">
        <f t="shared" si="116"/>
        <v>87</v>
      </c>
      <c r="M572" s="30" t="str">
        <f t="shared" si="111"/>
        <v>Attain</v>
      </c>
      <c r="N572" s="31" t="s">
        <v>404</v>
      </c>
    </row>
    <row r="573" spans="2:14" x14ac:dyDescent="0.4">
      <c r="B573" s="29">
        <f t="shared" si="107"/>
        <v>570</v>
      </c>
      <c r="C573" s="30" t="s">
        <v>294</v>
      </c>
      <c r="D573" s="30"/>
      <c r="E573" s="30" t="s">
        <v>290</v>
      </c>
      <c r="F573" s="27" t="str">
        <f t="shared" si="117"/>
        <v>유물 강화 시도</v>
      </c>
      <c r="G573" s="30">
        <v>3</v>
      </c>
      <c r="H573" s="31" t="str">
        <f t="shared" si="114"/>
        <v>GuideQuest_TryUpgradeArtifact_3_570</v>
      </c>
      <c r="J573" s="29" t="str">
        <f t="shared" si="115"/>
        <v>GuideQuest_TryUpgradeArtifact_3_570</v>
      </c>
      <c r="K573" s="30" t="str">
        <f t="shared" si="113"/>
        <v>TryUpgradeArtifact</v>
      </c>
      <c r="L573" s="33">
        <f t="shared" si="116"/>
        <v>3</v>
      </c>
      <c r="M573" s="30" t="str">
        <f t="shared" si="111"/>
        <v>Stack</v>
      </c>
      <c r="N573" s="31" t="s">
        <v>404</v>
      </c>
    </row>
    <row r="574" spans="2:14" x14ac:dyDescent="0.4">
      <c r="B574" s="29">
        <f t="shared" si="107"/>
        <v>571</v>
      </c>
      <c r="C574" s="30"/>
      <c r="D574" s="30"/>
      <c r="E574" s="30" t="s">
        <v>192</v>
      </c>
      <c r="F574" s="27" t="str">
        <f t="shared" si="117"/>
        <v>보스 처치</v>
      </c>
      <c r="G574" s="30">
        <v>1</v>
      </c>
      <c r="H574" s="31" t="str">
        <f t="shared" si="114"/>
        <v>GuideQuest_KillBoss_1_571</v>
      </c>
      <c r="J574" s="29" t="str">
        <f t="shared" si="115"/>
        <v>GuideQuest_KillBoss_1_571</v>
      </c>
      <c r="K574" s="30" t="str">
        <f t="shared" si="113"/>
        <v>KillBoss</v>
      </c>
      <c r="L574" s="33">
        <f t="shared" si="116"/>
        <v>1</v>
      </c>
      <c r="M574" s="30" t="str">
        <f t="shared" si="111"/>
        <v>Stack</v>
      </c>
      <c r="N574" s="31" t="s">
        <v>7</v>
      </c>
    </row>
    <row r="575" spans="2:14" x14ac:dyDescent="0.4">
      <c r="B575" s="29">
        <f t="shared" si="107"/>
        <v>572</v>
      </c>
      <c r="C575" s="30" t="s">
        <v>51</v>
      </c>
      <c r="D575" s="30"/>
      <c r="E575" s="30" t="s">
        <v>199</v>
      </c>
      <c r="F575" s="27" t="str">
        <f t="shared" si="117"/>
        <v>캐릭터 특성 강화</v>
      </c>
      <c r="G575" s="30">
        <f>G554+3</f>
        <v>84</v>
      </c>
      <c r="H575" s="31" t="str">
        <f t="shared" si="114"/>
        <v>GuideQuest_LevelUpAbility_84_572</v>
      </c>
      <c r="J575" s="29" t="str">
        <f t="shared" si="115"/>
        <v>GuideQuest_LevelUpAbility_84_572</v>
      </c>
      <c r="K575" s="30" t="str">
        <f t="shared" si="113"/>
        <v>LevelUpAbility</v>
      </c>
      <c r="L575" s="33">
        <f t="shared" si="116"/>
        <v>84</v>
      </c>
      <c r="M575" s="30" t="str">
        <f t="shared" si="111"/>
        <v>Attain</v>
      </c>
      <c r="N575" s="31" t="s">
        <v>405</v>
      </c>
    </row>
    <row r="576" spans="2:14" x14ac:dyDescent="0.4">
      <c r="B576" s="29">
        <f t="shared" si="107"/>
        <v>573</v>
      </c>
      <c r="C576" s="30" t="s">
        <v>45</v>
      </c>
      <c r="D576" s="30"/>
      <c r="E576" s="30" t="s">
        <v>152</v>
      </c>
      <c r="F576" s="27" t="str">
        <f t="shared" si="117"/>
        <v>공격력 골드 훈련</v>
      </c>
      <c r="G576" s="30">
        <v>5200</v>
      </c>
      <c r="H576" s="31" t="str">
        <f t="shared" si="114"/>
        <v>GuideQuest_TrainAtk_5200_573</v>
      </c>
      <c r="J576" s="29" t="str">
        <f t="shared" si="115"/>
        <v>GuideQuest_TrainAtk_5200_573</v>
      </c>
      <c r="K576" s="30" t="str">
        <f t="shared" si="113"/>
        <v>TrainAtk</v>
      </c>
      <c r="L576" s="22">
        <f t="shared" ref="L576:L577" si="118">ROUNDUP(G576/10,0)</f>
        <v>520</v>
      </c>
      <c r="M576" s="30" t="str">
        <f t="shared" si="111"/>
        <v>Attain</v>
      </c>
      <c r="N576" s="31" t="s">
        <v>404</v>
      </c>
    </row>
    <row r="577" spans="2:14" x14ac:dyDescent="0.4">
      <c r="B577" s="29">
        <f t="shared" si="107"/>
        <v>574</v>
      </c>
      <c r="C577" s="30" t="s">
        <v>47</v>
      </c>
      <c r="D577" s="30"/>
      <c r="E577" s="30" t="s">
        <v>153</v>
      </c>
      <c r="F577" s="27" t="str">
        <f t="shared" si="117"/>
        <v>체력 골드 훈련</v>
      </c>
      <c r="G577" s="30">
        <v>5200</v>
      </c>
      <c r="H577" s="31" t="str">
        <f t="shared" si="114"/>
        <v>GuideQuest_TrainHp_5200_574</v>
      </c>
      <c r="J577" s="29" t="str">
        <f t="shared" si="115"/>
        <v>GuideQuest_TrainHp_5200_574</v>
      </c>
      <c r="K577" s="30" t="str">
        <f t="shared" si="113"/>
        <v>TrainHp</v>
      </c>
      <c r="L577" s="22">
        <f t="shared" si="118"/>
        <v>520</v>
      </c>
      <c r="M577" s="30" t="str">
        <f t="shared" si="111"/>
        <v>Attain</v>
      </c>
      <c r="N577" s="31" t="s">
        <v>404</v>
      </c>
    </row>
    <row r="578" spans="2:14" x14ac:dyDescent="0.4">
      <c r="B578" s="29">
        <f>B577+1</f>
        <v>575</v>
      </c>
      <c r="C578" s="30" t="s">
        <v>79</v>
      </c>
      <c r="D578" s="30"/>
      <c r="E578" s="30" t="s">
        <v>205</v>
      </c>
      <c r="F578" s="27" t="str">
        <f t="shared" si="117"/>
        <v>크리티컬 확률 골드 훈련</v>
      </c>
      <c r="G578" s="30">
        <f>G557+10</f>
        <v>295</v>
      </c>
      <c r="H578" s="31" t="str">
        <f t="shared" si="114"/>
        <v>GuideQuest_TrainCriProb_295_575</v>
      </c>
      <c r="J578" s="29" t="str">
        <f t="shared" si="115"/>
        <v>GuideQuest_TrainCriProb_295_575</v>
      </c>
      <c r="K578" s="30" t="str">
        <f t="shared" si="113"/>
        <v>TrainCriProb</v>
      </c>
      <c r="L578" s="33">
        <f t="shared" si="116"/>
        <v>295</v>
      </c>
      <c r="M578" s="30" t="str">
        <f t="shared" si="111"/>
        <v>Attain</v>
      </c>
      <c r="N578" s="31" t="s">
        <v>404</v>
      </c>
    </row>
    <row r="579" spans="2:14" x14ac:dyDescent="0.4">
      <c r="B579" s="29">
        <f t="shared" si="107"/>
        <v>576</v>
      </c>
      <c r="C579" s="30" t="s">
        <v>80</v>
      </c>
      <c r="D579" s="30"/>
      <c r="E579" s="30" t="s">
        <v>206</v>
      </c>
      <c r="F579" s="27" t="str">
        <f t="shared" si="117"/>
        <v>크리티컬 데미지 골드 훈련</v>
      </c>
      <c r="G579" s="30">
        <f>G558+10</f>
        <v>295</v>
      </c>
      <c r="H579" s="31" t="str">
        <f t="shared" si="114"/>
        <v>GuideQuest_TrainCriDmg_295_576</v>
      </c>
      <c r="J579" s="29" t="str">
        <f t="shared" si="115"/>
        <v>GuideQuest_TrainCriDmg_295_576</v>
      </c>
      <c r="K579" s="30" t="str">
        <f t="shared" si="113"/>
        <v>TrainCriDmg</v>
      </c>
      <c r="L579" s="33">
        <f t="shared" si="116"/>
        <v>295</v>
      </c>
      <c r="M579" s="30" t="str">
        <f t="shared" si="111"/>
        <v>Attain</v>
      </c>
      <c r="N579" s="31" t="s">
        <v>404</v>
      </c>
    </row>
    <row r="580" spans="2:14" x14ac:dyDescent="0.4">
      <c r="B580" s="29">
        <f t="shared" si="107"/>
        <v>577</v>
      </c>
      <c r="C580" s="30"/>
      <c r="D580" s="30"/>
      <c r="E580" s="30" t="s">
        <v>187</v>
      </c>
      <c r="F580" s="27" t="str">
        <f t="shared" si="117"/>
        <v>스테이지 클리어</v>
      </c>
      <c r="G580" s="30">
        <f>G569+10</f>
        <v>970</v>
      </c>
      <c r="H580" s="31" t="str">
        <f t="shared" si="114"/>
        <v>GuideQuest_ClearStage_970_577</v>
      </c>
      <c r="J580" s="29" t="str">
        <f t="shared" si="115"/>
        <v>GuideQuest_ClearStage_970_577</v>
      </c>
      <c r="K580" s="30" t="str">
        <f t="shared" si="113"/>
        <v>ClearStage</v>
      </c>
      <c r="L580" s="33">
        <f t="shared" si="116"/>
        <v>970</v>
      </c>
      <c r="M580" s="30" t="str">
        <f t="shared" si="111"/>
        <v>Attain</v>
      </c>
      <c r="N580" s="31" t="s">
        <v>404</v>
      </c>
    </row>
    <row r="581" spans="2:14" x14ac:dyDescent="0.4">
      <c r="B581" s="29">
        <f t="shared" si="107"/>
        <v>578</v>
      </c>
      <c r="C581" s="30" t="s">
        <v>94</v>
      </c>
      <c r="D581" s="30"/>
      <c r="E581" s="30" t="s">
        <v>214</v>
      </c>
      <c r="F581" s="27" t="str">
        <f t="shared" si="117"/>
        <v>장비 소환</v>
      </c>
      <c r="G581" s="30">
        <f>G560+240</f>
        <v>6300</v>
      </c>
      <c r="H581" s="31" t="str">
        <f t="shared" si="114"/>
        <v>GuideQuest_SpawnEquipment_6300_578</v>
      </c>
      <c r="J581" s="29" t="str">
        <f t="shared" si="115"/>
        <v>GuideQuest_SpawnEquipment_6300_578</v>
      </c>
      <c r="K581" s="30" t="str">
        <f t="shared" si="113"/>
        <v>SpawnEquipment</v>
      </c>
      <c r="L581" s="33">
        <f t="shared" si="116"/>
        <v>6300</v>
      </c>
      <c r="M581" s="30" t="str">
        <f t="shared" si="111"/>
        <v>Attain</v>
      </c>
      <c r="N581" s="31" t="s">
        <v>404</v>
      </c>
    </row>
    <row r="582" spans="2:14" x14ac:dyDescent="0.4">
      <c r="B582" s="29">
        <f t="shared" si="107"/>
        <v>579</v>
      </c>
      <c r="C582" s="30" t="s">
        <v>53</v>
      </c>
      <c r="D582" s="30"/>
      <c r="E582" s="30" t="s">
        <v>200</v>
      </c>
      <c r="F582" s="27" t="str">
        <f t="shared" si="117"/>
        <v>스킬 소환</v>
      </c>
      <c r="G582" s="30">
        <f>G561+20</f>
        <v>520</v>
      </c>
      <c r="H582" s="31" t="str">
        <f t="shared" si="114"/>
        <v>GuideQuest_SpawnSkill_520_579</v>
      </c>
      <c r="J582" s="29" t="str">
        <f t="shared" si="115"/>
        <v>GuideQuest_SpawnSkill_520_579</v>
      </c>
      <c r="K582" s="30" t="str">
        <f t="shared" si="113"/>
        <v>SpawnSkill</v>
      </c>
      <c r="L582" s="33">
        <f t="shared" si="116"/>
        <v>520</v>
      </c>
      <c r="M582" s="30" t="str">
        <f t="shared" si="111"/>
        <v>Attain</v>
      </c>
      <c r="N582" s="31" t="s">
        <v>404</v>
      </c>
    </row>
    <row r="583" spans="2:14" x14ac:dyDescent="0.4">
      <c r="B583" s="29">
        <f t="shared" si="107"/>
        <v>580</v>
      </c>
      <c r="C583" s="30" t="s">
        <v>292</v>
      </c>
      <c r="D583" s="30"/>
      <c r="E583" s="30" t="s">
        <v>269</v>
      </c>
      <c r="F583" s="27" t="str">
        <f t="shared" si="117"/>
        <v>유물 소환</v>
      </c>
      <c r="G583" s="30">
        <f>G562+6</f>
        <v>90</v>
      </c>
      <c r="H583" s="31" t="str">
        <f t="shared" si="114"/>
        <v>GuideQuest_SpawnArtifact_90_580</v>
      </c>
      <c r="J583" s="29" t="str">
        <f t="shared" si="115"/>
        <v>GuideQuest_SpawnArtifact_90_580</v>
      </c>
      <c r="K583" s="30" t="str">
        <f t="shared" si="113"/>
        <v>SpawnArtifact</v>
      </c>
      <c r="L583" s="33">
        <f t="shared" si="116"/>
        <v>90</v>
      </c>
      <c r="M583" s="30" t="str">
        <f t="shared" si="111"/>
        <v>Attain</v>
      </c>
      <c r="N583" s="31" t="s">
        <v>404</v>
      </c>
    </row>
    <row r="584" spans="2:14" x14ac:dyDescent="0.4">
      <c r="B584" s="29">
        <f t="shared" si="107"/>
        <v>581</v>
      </c>
      <c r="C584" s="30" t="s">
        <v>294</v>
      </c>
      <c r="D584" s="30"/>
      <c r="E584" s="30" t="s">
        <v>290</v>
      </c>
      <c r="F584" s="27" t="str">
        <f t="shared" si="117"/>
        <v>유물 강화 시도</v>
      </c>
      <c r="G584" s="30">
        <v>3</v>
      </c>
      <c r="H584" s="31" t="str">
        <f t="shared" si="114"/>
        <v>GuideQuest_TryUpgradeArtifact_3_581</v>
      </c>
      <c r="J584" s="29" t="str">
        <f t="shared" si="115"/>
        <v>GuideQuest_TryUpgradeArtifact_3_581</v>
      </c>
      <c r="K584" s="30" t="str">
        <f t="shared" si="113"/>
        <v>TryUpgradeArtifact</v>
      </c>
      <c r="L584" s="33">
        <f t="shared" si="116"/>
        <v>3</v>
      </c>
      <c r="M584" s="30" t="str">
        <f t="shared" si="111"/>
        <v>Stack</v>
      </c>
      <c r="N584" s="31" t="s">
        <v>404</v>
      </c>
    </row>
    <row r="585" spans="2:14" x14ac:dyDescent="0.4">
      <c r="B585" s="29">
        <f t="shared" si="107"/>
        <v>582</v>
      </c>
      <c r="C585" s="30"/>
      <c r="D585" s="30"/>
      <c r="E585" s="30" t="s">
        <v>192</v>
      </c>
      <c r="F585" s="27" t="str">
        <f t="shared" si="117"/>
        <v>보스 처치</v>
      </c>
      <c r="G585" s="30">
        <v>1</v>
      </c>
      <c r="H585" s="31" t="str">
        <f t="shared" si="114"/>
        <v>GuideQuest_KillBoss_1_582</v>
      </c>
      <c r="J585" s="29" t="str">
        <f t="shared" si="115"/>
        <v>GuideQuest_KillBoss_1_582</v>
      </c>
      <c r="K585" s="30" t="str">
        <f t="shared" si="113"/>
        <v>KillBoss</v>
      </c>
      <c r="L585" s="33">
        <f t="shared" si="116"/>
        <v>1</v>
      </c>
      <c r="M585" s="30" t="str">
        <f t="shared" si="111"/>
        <v>Stack</v>
      </c>
      <c r="N585" s="31" t="s">
        <v>7</v>
      </c>
    </row>
    <row r="586" spans="2:14" x14ac:dyDescent="0.4">
      <c r="B586" s="29">
        <f t="shared" si="107"/>
        <v>583</v>
      </c>
      <c r="C586" s="30" t="s">
        <v>45</v>
      </c>
      <c r="D586" s="30"/>
      <c r="E586" s="30" t="s">
        <v>152</v>
      </c>
      <c r="F586" s="27" t="str">
        <f t="shared" si="117"/>
        <v>공격력 골드 훈련</v>
      </c>
      <c r="G586" s="30">
        <v>5400</v>
      </c>
      <c r="H586" s="31" t="str">
        <f t="shared" si="114"/>
        <v>GuideQuest_TrainAtk_5400_583</v>
      </c>
      <c r="J586" s="29" t="str">
        <f t="shared" si="115"/>
        <v>GuideQuest_TrainAtk_5400_583</v>
      </c>
      <c r="K586" s="30" t="str">
        <f t="shared" si="113"/>
        <v>TrainAtk</v>
      </c>
      <c r="L586" s="22">
        <f t="shared" ref="L586:L587" si="119">ROUNDUP(G586/10,0)</f>
        <v>540</v>
      </c>
      <c r="M586" s="30" t="str">
        <f t="shared" si="111"/>
        <v>Attain</v>
      </c>
      <c r="N586" s="31" t="s">
        <v>404</v>
      </c>
    </row>
    <row r="587" spans="2:14" x14ac:dyDescent="0.4">
      <c r="B587" s="29">
        <f t="shared" si="107"/>
        <v>584</v>
      </c>
      <c r="C587" s="30" t="s">
        <v>47</v>
      </c>
      <c r="D587" s="30"/>
      <c r="E587" s="30" t="s">
        <v>153</v>
      </c>
      <c r="F587" s="27" t="str">
        <f t="shared" si="117"/>
        <v>체력 골드 훈련</v>
      </c>
      <c r="G587" s="30">
        <v>5400</v>
      </c>
      <c r="H587" s="31" t="str">
        <f t="shared" si="114"/>
        <v>GuideQuest_TrainHp_5400_584</v>
      </c>
      <c r="J587" s="29" t="str">
        <f t="shared" si="115"/>
        <v>GuideQuest_TrainHp_5400_584</v>
      </c>
      <c r="K587" s="30" t="str">
        <f t="shared" si="113"/>
        <v>TrainHp</v>
      </c>
      <c r="L587" s="22">
        <f t="shared" si="119"/>
        <v>540</v>
      </c>
      <c r="M587" s="30" t="str">
        <f t="shared" si="111"/>
        <v>Attain</v>
      </c>
      <c r="N587" s="31" t="s">
        <v>404</v>
      </c>
    </row>
    <row r="588" spans="2:14" x14ac:dyDescent="0.4">
      <c r="B588" s="29">
        <f>B587+1</f>
        <v>585</v>
      </c>
      <c r="C588" s="30" t="s">
        <v>79</v>
      </c>
      <c r="D588" s="30"/>
      <c r="E588" s="30" t="s">
        <v>205</v>
      </c>
      <c r="F588" s="27" t="str">
        <f t="shared" si="117"/>
        <v>크리티컬 확률 골드 훈련</v>
      </c>
      <c r="G588" s="30">
        <f>G567+10</f>
        <v>300</v>
      </c>
      <c r="H588" s="31" t="str">
        <f t="shared" si="114"/>
        <v>GuideQuest_TrainCriProb_300_585</v>
      </c>
      <c r="J588" s="29" t="str">
        <f t="shared" si="115"/>
        <v>GuideQuest_TrainCriProb_300_585</v>
      </c>
      <c r="K588" s="30" t="str">
        <f t="shared" si="113"/>
        <v>TrainCriProb</v>
      </c>
      <c r="L588" s="33">
        <f t="shared" si="116"/>
        <v>300</v>
      </c>
      <c r="M588" s="30" t="str">
        <f t="shared" si="111"/>
        <v>Attain</v>
      </c>
      <c r="N588" s="31" t="s">
        <v>404</v>
      </c>
    </row>
    <row r="589" spans="2:14" x14ac:dyDescent="0.4">
      <c r="B589" s="29">
        <f t="shared" ref="B589:B650" si="120">B588+1</f>
        <v>586</v>
      </c>
      <c r="C589" s="30" t="s">
        <v>80</v>
      </c>
      <c r="D589" s="30"/>
      <c r="E589" s="30" t="s">
        <v>206</v>
      </c>
      <c r="F589" s="27" t="str">
        <f t="shared" si="117"/>
        <v>크리티컬 데미지 골드 훈련</v>
      </c>
      <c r="G589" s="30">
        <f>G568+10</f>
        <v>300</v>
      </c>
      <c r="H589" s="31" t="str">
        <f t="shared" si="114"/>
        <v>GuideQuest_TrainCriDmg_300_586</v>
      </c>
      <c r="J589" s="29" t="str">
        <f t="shared" si="115"/>
        <v>GuideQuest_TrainCriDmg_300_586</v>
      </c>
      <c r="K589" s="30" t="str">
        <f t="shared" si="113"/>
        <v>TrainCriDmg</v>
      </c>
      <c r="L589" s="33">
        <f t="shared" si="116"/>
        <v>300</v>
      </c>
      <c r="M589" s="30" t="str">
        <f t="shared" si="111"/>
        <v>Attain</v>
      </c>
      <c r="N589" s="31" t="s">
        <v>404</v>
      </c>
    </row>
    <row r="590" spans="2:14" x14ac:dyDescent="0.4">
      <c r="B590" s="29">
        <f t="shared" si="120"/>
        <v>587</v>
      </c>
      <c r="C590" s="30"/>
      <c r="D590" s="30"/>
      <c r="E590" s="30" t="s">
        <v>187</v>
      </c>
      <c r="F590" s="27" t="str">
        <f t="shared" si="117"/>
        <v>스테이지 클리어</v>
      </c>
      <c r="G590" s="30">
        <f>G580+10</f>
        <v>980</v>
      </c>
      <c r="H590" s="31" t="str">
        <f t="shared" si="114"/>
        <v>GuideQuest_ClearStage_980_587</v>
      </c>
      <c r="J590" s="29" t="str">
        <f t="shared" si="115"/>
        <v>GuideQuest_ClearStage_980_587</v>
      </c>
      <c r="K590" s="30" t="str">
        <f t="shared" si="113"/>
        <v>ClearStage</v>
      </c>
      <c r="L590" s="33">
        <f t="shared" si="116"/>
        <v>980</v>
      </c>
      <c r="M590" s="30" t="str">
        <f t="shared" si="111"/>
        <v>Attain</v>
      </c>
      <c r="N590" s="31" t="s">
        <v>404</v>
      </c>
    </row>
    <row r="591" spans="2:14" x14ac:dyDescent="0.4">
      <c r="B591" s="29">
        <f t="shared" si="120"/>
        <v>588</v>
      </c>
      <c r="C591" s="30" t="s">
        <v>94</v>
      </c>
      <c r="D591" s="30"/>
      <c r="E591" s="30" t="s">
        <v>214</v>
      </c>
      <c r="F591" s="27" t="str">
        <f t="shared" si="117"/>
        <v>장비 소환</v>
      </c>
      <c r="G591" s="30">
        <f>G570+240</f>
        <v>6420</v>
      </c>
      <c r="H591" s="31" t="str">
        <f t="shared" si="114"/>
        <v>GuideQuest_SpawnEquipment_6420_588</v>
      </c>
      <c r="J591" s="29" t="str">
        <f t="shared" si="115"/>
        <v>GuideQuest_SpawnEquipment_6420_588</v>
      </c>
      <c r="K591" s="30" t="str">
        <f t="shared" si="113"/>
        <v>SpawnEquipment</v>
      </c>
      <c r="L591" s="33">
        <f t="shared" si="116"/>
        <v>6420</v>
      </c>
      <c r="M591" s="30" t="str">
        <f t="shared" si="111"/>
        <v>Attain</v>
      </c>
      <c r="N591" s="31" t="s">
        <v>404</v>
      </c>
    </row>
    <row r="592" spans="2:14" x14ac:dyDescent="0.4">
      <c r="B592" s="29">
        <f t="shared" si="120"/>
        <v>589</v>
      </c>
      <c r="C592" s="30" t="s">
        <v>53</v>
      </c>
      <c r="D592" s="30"/>
      <c r="E592" s="30" t="s">
        <v>200</v>
      </c>
      <c r="F592" s="27" t="str">
        <f t="shared" si="117"/>
        <v>스킬 소환</v>
      </c>
      <c r="G592" s="30">
        <v>530</v>
      </c>
      <c r="H592" s="31" t="str">
        <f t="shared" si="114"/>
        <v>GuideQuest_SpawnSkill_530_589</v>
      </c>
      <c r="J592" s="29" t="str">
        <f t="shared" si="115"/>
        <v>GuideQuest_SpawnSkill_530_589</v>
      </c>
      <c r="K592" s="30" t="str">
        <f t="shared" si="113"/>
        <v>SpawnSkill</v>
      </c>
      <c r="L592" s="33">
        <f t="shared" si="116"/>
        <v>530</v>
      </c>
      <c r="M592" s="30" t="str">
        <f t="shared" si="111"/>
        <v>Attain</v>
      </c>
      <c r="N592" s="31" t="s">
        <v>404</v>
      </c>
    </row>
    <row r="593" spans="2:14" x14ac:dyDescent="0.4">
      <c r="B593" s="29">
        <f t="shared" si="120"/>
        <v>590</v>
      </c>
      <c r="C593" s="30" t="s">
        <v>292</v>
      </c>
      <c r="D593" s="30"/>
      <c r="E593" s="30" t="s">
        <v>269</v>
      </c>
      <c r="F593" s="27" t="str">
        <f t="shared" si="117"/>
        <v>유물 소환</v>
      </c>
      <c r="G593" s="30">
        <f>G572+6</f>
        <v>93</v>
      </c>
      <c r="H593" s="31" t="str">
        <f t="shared" si="114"/>
        <v>GuideQuest_SpawnArtifact_93_590</v>
      </c>
      <c r="J593" s="29" t="str">
        <f t="shared" si="115"/>
        <v>GuideQuest_SpawnArtifact_93_590</v>
      </c>
      <c r="K593" s="30" t="str">
        <f t="shared" si="113"/>
        <v>SpawnArtifact</v>
      </c>
      <c r="L593" s="33">
        <f t="shared" si="116"/>
        <v>93</v>
      </c>
      <c r="M593" s="30" t="str">
        <f t="shared" si="111"/>
        <v>Attain</v>
      </c>
      <c r="N593" s="31" t="s">
        <v>404</v>
      </c>
    </row>
    <row r="594" spans="2:14" x14ac:dyDescent="0.4">
      <c r="B594" s="29">
        <f t="shared" si="120"/>
        <v>591</v>
      </c>
      <c r="C594" s="30" t="s">
        <v>294</v>
      </c>
      <c r="D594" s="30"/>
      <c r="E594" s="30" t="s">
        <v>290</v>
      </c>
      <c r="F594" s="27" t="str">
        <f t="shared" si="117"/>
        <v>유물 강화 시도</v>
      </c>
      <c r="G594" s="30">
        <v>3</v>
      </c>
      <c r="H594" s="31" t="str">
        <f t="shared" si="114"/>
        <v>GuideQuest_TryUpgradeArtifact_3_591</v>
      </c>
      <c r="J594" s="29" t="str">
        <f t="shared" si="115"/>
        <v>GuideQuest_TryUpgradeArtifact_3_591</v>
      </c>
      <c r="K594" s="30" t="str">
        <f t="shared" si="113"/>
        <v>TryUpgradeArtifact</v>
      </c>
      <c r="L594" s="33">
        <f t="shared" si="116"/>
        <v>3</v>
      </c>
      <c r="M594" s="30" t="str">
        <f t="shared" si="111"/>
        <v>Stack</v>
      </c>
      <c r="N594" s="31" t="s">
        <v>404</v>
      </c>
    </row>
    <row r="595" spans="2:14" x14ac:dyDescent="0.4">
      <c r="B595" s="29">
        <f t="shared" si="120"/>
        <v>592</v>
      </c>
      <c r="C595" s="30"/>
      <c r="D595" s="30"/>
      <c r="E595" s="30" t="s">
        <v>192</v>
      </c>
      <c r="F595" s="27" t="str">
        <f t="shared" si="117"/>
        <v>보스 처치</v>
      </c>
      <c r="G595" s="30">
        <v>1</v>
      </c>
      <c r="H595" s="31" t="str">
        <f t="shared" si="114"/>
        <v>GuideQuest_KillBoss_1_592</v>
      </c>
      <c r="J595" s="29" t="str">
        <f t="shared" si="115"/>
        <v>GuideQuest_KillBoss_1_592</v>
      </c>
      <c r="K595" s="30" t="str">
        <f t="shared" si="113"/>
        <v>KillBoss</v>
      </c>
      <c r="L595" s="33">
        <f t="shared" si="116"/>
        <v>1</v>
      </c>
      <c r="M595" s="30" t="str">
        <f t="shared" si="111"/>
        <v>Stack</v>
      </c>
      <c r="N595" s="31" t="s">
        <v>7</v>
      </c>
    </row>
    <row r="596" spans="2:14" x14ac:dyDescent="0.4">
      <c r="B596" s="29">
        <f t="shared" si="120"/>
        <v>593</v>
      </c>
      <c r="C596" s="30" t="s">
        <v>51</v>
      </c>
      <c r="D596" s="30"/>
      <c r="E596" s="30" t="s">
        <v>199</v>
      </c>
      <c r="F596" s="27" t="str">
        <f t="shared" si="117"/>
        <v>캐릭터 특성 강화</v>
      </c>
      <c r="G596" s="30">
        <f>G575+3</f>
        <v>87</v>
      </c>
      <c r="H596" s="31" t="str">
        <f t="shared" si="114"/>
        <v>GuideQuest_LevelUpAbility_87_593</v>
      </c>
      <c r="J596" s="29" t="str">
        <f t="shared" si="115"/>
        <v>GuideQuest_LevelUpAbility_87_593</v>
      </c>
      <c r="K596" s="30" t="str">
        <f t="shared" si="113"/>
        <v>LevelUpAbility</v>
      </c>
      <c r="L596" s="33">
        <f t="shared" si="116"/>
        <v>87</v>
      </c>
      <c r="M596" s="30" t="str">
        <f t="shared" si="111"/>
        <v>Attain</v>
      </c>
      <c r="N596" s="31" t="s">
        <v>405</v>
      </c>
    </row>
    <row r="597" spans="2:14" x14ac:dyDescent="0.4">
      <c r="B597" s="29">
        <f t="shared" si="120"/>
        <v>594</v>
      </c>
      <c r="C597" s="30" t="s">
        <v>45</v>
      </c>
      <c r="D597" s="30"/>
      <c r="E597" s="30" t="s">
        <v>152</v>
      </c>
      <c r="F597" s="27" t="str">
        <f t="shared" si="117"/>
        <v>공격력 골드 훈련</v>
      </c>
      <c r="G597" s="30">
        <v>5600</v>
      </c>
      <c r="H597" s="31" t="str">
        <f t="shared" si="114"/>
        <v>GuideQuest_TrainAtk_5600_594</v>
      </c>
      <c r="J597" s="29" t="str">
        <f t="shared" si="115"/>
        <v>GuideQuest_TrainAtk_5600_594</v>
      </c>
      <c r="K597" s="30" t="str">
        <f t="shared" si="113"/>
        <v>TrainAtk</v>
      </c>
      <c r="L597" s="22">
        <f t="shared" ref="L597:L598" si="121">ROUNDUP(G597/10,0)</f>
        <v>560</v>
      </c>
      <c r="M597" s="30" t="str">
        <f t="shared" si="111"/>
        <v>Attain</v>
      </c>
      <c r="N597" s="31" t="s">
        <v>404</v>
      </c>
    </row>
    <row r="598" spans="2:14" x14ac:dyDescent="0.4">
      <c r="B598" s="29">
        <f t="shared" si="120"/>
        <v>595</v>
      </c>
      <c r="C598" s="30" t="s">
        <v>47</v>
      </c>
      <c r="D598" s="30"/>
      <c r="E598" s="30" t="s">
        <v>153</v>
      </c>
      <c r="F598" s="27" t="str">
        <f t="shared" si="117"/>
        <v>체력 골드 훈련</v>
      </c>
      <c r="G598" s="30">
        <v>5600</v>
      </c>
      <c r="H598" s="31" t="str">
        <f t="shared" si="114"/>
        <v>GuideQuest_TrainHp_5600_595</v>
      </c>
      <c r="J598" s="29" t="str">
        <f t="shared" si="115"/>
        <v>GuideQuest_TrainHp_5600_595</v>
      </c>
      <c r="K598" s="30" t="str">
        <f t="shared" si="113"/>
        <v>TrainHp</v>
      </c>
      <c r="L598" s="22">
        <f t="shared" si="121"/>
        <v>560</v>
      </c>
      <c r="M598" s="30" t="str">
        <f t="shared" si="111"/>
        <v>Attain</v>
      </c>
      <c r="N598" s="31" t="s">
        <v>404</v>
      </c>
    </row>
    <row r="599" spans="2:14" x14ac:dyDescent="0.4">
      <c r="B599" s="29">
        <f>B598+1</f>
        <v>596</v>
      </c>
      <c r="C599" s="30" t="s">
        <v>79</v>
      </c>
      <c r="D599" s="30"/>
      <c r="E599" s="30" t="s">
        <v>205</v>
      </c>
      <c r="F599" s="27" t="str">
        <f t="shared" si="117"/>
        <v>크리티컬 확률 골드 훈련</v>
      </c>
      <c r="G599" s="30">
        <f>G578+10</f>
        <v>305</v>
      </c>
      <c r="H599" s="31" t="str">
        <f t="shared" si="114"/>
        <v>GuideQuest_TrainCriProb_305_596</v>
      </c>
      <c r="J599" s="29" t="str">
        <f t="shared" si="115"/>
        <v>GuideQuest_TrainCriProb_305_596</v>
      </c>
      <c r="K599" s="30" t="str">
        <f t="shared" si="113"/>
        <v>TrainCriProb</v>
      </c>
      <c r="L599" s="33">
        <f t="shared" si="116"/>
        <v>305</v>
      </c>
      <c r="M599" s="30" t="str">
        <f t="shared" si="111"/>
        <v>Attain</v>
      </c>
      <c r="N599" s="31" t="s">
        <v>404</v>
      </c>
    </row>
    <row r="600" spans="2:14" x14ac:dyDescent="0.4">
      <c r="B600" s="29">
        <f t="shared" si="120"/>
        <v>597</v>
      </c>
      <c r="C600" s="30" t="s">
        <v>80</v>
      </c>
      <c r="D600" s="30"/>
      <c r="E600" s="30" t="s">
        <v>206</v>
      </c>
      <c r="F600" s="27" t="str">
        <f t="shared" si="117"/>
        <v>크리티컬 데미지 골드 훈련</v>
      </c>
      <c r="G600" s="30">
        <f>G579+10</f>
        <v>305</v>
      </c>
      <c r="H600" s="31" t="str">
        <f t="shared" si="114"/>
        <v>GuideQuest_TrainCriDmg_305_597</v>
      </c>
      <c r="J600" s="29" t="str">
        <f t="shared" si="115"/>
        <v>GuideQuest_TrainCriDmg_305_597</v>
      </c>
      <c r="K600" s="30" t="str">
        <f t="shared" si="113"/>
        <v>TrainCriDmg</v>
      </c>
      <c r="L600" s="33">
        <f t="shared" si="116"/>
        <v>305</v>
      </c>
      <c r="M600" s="30" t="str">
        <f t="shared" si="111"/>
        <v>Attain</v>
      </c>
      <c r="N600" s="31" t="s">
        <v>404</v>
      </c>
    </row>
    <row r="601" spans="2:14" x14ac:dyDescent="0.4">
      <c r="B601" s="29">
        <f t="shared" si="120"/>
        <v>598</v>
      </c>
      <c r="C601" s="30"/>
      <c r="D601" s="30"/>
      <c r="E601" s="30" t="s">
        <v>187</v>
      </c>
      <c r="F601" s="27" t="str">
        <f t="shared" si="117"/>
        <v>스테이지 클리어</v>
      </c>
      <c r="G601" s="30">
        <f>G590+10</f>
        <v>990</v>
      </c>
      <c r="H601" s="31" t="str">
        <f t="shared" si="114"/>
        <v>GuideQuest_ClearStage_990_598</v>
      </c>
      <c r="J601" s="29" t="str">
        <f t="shared" si="115"/>
        <v>GuideQuest_ClearStage_990_598</v>
      </c>
      <c r="K601" s="30" t="str">
        <f t="shared" si="113"/>
        <v>ClearStage</v>
      </c>
      <c r="L601" s="33">
        <f t="shared" si="116"/>
        <v>990</v>
      </c>
      <c r="M601" s="30" t="str">
        <f t="shared" si="111"/>
        <v>Attain</v>
      </c>
      <c r="N601" s="31" t="s">
        <v>404</v>
      </c>
    </row>
    <row r="602" spans="2:14" x14ac:dyDescent="0.4">
      <c r="B602" s="29">
        <f t="shared" si="120"/>
        <v>599</v>
      </c>
      <c r="C602" s="30" t="s">
        <v>94</v>
      </c>
      <c r="D602" s="30"/>
      <c r="E602" s="30" t="s">
        <v>214</v>
      </c>
      <c r="F602" s="27" t="str">
        <f t="shared" si="117"/>
        <v>장비 소환</v>
      </c>
      <c r="G602" s="30">
        <f>G581+240</f>
        <v>6540</v>
      </c>
      <c r="H602" s="31" t="str">
        <f t="shared" si="114"/>
        <v>GuideQuest_SpawnEquipment_6540_599</v>
      </c>
      <c r="J602" s="29" t="str">
        <f t="shared" si="115"/>
        <v>GuideQuest_SpawnEquipment_6540_599</v>
      </c>
      <c r="K602" s="30" t="str">
        <f t="shared" si="113"/>
        <v>SpawnEquipment</v>
      </c>
      <c r="L602" s="33">
        <f t="shared" si="116"/>
        <v>6540</v>
      </c>
      <c r="M602" s="30" t="str">
        <f t="shared" si="111"/>
        <v>Attain</v>
      </c>
      <c r="N602" s="31" t="s">
        <v>404</v>
      </c>
    </row>
    <row r="603" spans="2:14" x14ac:dyDescent="0.4">
      <c r="B603" s="29">
        <f t="shared" si="120"/>
        <v>600</v>
      </c>
      <c r="C603" s="30" t="s">
        <v>53</v>
      </c>
      <c r="D603" s="30"/>
      <c r="E603" s="30" t="s">
        <v>200</v>
      </c>
      <c r="F603" s="27" t="str">
        <f t="shared" si="117"/>
        <v>스킬 소환</v>
      </c>
      <c r="G603" s="30">
        <f>G582+20</f>
        <v>540</v>
      </c>
      <c r="H603" s="31" t="str">
        <f t="shared" si="114"/>
        <v>GuideQuest_SpawnSkill_540_600</v>
      </c>
      <c r="J603" s="29" t="str">
        <f t="shared" si="115"/>
        <v>GuideQuest_SpawnSkill_540_600</v>
      </c>
      <c r="K603" s="30" t="str">
        <f t="shared" si="113"/>
        <v>SpawnSkill</v>
      </c>
      <c r="L603" s="33">
        <f t="shared" si="116"/>
        <v>540</v>
      </c>
      <c r="M603" s="30" t="str">
        <f t="shared" si="111"/>
        <v>Attain</v>
      </c>
      <c r="N603" s="31" t="s">
        <v>404</v>
      </c>
    </row>
    <row r="604" spans="2:14" x14ac:dyDescent="0.4">
      <c r="B604" s="29">
        <f t="shared" si="120"/>
        <v>601</v>
      </c>
      <c r="C604" s="30" t="s">
        <v>292</v>
      </c>
      <c r="D604" s="30"/>
      <c r="E604" s="30" t="s">
        <v>269</v>
      </c>
      <c r="F604" s="27" t="str">
        <f t="shared" si="117"/>
        <v>유물 소환</v>
      </c>
      <c r="G604" s="30">
        <f>G583+6</f>
        <v>96</v>
      </c>
      <c r="H604" s="31" t="str">
        <f t="shared" si="114"/>
        <v>GuideQuest_SpawnArtifact_96_601</v>
      </c>
      <c r="J604" s="29" t="str">
        <f t="shared" si="115"/>
        <v>GuideQuest_SpawnArtifact_96_601</v>
      </c>
      <c r="K604" s="30" t="str">
        <f t="shared" si="113"/>
        <v>SpawnArtifact</v>
      </c>
      <c r="L604" s="33">
        <f t="shared" si="116"/>
        <v>96</v>
      </c>
      <c r="M604" s="30" t="str">
        <f t="shared" si="111"/>
        <v>Attain</v>
      </c>
      <c r="N604" s="31" t="s">
        <v>404</v>
      </c>
    </row>
    <row r="605" spans="2:14" x14ac:dyDescent="0.4">
      <c r="B605" s="29">
        <f t="shared" si="120"/>
        <v>602</v>
      </c>
      <c r="C605" s="30" t="s">
        <v>294</v>
      </c>
      <c r="D605" s="30"/>
      <c r="E605" s="30" t="s">
        <v>290</v>
      </c>
      <c r="F605" s="27" t="str">
        <f t="shared" si="117"/>
        <v>유물 강화 시도</v>
      </c>
      <c r="G605" s="30">
        <v>3</v>
      </c>
      <c r="H605" s="31" t="str">
        <f t="shared" si="114"/>
        <v>GuideQuest_TryUpgradeArtifact_3_602</v>
      </c>
      <c r="J605" s="29" t="str">
        <f t="shared" si="115"/>
        <v>GuideQuest_TryUpgradeArtifact_3_602</v>
      </c>
      <c r="K605" s="30" t="str">
        <f t="shared" si="113"/>
        <v>TryUpgradeArtifact</v>
      </c>
      <c r="L605" s="33">
        <f t="shared" si="116"/>
        <v>3</v>
      </c>
      <c r="M605" s="30" t="str">
        <f t="shared" si="111"/>
        <v>Stack</v>
      </c>
      <c r="N605" s="31" t="s">
        <v>404</v>
      </c>
    </row>
    <row r="606" spans="2:14" x14ac:dyDescent="0.4">
      <c r="B606" s="29">
        <f t="shared" si="120"/>
        <v>603</v>
      </c>
      <c r="C606" s="30"/>
      <c r="D606" s="30"/>
      <c r="E606" s="30" t="s">
        <v>192</v>
      </c>
      <c r="F606" s="27" t="str">
        <f t="shared" si="117"/>
        <v>보스 처치</v>
      </c>
      <c r="G606" s="30">
        <v>1</v>
      </c>
      <c r="H606" s="31" t="str">
        <f t="shared" si="114"/>
        <v>GuideQuest_KillBoss_1_603</v>
      </c>
      <c r="J606" s="29" t="str">
        <f t="shared" si="115"/>
        <v>GuideQuest_KillBoss_1_603</v>
      </c>
      <c r="K606" s="30" t="str">
        <f t="shared" si="113"/>
        <v>KillBoss</v>
      </c>
      <c r="L606" s="33">
        <f t="shared" si="116"/>
        <v>1</v>
      </c>
      <c r="M606" s="30" t="str">
        <f t="shared" si="111"/>
        <v>Stack</v>
      </c>
      <c r="N606" s="31" t="s">
        <v>7</v>
      </c>
    </row>
    <row r="607" spans="2:14" x14ac:dyDescent="0.4">
      <c r="B607" s="29">
        <f t="shared" si="120"/>
        <v>604</v>
      </c>
      <c r="C607" s="30" t="s">
        <v>45</v>
      </c>
      <c r="D607" s="30"/>
      <c r="E607" s="30" t="s">
        <v>152</v>
      </c>
      <c r="F607" s="27" t="str">
        <f t="shared" si="117"/>
        <v>공격력 골드 훈련</v>
      </c>
      <c r="G607" s="30">
        <v>5800</v>
      </c>
      <c r="H607" s="31" t="str">
        <f t="shared" si="114"/>
        <v>GuideQuest_TrainAtk_5800_604</v>
      </c>
      <c r="J607" s="29" t="str">
        <f t="shared" si="115"/>
        <v>GuideQuest_TrainAtk_5800_604</v>
      </c>
      <c r="K607" s="30" t="str">
        <f t="shared" si="113"/>
        <v>TrainAtk</v>
      </c>
      <c r="L607" s="22">
        <f t="shared" ref="L607:L608" si="122">ROUNDUP(G607/10,0)</f>
        <v>580</v>
      </c>
      <c r="M607" s="30" t="str">
        <f t="shared" si="111"/>
        <v>Attain</v>
      </c>
      <c r="N607" s="31" t="s">
        <v>404</v>
      </c>
    </row>
    <row r="608" spans="2:14" x14ac:dyDescent="0.4">
      <c r="B608" s="29">
        <f t="shared" si="120"/>
        <v>605</v>
      </c>
      <c r="C608" s="30" t="s">
        <v>47</v>
      </c>
      <c r="D608" s="30"/>
      <c r="E608" s="30" t="s">
        <v>153</v>
      </c>
      <c r="F608" s="27" t="str">
        <f t="shared" si="117"/>
        <v>체력 골드 훈련</v>
      </c>
      <c r="G608" s="30">
        <v>5800</v>
      </c>
      <c r="H608" s="31" t="str">
        <f t="shared" si="114"/>
        <v>GuideQuest_TrainHp_5800_605</v>
      </c>
      <c r="J608" s="29" t="str">
        <f t="shared" si="115"/>
        <v>GuideQuest_TrainHp_5800_605</v>
      </c>
      <c r="K608" s="30" t="str">
        <f t="shared" si="113"/>
        <v>TrainHp</v>
      </c>
      <c r="L608" s="22">
        <f t="shared" si="122"/>
        <v>580</v>
      </c>
      <c r="M608" s="30" t="str">
        <f t="shared" si="111"/>
        <v>Attain</v>
      </c>
      <c r="N608" s="31" t="s">
        <v>404</v>
      </c>
    </row>
    <row r="609" spans="2:14" x14ac:dyDescent="0.4">
      <c r="B609" s="29">
        <f>B608+1</f>
        <v>606</v>
      </c>
      <c r="C609" s="30" t="s">
        <v>79</v>
      </c>
      <c r="D609" s="30"/>
      <c r="E609" s="30" t="s">
        <v>205</v>
      </c>
      <c r="F609" s="27" t="str">
        <f t="shared" si="117"/>
        <v>크리티컬 확률 골드 훈련</v>
      </c>
      <c r="G609" s="30">
        <f>G588+10</f>
        <v>310</v>
      </c>
      <c r="H609" s="31" t="str">
        <f t="shared" si="114"/>
        <v>GuideQuest_TrainCriProb_310_606</v>
      </c>
      <c r="J609" s="29" t="str">
        <f t="shared" si="115"/>
        <v>GuideQuest_TrainCriProb_310_606</v>
      </c>
      <c r="K609" s="30" t="str">
        <f t="shared" si="113"/>
        <v>TrainCriProb</v>
      </c>
      <c r="L609" s="33">
        <f t="shared" si="116"/>
        <v>310</v>
      </c>
      <c r="M609" s="30" t="str">
        <f t="shared" si="111"/>
        <v>Attain</v>
      </c>
      <c r="N609" s="31" t="s">
        <v>404</v>
      </c>
    </row>
    <row r="610" spans="2:14" x14ac:dyDescent="0.4">
      <c r="B610" s="29">
        <f t="shared" si="120"/>
        <v>607</v>
      </c>
      <c r="C610" s="30" t="s">
        <v>80</v>
      </c>
      <c r="D610" s="30"/>
      <c r="E610" s="30" t="s">
        <v>206</v>
      </c>
      <c r="F610" s="27" t="str">
        <f t="shared" si="117"/>
        <v>크리티컬 데미지 골드 훈련</v>
      </c>
      <c r="G610" s="30">
        <f>G589+10</f>
        <v>310</v>
      </c>
      <c r="H610" s="31" t="str">
        <f t="shared" si="114"/>
        <v>GuideQuest_TrainCriDmg_310_607</v>
      </c>
      <c r="J610" s="29" t="str">
        <f t="shared" si="115"/>
        <v>GuideQuest_TrainCriDmg_310_607</v>
      </c>
      <c r="K610" s="30" t="str">
        <f t="shared" si="113"/>
        <v>TrainCriDmg</v>
      </c>
      <c r="L610" s="33">
        <f t="shared" si="116"/>
        <v>310</v>
      </c>
      <c r="M610" s="30" t="str">
        <f t="shared" si="111"/>
        <v>Attain</v>
      </c>
      <c r="N610" s="31" t="s">
        <v>404</v>
      </c>
    </row>
    <row r="611" spans="2:14" x14ac:dyDescent="0.4">
      <c r="B611" s="29">
        <f t="shared" si="120"/>
        <v>608</v>
      </c>
      <c r="C611" s="30"/>
      <c r="D611" s="30"/>
      <c r="E611" s="30" t="s">
        <v>187</v>
      </c>
      <c r="F611" s="27" t="str">
        <f t="shared" si="117"/>
        <v>스테이지 클리어</v>
      </c>
      <c r="G611" s="30">
        <f>G601+10</f>
        <v>1000</v>
      </c>
      <c r="H611" s="31" t="str">
        <f t="shared" si="114"/>
        <v>GuideQuest_ClearStage_1000_608</v>
      </c>
      <c r="J611" s="29" t="str">
        <f t="shared" si="115"/>
        <v>GuideQuest_ClearStage_1000_608</v>
      </c>
      <c r="K611" s="30" t="str">
        <f t="shared" si="113"/>
        <v>ClearStage</v>
      </c>
      <c r="L611" s="33">
        <f t="shared" si="116"/>
        <v>1000</v>
      </c>
      <c r="M611" s="30" t="str">
        <f t="shared" si="111"/>
        <v>Attain</v>
      </c>
      <c r="N611" s="31" t="s">
        <v>404</v>
      </c>
    </row>
    <row r="612" spans="2:14" x14ac:dyDescent="0.4">
      <c r="B612" s="29">
        <f t="shared" si="120"/>
        <v>609</v>
      </c>
      <c r="C612" s="30" t="s">
        <v>94</v>
      </c>
      <c r="D612" s="30"/>
      <c r="E612" s="30" t="s">
        <v>214</v>
      </c>
      <c r="F612" s="27" t="str">
        <f t="shared" si="117"/>
        <v>장비 소환</v>
      </c>
      <c r="G612" s="30">
        <f>G591+240</f>
        <v>6660</v>
      </c>
      <c r="H612" s="31" t="str">
        <f t="shared" si="114"/>
        <v>GuideQuest_SpawnEquipment_6660_609</v>
      </c>
      <c r="J612" s="29" t="str">
        <f t="shared" si="115"/>
        <v>GuideQuest_SpawnEquipment_6660_609</v>
      </c>
      <c r="K612" s="30" t="str">
        <f t="shared" si="113"/>
        <v>SpawnEquipment</v>
      </c>
      <c r="L612" s="33">
        <f t="shared" si="116"/>
        <v>6660</v>
      </c>
      <c r="M612" s="30" t="str">
        <f t="shared" si="111"/>
        <v>Attain</v>
      </c>
      <c r="N612" s="31" t="s">
        <v>404</v>
      </c>
    </row>
    <row r="613" spans="2:14" x14ac:dyDescent="0.4">
      <c r="B613" s="29">
        <f t="shared" si="120"/>
        <v>610</v>
      </c>
      <c r="C613" s="30" t="s">
        <v>53</v>
      </c>
      <c r="D613" s="30"/>
      <c r="E613" s="30" t="s">
        <v>200</v>
      </c>
      <c r="F613" s="27" t="str">
        <f t="shared" si="117"/>
        <v>스킬 소환</v>
      </c>
      <c r="G613" s="30">
        <v>550</v>
      </c>
      <c r="H613" s="31" t="str">
        <f t="shared" si="114"/>
        <v>GuideQuest_SpawnSkill_550_610</v>
      </c>
      <c r="J613" s="29" t="str">
        <f t="shared" si="115"/>
        <v>GuideQuest_SpawnSkill_550_610</v>
      </c>
      <c r="K613" s="30" t="str">
        <f t="shared" si="113"/>
        <v>SpawnSkill</v>
      </c>
      <c r="L613" s="33">
        <f t="shared" si="116"/>
        <v>550</v>
      </c>
      <c r="M613" s="30" t="str">
        <f t="shared" si="111"/>
        <v>Attain</v>
      </c>
      <c r="N613" s="31" t="s">
        <v>404</v>
      </c>
    </row>
    <row r="614" spans="2:14" x14ac:dyDescent="0.4">
      <c r="B614" s="29">
        <f t="shared" si="120"/>
        <v>611</v>
      </c>
      <c r="C614" s="30" t="s">
        <v>292</v>
      </c>
      <c r="D614" s="30"/>
      <c r="E614" s="30" t="s">
        <v>269</v>
      </c>
      <c r="F614" s="27" t="str">
        <f t="shared" si="117"/>
        <v>유물 소환</v>
      </c>
      <c r="G614" s="30">
        <f>G593+6</f>
        <v>99</v>
      </c>
      <c r="H614" s="31" t="str">
        <f t="shared" si="114"/>
        <v>GuideQuest_SpawnArtifact_99_611</v>
      </c>
      <c r="J614" s="29" t="str">
        <f t="shared" si="115"/>
        <v>GuideQuest_SpawnArtifact_99_611</v>
      </c>
      <c r="K614" s="30" t="str">
        <f t="shared" si="113"/>
        <v>SpawnArtifact</v>
      </c>
      <c r="L614" s="33">
        <f t="shared" si="116"/>
        <v>99</v>
      </c>
      <c r="M614" s="30" t="str">
        <f t="shared" si="111"/>
        <v>Attain</v>
      </c>
      <c r="N614" s="31" t="s">
        <v>404</v>
      </c>
    </row>
    <row r="615" spans="2:14" x14ac:dyDescent="0.4">
      <c r="B615" s="29">
        <f t="shared" si="120"/>
        <v>612</v>
      </c>
      <c r="C615" s="30" t="s">
        <v>294</v>
      </c>
      <c r="D615" s="30"/>
      <c r="E615" s="30" t="s">
        <v>290</v>
      </c>
      <c r="F615" s="27" t="str">
        <f t="shared" si="117"/>
        <v>유물 강화 시도</v>
      </c>
      <c r="G615" s="30">
        <v>3</v>
      </c>
      <c r="H615" s="31" t="str">
        <f t="shared" si="114"/>
        <v>GuideQuest_TryUpgradeArtifact_3_612</v>
      </c>
      <c r="J615" s="29" t="str">
        <f t="shared" si="115"/>
        <v>GuideQuest_TryUpgradeArtifact_3_612</v>
      </c>
      <c r="K615" s="30" t="str">
        <f t="shared" si="113"/>
        <v>TryUpgradeArtifact</v>
      </c>
      <c r="L615" s="33">
        <f t="shared" si="116"/>
        <v>3</v>
      </c>
      <c r="M615" s="30" t="str">
        <f t="shared" si="111"/>
        <v>Stack</v>
      </c>
      <c r="N615" s="31" t="s">
        <v>404</v>
      </c>
    </row>
    <row r="616" spans="2:14" x14ac:dyDescent="0.4">
      <c r="B616" s="29">
        <f t="shared" si="120"/>
        <v>613</v>
      </c>
      <c r="C616" s="30"/>
      <c r="D616" s="30"/>
      <c r="E616" s="30" t="s">
        <v>192</v>
      </c>
      <c r="F616" s="27" t="str">
        <f t="shared" si="117"/>
        <v>보스 처치</v>
      </c>
      <c r="G616" s="30">
        <v>1</v>
      </c>
      <c r="H616" s="31" t="str">
        <f t="shared" si="114"/>
        <v>GuideQuest_KillBoss_1_613</v>
      </c>
      <c r="J616" s="29" t="str">
        <f t="shared" si="115"/>
        <v>GuideQuest_KillBoss_1_613</v>
      </c>
      <c r="K616" s="30" t="str">
        <f t="shared" si="113"/>
        <v>KillBoss</v>
      </c>
      <c r="L616" s="33">
        <f t="shared" si="116"/>
        <v>1</v>
      </c>
      <c r="M616" s="30" t="str">
        <f t="shared" si="111"/>
        <v>Stack</v>
      </c>
      <c r="N616" s="31" t="s">
        <v>7</v>
      </c>
    </row>
    <row r="617" spans="2:14" x14ac:dyDescent="0.4">
      <c r="B617" s="29">
        <f t="shared" si="120"/>
        <v>614</v>
      </c>
      <c r="C617" s="30" t="s">
        <v>51</v>
      </c>
      <c r="D617" s="30"/>
      <c r="E617" s="30" t="s">
        <v>199</v>
      </c>
      <c r="F617" s="27" t="str">
        <f t="shared" si="117"/>
        <v>캐릭터 특성 강화</v>
      </c>
      <c r="G617" s="30">
        <f>G596+3</f>
        <v>90</v>
      </c>
      <c r="H617" s="31" t="str">
        <f t="shared" si="114"/>
        <v>GuideQuest_LevelUpAbility_90_614</v>
      </c>
      <c r="J617" s="29" t="str">
        <f t="shared" si="115"/>
        <v>GuideQuest_LevelUpAbility_90_614</v>
      </c>
      <c r="K617" s="30" t="str">
        <f t="shared" si="113"/>
        <v>LevelUpAbility</v>
      </c>
      <c r="L617" s="33">
        <f t="shared" si="116"/>
        <v>90</v>
      </c>
      <c r="M617" s="30" t="str">
        <f t="shared" si="111"/>
        <v>Attain</v>
      </c>
      <c r="N617" s="31" t="s">
        <v>405</v>
      </c>
    </row>
    <row r="618" spans="2:14" x14ac:dyDescent="0.4">
      <c r="B618" s="29">
        <f t="shared" si="120"/>
        <v>615</v>
      </c>
      <c r="C618" s="30" t="s">
        <v>45</v>
      </c>
      <c r="D618" s="30"/>
      <c r="E618" s="30" t="s">
        <v>152</v>
      </c>
      <c r="F618" s="27" t="str">
        <f t="shared" si="117"/>
        <v>공격력 골드 훈련</v>
      </c>
      <c r="G618" s="30">
        <v>6000</v>
      </c>
      <c r="H618" s="31" t="str">
        <f t="shared" si="114"/>
        <v>GuideQuest_TrainAtk_6000_615</v>
      </c>
      <c r="J618" s="29" t="str">
        <f t="shared" si="115"/>
        <v>GuideQuest_TrainAtk_6000_615</v>
      </c>
      <c r="K618" s="30" t="str">
        <f t="shared" si="113"/>
        <v>TrainAtk</v>
      </c>
      <c r="L618" s="22">
        <f t="shared" ref="L618:L619" si="123">ROUNDUP(G618/10,0)</f>
        <v>600</v>
      </c>
      <c r="M618" s="30" t="str">
        <f t="shared" si="111"/>
        <v>Attain</v>
      </c>
      <c r="N618" s="31" t="s">
        <v>404</v>
      </c>
    </row>
    <row r="619" spans="2:14" x14ac:dyDescent="0.4">
      <c r="B619" s="29">
        <f t="shared" si="120"/>
        <v>616</v>
      </c>
      <c r="C619" s="30" t="s">
        <v>47</v>
      </c>
      <c r="D619" s="30"/>
      <c r="E619" s="30" t="s">
        <v>153</v>
      </c>
      <c r="F619" s="27" t="str">
        <f t="shared" si="117"/>
        <v>체력 골드 훈련</v>
      </c>
      <c r="G619" s="30">
        <v>6000</v>
      </c>
      <c r="H619" s="31" t="str">
        <f t="shared" si="114"/>
        <v>GuideQuest_TrainHp_6000_616</v>
      </c>
      <c r="J619" s="29" t="str">
        <f t="shared" si="115"/>
        <v>GuideQuest_TrainHp_6000_616</v>
      </c>
      <c r="K619" s="30" t="str">
        <f t="shared" si="113"/>
        <v>TrainHp</v>
      </c>
      <c r="L619" s="22">
        <f t="shared" si="123"/>
        <v>600</v>
      </c>
      <c r="M619" s="30" t="str">
        <f t="shared" si="111"/>
        <v>Attain</v>
      </c>
      <c r="N619" s="31" t="s">
        <v>404</v>
      </c>
    </row>
    <row r="620" spans="2:14" x14ac:dyDescent="0.4">
      <c r="B620" s="29">
        <f>B619+1</f>
        <v>617</v>
      </c>
      <c r="C620" s="30" t="s">
        <v>79</v>
      </c>
      <c r="D620" s="30"/>
      <c r="E620" s="30" t="s">
        <v>205</v>
      </c>
      <c r="F620" s="27" t="str">
        <f t="shared" si="117"/>
        <v>크리티컬 확률 골드 훈련</v>
      </c>
      <c r="G620" s="30">
        <f>G599+10</f>
        <v>315</v>
      </c>
      <c r="H620" s="31" t="str">
        <f t="shared" si="114"/>
        <v>GuideQuest_TrainCriProb_315_617</v>
      </c>
      <c r="J620" s="29" t="str">
        <f t="shared" si="115"/>
        <v>GuideQuest_TrainCriProb_315_617</v>
      </c>
      <c r="K620" s="30" t="str">
        <f t="shared" si="113"/>
        <v>TrainCriProb</v>
      </c>
      <c r="L620" s="33">
        <f t="shared" si="116"/>
        <v>315</v>
      </c>
      <c r="M620" s="30" t="str">
        <f t="shared" si="111"/>
        <v>Attain</v>
      </c>
      <c r="N620" s="31" t="s">
        <v>404</v>
      </c>
    </row>
    <row r="621" spans="2:14" x14ac:dyDescent="0.4">
      <c r="B621" s="29">
        <f t="shared" si="120"/>
        <v>618</v>
      </c>
      <c r="C621" s="30" t="s">
        <v>80</v>
      </c>
      <c r="D621" s="30"/>
      <c r="E621" s="30" t="s">
        <v>206</v>
      </c>
      <c r="F621" s="27" t="str">
        <f t="shared" si="117"/>
        <v>크리티컬 데미지 골드 훈련</v>
      </c>
      <c r="G621" s="30">
        <f>G600+10</f>
        <v>315</v>
      </c>
      <c r="H621" s="31" t="str">
        <f t="shared" si="114"/>
        <v>GuideQuest_TrainCriDmg_315_618</v>
      </c>
      <c r="J621" s="29" t="str">
        <f t="shared" si="115"/>
        <v>GuideQuest_TrainCriDmg_315_618</v>
      </c>
      <c r="K621" s="30" t="str">
        <f t="shared" si="113"/>
        <v>TrainCriDmg</v>
      </c>
      <c r="L621" s="33">
        <f t="shared" si="116"/>
        <v>315</v>
      </c>
      <c r="M621" s="30" t="str">
        <f t="shared" si="111"/>
        <v>Attain</v>
      </c>
      <c r="N621" s="31" t="s">
        <v>404</v>
      </c>
    </row>
    <row r="622" spans="2:14" x14ac:dyDescent="0.4">
      <c r="B622" s="29">
        <f t="shared" si="120"/>
        <v>619</v>
      </c>
      <c r="C622" s="30"/>
      <c r="D622" s="30"/>
      <c r="E622" s="30" t="s">
        <v>187</v>
      </c>
      <c r="F622" s="27" t="str">
        <f t="shared" si="117"/>
        <v>스테이지 클리어</v>
      </c>
      <c r="G622" s="30">
        <f>G611+10</f>
        <v>1010</v>
      </c>
      <c r="H622" s="31" t="str">
        <f t="shared" si="114"/>
        <v>GuideQuest_ClearStage_1010_619</v>
      </c>
      <c r="J622" s="29" t="str">
        <f t="shared" si="115"/>
        <v>GuideQuest_ClearStage_1010_619</v>
      </c>
      <c r="K622" s="30" t="str">
        <f t="shared" si="113"/>
        <v>ClearStage</v>
      </c>
      <c r="L622" s="33">
        <f t="shared" si="116"/>
        <v>1010</v>
      </c>
      <c r="M622" s="30" t="str">
        <f t="shared" si="111"/>
        <v>Attain</v>
      </c>
      <c r="N622" s="31" t="s">
        <v>404</v>
      </c>
    </row>
    <row r="623" spans="2:14" x14ac:dyDescent="0.4">
      <c r="B623" s="29">
        <f t="shared" si="120"/>
        <v>620</v>
      </c>
      <c r="C623" s="30" t="s">
        <v>94</v>
      </c>
      <c r="D623" s="30"/>
      <c r="E623" s="30" t="s">
        <v>214</v>
      </c>
      <c r="F623" s="27" t="str">
        <f t="shared" si="117"/>
        <v>장비 소환</v>
      </c>
      <c r="G623" s="30">
        <f>G602+240</f>
        <v>6780</v>
      </c>
      <c r="H623" s="31" t="str">
        <f t="shared" si="114"/>
        <v>GuideQuest_SpawnEquipment_6780_620</v>
      </c>
      <c r="J623" s="29" t="str">
        <f t="shared" si="115"/>
        <v>GuideQuest_SpawnEquipment_6780_620</v>
      </c>
      <c r="K623" s="30" t="str">
        <f t="shared" si="113"/>
        <v>SpawnEquipment</v>
      </c>
      <c r="L623" s="33">
        <f t="shared" si="116"/>
        <v>6780</v>
      </c>
      <c r="M623" s="30" t="str">
        <f t="shared" si="111"/>
        <v>Attain</v>
      </c>
      <c r="N623" s="31" t="s">
        <v>404</v>
      </c>
    </row>
    <row r="624" spans="2:14" x14ac:dyDescent="0.4">
      <c r="B624" s="29">
        <f t="shared" si="120"/>
        <v>621</v>
      </c>
      <c r="C624" s="30" t="s">
        <v>53</v>
      </c>
      <c r="D624" s="30"/>
      <c r="E624" s="30" t="s">
        <v>200</v>
      </c>
      <c r="F624" s="27" t="str">
        <f t="shared" si="117"/>
        <v>스킬 소환</v>
      </c>
      <c r="G624" s="30">
        <v>560</v>
      </c>
      <c r="H624" s="31" t="str">
        <f t="shared" si="114"/>
        <v>GuideQuest_SpawnSkill_560_621</v>
      </c>
      <c r="J624" s="29" t="str">
        <f t="shared" si="115"/>
        <v>GuideQuest_SpawnSkill_560_621</v>
      </c>
      <c r="K624" s="30" t="str">
        <f t="shared" si="113"/>
        <v>SpawnSkill</v>
      </c>
      <c r="L624" s="33">
        <f t="shared" si="116"/>
        <v>560</v>
      </c>
      <c r="M624" s="30" t="str">
        <f t="shared" si="111"/>
        <v>Attain</v>
      </c>
      <c r="N624" s="31" t="s">
        <v>404</v>
      </c>
    </row>
    <row r="625" spans="2:14" x14ac:dyDescent="0.4">
      <c r="B625" s="29">
        <f t="shared" si="120"/>
        <v>622</v>
      </c>
      <c r="C625" s="30" t="s">
        <v>292</v>
      </c>
      <c r="D625" s="30"/>
      <c r="E625" s="30" t="s">
        <v>269</v>
      </c>
      <c r="F625" s="27" t="str">
        <f t="shared" si="117"/>
        <v>유물 소환</v>
      </c>
      <c r="G625" s="30">
        <f>G604+6</f>
        <v>102</v>
      </c>
      <c r="H625" s="31" t="str">
        <f t="shared" si="114"/>
        <v>GuideQuest_SpawnArtifact_102_622</v>
      </c>
      <c r="J625" s="29" t="str">
        <f t="shared" si="115"/>
        <v>GuideQuest_SpawnArtifact_102_622</v>
      </c>
      <c r="K625" s="30" t="str">
        <f t="shared" si="113"/>
        <v>SpawnArtifact</v>
      </c>
      <c r="L625" s="33">
        <f t="shared" si="116"/>
        <v>102</v>
      </c>
      <c r="M625" s="30" t="str">
        <f t="shared" si="111"/>
        <v>Attain</v>
      </c>
      <c r="N625" s="31" t="s">
        <v>404</v>
      </c>
    </row>
    <row r="626" spans="2:14" x14ac:dyDescent="0.4">
      <c r="B626" s="29">
        <f t="shared" si="120"/>
        <v>623</v>
      </c>
      <c r="C626" s="30" t="s">
        <v>294</v>
      </c>
      <c r="D626" s="30"/>
      <c r="E626" s="30" t="s">
        <v>290</v>
      </c>
      <c r="F626" s="27" t="str">
        <f t="shared" si="117"/>
        <v>유물 강화 시도</v>
      </c>
      <c r="G626" s="30">
        <v>3</v>
      </c>
      <c r="H626" s="31" t="str">
        <f t="shared" si="114"/>
        <v>GuideQuest_TryUpgradeArtifact_3_623</v>
      </c>
      <c r="J626" s="29" t="str">
        <f t="shared" si="115"/>
        <v>GuideQuest_TryUpgradeArtifact_3_623</v>
      </c>
      <c r="K626" s="30" t="str">
        <f t="shared" si="113"/>
        <v>TryUpgradeArtifact</v>
      </c>
      <c r="L626" s="33">
        <f t="shared" si="116"/>
        <v>3</v>
      </c>
      <c r="M626" s="30" t="str">
        <f t="shared" si="111"/>
        <v>Stack</v>
      </c>
      <c r="N626" s="31" t="s">
        <v>404</v>
      </c>
    </row>
    <row r="627" spans="2:14" x14ac:dyDescent="0.4">
      <c r="B627" s="29">
        <f t="shared" si="120"/>
        <v>624</v>
      </c>
      <c r="C627" s="30"/>
      <c r="D627" s="30"/>
      <c r="E627" s="30" t="s">
        <v>192</v>
      </c>
      <c r="F627" s="27" t="str">
        <f t="shared" si="117"/>
        <v>보스 처치</v>
      </c>
      <c r="G627" s="30">
        <v>1</v>
      </c>
      <c r="H627" s="31" t="str">
        <f t="shared" si="114"/>
        <v>GuideQuest_KillBoss_1_624</v>
      </c>
      <c r="J627" s="29" t="str">
        <f t="shared" si="115"/>
        <v>GuideQuest_KillBoss_1_624</v>
      </c>
      <c r="K627" s="30" t="str">
        <f t="shared" si="113"/>
        <v>KillBoss</v>
      </c>
      <c r="L627" s="33">
        <f t="shared" si="116"/>
        <v>1</v>
      </c>
      <c r="M627" s="30" t="str">
        <f t="shared" ref="M627:M690" si="124">VLOOKUP(K627,$P$2:$R$51,3, 0)</f>
        <v>Stack</v>
      </c>
      <c r="N627" s="31" t="s">
        <v>7</v>
      </c>
    </row>
    <row r="628" spans="2:14" x14ac:dyDescent="0.4">
      <c r="B628" s="29">
        <f t="shared" si="120"/>
        <v>625</v>
      </c>
      <c r="C628" s="30" t="s">
        <v>45</v>
      </c>
      <c r="D628" s="30"/>
      <c r="E628" s="30" t="s">
        <v>152</v>
      </c>
      <c r="F628" s="27" t="str">
        <f t="shared" si="117"/>
        <v>공격력 골드 훈련</v>
      </c>
      <c r="G628" s="30">
        <v>6200</v>
      </c>
      <c r="H628" s="31" t="str">
        <f t="shared" ref="H628:H689" si="125">CONCATENATE("GuideQuest","_",E628,"_",G628,"_",B628)</f>
        <v>GuideQuest_TrainAtk_6200_625</v>
      </c>
      <c r="J628" s="29" t="str">
        <f t="shared" ref="J628:J689" si="126">H628</f>
        <v>GuideQuest_TrainAtk_6200_625</v>
      </c>
      <c r="K628" s="30" t="str">
        <f t="shared" ref="K628:K688" si="127">E628</f>
        <v>TrainAtk</v>
      </c>
      <c r="L628" s="22">
        <f t="shared" ref="L628:L629" si="128">ROUNDUP(G628/10,0)</f>
        <v>620</v>
      </c>
      <c r="M628" s="30" t="str">
        <f t="shared" si="124"/>
        <v>Attain</v>
      </c>
      <c r="N628" s="31" t="s">
        <v>404</v>
      </c>
    </row>
    <row r="629" spans="2:14" x14ac:dyDescent="0.4">
      <c r="B629" s="29">
        <f t="shared" si="120"/>
        <v>626</v>
      </c>
      <c r="C629" s="30" t="s">
        <v>47</v>
      </c>
      <c r="D629" s="30"/>
      <c r="E629" s="30" t="s">
        <v>153</v>
      </c>
      <c r="F629" s="27" t="str">
        <f t="shared" si="117"/>
        <v>체력 골드 훈련</v>
      </c>
      <c r="G629" s="30">
        <v>6200</v>
      </c>
      <c r="H629" s="31" t="str">
        <f t="shared" si="125"/>
        <v>GuideQuest_TrainHp_6200_626</v>
      </c>
      <c r="J629" s="29" t="str">
        <f t="shared" si="126"/>
        <v>GuideQuest_TrainHp_6200_626</v>
      </c>
      <c r="K629" s="30" t="str">
        <f t="shared" si="127"/>
        <v>TrainHp</v>
      </c>
      <c r="L629" s="22">
        <f t="shared" si="128"/>
        <v>620</v>
      </c>
      <c r="M629" s="30" t="str">
        <f t="shared" si="124"/>
        <v>Attain</v>
      </c>
      <c r="N629" s="31" t="s">
        <v>404</v>
      </c>
    </row>
    <row r="630" spans="2:14" x14ac:dyDescent="0.4">
      <c r="B630" s="29">
        <f>B629+1</f>
        <v>627</v>
      </c>
      <c r="C630" s="30" t="s">
        <v>79</v>
      </c>
      <c r="D630" s="30"/>
      <c r="E630" s="30" t="s">
        <v>205</v>
      </c>
      <c r="F630" s="27" t="str">
        <f t="shared" si="117"/>
        <v>크리티컬 확률 골드 훈련</v>
      </c>
      <c r="G630" s="30">
        <f>G609+10</f>
        <v>320</v>
      </c>
      <c r="H630" s="31" t="str">
        <f t="shared" si="125"/>
        <v>GuideQuest_TrainCriProb_320_627</v>
      </c>
      <c r="J630" s="29" t="str">
        <f t="shared" si="126"/>
        <v>GuideQuest_TrainCriProb_320_627</v>
      </c>
      <c r="K630" s="30" t="str">
        <f t="shared" si="127"/>
        <v>TrainCriProb</v>
      </c>
      <c r="L630" s="33">
        <f t="shared" ref="L630:L688" si="129">G630</f>
        <v>320</v>
      </c>
      <c r="M630" s="30" t="str">
        <f t="shared" si="124"/>
        <v>Attain</v>
      </c>
      <c r="N630" s="31" t="s">
        <v>404</v>
      </c>
    </row>
    <row r="631" spans="2:14" x14ac:dyDescent="0.4">
      <c r="B631" s="29">
        <f t="shared" si="120"/>
        <v>628</v>
      </c>
      <c r="C631" s="30" t="s">
        <v>80</v>
      </c>
      <c r="D631" s="30"/>
      <c r="E631" s="30" t="s">
        <v>206</v>
      </c>
      <c r="F631" s="27" t="str">
        <f t="shared" si="117"/>
        <v>크리티컬 데미지 골드 훈련</v>
      </c>
      <c r="G631" s="30">
        <f>G610+10</f>
        <v>320</v>
      </c>
      <c r="H631" s="31" t="str">
        <f t="shared" si="125"/>
        <v>GuideQuest_TrainCriDmg_320_628</v>
      </c>
      <c r="J631" s="29" t="str">
        <f t="shared" si="126"/>
        <v>GuideQuest_TrainCriDmg_320_628</v>
      </c>
      <c r="K631" s="30" t="str">
        <f t="shared" si="127"/>
        <v>TrainCriDmg</v>
      </c>
      <c r="L631" s="33">
        <f t="shared" si="129"/>
        <v>320</v>
      </c>
      <c r="M631" s="30" t="str">
        <f t="shared" si="124"/>
        <v>Attain</v>
      </c>
      <c r="N631" s="31" t="s">
        <v>404</v>
      </c>
    </row>
    <row r="632" spans="2:14" x14ac:dyDescent="0.4">
      <c r="B632" s="29">
        <f t="shared" si="120"/>
        <v>629</v>
      </c>
      <c r="C632" s="30"/>
      <c r="D632" s="30"/>
      <c r="E632" s="30" t="s">
        <v>187</v>
      </c>
      <c r="F632" s="27" t="str">
        <f t="shared" si="117"/>
        <v>스테이지 클리어</v>
      </c>
      <c r="G632" s="30">
        <f>G622+10</f>
        <v>1020</v>
      </c>
      <c r="H632" s="31" t="str">
        <f t="shared" si="125"/>
        <v>GuideQuest_ClearStage_1020_629</v>
      </c>
      <c r="J632" s="29" t="str">
        <f t="shared" si="126"/>
        <v>GuideQuest_ClearStage_1020_629</v>
      </c>
      <c r="K632" s="30" t="str">
        <f t="shared" si="127"/>
        <v>ClearStage</v>
      </c>
      <c r="L632" s="33">
        <f t="shared" si="129"/>
        <v>1020</v>
      </c>
      <c r="M632" s="30" t="str">
        <f t="shared" si="124"/>
        <v>Attain</v>
      </c>
      <c r="N632" s="31" t="s">
        <v>404</v>
      </c>
    </row>
    <row r="633" spans="2:14" x14ac:dyDescent="0.4">
      <c r="B633" s="29">
        <f t="shared" si="120"/>
        <v>630</v>
      </c>
      <c r="C633" s="30" t="s">
        <v>94</v>
      </c>
      <c r="D633" s="30"/>
      <c r="E633" s="30" t="s">
        <v>214</v>
      </c>
      <c r="F633" s="27" t="str">
        <f t="shared" si="117"/>
        <v>장비 소환</v>
      </c>
      <c r="G633" s="30">
        <f>G612+240</f>
        <v>6900</v>
      </c>
      <c r="H633" s="31" t="str">
        <f t="shared" si="125"/>
        <v>GuideQuest_SpawnEquipment_6900_630</v>
      </c>
      <c r="J633" s="29" t="str">
        <f t="shared" si="126"/>
        <v>GuideQuest_SpawnEquipment_6900_630</v>
      </c>
      <c r="K633" s="30" t="str">
        <f t="shared" si="127"/>
        <v>SpawnEquipment</v>
      </c>
      <c r="L633" s="33">
        <f t="shared" si="129"/>
        <v>6900</v>
      </c>
      <c r="M633" s="30" t="str">
        <f t="shared" si="124"/>
        <v>Attain</v>
      </c>
      <c r="N633" s="31" t="s">
        <v>404</v>
      </c>
    </row>
    <row r="634" spans="2:14" x14ac:dyDescent="0.4">
      <c r="B634" s="29">
        <f t="shared" si="120"/>
        <v>631</v>
      </c>
      <c r="C634" s="30" t="s">
        <v>53</v>
      </c>
      <c r="D634" s="30"/>
      <c r="E634" s="30" t="s">
        <v>200</v>
      </c>
      <c r="F634" s="27" t="str">
        <f t="shared" si="117"/>
        <v>스킬 소환</v>
      </c>
      <c r="G634" s="30">
        <v>570</v>
      </c>
      <c r="H634" s="31" t="str">
        <f t="shared" si="125"/>
        <v>GuideQuest_SpawnSkill_570_631</v>
      </c>
      <c r="J634" s="29" t="str">
        <f t="shared" si="126"/>
        <v>GuideQuest_SpawnSkill_570_631</v>
      </c>
      <c r="K634" s="30" t="str">
        <f t="shared" si="127"/>
        <v>SpawnSkill</v>
      </c>
      <c r="L634" s="33">
        <f t="shared" si="129"/>
        <v>570</v>
      </c>
      <c r="M634" s="30" t="str">
        <f t="shared" si="124"/>
        <v>Attain</v>
      </c>
      <c r="N634" s="31" t="s">
        <v>404</v>
      </c>
    </row>
    <row r="635" spans="2:14" x14ac:dyDescent="0.4">
      <c r="B635" s="29">
        <f t="shared" si="120"/>
        <v>632</v>
      </c>
      <c r="C635" s="30" t="s">
        <v>292</v>
      </c>
      <c r="D635" s="30"/>
      <c r="E635" s="30" t="s">
        <v>269</v>
      </c>
      <c r="F635" s="27" t="str">
        <f t="shared" ref="F635:F698" si="130">VLOOKUP(E635,$P$2:$Q$52,2, 0)</f>
        <v>유물 소환</v>
      </c>
      <c r="G635" s="30">
        <f>G614+6</f>
        <v>105</v>
      </c>
      <c r="H635" s="31" t="str">
        <f t="shared" si="125"/>
        <v>GuideQuest_SpawnArtifact_105_632</v>
      </c>
      <c r="J635" s="29" t="str">
        <f t="shared" si="126"/>
        <v>GuideQuest_SpawnArtifact_105_632</v>
      </c>
      <c r="K635" s="30" t="str">
        <f t="shared" si="127"/>
        <v>SpawnArtifact</v>
      </c>
      <c r="L635" s="33">
        <f t="shared" si="129"/>
        <v>105</v>
      </c>
      <c r="M635" s="30" t="str">
        <f t="shared" si="124"/>
        <v>Attain</v>
      </c>
      <c r="N635" s="31" t="s">
        <v>404</v>
      </c>
    </row>
    <row r="636" spans="2:14" x14ac:dyDescent="0.4">
      <c r="B636" s="29">
        <f t="shared" si="120"/>
        <v>633</v>
      </c>
      <c r="C636" s="30" t="s">
        <v>294</v>
      </c>
      <c r="D636" s="30"/>
      <c r="E636" s="30" t="s">
        <v>290</v>
      </c>
      <c r="F636" s="27" t="str">
        <f t="shared" si="130"/>
        <v>유물 강화 시도</v>
      </c>
      <c r="G636" s="30">
        <v>3</v>
      </c>
      <c r="H636" s="31" t="str">
        <f t="shared" si="125"/>
        <v>GuideQuest_TryUpgradeArtifact_3_633</v>
      </c>
      <c r="J636" s="29" t="str">
        <f t="shared" si="126"/>
        <v>GuideQuest_TryUpgradeArtifact_3_633</v>
      </c>
      <c r="K636" s="30" t="str">
        <f t="shared" si="127"/>
        <v>TryUpgradeArtifact</v>
      </c>
      <c r="L636" s="33">
        <f t="shared" si="129"/>
        <v>3</v>
      </c>
      <c r="M636" s="30" t="str">
        <f t="shared" si="124"/>
        <v>Stack</v>
      </c>
      <c r="N636" s="31" t="s">
        <v>404</v>
      </c>
    </row>
    <row r="637" spans="2:14" x14ac:dyDescent="0.4">
      <c r="B637" s="29">
        <f t="shared" si="120"/>
        <v>634</v>
      </c>
      <c r="C637" s="30"/>
      <c r="D637" s="30"/>
      <c r="E637" s="30" t="s">
        <v>192</v>
      </c>
      <c r="F637" s="27" t="str">
        <f t="shared" si="130"/>
        <v>보스 처치</v>
      </c>
      <c r="G637" s="30">
        <v>1</v>
      </c>
      <c r="H637" s="31" t="str">
        <f t="shared" si="125"/>
        <v>GuideQuest_KillBoss_1_634</v>
      </c>
      <c r="J637" s="29" t="str">
        <f t="shared" si="126"/>
        <v>GuideQuest_KillBoss_1_634</v>
      </c>
      <c r="K637" s="30" t="str">
        <f t="shared" si="127"/>
        <v>KillBoss</v>
      </c>
      <c r="L637" s="33">
        <f t="shared" si="129"/>
        <v>1</v>
      </c>
      <c r="M637" s="30" t="str">
        <f t="shared" si="124"/>
        <v>Stack</v>
      </c>
      <c r="N637" s="31" t="s">
        <v>7</v>
      </c>
    </row>
    <row r="638" spans="2:14" x14ac:dyDescent="0.4">
      <c r="B638" s="29">
        <f t="shared" si="120"/>
        <v>635</v>
      </c>
      <c r="C638" s="30" t="s">
        <v>51</v>
      </c>
      <c r="D638" s="30"/>
      <c r="E638" s="30" t="s">
        <v>199</v>
      </c>
      <c r="F638" s="27" t="str">
        <f t="shared" si="130"/>
        <v>캐릭터 특성 강화</v>
      </c>
      <c r="G638" s="30">
        <f>G617+3</f>
        <v>93</v>
      </c>
      <c r="H638" s="31" t="str">
        <f t="shared" si="125"/>
        <v>GuideQuest_LevelUpAbility_93_635</v>
      </c>
      <c r="J638" s="29" t="str">
        <f t="shared" si="126"/>
        <v>GuideQuest_LevelUpAbility_93_635</v>
      </c>
      <c r="K638" s="30" t="str">
        <f t="shared" si="127"/>
        <v>LevelUpAbility</v>
      </c>
      <c r="L638" s="33">
        <f t="shared" si="129"/>
        <v>93</v>
      </c>
      <c r="M638" s="30" t="str">
        <f t="shared" si="124"/>
        <v>Attain</v>
      </c>
      <c r="N638" s="31" t="s">
        <v>405</v>
      </c>
    </row>
    <row r="639" spans="2:14" x14ac:dyDescent="0.4">
      <c r="B639" s="29">
        <f t="shared" si="120"/>
        <v>636</v>
      </c>
      <c r="C639" s="30" t="s">
        <v>45</v>
      </c>
      <c r="D639" s="30"/>
      <c r="E639" s="30" t="s">
        <v>152</v>
      </c>
      <c r="F639" s="27" t="str">
        <f t="shared" si="130"/>
        <v>공격력 골드 훈련</v>
      </c>
      <c r="G639" s="30">
        <v>6400</v>
      </c>
      <c r="H639" s="31" t="str">
        <f t="shared" si="125"/>
        <v>GuideQuest_TrainAtk_6400_636</v>
      </c>
      <c r="J639" s="29" t="str">
        <f t="shared" si="126"/>
        <v>GuideQuest_TrainAtk_6400_636</v>
      </c>
      <c r="K639" s="30" t="str">
        <f t="shared" si="127"/>
        <v>TrainAtk</v>
      </c>
      <c r="L639" s="22">
        <f t="shared" ref="L639:L640" si="131">ROUNDUP(G639/10,0)</f>
        <v>640</v>
      </c>
      <c r="M639" s="30" t="str">
        <f t="shared" si="124"/>
        <v>Attain</v>
      </c>
      <c r="N639" s="31" t="s">
        <v>404</v>
      </c>
    </row>
    <row r="640" spans="2:14" x14ac:dyDescent="0.4">
      <c r="B640" s="29">
        <f t="shared" si="120"/>
        <v>637</v>
      </c>
      <c r="C640" s="30" t="s">
        <v>47</v>
      </c>
      <c r="D640" s="30"/>
      <c r="E640" s="30" t="s">
        <v>153</v>
      </c>
      <c r="F640" s="27" t="str">
        <f t="shared" si="130"/>
        <v>체력 골드 훈련</v>
      </c>
      <c r="G640" s="30">
        <v>6400</v>
      </c>
      <c r="H640" s="31" t="str">
        <f t="shared" si="125"/>
        <v>GuideQuest_TrainHp_6400_637</v>
      </c>
      <c r="J640" s="29" t="str">
        <f t="shared" si="126"/>
        <v>GuideQuest_TrainHp_6400_637</v>
      </c>
      <c r="K640" s="30" t="str">
        <f t="shared" si="127"/>
        <v>TrainHp</v>
      </c>
      <c r="L640" s="22">
        <f t="shared" si="131"/>
        <v>640</v>
      </c>
      <c r="M640" s="30" t="str">
        <f t="shared" si="124"/>
        <v>Attain</v>
      </c>
      <c r="N640" s="31" t="s">
        <v>404</v>
      </c>
    </row>
    <row r="641" spans="2:14" x14ac:dyDescent="0.4">
      <c r="B641" s="29">
        <f>B640+1</f>
        <v>638</v>
      </c>
      <c r="C641" s="30" t="s">
        <v>79</v>
      </c>
      <c r="D641" s="30"/>
      <c r="E641" s="30" t="s">
        <v>205</v>
      </c>
      <c r="F641" s="27" t="str">
        <f t="shared" si="130"/>
        <v>크리티컬 확률 골드 훈련</v>
      </c>
      <c r="G641" s="30">
        <f>G620+10</f>
        <v>325</v>
      </c>
      <c r="H641" s="31" t="str">
        <f t="shared" si="125"/>
        <v>GuideQuest_TrainCriProb_325_638</v>
      </c>
      <c r="J641" s="29" t="str">
        <f t="shared" si="126"/>
        <v>GuideQuest_TrainCriProb_325_638</v>
      </c>
      <c r="K641" s="30" t="str">
        <f t="shared" si="127"/>
        <v>TrainCriProb</v>
      </c>
      <c r="L641" s="33">
        <f t="shared" si="129"/>
        <v>325</v>
      </c>
      <c r="M641" s="30" t="str">
        <f t="shared" si="124"/>
        <v>Attain</v>
      </c>
      <c r="N641" s="31" t="s">
        <v>404</v>
      </c>
    </row>
    <row r="642" spans="2:14" x14ac:dyDescent="0.4">
      <c r="B642" s="29">
        <f t="shared" si="120"/>
        <v>639</v>
      </c>
      <c r="C642" s="30" t="s">
        <v>80</v>
      </c>
      <c r="D642" s="30"/>
      <c r="E642" s="30" t="s">
        <v>206</v>
      </c>
      <c r="F642" s="27" t="str">
        <f t="shared" si="130"/>
        <v>크리티컬 데미지 골드 훈련</v>
      </c>
      <c r="G642" s="30">
        <f>G621+10</f>
        <v>325</v>
      </c>
      <c r="H642" s="31" t="str">
        <f t="shared" si="125"/>
        <v>GuideQuest_TrainCriDmg_325_639</v>
      </c>
      <c r="J642" s="29" t="str">
        <f t="shared" si="126"/>
        <v>GuideQuest_TrainCriDmg_325_639</v>
      </c>
      <c r="K642" s="30" t="str">
        <f t="shared" si="127"/>
        <v>TrainCriDmg</v>
      </c>
      <c r="L642" s="33">
        <f t="shared" si="129"/>
        <v>325</v>
      </c>
      <c r="M642" s="30" t="str">
        <f t="shared" si="124"/>
        <v>Attain</v>
      </c>
      <c r="N642" s="31" t="s">
        <v>404</v>
      </c>
    </row>
    <row r="643" spans="2:14" x14ac:dyDescent="0.4">
      <c r="B643" s="29">
        <f t="shared" si="120"/>
        <v>640</v>
      </c>
      <c r="C643" s="30"/>
      <c r="D643" s="30"/>
      <c r="E643" s="30" t="s">
        <v>187</v>
      </c>
      <c r="F643" s="27" t="str">
        <f t="shared" si="130"/>
        <v>스테이지 클리어</v>
      </c>
      <c r="G643" s="30">
        <f>G632+10</f>
        <v>1030</v>
      </c>
      <c r="H643" s="31" t="str">
        <f t="shared" si="125"/>
        <v>GuideQuest_ClearStage_1030_640</v>
      </c>
      <c r="J643" s="29" t="str">
        <f t="shared" si="126"/>
        <v>GuideQuest_ClearStage_1030_640</v>
      </c>
      <c r="K643" s="30" t="str">
        <f t="shared" si="127"/>
        <v>ClearStage</v>
      </c>
      <c r="L643" s="33">
        <f t="shared" si="129"/>
        <v>1030</v>
      </c>
      <c r="M643" s="30" t="str">
        <f t="shared" si="124"/>
        <v>Attain</v>
      </c>
      <c r="N643" s="31" t="s">
        <v>404</v>
      </c>
    </row>
    <row r="644" spans="2:14" x14ac:dyDescent="0.4">
      <c r="B644" s="29">
        <f t="shared" si="120"/>
        <v>641</v>
      </c>
      <c r="C644" s="30" t="s">
        <v>94</v>
      </c>
      <c r="D644" s="30"/>
      <c r="E644" s="30" t="s">
        <v>214</v>
      </c>
      <c r="F644" s="27" t="str">
        <f t="shared" si="130"/>
        <v>장비 소환</v>
      </c>
      <c r="G644" s="30">
        <f>G623+240</f>
        <v>7020</v>
      </c>
      <c r="H644" s="31" t="str">
        <f t="shared" si="125"/>
        <v>GuideQuest_SpawnEquipment_7020_641</v>
      </c>
      <c r="J644" s="29" t="str">
        <f t="shared" si="126"/>
        <v>GuideQuest_SpawnEquipment_7020_641</v>
      </c>
      <c r="K644" s="30" t="str">
        <f t="shared" si="127"/>
        <v>SpawnEquipment</v>
      </c>
      <c r="L644" s="33">
        <f t="shared" si="129"/>
        <v>7020</v>
      </c>
      <c r="M644" s="30" t="str">
        <f t="shared" si="124"/>
        <v>Attain</v>
      </c>
      <c r="N644" s="31" t="s">
        <v>404</v>
      </c>
    </row>
    <row r="645" spans="2:14" x14ac:dyDescent="0.4">
      <c r="B645" s="29">
        <f t="shared" si="120"/>
        <v>642</v>
      </c>
      <c r="C645" s="30" t="s">
        <v>53</v>
      </c>
      <c r="D645" s="30"/>
      <c r="E645" s="30" t="s">
        <v>200</v>
      </c>
      <c r="F645" s="27" t="str">
        <f t="shared" si="130"/>
        <v>스킬 소환</v>
      </c>
      <c r="G645" s="30">
        <v>580</v>
      </c>
      <c r="H645" s="31" t="str">
        <f t="shared" si="125"/>
        <v>GuideQuest_SpawnSkill_580_642</v>
      </c>
      <c r="J645" s="29" t="str">
        <f t="shared" si="126"/>
        <v>GuideQuest_SpawnSkill_580_642</v>
      </c>
      <c r="K645" s="30" t="str">
        <f t="shared" si="127"/>
        <v>SpawnSkill</v>
      </c>
      <c r="L645" s="33">
        <f t="shared" si="129"/>
        <v>580</v>
      </c>
      <c r="M645" s="30" t="str">
        <f t="shared" si="124"/>
        <v>Attain</v>
      </c>
      <c r="N645" s="31" t="s">
        <v>404</v>
      </c>
    </row>
    <row r="646" spans="2:14" x14ac:dyDescent="0.4">
      <c r="B646" s="29">
        <f t="shared" si="120"/>
        <v>643</v>
      </c>
      <c r="C646" s="30" t="s">
        <v>292</v>
      </c>
      <c r="D646" s="30"/>
      <c r="E646" s="30" t="s">
        <v>269</v>
      </c>
      <c r="F646" s="27" t="str">
        <f t="shared" si="130"/>
        <v>유물 소환</v>
      </c>
      <c r="G646" s="30">
        <f>G625+6</f>
        <v>108</v>
      </c>
      <c r="H646" s="31" t="str">
        <f t="shared" si="125"/>
        <v>GuideQuest_SpawnArtifact_108_643</v>
      </c>
      <c r="J646" s="29" t="str">
        <f t="shared" si="126"/>
        <v>GuideQuest_SpawnArtifact_108_643</v>
      </c>
      <c r="K646" s="30" t="str">
        <f t="shared" si="127"/>
        <v>SpawnArtifact</v>
      </c>
      <c r="L646" s="33">
        <f t="shared" si="129"/>
        <v>108</v>
      </c>
      <c r="M646" s="30" t="str">
        <f t="shared" si="124"/>
        <v>Attain</v>
      </c>
      <c r="N646" s="31" t="s">
        <v>404</v>
      </c>
    </row>
    <row r="647" spans="2:14" x14ac:dyDescent="0.4">
      <c r="B647" s="29">
        <f t="shared" si="120"/>
        <v>644</v>
      </c>
      <c r="C647" s="30" t="s">
        <v>294</v>
      </c>
      <c r="D647" s="30"/>
      <c r="E647" s="30" t="s">
        <v>290</v>
      </c>
      <c r="F647" s="27" t="str">
        <f t="shared" si="130"/>
        <v>유물 강화 시도</v>
      </c>
      <c r="G647" s="30">
        <v>3</v>
      </c>
      <c r="H647" s="31" t="str">
        <f t="shared" si="125"/>
        <v>GuideQuest_TryUpgradeArtifact_3_644</v>
      </c>
      <c r="J647" s="29" t="str">
        <f t="shared" si="126"/>
        <v>GuideQuest_TryUpgradeArtifact_3_644</v>
      </c>
      <c r="K647" s="30" t="str">
        <f t="shared" si="127"/>
        <v>TryUpgradeArtifact</v>
      </c>
      <c r="L647" s="33">
        <f t="shared" si="129"/>
        <v>3</v>
      </c>
      <c r="M647" s="30" t="str">
        <f t="shared" si="124"/>
        <v>Stack</v>
      </c>
      <c r="N647" s="31" t="s">
        <v>404</v>
      </c>
    </row>
    <row r="648" spans="2:14" x14ac:dyDescent="0.4">
      <c r="B648" s="29">
        <f t="shared" si="120"/>
        <v>645</v>
      </c>
      <c r="C648" s="30"/>
      <c r="D648" s="30"/>
      <c r="E648" s="30" t="s">
        <v>192</v>
      </c>
      <c r="F648" s="27" t="str">
        <f t="shared" si="130"/>
        <v>보스 처치</v>
      </c>
      <c r="G648" s="30">
        <v>1</v>
      </c>
      <c r="H648" s="31" t="str">
        <f t="shared" si="125"/>
        <v>GuideQuest_KillBoss_1_645</v>
      </c>
      <c r="J648" s="29" t="str">
        <f t="shared" si="126"/>
        <v>GuideQuest_KillBoss_1_645</v>
      </c>
      <c r="K648" s="30" t="str">
        <f t="shared" si="127"/>
        <v>KillBoss</v>
      </c>
      <c r="L648" s="33">
        <f t="shared" si="129"/>
        <v>1</v>
      </c>
      <c r="M648" s="30" t="str">
        <f t="shared" si="124"/>
        <v>Stack</v>
      </c>
      <c r="N648" s="31" t="s">
        <v>7</v>
      </c>
    </row>
    <row r="649" spans="2:14" x14ac:dyDescent="0.4">
      <c r="B649" s="29">
        <f t="shared" si="120"/>
        <v>646</v>
      </c>
      <c r="C649" s="30" t="s">
        <v>45</v>
      </c>
      <c r="D649" s="30"/>
      <c r="E649" s="30" t="s">
        <v>152</v>
      </c>
      <c r="F649" s="27" t="str">
        <f t="shared" si="130"/>
        <v>공격력 골드 훈련</v>
      </c>
      <c r="G649" s="30">
        <v>6600</v>
      </c>
      <c r="H649" s="31" t="str">
        <f t="shared" si="125"/>
        <v>GuideQuest_TrainAtk_6600_646</v>
      </c>
      <c r="J649" s="29" t="str">
        <f t="shared" si="126"/>
        <v>GuideQuest_TrainAtk_6600_646</v>
      </c>
      <c r="K649" s="30" t="str">
        <f t="shared" si="127"/>
        <v>TrainAtk</v>
      </c>
      <c r="L649" s="22">
        <f t="shared" ref="L649:L650" si="132">ROUNDUP(G649/10,0)</f>
        <v>660</v>
      </c>
      <c r="M649" s="30" t="str">
        <f t="shared" si="124"/>
        <v>Attain</v>
      </c>
      <c r="N649" s="31" t="s">
        <v>404</v>
      </c>
    </row>
    <row r="650" spans="2:14" x14ac:dyDescent="0.4">
      <c r="B650" s="29">
        <f t="shared" si="120"/>
        <v>647</v>
      </c>
      <c r="C650" s="30" t="s">
        <v>47</v>
      </c>
      <c r="D650" s="30"/>
      <c r="E650" s="30" t="s">
        <v>153</v>
      </c>
      <c r="F650" s="27" t="str">
        <f t="shared" si="130"/>
        <v>체력 골드 훈련</v>
      </c>
      <c r="G650" s="30">
        <v>6600</v>
      </c>
      <c r="H650" s="31" t="str">
        <f t="shared" si="125"/>
        <v>GuideQuest_TrainHp_6600_647</v>
      </c>
      <c r="J650" s="29" t="str">
        <f t="shared" si="126"/>
        <v>GuideQuest_TrainHp_6600_647</v>
      </c>
      <c r="K650" s="30" t="str">
        <f t="shared" si="127"/>
        <v>TrainHp</v>
      </c>
      <c r="L650" s="22">
        <f t="shared" si="132"/>
        <v>660</v>
      </c>
      <c r="M650" s="30" t="str">
        <f t="shared" si="124"/>
        <v>Attain</v>
      </c>
      <c r="N650" s="31" t="s">
        <v>404</v>
      </c>
    </row>
    <row r="651" spans="2:14" x14ac:dyDescent="0.4">
      <c r="B651" s="29">
        <f>B650+1</f>
        <v>648</v>
      </c>
      <c r="C651" s="30" t="s">
        <v>79</v>
      </c>
      <c r="D651" s="30"/>
      <c r="E651" s="30" t="s">
        <v>205</v>
      </c>
      <c r="F651" s="27" t="str">
        <f t="shared" si="130"/>
        <v>크리티컬 확률 골드 훈련</v>
      </c>
      <c r="G651" s="30">
        <f>G630+10</f>
        <v>330</v>
      </c>
      <c r="H651" s="31" t="str">
        <f t="shared" si="125"/>
        <v>GuideQuest_TrainCriProb_330_648</v>
      </c>
      <c r="J651" s="29" t="str">
        <f t="shared" si="126"/>
        <v>GuideQuest_TrainCriProb_330_648</v>
      </c>
      <c r="K651" s="30" t="str">
        <f t="shared" si="127"/>
        <v>TrainCriProb</v>
      </c>
      <c r="L651" s="33">
        <f t="shared" si="129"/>
        <v>330</v>
      </c>
      <c r="M651" s="30" t="str">
        <f t="shared" si="124"/>
        <v>Attain</v>
      </c>
      <c r="N651" s="31" t="s">
        <v>404</v>
      </c>
    </row>
    <row r="652" spans="2:14" x14ac:dyDescent="0.4">
      <c r="B652" s="29">
        <f t="shared" ref="B652:B715" si="133">B651+1</f>
        <v>649</v>
      </c>
      <c r="C652" s="30" t="s">
        <v>80</v>
      </c>
      <c r="D652" s="30"/>
      <c r="E652" s="30" t="s">
        <v>206</v>
      </c>
      <c r="F652" s="27" t="str">
        <f t="shared" si="130"/>
        <v>크리티컬 데미지 골드 훈련</v>
      </c>
      <c r="G652" s="30">
        <f>G631+10</f>
        <v>330</v>
      </c>
      <c r="H652" s="31" t="str">
        <f t="shared" si="125"/>
        <v>GuideQuest_TrainCriDmg_330_649</v>
      </c>
      <c r="J652" s="29" t="str">
        <f t="shared" si="126"/>
        <v>GuideQuest_TrainCriDmg_330_649</v>
      </c>
      <c r="K652" s="30" t="str">
        <f t="shared" si="127"/>
        <v>TrainCriDmg</v>
      </c>
      <c r="L652" s="33">
        <f t="shared" si="129"/>
        <v>330</v>
      </c>
      <c r="M652" s="30" t="str">
        <f t="shared" si="124"/>
        <v>Attain</v>
      </c>
      <c r="N652" s="31" t="s">
        <v>404</v>
      </c>
    </row>
    <row r="653" spans="2:14" x14ac:dyDescent="0.4">
      <c r="B653" s="29">
        <f t="shared" si="133"/>
        <v>650</v>
      </c>
      <c r="C653" s="30"/>
      <c r="D653" s="30"/>
      <c r="E653" s="30" t="s">
        <v>187</v>
      </c>
      <c r="F653" s="27" t="str">
        <f t="shared" si="130"/>
        <v>스테이지 클리어</v>
      </c>
      <c r="G653" s="30">
        <f>G643+10</f>
        <v>1040</v>
      </c>
      <c r="H653" s="31" t="str">
        <f t="shared" si="125"/>
        <v>GuideQuest_ClearStage_1040_650</v>
      </c>
      <c r="J653" s="29" t="str">
        <f t="shared" si="126"/>
        <v>GuideQuest_ClearStage_1040_650</v>
      </c>
      <c r="K653" s="30" t="str">
        <f t="shared" si="127"/>
        <v>ClearStage</v>
      </c>
      <c r="L653" s="33">
        <f t="shared" si="129"/>
        <v>1040</v>
      </c>
      <c r="M653" s="30" t="str">
        <f t="shared" si="124"/>
        <v>Attain</v>
      </c>
      <c r="N653" s="31" t="s">
        <v>404</v>
      </c>
    </row>
    <row r="654" spans="2:14" x14ac:dyDescent="0.4">
      <c r="B654" s="29">
        <f t="shared" si="133"/>
        <v>651</v>
      </c>
      <c r="C654" s="30" t="s">
        <v>94</v>
      </c>
      <c r="D654" s="30"/>
      <c r="E654" s="30" t="s">
        <v>214</v>
      </c>
      <c r="F654" s="27" t="str">
        <f t="shared" si="130"/>
        <v>장비 소환</v>
      </c>
      <c r="G654" s="30">
        <f>G633+240</f>
        <v>7140</v>
      </c>
      <c r="H654" s="31" t="str">
        <f t="shared" si="125"/>
        <v>GuideQuest_SpawnEquipment_7140_651</v>
      </c>
      <c r="J654" s="29" t="str">
        <f t="shared" si="126"/>
        <v>GuideQuest_SpawnEquipment_7140_651</v>
      </c>
      <c r="K654" s="30" t="str">
        <f t="shared" si="127"/>
        <v>SpawnEquipment</v>
      </c>
      <c r="L654" s="33">
        <f t="shared" si="129"/>
        <v>7140</v>
      </c>
      <c r="M654" s="30" t="str">
        <f t="shared" si="124"/>
        <v>Attain</v>
      </c>
      <c r="N654" s="31" t="s">
        <v>404</v>
      </c>
    </row>
    <row r="655" spans="2:14" x14ac:dyDescent="0.4">
      <c r="B655" s="29">
        <f t="shared" si="133"/>
        <v>652</v>
      </c>
      <c r="C655" s="30" t="s">
        <v>53</v>
      </c>
      <c r="D655" s="30"/>
      <c r="E655" s="30" t="s">
        <v>200</v>
      </c>
      <c r="F655" s="27" t="str">
        <f t="shared" si="130"/>
        <v>스킬 소환</v>
      </c>
      <c r="G655" s="30">
        <v>590</v>
      </c>
      <c r="H655" s="31" t="str">
        <f t="shared" si="125"/>
        <v>GuideQuest_SpawnSkill_590_652</v>
      </c>
      <c r="J655" s="29" t="str">
        <f t="shared" si="126"/>
        <v>GuideQuest_SpawnSkill_590_652</v>
      </c>
      <c r="K655" s="30" t="str">
        <f t="shared" si="127"/>
        <v>SpawnSkill</v>
      </c>
      <c r="L655" s="33">
        <f t="shared" si="129"/>
        <v>590</v>
      </c>
      <c r="M655" s="30" t="str">
        <f t="shared" si="124"/>
        <v>Attain</v>
      </c>
      <c r="N655" s="31" t="s">
        <v>404</v>
      </c>
    </row>
    <row r="656" spans="2:14" x14ac:dyDescent="0.4">
      <c r="B656" s="29">
        <f t="shared" si="133"/>
        <v>653</v>
      </c>
      <c r="C656" s="30" t="s">
        <v>292</v>
      </c>
      <c r="D656" s="30"/>
      <c r="E656" s="30" t="s">
        <v>269</v>
      </c>
      <c r="F656" s="27" t="str">
        <f t="shared" si="130"/>
        <v>유물 소환</v>
      </c>
      <c r="G656" s="30">
        <f>G635+6</f>
        <v>111</v>
      </c>
      <c r="H656" s="31" t="str">
        <f t="shared" si="125"/>
        <v>GuideQuest_SpawnArtifact_111_653</v>
      </c>
      <c r="J656" s="29" t="str">
        <f t="shared" si="126"/>
        <v>GuideQuest_SpawnArtifact_111_653</v>
      </c>
      <c r="K656" s="30" t="str">
        <f t="shared" si="127"/>
        <v>SpawnArtifact</v>
      </c>
      <c r="L656" s="33">
        <f t="shared" si="129"/>
        <v>111</v>
      </c>
      <c r="M656" s="30" t="str">
        <f t="shared" si="124"/>
        <v>Attain</v>
      </c>
      <c r="N656" s="31" t="s">
        <v>404</v>
      </c>
    </row>
    <row r="657" spans="2:14" x14ac:dyDescent="0.4">
      <c r="B657" s="29">
        <f t="shared" si="133"/>
        <v>654</v>
      </c>
      <c r="C657" s="30" t="s">
        <v>294</v>
      </c>
      <c r="D657" s="30"/>
      <c r="E657" s="30" t="s">
        <v>290</v>
      </c>
      <c r="F657" s="27" t="str">
        <f t="shared" si="130"/>
        <v>유물 강화 시도</v>
      </c>
      <c r="G657" s="30">
        <v>3</v>
      </c>
      <c r="H657" s="31" t="str">
        <f t="shared" si="125"/>
        <v>GuideQuest_TryUpgradeArtifact_3_654</v>
      </c>
      <c r="J657" s="29" t="str">
        <f t="shared" si="126"/>
        <v>GuideQuest_TryUpgradeArtifact_3_654</v>
      </c>
      <c r="K657" s="30" t="str">
        <f t="shared" si="127"/>
        <v>TryUpgradeArtifact</v>
      </c>
      <c r="L657" s="33">
        <f t="shared" si="129"/>
        <v>3</v>
      </c>
      <c r="M657" s="30" t="str">
        <f t="shared" si="124"/>
        <v>Stack</v>
      </c>
      <c r="N657" s="31" t="s">
        <v>404</v>
      </c>
    </row>
    <row r="658" spans="2:14" x14ac:dyDescent="0.4">
      <c r="B658" s="29">
        <f t="shared" si="133"/>
        <v>655</v>
      </c>
      <c r="C658" s="30"/>
      <c r="D658" s="30"/>
      <c r="E658" s="30" t="s">
        <v>192</v>
      </c>
      <c r="F658" s="27" t="str">
        <f t="shared" si="130"/>
        <v>보스 처치</v>
      </c>
      <c r="G658" s="30">
        <v>1</v>
      </c>
      <c r="H658" s="31" t="str">
        <f t="shared" si="125"/>
        <v>GuideQuest_KillBoss_1_655</v>
      </c>
      <c r="J658" s="29" t="str">
        <f t="shared" si="126"/>
        <v>GuideQuest_KillBoss_1_655</v>
      </c>
      <c r="K658" s="30" t="str">
        <f t="shared" si="127"/>
        <v>KillBoss</v>
      </c>
      <c r="L658" s="33">
        <f t="shared" si="129"/>
        <v>1</v>
      </c>
      <c r="M658" s="30" t="str">
        <f t="shared" si="124"/>
        <v>Stack</v>
      </c>
      <c r="N658" s="31" t="s">
        <v>7</v>
      </c>
    </row>
    <row r="659" spans="2:14" x14ac:dyDescent="0.4">
      <c r="B659" s="29">
        <f t="shared" si="133"/>
        <v>656</v>
      </c>
      <c r="C659" s="30" t="s">
        <v>51</v>
      </c>
      <c r="D659" s="30"/>
      <c r="E659" s="30" t="s">
        <v>199</v>
      </c>
      <c r="F659" s="27" t="str">
        <f t="shared" si="130"/>
        <v>캐릭터 특성 강화</v>
      </c>
      <c r="G659" s="30">
        <f>G638+3</f>
        <v>96</v>
      </c>
      <c r="H659" s="31" t="str">
        <f t="shared" si="125"/>
        <v>GuideQuest_LevelUpAbility_96_656</v>
      </c>
      <c r="J659" s="29" t="str">
        <f t="shared" si="126"/>
        <v>GuideQuest_LevelUpAbility_96_656</v>
      </c>
      <c r="K659" s="30" t="str">
        <f t="shared" si="127"/>
        <v>LevelUpAbility</v>
      </c>
      <c r="L659" s="33">
        <f t="shared" si="129"/>
        <v>96</v>
      </c>
      <c r="M659" s="30" t="str">
        <f t="shared" si="124"/>
        <v>Attain</v>
      </c>
      <c r="N659" s="31" t="s">
        <v>405</v>
      </c>
    </row>
    <row r="660" spans="2:14" x14ac:dyDescent="0.4">
      <c r="B660" s="29">
        <f t="shared" si="133"/>
        <v>657</v>
      </c>
      <c r="C660" s="30" t="s">
        <v>45</v>
      </c>
      <c r="D660" s="30"/>
      <c r="E660" s="30" t="s">
        <v>152</v>
      </c>
      <c r="F660" s="27" t="str">
        <f t="shared" si="130"/>
        <v>공격력 골드 훈련</v>
      </c>
      <c r="G660" s="30">
        <v>6800</v>
      </c>
      <c r="H660" s="31" t="str">
        <f t="shared" si="125"/>
        <v>GuideQuest_TrainAtk_6800_657</v>
      </c>
      <c r="J660" s="29" t="str">
        <f t="shared" si="126"/>
        <v>GuideQuest_TrainAtk_6800_657</v>
      </c>
      <c r="K660" s="30" t="str">
        <f t="shared" si="127"/>
        <v>TrainAtk</v>
      </c>
      <c r="L660" s="22">
        <f t="shared" ref="L660:L661" si="134">ROUNDUP(G660/10,0)</f>
        <v>680</v>
      </c>
      <c r="M660" s="30" t="str">
        <f t="shared" si="124"/>
        <v>Attain</v>
      </c>
      <c r="N660" s="31" t="s">
        <v>404</v>
      </c>
    </row>
    <row r="661" spans="2:14" x14ac:dyDescent="0.4">
      <c r="B661" s="29">
        <f t="shared" si="133"/>
        <v>658</v>
      </c>
      <c r="C661" s="30" t="s">
        <v>47</v>
      </c>
      <c r="D661" s="30"/>
      <c r="E661" s="30" t="s">
        <v>153</v>
      </c>
      <c r="F661" s="27" t="str">
        <f t="shared" si="130"/>
        <v>체력 골드 훈련</v>
      </c>
      <c r="G661" s="30">
        <v>6800</v>
      </c>
      <c r="H661" s="31" t="str">
        <f t="shared" si="125"/>
        <v>GuideQuest_TrainHp_6800_658</v>
      </c>
      <c r="J661" s="29" t="str">
        <f t="shared" si="126"/>
        <v>GuideQuest_TrainHp_6800_658</v>
      </c>
      <c r="K661" s="30" t="str">
        <f t="shared" si="127"/>
        <v>TrainHp</v>
      </c>
      <c r="L661" s="22">
        <f t="shared" si="134"/>
        <v>680</v>
      </c>
      <c r="M661" s="30" t="str">
        <f t="shared" si="124"/>
        <v>Attain</v>
      </c>
      <c r="N661" s="31" t="s">
        <v>404</v>
      </c>
    </row>
    <row r="662" spans="2:14" x14ac:dyDescent="0.4">
      <c r="B662" s="29">
        <f>B661+1</f>
        <v>659</v>
      </c>
      <c r="C662" s="30" t="s">
        <v>79</v>
      </c>
      <c r="D662" s="30"/>
      <c r="E662" s="30" t="s">
        <v>205</v>
      </c>
      <c r="F662" s="27" t="str">
        <f t="shared" si="130"/>
        <v>크리티컬 확률 골드 훈련</v>
      </c>
      <c r="G662" s="30">
        <f>G641+10</f>
        <v>335</v>
      </c>
      <c r="H662" s="31" t="str">
        <f t="shared" si="125"/>
        <v>GuideQuest_TrainCriProb_335_659</v>
      </c>
      <c r="J662" s="29" t="str">
        <f t="shared" si="126"/>
        <v>GuideQuest_TrainCriProb_335_659</v>
      </c>
      <c r="K662" s="30" t="str">
        <f t="shared" si="127"/>
        <v>TrainCriProb</v>
      </c>
      <c r="L662" s="33">
        <f t="shared" si="129"/>
        <v>335</v>
      </c>
      <c r="M662" s="30" t="str">
        <f t="shared" si="124"/>
        <v>Attain</v>
      </c>
      <c r="N662" s="31" t="s">
        <v>404</v>
      </c>
    </row>
    <row r="663" spans="2:14" x14ac:dyDescent="0.4">
      <c r="B663" s="29">
        <f t="shared" si="133"/>
        <v>660</v>
      </c>
      <c r="C663" s="30" t="s">
        <v>80</v>
      </c>
      <c r="D663" s="30"/>
      <c r="E663" s="30" t="s">
        <v>206</v>
      </c>
      <c r="F663" s="27" t="str">
        <f t="shared" si="130"/>
        <v>크리티컬 데미지 골드 훈련</v>
      </c>
      <c r="G663" s="30">
        <f>G642+10</f>
        <v>335</v>
      </c>
      <c r="H663" s="31" t="str">
        <f t="shared" si="125"/>
        <v>GuideQuest_TrainCriDmg_335_660</v>
      </c>
      <c r="J663" s="29" t="str">
        <f t="shared" si="126"/>
        <v>GuideQuest_TrainCriDmg_335_660</v>
      </c>
      <c r="K663" s="30" t="str">
        <f t="shared" si="127"/>
        <v>TrainCriDmg</v>
      </c>
      <c r="L663" s="33">
        <f t="shared" si="129"/>
        <v>335</v>
      </c>
      <c r="M663" s="30" t="str">
        <f t="shared" si="124"/>
        <v>Attain</v>
      </c>
      <c r="N663" s="31" t="s">
        <v>404</v>
      </c>
    </row>
    <row r="664" spans="2:14" x14ac:dyDescent="0.4">
      <c r="B664" s="29">
        <f t="shared" si="133"/>
        <v>661</v>
      </c>
      <c r="C664" s="30"/>
      <c r="D664" s="30"/>
      <c r="E664" s="30" t="s">
        <v>187</v>
      </c>
      <c r="F664" s="27" t="str">
        <f t="shared" si="130"/>
        <v>스테이지 클리어</v>
      </c>
      <c r="G664" s="30">
        <f>G653+10</f>
        <v>1050</v>
      </c>
      <c r="H664" s="31" t="str">
        <f t="shared" si="125"/>
        <v>GuideQuest_ClearStage_1050_661</v>
      </c>
      <c r="J664" s="29" t="str">
        <f t="shared" si="126"/>
        <v>GuideQuest_ClearStage_1050_661</v>
      </c>
      <c r="K664" s="30" t="str">
        <f t="shared" si="127"/>
        <v>ClearStage</v>
      </c>
      <c r="L664" s="33">
        <f t="shared" si="129"/>
        <v>1050</v>
      </c>
      <c r="M664" s="30" t="str">
        <f t="shared" si="124"/>
        <v>Attain</v>
      </c>
      <c r="N664" s="31" t="s">
        <v>404</v>
      </c>
    </row>
    <row r="665" spans="2:14" x14ac:dyDescent="0.4">
      <c r="B665" s="29">
        <f t="shared" si="133"/>
        <v>662</v>
      </c>
      <c r="C665" s="30" t="s">
        <v>94</v>
      </c>
      <c r="D665" s="30"/>
      <c r="E665" s="30" t="s">
        <v>214</v>
      </c>
      <c r="F665" s="27" t="str">
        <f t="shared" si="130"/>
        <v>장비 소환</v>
      </c>
      <c r="G665" s="30">
        <f>G644+240</f>
        <v>7260</v>
      </c>
      <c r="H665" s="31" t="str">
        <f t="shared" si="125"/>
        <v>GuideQuest_SpawnEquipment_7260_662</v>
      </c>
      <c r="J665" s="29" t="str">
        <f t="shared" si="126"/>
        <v>GuideQuest_SpawnEquipment_7260_662</v>
      </c>
      <c r="K665" s="30" t="str">
        <f t="shared" si="127"/>
        <v>SpawnEquipment</v>
      </c>
      <c r="L665" s="33">
        <f t="shared" si="129"/>
        <v>7260</v>
      </c>
      <c r="M665" s="30" t="str">
        <f t="shared" si="124"/>
        <v>Attain</v>
      </c>
      <c r="N665" s="31" t="s">
        <v>404</v>
      </c>
    </row>
    <row r="666" spans="2:14" x14ac:dyDescent="0.4">
      <c r="B666" s="29">
        <f t="shared" si="133"/>
        <v>663</v>
      </c>
      <c r="C666" s="30" t="s">
        <v>53</v>
      </c>
      <c r="D666" s="30"/>
      <c r="E666" s="30" t="s">
        <v>200</v>
      </c>
      <c r="F666" s="27" t="str">
        <f t="shared" si="130"/>
        <v>스킬 소환</v>
      </c>
      <c r="G666" s="30">
        <f>G645+20</f>
        <v>600</v>
      </c>
      <c r="H666" s="31" t="str">
        <f t="shared" si="125"/>
        <v>GuideQuest_SpawnSkill_600_663</v>
      </c>
      <c r="J666" s="29" t="str">
        <f t="shared" si="126"/>
        <v>GuideQuest_SpawnSkill_600_663</v>
      </c>
      <c r="K666" s="30" t="str">
        <f t="shared" si="127"/>
        <v>SpawnSkill</v>
      </c>
      <c r="L666" s="33">
        <f t="shared" si="129"/>
        <v>600</v>
      </c>
      <c r="M666" s="30" t="str">
        <f t="shared" si="124"/>
        <v>Attain</v>
      </c>
      <c r="N666" s="31" t="s">
        <v>404</v>
      </c>
    </row>
    <row r="667" spans="2:14" x14ac:dyDescent="0.4">
      <c r="B667" s="29">
        <f t="shared" si="133"/>
        <v>664</v>
      </c>
      <c r="C667" s="30" t="s">
        <v>292</v>
      </c>
      <c r="D667" s="30"/>
      <c r="E667" s="30" t="s">
        <v>269</v>
      </c>
      <c r="F667" s="27" t="str">
        <f t="shared" si="130"/>
        <v>유물 소환</v>
      </c>
      <c r="G667" s="30">
        <f>G646+6</f>
        <v>114</v>
      </c>
      <c r="H667" s="31" t="str">
        <f t="shared" si="125"/>
        <v>GuideQuest_SpawnArtifact_114_664</v>
      </c>
      <c r="J667" s="29" t="str">
        <f t="shared" si="126"/>
        <v>GuideQuest_SpawnArtifact_114_664</v>
      </c>
      <c r="K667" s="30" t="str">
        <f t="shared" si="127"/>
        <v>SpawnArtifact</v>
      </c>
      <c r="L667" s="33">
        <f t="shared" si="129"/>
        <v>114</v>
      </c>
      <c r="M667" s="30" t="str">
        <f t="shared" si="124"/>
        <v>Attain</v>
      </c>
      <c r="N667" s="31" t="s">
        <v>404</v>
      </c>
    </row>
    <row r="668" spans="2:14" x14ac:dyDescent="0.4">
      <c r="B668" s="29">
        <f t="shared" si="133"/>
        <v>665</v>
      </c>
      <c r="C668" s="30" t="s">
        <v>294</v>
      </c>
      <c r="D668" s="30"/>
      <c r="E668" s="30" t="s">
        <v>290</v>
      </c>
      <c r="F668" s="27" t="str">
        <f t="shared" si="130"/>
        <v>유물 강화 시도</v>
      </c>
      <c r="G668" s="30">
        <v>3</v>
      </c>
      <c r="H668" s="31" t="str">
        <f t="shared" si="125"/>
        <v>GuideQuest_TryUpgradeArtifact_3_665</v>
      </c>
      <c r="J668" s="29" t="str">
        <f t="shared" si="126"/>
        <v>GuideQuest_TryUpgradeArtifact_3_665</v>
      </c>
      <c r="K668" s="30" t="str">
        <f t="shared" si="127"/>
        <v>TryUpgradeArtifact</v>
      </c>
      <c r="L668" s="33">
        <f t="shared" si="129"/>
        <v>3</v>
      </c>
      <c r="M668" s="30" t="str">
        <f t="shared" si="124"/>
        <v>Stack</v>
      </c>
      <c r="N668" s="31" t="s">
        <v>404</v>
      </c>
    </row>
    <row r="669" spans="2:14" x14ac:dyDescent="0.4">
      <c r="B669" s="29">
        <f t="shared" si="133"/>
        <v>666</v>
      </c>
      <c r="C669" s="30"/>
      <c r="D669" s="30"/>
      <c r="E669" s="30" t="s">
        <v>192</v>
      </c>
      <c r="F669" s="27" t="str">
        <f t="shared" si="130"/>
        <v>보스 처치</v>
      </c>
      <c r="G669" s="30">
        <v>1</v>
      </c>
      <c r="H669" s="31" t="str">
        <f t="shared" si="125"/>
        <v>GuideQuest_KillBoss_1_666</v>
      </c>
      <c r="J669" s="29" t="str">
        <f t="shared" si="126"/>
        <v>GuideQuest_KillBoss_1_666</v>
      </c>
      <c r="K669" s="30" t="str">
        <f t="shared" si="127"/>
        <v>KillBoss</v>
      </c>
      <c r="L669" s="33">
        <f t="shared" si="129"/>
        <v>1</v>
      </c>
      <c r="M669" s="30" t="str">
        <f t="shared" si="124"/>
        <v>Stack</v>
      </c>
      <c r="N669" s="31" t="s">
        <v>7</v>
      </c>
    </row>
    <row r="670" spans="2:14" x14ac:dyDescent="0.4">
      <c r="B670" s="29">
        <f t="shared" si="133"/>
        <v>667</v>
      </c>
      <c r="C670" s="30" t="s">
        <v>45</v>
      </c>
      <c r="D670" s="30"/>
      <c r="E670" s="30" t="s">
        <v>152</v>
      </c>
      <c r="F670" s="27" t="str">
        <f t="shared" si="130"/>
        <v>공격력 골드 훈련</v>
      </c>
      <c r="G670" s="30">
        <v>7000</v>
      </c>
      <c r="H670" s="31" t="str">
        <f t="shared" si="125"/>
        <v>GuideQuest_TrainAtk_7000_667</v>
      </c>
      <c r="J670" s="29" t="str">
        <f t="shared" si="126"/>
        <v>GuideQuest_TrainAtk_7000_667</v>
      </c>
      <c r="K670" s="30" t="str">
        <f t="shared" si="127"/>
        <v>TrainAtk</v>
      </c>
      <c r="L670" s="22">
        <f t="shared" ref="L670:L671" si="135">ROUNDUP(G670/10,0)</f>
        <v>700</v>
      </c>
      <c r="M670" s="30" t="str">
        <f t="shared" si="124"/>
        <v>Attain</v>
      </c>
      <c r="N670" s="31" t="s">
        <v>404</v>
      </c>
    </row>
    <row r="671" spans="2:14" x14ac:dyDescent="0.4">
      <c r="B671" s="29">
        <f t="shared" si="133"/>
        <v>668</v>
      </c>
      <c r="C671" s="30" t="s">
        <v>47</v>
      </c>
      <c r="D671" s="30"/>
      <c r="E671" s="30" t="s">
        <v>153</v>
      </c>
      <c r="F671" s="27" t="str">
        <f t="shared" si="130"/>
        <v>체력 골드 훈련</v>
      </c>
      <c r="G671" s="30">
        <v>7000</v>
      </c>
      <c r="H671" s="31" t="str">
        <f t="shared" si="125"/>
        <v>GuideQuest_TrainHp_7000_668</v>
      </c>
      <c r="J671" s="29" t="str">
        <f t="shared" si="126"/>
        <v>GuideQuest_TrainHp_7000_668</v>
      </c>
      <c r="K671" s="30" t="str">
        <f t="shared" si="127"/>
        <v>TrainHp</v>
      </c>
      <c r="L671" s="22">
        <f t="shared" si="135"/>
        <v>700</v>
      </c>
      <c r="M671" s="30" t="str">
        <f t="shared" si="124"/>
        <v>Attain</v>
      </c>
      <c r="N671" s="31" t="s">
        <v>404</v>
      </c>
    </row>
    <row r="672" spans="2:14" x14ac:dyDescent="0.4">
      <c r="B672" s="29">
        <f>B671+1</f>
        <v>669</v>
      </c>
      <c r="C672" s="30" t="s">
        <v>79</v>
      </c>
      <c r="D672" s="30"/>
      <c r="E672" s="30" t="s">
        <v>205</v>
      </c>
      <c r="F672" s="27" t="str">
        <f t="shared" si="130"/>
        <v>크리티컬 확률 골드 훈련</v>
      </c>
      <c r="G672" s="30">
        <f>G651+10</f>
        <v>340</v>
      </c>
      <c r="H672" s="31" t="str">
        <f t="shared" si="125"/>
        <v>GuideQuest_TrainCriProb_340_669</v>
      </c>
      <c r="J672" s="29" t="str">
        <f t="shared" si="126"/>
        <v>GuideQuest_TrainCriProb_340_669</v>
      </c>
      <c r="K672" s="30" t="str">
        <f t="shared" si="127"/>
        <v>TrainCriProb</v>
      </c>
      <c r="L672" s="33">
        <f t="shared" si="129"/>
        <v>340</v>
      </c>
      <c r="M672" s="30" t="str">
        <f t="shared" si="124"/>
        <v>Attain</v>
      </c>
      <c r="N672" s="31" t="s">
        <v>404</v>
      </c>
    </row>
    <row r="673" spans="2:14" x14ac:dyDescent="0.4">
      <c r="B673" s="29">
        <f t="shared" si="133"/>
        <v>670</v>
      </c>
      <c r="C673" s="30" t="s">
        <v>80</v>
      </c>
      <c r="D673" s="30"/>
      <c r="E673" s="30" t="s">
        <v>206</v>
      </c>
      <c r="F673" s="27" t="str">
        <f t="shared" si="130"/>
        <v>크리티컬 데미지 골드 훈련</v>
      </c>
      <c r="G673" s="30">
        <f>G652+10</f>
        <v>340</v>
      </c>
      <c r="H673" s="31" t="str">
        <f t="shared" si="125"/>
        <v>GuideQuest_TrainCriDmg_340_670</v>
      </c>
      <c r="J673" s="29" t="str">
        <f t="shared" si="126"/>
        <v>GuideQuest_TrainCriDmg_340_670</v>
      </c>
      <c r="K673" s="30" t="str">
        <f t="shared" si="127"/>
        <v>TrainCriDmg</v>
      </c>
      <c r="L673" s="33">
        <f t="shared" si="129"/>
        <v>340</v>
      </c>
      <c r="M673" s="30" t="str">
        <f t="shared" si="124"/>
        <v>Attain</v>
      </c>
      <c r="N673" s="31" t="s">
        <v>404</v>
      </c>
    </row>
    <row r="674" spans="2:14" x14ac:dyDescent="0.4">
      <c r="B674" s="29">
        <f t="shared" si="133"/>
        <v>671</v>
      </c>
      <c r="C674" s="30"/>
      <c r="D674" s="30"/>
      <c r="E674" s="30" t="s">
        <v>187</v>
      </c>
      <c r="F674" s="27" t="str">
        <f t="shared" si="130"/>
        <v>스테이지 클리어</v>
      </c>
      <c r="G674" s="30">
        <f>G664+10</f>
        <v>1060</v>
      </c>
      <c r="H674" s="31" t="str">
        <f t="shared" si="125"/>
        <v>GuideQuest_ClearStage_1060_671</v>
      </c>
      <c r="J674" s="29" t="str">
        <f t="shared" si="126"/>
        <v>GuideQuest_ClearStage_1060_671</v>
      </c>
      <c r="K674" s="30" t="str">
        <f t="shared" si="127"/>
        <v>ClearStage</v>
      </c>
      <c r="L674" s="33">
        <f t="shared" si="129"/>
        <v>1060</v>
      </c>
      <c r="M674" s="30" t="str">
        <f t="shared" si="124"/>
        <v>Attain</v>
      </c>
      <c r="N674" s="31" t="s">
        <v>404</v>
      </c>
    </row>
    <row r="675" spans="2:14" x14ac:dyDescent="0.4">
      <c r="B675" s="29">
        <f t="shared" si="133"/>
        <v>672</v>
      </c>
      <c r="C675" s="30" t="s">
        <v>94</v>
      </c>
      <c r="D675" s="30"/>
      <c r="E675" s="30" t="s">
        <v>214</v>
      </c>
      <c r="F675" s="27" t="str">
        <f t="shared" si="130"/>
        <v>장비 소환</v>
      </c>
      <c r="G675" s="30">
        <f>G654+240</f>
        <v>7380</v>
      </c>
      <c r="H675" s="31" t="str">
        <f t="shared" si="125"/>
        <v>GuideQuest_SpawnEquipment_7380_672</v>
      </c>
      <c r="J675" s="29" t="str">
        <f t="shared" si="126"/>
        <v>GuideQuest_SpawnEquipment_7380_672</v>
      </c>
      <c r="K675" s="30" t="str">
        <f t="shared" si="127"/>
        <v>SpawnEquipment</v>
      </c>
      <c r="L675" s="33">
        <f t="shared" si="129"/>
        <v>7380</v>
      </c>
      <c r="M675" s="30" t="str">
        <f t="shared" si="124"/>
        <v>Attain</v>
      </c>
      <c r="N675" s="31" t="s">
        <v>404</v>
      </c>
    </row>
    <row r="676" spans="2:14" x14ac:dyDescent="0.4">
      <c r="B676" s="29">
        <f t="shared" si="133"/>
        <v>673</v>
      </c>
      <c r="C676" s="30" t="s">
        <v>53</v>
      </c>
      <c r="D676" s="30"/>
      <c r="E676" s="30" t="s">
        <v>200</v>
      </c>
      <c r="F676" s="27" t="str">
        <f t="shared" si="130"/>
        <v>스킬 소환</v>
      </c>
      <c r="G676" s="30">
        <v>610</v>
      </c>
      <c r="H676" s="31" t="str">
        <f t="shared" si="125"/>
        <v>GuideQuest_SpawnSkill_610_673</v>
      </c>
      <c r="J676" s="29" t="str">
        <f t="shared" si="126"/>
        <v>GuideQuest_SpawnSkill_610_673</v>
      </c>
      <c r="K676" s="30" t="str">
        <f t="shared" si="127"/>
        <v>SpawnSkill</v>
      </c>
      <c r="L676" s="33">
        <f t="shared" si="129"/>
        <v>610</v>
      </c>
      <c r="M676" s="30" t="str">
        <f t="shared" si="124"/>
        <v>Attain</v>
      </c>
      <c r="N676" s="31" t="s">
        <v>404</v>
      </c>
    </row>
    <row r="677" spans="2:14" x14ac:dyDescent="0.4">
      <c r="B677" s="29">
        <f t="shared" si="133"/>
        <v>674</v>
      </c>
      <c r="C677" s="30" t="s">
        <v>292</v>
      </c>
      <c r="D677" s="30"/>
      <c r="E677" s="30" t="s">
        <v>269</v>
      </c>
      <c r="F677" s="27" t="str">
        <f t="shared" si="130"/>
        <v>유물 소환</v>
      </c>
      <c r="G677" s="30">
        <f>G656+6</f>
        <v>117</v>
      </c>
      <c r="H677" s="31" t="str">
        <f t="shared" si="125"/>
        <v>GuideQuest_SpawnArtifact_117_674</v>
      </c>
      <c r="J677" s="29" t="str">
        <f t="shared" si="126"/>
        <v>GuideQuest_SpawnArtifact_117_674</v>
      </c>
      <c r="K677" s="30" t="str">
        <f t="shared" si="127"/>
        <v>SpawnArtifact</v>
      </c>
      <c r="L677" s="33">
        <f t="shared" si="129"/>
        <v>117</v>
      </c>
      <c r="M677" s="30" t="str">
        <f t="shared" si="124"/>
        <v>Attain</v>
      </c>
      <c r="N677" s="31" t="s">
        <v>404</v>
      </c>
    </row>
    <row r="678" spans="2:14" x14ac:dyDescent="0.4">
      <c r="B678" s="29">
        <f t="shared" si="133"/>
        <v>675</v>
      </c>
      <c r="C678" s="30" t="s">
        <v>294</v>
      </c>
      <c r="D678" s="30"/>
      <c r="E678" s="30" t="s">
        <v>290</v>
      </c>
      <c r="F678" s="27" t="str">
        <f t="shared" si="130"/>
        <v>유물 강화 시도</v>
      </c>
      <c r="G678" s="30">
        <v>3</v>
      </c>
      <c r="H678" s="31" t="str">
        <f t="shared" si="125"/>
        <v>GuideQuest_TryUpgradeArtifact_3_675</v>
      </c>
      <c r="J678" s="29" t="str">
        <f t="shared" si="126"/>
        <v>GuideQuest_TryUpgradeArtifact_3_675</v>
      </c>
      <c r="K678" s="30" t="str">
        <f t="shared" si="127"/>
        <v>TryUpgradeArtifact</v>
      </c>
      <c r="L678" s="33">
        <f t="shared" si="129"/>
        <v>3</v>
      </c>
      <c r="M678" s="30" t="str">
        <f t="shared" si="124"/>
        <v>Stack</v>
      </c>
      <c r="N678" s="31" t="s">
        <v>404</v>
      </c>
    </row>
    <row r="679" spans="2:14" x14ac:dyDescent="0.4">
      <c r="B679" s="29">
        <f t="shared" si="133"/>
        <v>676</v>
      </c>
      <c r="C679" s="30"/>
      <c r="D679" s="30"/>
      <c r="E679" s="30" t="s">
        <v>192</v>
      </c>
      <c r="F679" s="27" t="str">
        <f t="shared" si="130"/>
        <v>보스 처치</v>
      </c>
      <c r="G679" s="30">
        <v>1</v>
      </c>
      <c r="H679" s="31" t="str">
        <f t="shared" si="125"/>
        <v>GuideQuest_KillBoss_1_676</v>
      </c>
      <c r="J679" s="29" t="str">
        <f t="shared" si="126"/>
        <v>GuideQuest_KillBoss_1_676</v>
      </c>
      <c r="K679" s="30" t="str">
        <f t="shared" si="127"/>
        <v>KillBoss</v>
      </c>
      <c r="L679" s="33">
        <f t="shared" si="129"/>
        <v>1</v>
      </c>
      <c r="M679" s="30" t="str">
        <f t="shared" si="124"/>
        <v>Stack</v>
      </c>
      <c r="N679" s="31" t="s">
        <v>7</v>
      </c>
    </row>
    <row r="680" spans="2:14" x14ac:dyDescent="0.4">
      <c r="B680" s="29">
        <f t="shared" si="133"/>
        <v>677</v>
      </c>
      <c r="C680" s="30" t="s">
        <v>51</v>
      </c>
      <c r="D680" s="30"/>
      <c r="E680" s="30" t="s">
        <v>199</v>
      </c>
      <c r="F680" s="27" t="str">
        <f t="shared" si="130"/>
        <v>캐릭터 특성 강화</v>
      </c>
      <c r="G680" s="30">
        <f>G659+3</f>
        <v>99</v>
      </c>
      <c r="H680" s="31" t="str">
        <f t="shared" si="125"/>
        <v>GuideQuest_LevelUpAbility_99_677</v>
      </c>
      <c r="J680" s="29" t="str">
        <f t="shared" si="126"/>
        <v>GuideQuest_LevelUpAbility_99_677</v>
      </c>
      <c r="K680" s="30" t="str">
        <f t="shared" si="127"/>
        <v>LevelUpAbility</v>
      </c>
      <c r="L680" s="33">
        <f t="shared" si="129"/>
        <v>99</v>
      </c>
      <c r="M680" s="30" t="str">
        <f t="shared" si="124"/>
        <v>Attain</v>
      </c>
      <c r="N680" s="31" t="s">
        <v>405</v>
      </c>
    </row>
    <row r="681" spans="2:14" x14ac:dyDescent="0.4">
      <c r="B681" s="29">
        <f t="shared" si="133"/>
        <v>678</v>
      </c>
      <c r="C681" s="30" t="s">
        <v>45</v>
      </c>
      <c r="D681" s="30"/>
      <c r="E681" s="30" t="s">
        <v>152</v>
      </c>
      <c r="F681" s="27" t="str">
        <f t="shared" si="130"/>
        <v>공격력 골드 훈련</v>
      </c>
      <c r="G681" s="30">
        <v>7200</v>
      </c>
      <c r="H681" s="31" t="str">
        <f t="shared" si="125"/>
        <v>GuideQuest_TrainAtk_7200_678</v>
      </c>
      <c r="J681" s="29" t="str">
        <f t="shared" si="126"/>
        <v>GuideQuest_TrainAtk_7200_678</v>
      </c>
      <c r="K681" s="30" t="str">
        <f t="shared" si="127"/>
        <v>TrainAtk</v>
      </c>
      <c r="L681" s="22">
        <f t="shared" ref="L681:L682" si="136">ROUNDUP(G681/10,0)</f>
        <v>720</v>
      </c>
      <c r="M681" s="30" t="str">
        <f t="shared" si="124"/>
        <v>Attain</v>
      </c>
      <c r="N681" s="31" t="s">
        <v>404</v>
      </c>
    </row>
    <row r="682" spans="2:14" x14ac:dyDescent="0.4">
      <c r="B682" s="29">
        <f t="shared" si="133"/>
        <v>679</v>
      </c>
      <c r="C682" s="30" t="s">
        <v>47</v>
      </c>
      <c r="D682" s="30"/>
      <c r="E682" s="30" t="s">
        <v>153</v>
      </c>
      <c r="F682" s="27" t="str">
        <f t="shared" si="130"/>
        <v>체력 골드 훈련</v>
      </c>
      <c r="G682" s="30">
        <v>7200</v>
      </c>
      <c r="H682" s="31" t="str">
        <f t="shared" si="125"/>
        <v>GuideQuest_TrainHp_7200_679</v>
      </c>
      <c r="J682" s="29" t="str">
        <f t="shared" si="126"/>
        <v>GuideQuest_TrainHp_7200_679</v>
      </c>
      <c r="K682" s="30" t="str">
        <f t="shared" si="127"/>
        <v>TrainHp</v>
      </c>
      <c r="L682" s="22">
        <f t="shared" si="136"/>
        <v>720</v>
      </c>
      <c r="M682" s="30" t="str">
        <f t="shared" si="124"/>
        <v>Attain</v>
      </c>
      <c r="N682" s="31" t="s">
        <v>404</v>
      </c>
    </row>
    <row r="683" spans="2:14" x14ac:dyDescent="0.4">
      <c r="B683" s="29">
        <f>B682+1</f>
        <v>680</v>
      </c>
      <c r="C683" s="30" t="s">
        <v>79</v>
      </c>
      <c r="D683" s="30"/>
      <c r="E683" s="30" t="s">
        <v>205</v>
      </c>
      <c r="F683" s="27" t="str">
        <f t="shared" si="130"/>
        <v>크리티컬 확률 골드 훈련</v>
      </c>
      <c r="G683" s="30">
        <f>G662+10</f>
        <v>345</v>
      </c>
      <c r="H683" s="31" t="str">
        <f t="shared" si="125"/>
        <v>GuideQuest_TrainCriProb_345_680</v>
      </c>
      <c r="J683" s="29" t="str">
        <f t="shared" si="126"/>
        <v>GuideQuest_TrainCriProb_345_680</v>
      </c>
      <c r="K683" s="30" t="str">
        <f t="shared" si="127"/>
        <v>TrainCriProb</v>
      </c>
      <c r="L683" s="33">
        <f t="shared" si="129"/>
        <v>345</v>
      </c>
      <c r="M683" s="30" t="str">
        <f t="shared" si="124"/>
        <v>Attain</v>
      </c>
      <c r="N683" s="31" t="s">
        <v>404</v>
      </c>
    </row>
    <row r="684" spans="2:14" x14ac:dyDescent="0.4">
      <c r="B684" s="29">
        <f t="shared" si="133"/>
        <v>681</v>
      </c>
      <c r="C684" s="30" t="s">
        <v>80</v>
      </c>
      <c r="D684" s="30"/>
      <c r="E684" s="30" t="s">
        <v>206</v>
      </c>
      <c r="F684" s="27" t="str">
        <f t="shared" si="130"/>
        <v>크리티컬 데미지 골드 훈련</v>
      </c>
      <c r="G684" s="30">
        <f>G663+10</f>
        <v>345</v>
      </c>
      <c r="H684" s="31" t="str">
        <f t="shared" si="125"/>
        <v>GuideQuest_TrainCriDmg_345_681</v>
      </c>
      <c r="J684" s="29" t="str">
        <f t="shared" si="126"/>
        <v>GuideQuest_TrainCriDmg_345_681</v>
      </c>
      <c r="K684" s="30" t="str">
        <f t="shared" si="127"/>
        <v>TrainCriDmg</v>
      </c>
      <c r="L684" s="33">
        <f t="shared" si="129"/>
        <v>345</v>
      </c>
      <c r="M684" s="30" t="str">
        <f t="shared" si="124"/>
        <v>Attain</v>
      </c>
      <c r="N684" s="31" t="s">
        <v>404</v>
      </c>
    </row>
    <row r="685" spans="2:14" x14ac:dyDescent="0.4">
      <c r="B685" s="29">
        <f t="shared" si="133"/>
        <v>682</v>
      </c>
      <c r="C685" s="30"/>
      <c r="D685" s="30"/>
      <c r="E685" s="30" t="s">
        <v>187</v>
      </c>
      <c r="F685" s="27" t="str">
        <f t="shared" si="130"/>
        <v>스테이지 클리어</v>
      </c>
      <c r="G685" s="30">
        <f>G674+10</f>
        <v>1070</v>
      </c>
      <c r="H685" s="31" t="str">
        <f t="shared" si="125"/>
        <v>GuideQuest_ClearStage_1070_682</v>
      </c>
      <c r="J685" s="29" t="str">
        <f t="shared" si="126"/>
        <v>GuideQuest_ClearStage_1070_682</v>
      </c>
      <c r="K685" s="30" t="str">
        <f t="shared" si="127"/>
        <v>ClearStage</v>
      </c>
      <c r="L685" s="33">
        <f t="shared" si="129"/>
        <v>1070</v>
      </c>
      <c r="M685" s="30" t="str">
        <f t="shared" si="124"/>
        <v>Attain</v>
      </c>
      <c r="N685" s="31" t="s">
        <v>404</v>
      </c>
    </row>
    <row r="686" spans="2:14" x14ac:dyDescent="0.4">
      <c r="B686" s="29">
        <f t="shared" si="133"/>
        <v>683</v>
      </c>
      <c r="C686" s="30" t="s">
        <v>94</v>
      </c>
      <c r="D686" s="30"/>
      <c r="E686" s="30" t="s">
        <v>214</v>
      </c>
      <c r="F686" s="27" t="str">
        <f t="shared" si="130"/>
        <v>장비 소환</v>
      </c>
      <c r="G686" s="30">
        <f>G665+240</f>
        <v>7500</v>
      </c>
      <c r="H686" s="31" t="str">
        <f t="shared" si="125"/>
        <v>GuideQuest_SpawnEquipment_7500_683</v>
      </c>
      <c r="J686" s="29" t="str">
        <f t="shared" si="126"/>
        <v>GuideQuest_SpawnEquipment_7500_683</v>
      </c>
      <c r="K686" s="30" t="str">
        <f t="shared" si="127"/>
        <v>SpawnEquipment</v>
      </c>
      <c r="L686" s="33">
        <f t="shared" si="129"/>
        <v>7500</v>
      </c>
      <c r="M686" s="30" t="str">
        <f t="shared" si="124"/>
        <v>Attain</v>
      </c>
      <c r="N686" s="31" t="s">
        <v>404</v>
      </c>
    </row>
    <row r="687" spans="2:14" x14ac:dyDescent="0.4">
      <c r="B687" s="29">
        <f t="shared" si="133"/>
        <v>684</v>
      </c>
      <c r="C687" s="30" t="s">
        <v>53</v>
      </c>
      <c r="D687" s="30"/>
      <c r="E687" s="30" t="s">
        <v>200</v>
      </c>
      <c r="F687" s="27" t="str">
        <f t="shared" si="130"/>
        <v>스킬 소환</v>
      </c>
      <c r="G687" s="30">
        <f>G666+20</f>
        <v>620</v>
      </c>
      <c r="H687" s="31" t="str">
        <f t="shared" si="125"/>
        <v>GuideQuest_SpawnSkill_620_684</v>
      </c>
      <c r="J687" s="29" t="str">
        <f t="shared" si="126"/>
        <v>GuideQuest_SpawnSkill_620_684</v>
      </c>
      <c r="K687" s="30" t="str">
        <f t="shared" si="127"/>
        <v>SpawnSkill</v>
      </c>
      <c r="L687" s="33">
        <f t="shared" si="129"/>
        <v>620</v>
      </c>
      <c r="M687" s="30" t="str">
        <f t="shared" si="124"/>
        <v>Attain</v>
      </c>
      <c r="N687" s="31" t="s">
        <v>404</v>
      </c>
    </row>
    <row r="688" spans="2:14" x14ac:dyDescent="0.4">
      <c r="B688" s="29">
        <f t="shared" si="133"/>
        <v>685</v>
      </c>
      <c r="C688" s="30" t="s">
        <v>292</v>
      </c>
      <c r="D688" s="30"/>
      <c r="E688" s="30" t="s">
        <v>269</v>
      </c>
      <c r="F688" s="27" t="str">
        <f t="shared" si="130"/>
        <v>유물 소환</v>
      </c>
      <c r="G688" s="30">
        <f>G667+6</f>
        <v>120</v>
      </c>
      <c r="H688" s="31" t="str">
        <f t="shared" si="125"/>
        <v>GuideQuest_SpawnArtifact_120_685</v>
      </c>
      <c r="J688" s="29" t="str">
        <f t="shared" si="126"/>
        <v>GuideQuest_SpawnArtifact_120_685</v>
      </c>
      <c r="K688" s="30" t="str">
        <f t="shared" si="127"/>
        <v>SpawnArtifact</v>
      </c>
      <c r="L688" s="33">
        <f t="shared" si="129"/>
        <v>120</v>
      </c>
      <c r="M688" s="30" t="str">
        <f t="shared" si="124"/>
        <v>Attain</v>
      </c>
      <c r="N688" s="31" t="s">
        <v>404</v>
      </c>
    </row>
    <row r="689" spans="2:14" x14ac:dyDescent="0.4">
      <c r="B689" s="29">
        <f t="shared" si="133"/>
        <v>686</v>
      </c>
      <c r="C689" s="30" t="s">
        <v>294</v>
      </c>
      <c r="D689" s="30"/>
      <c r="E689" s="30" t="s">
        <v>290</v>
      </c>
      <c r="F689" s="27" t="str">
        <f t="shared" si="130"/>
        <v>유물 강화 시도</v>
      </c>
      <c r="G689" s="30">
        <v>3</v>
      </c>
      <c r="H689" s="31" t="str">
        <f t="shared" si="125"/>
        <v>GuideQuest_TryUpgradeArtifact_3_686</v>
      </c>
      <c r="J689" s="29" t="str">
        <f t="shared" si="126"/>
        <v>GuideQuest_TryUpgradeArtifact_3_686</v>
      </c>
      <c r="K689" s="30" t="str">
        <f t="shared" ref="K689:K749" si="137">E689</f>
        <v>TryUpgradeArtifact</v>
      </c>
      <c r="L689" s="33">
        <f t="shared" ref="L689:L749" si="138">G689</f>
        <v>3</v>
      </c>
      <c r="M689" s="30" t="str">
        <f t="shared" si="124"/>
        <v>Stack</v>
      </c>
      <c r="N689" s="31" t="s">
        <v>404</v>
      </c>
    </row>
    <row r="690" spans="2:14" x14ac:dyDescent="0.4">
      <c r="B690" s="29">
        <f t="shared" si="133"/>
        <v>687</v>
      </c>
      <c r="C690" s="30"/>
      <c r="D690" s="30"/>
      <c r="E690" s="30" t="s">
        <v>192</v>
      </c>
      <c r="F690" s="27" t="str">
        <f t="shared" si="130"/>
        <v>보스 처치</v>
      </c>
      <c r="G690" s="30">
        <v>1</v>
      </c>
      <c r="H690" s="31" t="str">
        <f t="shared" ref="H690:H750" si="139">CONCATENATE("GuideQuest","_",E690,"_",G690,"_",B690)</f>
        <v>GuideQuest_KillBoss_1_687</v>
      </c>
      <c r="J690" s="29" t="str">
        <f t="shared" ref="J690:J750" si="140">H690</f>
        <v>GuideQuest_KillBoss_1_687</v>
      </c>
      <c r="K690" s="30" t="str">
        <f t="shared" si="137"/>
        <v>KillBoss</v>
      </c>
      <c r="L690" s="33">
        <f t="shared" si="138"/>
        <v>1</v>
      </c>
      <c r="M690" s="30" t="str">
        <f t="shared" si="124"/>
        <v>Stack</v>
      </c>
      <c r="N690" s="31" t="s">
        <v>7</v>
      </c>
    </row>
    <row r="691" spans="2:14" x14ac:dyDescent="0.4">
      <c r="B691" s="29">
        <f t="shared" si="133"/>
        <v>688</v>
      </c>
      <c r="C691" s="30" t="s">
        <v>45</v>
      </c>
      <c r="D691" s="30"/>
      <c r="E691" s="30" t="s">
        <v>152</v>
      </c>
      <c r="F691" s="27" t="str">
        <f t="shared" si="130"/>
        <v>공격력 골드 훈련</v>
      </c>
      <c r="G691" s="30">
        <v>7400</v>
      </c>
      <c r="H691" s="31" t="str">
        <f t="shared" si="139"/>
        <v>GuideQuest_TrainAtk_7400_688</v>
      </c>
      <c r="J691" s="29" t="str">
        <f t="shared" si="140"/>
        <v>GuideQuest_TrainAtk_7400_688</v>
      </c>
      <c r="K691" s="30" t="str">
        <f t="shared" si="137"/>
        <v>TrainAtk</v>
      </c>
      <c r="L691" s="22">
        <f t="shared" ref="L691:L692" si="141">ROUNDUP(G691/10,0)</f>
        <v>740</v>
      </c>
      <c r="M691" s="30" t="str">
        <f t="shared" ref="M691:M754" si="142">VLOOKUP(K691,$P$2:$R$51,3, 0)</f>
        <v>Attain</v>
      </c>
      <c r="N691" s="31" t="s">
        <v>404</v>
      </c>
    </row>
    <row r="692" spans="2:14" x14ac:dyDescent="0.4">
      <c r="B692" s="29">
        <f t="shared" si="133"/>
        <v>689</v>
      </c>
      <c r="C692" s="30" t="s">
        <v>47</v>
      </c>
      <c r="D692" s="30"/>
      <c r="E692" s="30" t="s">
        <v>153</v>
      </c>
      <c r="F692" s="27" t="str">
        <f t="shared" si="130"/>
        <v>체력 골드 훈련</v>
      </c>
      <c r="G692" s="30">
        <v>7400</v>
      </c>
      <c r="H692" s="31" t="str">
        <f t="shared" si="139"/>
        <v>GuideQuest_TrainHp_7400_689</v>
      </c>
      <c r="J692" s="29" t="str">
        <f t="shared" si="140"/>
        <v>GuideQuest_TrainHp_7400_689</v>
      </c>
      <c r="K692" s="30" t="str">
        <f t="shared" si="137"/>
        <v>TrainHp</v>
      </c>
      <c r="L692" s="22">
        <f t="shared" si="141"/>
        <v>740</v>
      </c>
      <c r="M692" s="30" t="str">
        <f t="shared" si="142"/>
        <v>Attain</v>
      </c>
      <c r="N692" s="31" t="s">
        <v>404</v>
      </c>
    </row>
    <row r="693" spans="2:14" x14ac:dyDescent="0.4">
      <c r="B693" s="29">
        <f>B692+1</f>
        <v>690</v>
      </c>
      <c r="C693" s="30" t="s">
        <v>79</v>
      </c>
      <c r="D693" s="30"/>
      <c r="E693" s="30" t="s">
        <v>205</v>
      </c>
      <c r="F693" s="27" t="str">
        <f t="shared" si="130"/>
        <v>크리티컬 확률 골드 훈련</v>
      </c>
      <c r="G693" s="30">
        <f>G672+10</f>
        <v>350</v>
      </c>
      <c r="H693" s="31" t="str">
        <f t="shared" si="139"/>
        <v>GuideQuest_TrainCriProb_350_690</v>
      </c>
      <c r="J693" s="29" t="str">
        <f t="shared" si="140"/>
        <v>GuideQuest_TrainCriProb_350_690</v>
      </c>
      <c r="K693" s="30" t="str">
        <f t="shared" si="137"/>
        <v>TrainCriProb</v>
      </c>
      <c r="L693" s="33">
        <f t="shared" si="138"/>
        <v>350</v>
      </c>
      <c r="M693" s="30" t="str">
        <f t="shared" si="142"/>
        <v>Attain</v>
      </c>
      <c r="N693" s="31" t="s">
        <v>404</v>
      </c>
    </row>
    <row r="694" spans="2:14" x14ac:dyDescent="0.4">
      <c r="B694" s="29">
        <f t="shared" si="133"/>
        <v>691</v>
      </c>
      <c r="C694" s="30" t="s">
        <v>80</v>
      </c>
      <c r="D694" s="30"/>
      <c r="E694" s="30" t="s">
        <v>206</v>
      </c>
      <c r="F694" s="27" t="str">
        <f t="shared" si="130"/>
        <v>크리티컬 데미지 골드 훈련</v>
      </c>
      <c r="G694" s="30">
        <f>G673+10</f>
        <v>350</v>
      </c>
      <c r="H694" s="31" t="str">
        <f t="shared" si="139"/>
        <v>GuideQuest_TrainCriDmg_350_691</v>
      </c>
      <c r="J694" s="29" t="str">
        <f t="shared" si="140"/>
        <v>GuideQuest_TrainCriDmg_350_691</v>
      </c>
      <c r="K694" s="30" t="str">
        <f t="shared" si="137"/>
        <v>TrainCriDmg</v>
      </c>
      <c r="L694" s="33">
        <f t="shared" si="138"/>
        <v>350</v>
      </c>
      <c r="M694" s="30" t="str">
        <f t="shared" si="142"/>
        <v>Attain</v>
      </c>
      <c r="N694" s="31" t="s">
        <v>404</v>
      </c>
    </row>
    <row r="695" spans="2:14" x14ac:dyDescent="0.4">
      <c r="B695" s="29">
        <f t="shared" si="133"/>
        <v>692</v>
      </c>
      <c r="C695" s="30"/>
      <c r="D695" s="30"/>
      <c r="E695" s="30" t="s">
        <v>187</v>
      </c>
      <c r="F695" s="27" t="str">
        <f t="shared" si="130"/>
        <v>스테이지 클리어</v>
      </c>
      <c r="G695" s="30">
        <f>G685+10</f>
        <v>1080</v>
      </c>
      <c r="H695" s="31" t="str">
        <f t="shared" si="139"/>
        <v>GuideQuest_ClearStage_1080_692</v>
      </c>
      <c r="J695" s="29" t="str">
        <f t="shared" si="140"/>
        <v>GuideQuest_ClearStage_1080_692</v>
      </c>
      <c r="K695" s="30" t="str">
        <f t="shared" si="137"/>
        <v>ClearStage</v>
      </c>
      <c r="L695" s="33">
        <f t="shared" si="138"/>
        <v>1080</v>
      </c>
      <c r="M695" s="30" t="str">
        <f t="shared" si="142"/>
        <v>Attain</v>
      </c>
      <c r="N695" s="31" t="s">
        <v>404</v>
      </c>
    </row>
    <row r="696" spans="2:14" x14ac:dyDescent="0.4">
      <c r="B696" s="29">
        <f t="shared" si="133"/>
        <v>693</v>
      </c>
      <c r="C696" s="30" t="s">
        <v>94</v>
      </c>
      <c r="D696" s="30"/>
      <c r="E696" s="30" t="s">
        <v>214</v>
      </c>
      <c r="F696" s="27" t="str">
        <f t="shared" si="130"/>
        <v>장비 소환</v>
      </c>
      <c r="G696" s="30">
        <f>G675+240</f>
        <v>7620</v>
      </c>
      <c r="H696" s="31" t="str">
        <f t="shared" si="139"/>
        <v>GuideQuest_SpawnEquipment_7620_693</v>
      </c>
      <c r="J696" s="29" t="str">
        <f t="shared" si="140"/>
        <v>GuideQuest_SpawnEquipment_7620_693</v>
      </c>
      <c r="K696" s="30" t="str">
        <f t="shared" si="137"/>
        <v>SpawnEquipment</v>
      </c>
      <c r="L696" s="33">
        <f t="shared" si="138"/>
        <v>7620</v>
      </c>
      <c r="M696" s="30" t="str">
        <f t="shared" si="142"/>
        <v>Attain</v>
      </c>
      <c r="N696" s="31" t="s">
        <v>404</v>
      </c>
    </row>
    <row r="697" spans="2:14" x14ac:dyDescent="0.4">
      <c r="B697" s="29">
        <f t="shared" si="133"/>
        <v>694</v>
      </c>
      <c r="C697" s="30" t="s">
        <v>53</v>
      </c>
      <c r="D697" s="30"/>
      <c r="E697" s="30" t="s">
        <v>200</v>
      </c>
      <c r="F697" s="27" t="str">
        <f t="shared" si="130"/>
        <v>스킬 소환</v>
      </c>
      <c r="G697" s="30">
        <v>630</v>
      </c>
      <c r="H697" s="31" t="str">
        <f t="shared" si="139"/>
        <v>GuideQuest_SpawnSkill_630_694</v>
      </c>
      <c r="J697" s="29" t="str">
        <f t="shared" si="140"/>
        <v>GuideQuest_SpawnSkill_630_694</v>
      </c>
      <c r="K697" s="30" t="str">
        <f t="shared" si="137"/>
        <v>SpawnSkill</v>
      </c>
      <c r="L697" s="33">
        <f t="shared" si="138"/>
        <v>630</v>
      </c>
      <c r="M697" s="30" t="str">
        <f t="shared" si="142"/>
        <v>Attain</v>
      </c>
      <c r="N697" s="31" t="s">
        <v>404</v>
      </c>
    </row>
    <row r="698" spans="2:14" x14ac:dyDescent="0.4">
      <c r="B698" s="29">
        <f t="shared" si="133"/>
        <v>695</v>
      </c>
      <c r="C698" s="30" t="s">
        <v>292</v>
      </c>
      <c r="D698" s="30"/>
      <c r="E698" s="30" t="s">
        <v>269</v>
      </c>
      <c r="F698" s="27" t="str">
        <f t="shared" si="130"/>
        <v>유물 소환</v>
      </c>
      <c r="G698" s="30">
        <f>G677+6</f>
        <v>123</v>
      </c>
      <c r="H698" s="31" t="str">
        <f t="shared" si="139"/>
        <v>GuideQuest_SpawnArtifact_123_695</v>
      </c>
      <c r="J698" s="29" t="str">
        <f t="shared" si="140"/>
        <v>GuideQuest_SpawnArtifact_123_695</v>
      </c>
      <c r="K698" s="30" t="str">
        <f t="shared" si="137"/>
        <v>SpawnArtifact</v>
      </c>
      <c r="L698" s="33">
        <f t="shared" si="138"/>
        <v>123</v>
      </c>
      <c r="M698" s="30" t="str">
        <f t="shared" si="142"/>
        <v>Attain</v>
      </c>
      <c r="N698" s="31" t="s">
        <v>404</v>
      </c>
    </row>
    <row r="699" spans="2:14" x14ac:dyDescent="0.4">
      <c r="B699" s="29">
        <f t="shared" si="133"/>
        <v>696</v>
      </c>
      <c r="C699" s="30" t="s">
        <v>294</v>
      </c>
      <c r="D699" s="30"/>
      <c r="E699" s="30" t="s">
        <v>290</v>
      </c>
      <c r="F699" s="27" t="str">
        <f t="shared" ref="F699:F762" si="143">VLOOKUP(E699,$P$2:$Q$52,2, 0)</f>
        <v>유물 강화 시도</v>
      </c>
      <c r="G699" s="30">
        <v>3</v>
      </c>
      <c r="H699" s="31" t="str">
        <f t="shared" si="139"/>
        <v>GuideQuest_TryUpgradeArtifact_3_696</v>
      </c>
      <c r="J699" s="29" t="str">
        <f t="shared" si="140"/>
        <v>GuideQuest_TryUpgradeArtifact_3_696</v>
      </c>
      <c r="K699" s="30" t="str">
        <f t="shared" si="137"/>
        <v>TryUpgradeArtifact</v>
      </c>
      <c r="L699" s="33">
        <f t="shared" si="138"/>
        <v>3</v>
      </c>
      <c r="M699" s="30" t="str">
        <f t="shared" si="142"/>
        <v>Stack</v>
      </c>
      <c r="N699" s="31" t="s">
        <v>404</v>
      </c>
    </row>
    <row r="700" spans="2:14" x14ac:dyDescent="0.4">
      <c r="B700" s="29">
        <f t="shared" si="133"/>
        <v>697</v>
      </c>
      <c r="C700" s="30"/>
      <c r="D700" s="30"/>
      <c r="E700" s="30" t="s">
        <v>192</v>
      </c>
      <c r="F700" s="27" t="str">
        <f t="shared" si="143"/>
        <v>보스 처치</v>
      </c>
      <c r="G700" s="30">
        <v>1</v>
      </c>
      <c r="H700" s="31" t="str">
        <f t="shared" si="139"/>
        <v>GuideQuest_KillBoss_1_697</v>
      </c>
      <c r="J700" s="29" t="str">
        <f t="shared" si="140"/>
        <v>GuideQuest_KillBoss_1_697</v>
      </c>
      <c r="K700" s="30" t="str">
        <f t="shared" si="137"/>
        <v>KillBoss</v>
      </c>
      <c r="L700" s="33">
        <f t="shared" si="138"/>
        <v>1</v>
      </c>
      <c r="M700" s="30" t="str">
        <f t="shared" si="142"/>
        <v>Stack</v>
      </c>
      <c r="N700" s="31" t="s">
        <v>7</v>
      </c>
    </row>
    <row r="701" spans="2:14" x14ac:dyDescent="0.4">
      <c r="B701" s="29">
        <f t="shared" si="133"/>
        <v>698</v>
      </c>
      <c r="C701" s="30" t="s">
        <v>51</v>
      </c>
      <c r="D701" s="30"/>
      <c r="E701" s="30" t="s">
        <v>199</v>
      </c>
      <c r="F701" s="27" t="str">
        <f t="shared" si="143"/>
        <v>캐릭터 특성 강화</v>
      </c>
      <c r="G701" s="30">
        <f>G680+3</f>
        <v>102</v>
      </c>
      <c r="H701" s="31" t="str">
        <f t="shared" si="139"/>
        <v>GuideQuest_LevelUpAbility_102_698</v>
      </c>
      <c r="J701" s="29" t="str">
        <f t="shared" si="140"/>
        <v>GuideQuest_LevelUpAbility_102_698</v>
      </c>
      <c r="K701" s="30" t="str">
        <f t="shared" si="137"/>
        <v>LevelUpAbility</v>
      </c>
      <c r="L701" s="33">
        <f t="shared" si="138"/>
        <v>102</v>
      </c>
      <c r="M701" s="30" t="str">
        <f t="shared" si="142"/>
        <v>Attain</v>
      </c>
      <c r="N701" s="31" t="s">
        <v>405</v>
      </c>
    </row>
    <row r="702" spans="2:14" x14ac:dyDescent="0.4">
      <c r="B702" s="29">
        <f t="shared" si="133"/>
        <v>699</v>
      </c>
      <c r="C702" s="30" t="s">
        <v>45</v>
      </c>
      <c r="D702" s="30"/>
      <c r="E702" s="30" t="s">
        <v>152</v>
      </c>
      <c r="F702" s="27" t="str">
        <f t="shared" si="143"/>
        <v>공격력 골드 훈련</v>
      </c>
      <c r="G702" s="30">
        <v>7600</v>
      </c>
      <c r="H702" s="31" t="str">
        <f t="shared" si="139"/>
        <v>GuideQuest_TrainAtk_7600_699</v>
      </c>
      <c r="J702" s="29" t="str">
        <f t="shared" si="140"/>
        <v>GuideQuest_TrainAtk_7600_699</v>
      </c>
      <c r="K702" s="30" t="str">
        <f t="shared" si="137"/>
        <v>TrainAtk</v>
      </c>
      <c r="L702" s="22">
        <f t="shared" ref="L702:L703" si="144">ROUNDUP(G702/10,0)</f>
        <v>760</v>
      </c>
      <c r="M702" s="30" t="str">
        <f t="shared" si="142"/>
        <v>Attain</v>
      </c>
      <c r="N702" s="31" t="s">
        <v>404</v>
      </c>
    </row>
    <row r="703" spans="2:14" x14ac:dyDescent="0.4">
      <c r="B703" s="29">
        <f t="shared" si="133"/>
        <v>700</v>
      </c>
      <c r="C703" s="30" t="s">
        <v>47</v>
      </c>
      <c r="D703" s="30"/>
      <c r="E703" s="30" t="s">
        <v>153</v>
      </c>
      <c r="F703" s="27" t="str">
        <f t="shared" si="143"/>
        <v>체력 골드 훈련</v>
      </c>
      <c r="G703" s="30">
        <v>7600</v>
      </c>
      <c r="H703" s="31" t="str">
        <f t="shared" si="139"/>
        <v>GuideQuest_TrainHp_7600_700</v>
      </c>
      <c r="J703" s="29" t="str">
        <f t="shared" si="140"/>
        <v>GuideQuest_TrainHp_7600_700</v>
      </c>
      <c r="K703" s="30" t="str">
        <f t="shared" si="137"/>
        <v>TrainHp</v>
      </c>
      <c r="L703" s="22">
        <f t="shared" si="144"/>
        <v>760</v>
      </c>
      <c r="M703" s="30" t="str">
        <f t="shared" si="142"/>
        <v>Attain</v>
      </c>
      <c r="N703" s="31" t="s">
        <v>404</v>
      </c>
    </row>
    <row r="704" spans="2:14" x14ac:dyDescent="0.4">
      <c r="B704" s="29">
        <f>B703+1</f>
        <v>701</v>
      </c>
      <c r="C704" s="30" t="s">
        <v>79</v>
      </c>
      <c r="D704" s="30"/>
      <c r="E704" s="30" t="s">
        <v>205</v>
      </c>
      <c r="F704" s="27" t="str">
        <f t="shared" si="143"/>
        <v>크리티컬 확률 골드 훈련</v>
      </c>
      <c r="G704" s="30">
        <f>G683+10</f>
        <v>355</v>
      </c>
      <c r="H704" s="31" t="str">
        <f t="shared" si="139"/>
        <v>GuideQuest_TrainCriProb_355_701</v>
      </c>
      <c r="J704" s="29" t="str">
        <f t="shared" si="140"/>
        <v>GuideQuest_TrainCriProb_355_701</v>
      </c>
      <c r="K704" s="30" t="str">
        <f t="shared" si="137"/>
        <v>TrainCriProb</v>
      </c>
      <c r="L704" s="33">
        <f t="shared" si="138"/>
        <v>355</v>
      </c>
      <c r="M704" s="30" t="str">
        <f t="shared" si="142"/>
        <v>Attain</v>
      </c>
      <c r="N704" s="31" t="s">
        <v>404</v>
      </c>
    </row>
    <row r="705" spans="2:14" x14ac:dyDescent="0.4">
      <c r="B705" s="29">
        <f t="shared" si="133"/>
        <v>702</v>
      </c>
      <c r="C705" s="30" t="s">
        <v>80</v>
      </c>
      <c r="D705" s="30"/>
      <c r="E705" s="30" t="s">
        <v>206</v>
      </c>
      <c r="F705" s="27" t="str">
        <f t="shared" si="143"/>
        <v>크리티컬 데미지 골드 훈련</v>
      </c>
      <c r="G705" s="30">
        <f>G684+10</f>
        <v>355</v>
      </c>
      <c r="H705" s="31" t="str">
        <f t="shared" si="139"/>
        <v>GuideQuest_TrainCriDmg_355_702</v>
      </c>
      <c r="J705" s="29" t="str">
        <f t="shared" si="140"/>
        <v>GuideQuest_TrainCriDmg_355_702</v>
      </c>
      <c r="K705" s="30" t="str">
        <f t="shared" si="137"/>
        <v>TrainCriDmg</v>
      </c>
      <c r="L705" s="33">
        <f t="shared" si="138"/>
        <v>355</v>
      </c>
      <c r="M705" s="30" t="str">
        <f t="shared" si="142"/>
        <v>Attain</v>
      </c>
      <c r="N705" s="31" t="s">
        <v>404</v>
      </c>
    </row>
    <row r="706" spans="2:14" x14ac:dyDescent="0.4">
      <c r="B706" s="29">
        <f t="shared" si="133"/>
        <v>703</v>
      </c>
      <c r="C706" s="30"/>
      <c r="D706" s="30"/>
      <c r="E706" s="30" t="s">
        <v>187</v>
      </c>
      <c r="F706" s="27" t="str">
        <f t="shared" si="143"/>
        <v>스테이지 클리어</v>
      </c>
      <c r="G706" s="30">
        <f>G695+10</f>
        <v>1090</v>
      </c>
      <c r="H706" s="31" t="str">
        <f t="shared" si="139"/>
        <v>GuideQuest_ClearStage_1090_703</v>
      </c>
      <c r="J706" s="29" t="str">
        <f t="shared" si="140"/>
        <v>GuideQuest_ClearStage_1090_703</v>
      </c>
      <c r="K706" s="30" t="str">
        <f t="shared" si="137"/>
        <v>ClearStage</v>
      </c>
      <c r="L706" s="33">
        <f t="shared" si="138"/>
        <v>1090</v>
      </c>
      <c r="M706" s="30" t="str">
        <f t="shared" si="142"/>
        <v>Attain</v>
      </c>
      <c r="N706" s="31" t="s">
        <v>404</v>
      </c>
    </row>
    <row r="707" spans="2:14" x14ac:dyDescent="0.4">
      <c r="B707" s="29">
        <f t="shared" si="133"/>
        <v>704</v>
      </c>
      <c r="C707" s="30" t="s">
        <v>94</v>
      </c>
      <c r="D707" s="30"/>
      <c r="E707" s="30" t="s">
        <v>214</v>
      </c>
      <c r="F707" s="27" t="str">
        <f t="shared" si="143"/>
        <v>장비 소환</v>
      </c>
      <c r="G707" s="30">
        <f>G686+240</f>
        <v>7740</v>
      </c>
      <c r="H707" s="31" t="str">
        <f t="shared" si="139"/>
        <v>GuideQuest_SpawnEquipment_7740_704</v>
      </c>
      <c r="J707" s="29" t="str">
        <f t="shared" si="140"/>
        <v>GuideQuest_SpawnEquipment_7740_704</v>
      </c>
      <c r="K707" s="30" t="str">
        <f t="shared" si="137"/>
        <v>SpawnEquipment</v>
      </c>
      <c r="L707" s="33">
        <f t="shared" si="138"/>
        <v>7740</v>
      </c>
      <c r="M707" s="30" t="str">
        <f t="shared" si="142"/>
        <v>Attain</v>
      </c>
      <c r="N707" s="31" t="s">
        <v>404</v>
      </c>
    </row>
    <row r="708" spans="2:14" x14ac:dyDescent="0.4">
      <c r="B708" s="29">
        <f t="shared" si="133"/>
        <v>705</v>
      </c>
      <c r="C708" s="30" t="s">
        <v>53</v>
      </c>
      <c r="D708" s="30"/>
      <c r="E708" s="30" t="s">
        <v>200</v>
      </c>
      <c r="F708" s="27" t="str">
        <f t="shared" si="143"/>
        <v>스킬 소환</v>
      </c>
      <c r="G708" s="30">
        <f>G687+20</f>
        <v>640</v>
      </c>
      <c r="H708" s="31" t="str">
        <f t="shared" si="139"/>
        <v>GuideQuest_SpawnSkill_640_705</v>
      </c>
      <c r="J708" s="29" t="str">
        <f t="shared" si="140"/>
        <v>GuideQuest_SpawnSkill_640_705</v>
      </c>
      <c r="K708" s="30" t="str">
        <f t="shared" si="137"/>
        <v>SpawnSkill</v>
      </c>
      <c r="L708" s="33">
        <f t="shared" si="138"/>
        <v>640</v>
      </c>
      <c r="M708" s="30" t="str">
        <f t="shared" si="142"/>
        <v>Attain</v>
      </c>
      <c r="N708" s="31" t="s">
        <v>404</v>
      </c>
    </row>
    <row r="709" spans="2:14" x14ac:dyDescent="0.4">
      <c r="B709" s="29">
        <f t="shared" si="133"/>
        <v>706</v>
      </c>
      <c r="C709" s="30" t="s">
        <v>292</v>
      </c>
      <c r="D709" s="30"/>
      <c r="E709" s="30" t="s">
        <v>269</v>
      </c>
      <c r="F709" s="27" t="str">
        <f t="shared" si="143"/>
        <v>유물 소환</v>
      </c>
      <c r="G709" s="30">
        <f>G688+6</f>
        <v>126</v>
      </c>
      <c r="H709" s="31" t="str">
        <f t="shared" si="139"/>
        <v>GuideQuest_SpawnArtifact_126_706</v>
      </c>
      <c r="J709" s="29" t="str">
        <f t="shared" si="140"/>
        <v>GuideQuest_SpawnArtifact_126_706</v>
      </c>
      <c r="K709" s="30" t="str">
        <f t="shared" si="137"/>
        <v>SpawnArtifact</v>
      </c>
      <c r="L709" s="33">
        <f t="shared" si="138"/>
        <v>126</v>
      </c>
      <c r="M709" s="30" t="str">
        <f t="shared" si="142"/>
        <v>Attain</v>
      </c>
      <c r="N709" s="31" t="s">
        <v>404</v>
      </c>
    </row>
    <row r="710" spans="2:14" x14ac:dyDescent="0.4">
      <c r="B710" s="29">
        <f t="shared" si="133"/>
        <v>707</v>
      </c>
      <c r="C710" s="30" t="s">
        <v>294</v>
      </c>
      <c r="D710" s="30"/>
      <c r="E710" s="30" t="s">
        <v>290</v>
      </c>
      <c r="F710" s="27" t="str">
        <f t="shared" si="143"/>
        <v>유물 강화 시도</v>
      </c>
      <c r="G710" s="30">
        <v>3</v>
      </c>
      <c r="H710" s="31" t="str">
        <f t="shared" si="139"/>
        <v>GuideQuest_TryUpgradeArtifact_3_707</v>
      </c>
      <c r="J710" s="29" t="str">
        <f t="shared" si="140"/>
        <v>GuideQuest_TryUpgradeArtifact_3_707</v>
      </c>
      <c r="K710" s="30" t="str">
        <f t="shared" si="137"/>
        <v>TryUpgradeArtifact</v>
      </c>
      <c r="L710" s="33">
        <f t="shared" si="138"/>
        <v>3</v>
      </c>
      <c r="M710" s="30" t="str">
        <f t="shared" si="142"/>
        <v>Stack</v>
      </c>
      <c r="N710" s="31" t="s">
        <v>404</v>
      </c>
    </row>
    <row r="711" spans="2:14" x14ac:dyDescent="0.4">
      <c r="B711" s="29">
        <f t="shared" si="133"/>
        <v>708</v>
      </c>
      <c r="C711" s="30"/>
      <c r="D711" s="30"/>
      <c r="E711" s="30" t="s">
        <v>192</v>
      </c>
      <c r="F711" s="27" t="str">
        <f t="shared" si="143"/>
        <v>보스 처치</v>
      </c>
      <c r="G711" s="30">
        <v>1</v>
      </c>
      <c r="H711" s="31" t="str">
        <f t="shared" si="139"/>
        <v>GuideQuest_KillBoss_1_708</v>
      </c>
      <c r="J711" s="29" t="str">
        <f t="shared" si="140"/>
        <v>GuideQuest_KillBoss_1_708</v>
      </c>
      <c r="K711" s="30" t="str">
        <f t="shared" si="137"/>
        <v>KillBoss</v>
      </c>
      <c r="L711" s="33">
        <f t="shared" si="138"/>
        <v>1</v>
      </c>
      <c r="M711" s="30" t="str">
        <f t="shared" si="142"/>
        <v>Stack</v>
      </c>
      <c r="N711" s="31" t="s">
        <v>7</v>
      </c>
    </row>
    <row r="712" spans="2:14" x14ac:dyDescent="0.4">
      <c r="B712" s="29">
        <f t="shared" si="133"/>
        <v>709</v>
      </c>
      <c r="C712" s="30" t="s">
        <v>45</v>
      </c>
      <c r="D712" s="30"/>
      <c r="E712" s="30" t="s">
        <v>152</v>
      </c>
      <c r="F712" s="27" t="str">
        <f t="shared" si="143"/>
        <v>공격력 골드 훈련</v>
      </c>
      <c r="G712" s="30">
        <v>7800</v>
      </c>
      <c r="H712" s="31" t="str">
        <f t="shared" si="139"/>
        <v>GuideQuest_TrainAtk_7800_709</v>
      </c>
      <c r="J712" s="29" t="str">
        <f t="shared" si="140"/>
        <v>GuideQuest_TrainAtk_7800_709</v>
      </c>
      <c r="K712" s="30" t="str">
        <f t="shared" si="137"/>
        <v>TrainAtk</v>
      </c>
      <c r="L712" s="22">
        <f t="shared" ref="L712:L713" si="145">ROUNDUP(G712/10,0)</f>
        <v>780</v>
      </c>
      <c r="M712" s="30" t="str">
        <f t="shared" si="142"/>
        <v>Attain</v>
      </c>
      <c r="N712" s="31" t="s">
        <v>404</v>
      </c>
    </row>
    <row r="713" spans="2:14" x14ac:dyDescent="0.4">
      <c r="B713" s="29">
        <f t="shared" si="133"/>
        <v>710</v>
      </c>
      <c r="C713" s="30" t="s">
        <v>47</v>
      </c>
      <c r="D713" s="30"/>
      <c r="E713" s="30" t="s">
        <v>153</v>
      </c>
      <c r="F713" s="27" t="str">
        <f t="shared" si="143"/>
        <v>체력 골드 훈련</v>
      </c>
      <c r="G713" s="30">
        <v>7800</v>
      </c>
      <c r="H713" s="31" t="str">
        <f t="shared" si="139"/>
        <v>GuideQuest_TrainHp_7800_710</v>
      </c>
      <c r="J713" s="29" t="str">
        <f t="shared" si="140"/>
        <v>GuideQuest_TrainHp_7800_710</v>
      </c>
      <c r="K713" s="30" t="str">
        <f t="shared" si="137"/>
        <v>TrainHp</v>
      </c>
      <c r="L713" s="22">
        <f t="shared" si="145"/>
        <v>780</v>
      </c>
      <c r="M713" s="30" t="str">
        <f t="shared" si="142"/>
        <v>Attain</v>
      </c>
      <c r="N713" s="31" t="s">
        <v>404</v>
      </c>
    </row>
    <row r="714" spans="2:14" x14ac:dyDescent="0.4">
      <c r="B714" s="29">
        <f>B713+1</f>
        <v>711</v>
      </c>
      <c r="C714" s="30" t="s">
        <v>79</v>
      </c>
      <c r="D714" s="30"/>
      <c r="E714" s="30" t="s">
        <v>205</v>
      </c>
      <c r="F714" s="27" t="str">
        <f t="shared" si="143"/>
        <v>크리티컬 확률 골드 훈련</v>
      </c>
      <c r="G714" s="30">
        <f>G693+10</f>
        <v>360</v>
      </c>
      <c r="H714" s="31" t="str">
        <f t="shared" si="139"/>
        <v>GuideQuest_TrainCriProb_360_711</v>
      </c>
      <c r="J714" s="29" t="str">
        <f t="shared" si="140"/>
        <v>GuideQuest_TrainCriProb_360_711</v>
      </c>
      <c r="K714" s="30" t="str">
        <f t="shared" si="137"/>
        <v>TrainCriProb</v>
      </c>
      <c r="L714" s="33">
        <f t="shared" si="138"/>
        <v>360</v>
      </c>
      <c r="M714" s="30" t="str">
        <f t="shared" si="142"/>
        <v>Attain</v>
      </c>
      <c r="N714" s="31" t="s">
        <v>404</v>
      </c>
    </row>
    <row r="715" spans="2:14" x14ac:dyDescent="0.4">
      <c r="B715" s="29">
        <f t="shared" si="133"/>
        <v>712</v>
      </c>
      <c r="C715" s="30" t="s">
        <v>80</v>
      </c>
      <c r="D715" s="30"/>
      <c r="E715" s="30" t="s">
        <v>206</v>
      </c>
      <c r="F715" s="27" t="str">
        <f t="shared" si="143"/>
        <v>크리티컬 데미지 골드 훈련</v>
      </c>
      <c r="G715" s="30">
        <f>G694+10</f>
        <v>360</v>
      </c>
      <c r="H715" s="31" t="str">
        <f t="shared" si="139"/>
        <v>GuideQuest_TrainCriDmg_360_712</v>
      </c>
      <c r="J715" s="29" t="str">
        <f t="shared" si="140"/>
        <v>GuideQuest_TrainCriDmg_360_712</v>
      </c>
      <c r="K715" s="30" t="str">
        <f t="shared" si="137"/>
        <v>TrainCriDmg</v>
      </c>
      <c r="L715" s="33">
        <f t="shared" si="138"/>
        <v>360</v>
      </c>
      <c r="M715" s="30" t="str">
        <f t="shared" si="142"/>
        <v>Attain</v>
      </c>
      <c r="N715" s="31" t="s">
        <v>404</v>
      </c>
    </row>
    <row r="716" spans="2:14" x14ac:dyDescent="0.4">
      <c r="B716" s="29">
        <f t="shared" ref="B716:B779" si="146">B715+1</f>
        <v>713</v>
      </c>
      <c r="C716" s="30"/>
      <c r="D716" s="30"/>
      <c r="E716" s="30" t="s">
        <v>187</v>
      </c>
      <c r="F716" s="27" t="str">
        <f t="shared" si="143"/>
        <v>스테이지 클리어</v>
      </c>
      <c r="G716" s="30">
        <f>G706+10</f>
        <v>1100</v>
      </c>
      <c r="H716" s="31" t="str">
        <f t="shared" si="139"/>
        <v>GuideQuest_ClearStage_1100_713</v>
      </c>
      <c r="J716" s="29" t="str">
        <f t="shared" si="140"/>
        <v>GuideQuest_ClearStage_1100_713</v>
      </c>
      <c r="K716" s="30" t="str">
        <f t="shared" si="137"/>
        <v>ClearStage</v>
      </c>
      <c r="L716" s="33">
        <f t="shared" si="138"/>
        <v>1100</v>
      </c>
      <c r="M716" s="30" t="str">
        <f t="shared" si="142"/>
        <v>Attain</v>
      </c>
      <c r="N716" s="31" t="s">
        <v>404</v>
      </c>
    </row>
    <row r="717" spans="2:14" x14ac:dyDescent="0.4">
      <c r="B717" s="29">
        <f t="shared" si="146"/>
        <v>714</v>
      </c>
      <c r="C717" s="30" t="s">
        <v>94</v>
      </c>
      <c r="D717" s="30"/>
      <c r="E717" s="30" t="s">
        <v>214</v>
      </c>
      <c r="F717" s="27" t="str">
        <f t="shared" si="143"/>
        <v>장비 소환</v>
      </c>
      <c r="G717" s="30">
        <f>G696+240</f>
        <v>7860</v>
      </c>
      <c r="H717" s="31" t="str">
        <f t="shared" si="139"/>
        <v>GuideQuest_SpawnEquipment_7860_714</v>
      </c>
      <c r="J717" s="29" t="str">
        <f t="shared" si="140"/>
        <v>GuideQuest_SpawnEquipment_7860_714</v>
      </c>
      <c r="K717" s="30" t="str">
        <f t="shared" si="137"/>
        <v>SpawnEquipment</v>
      </c>
      <c r="L717" s="33">
        <f t="shared" si="138"/>
        <v>7860</v>
      </c>
      <c r="M717" s="30" t="str">
        <f t="shared" si="142"/>
        <v>Attain</v>
      </c>
      <c r="N717" s="31" t="s">
        <v>404</v>
      </c>
    </row>
    <row r="718" spans="2:14" x14ac:dyDescent="0.4">
      <c r="B718" s="29">
        <f t="shared" si="146"/>
        <v>715</v>
      </c>
      <c r="C718" s="30" t="s">
        <v>53</v>
      </c>
      <c r="D718" s="30"/>
      <c r="E718" s="30" t="s">
        <v>200</v>
      </c>
      <c r="F718" s="27" t="str">
        <f t="shared" si="143"/>
        <v>스킬 소환</v>
      </c>
      <c r="G718" s="30">
        <v>650</v>
      </c>
      <c r="H718" s="31" t="str">
        <f t="shared" si="139"/>
        <v>GuideQuest_SpawnSkill_650_715</v>
      </c>
      <c r="J718" s="29" t="str">
        <f t="shared" si="140"/>
        <v>GuideQuest_SpawnSkill_650_715</v>
      </c>
      <c r="K718" s="30" t="str">
        <f t="shared" si="137"/>
        <v>SpawnSkill</v>
      </c>
      <c r="L718" s="33">
        <f t="shared" si="138"/>
        <v>650</v>
      </c>
      <c r="M718" s="30" t="str">
        <f t="shared" si="142"/>
        <v>Attain</v>
      </c>
      <c r="N718" s="31" t="s">
        <v>404</v>
      </c>
    </row>
    <row r="719" spans="2:14" x14ac:dyDescent="0.4">
      <c r="B719" s="29">
        <f t="shared" si="146"/>
        <v>716</v>
      </c>
      <c r="C719" s="30" t="s">
        <v>292</v>
      </c>
      <c r="D719" s="30"/>
      <c r="E719" s="30" t="s">
        <v>269</v>
      </c>
      <c r="F719" s="27" t="str">
        <f t="shared" si="143"/>
        <v>유물 소환</v>
      </c>
      <c r="G719" s="30">
        <f>G698+6</f>
        <v>129</v>
      </c>
      <c r="H719" s="31" t="str">
        <f t="shared" si="139"/>
        <v>GuideQuest_SpawnArtifact_129_716</v>
      </c>
      <c r="J719" s="29" t="str">
        <f t="shared" si="140"/>
        <v>GuideQuest_SpawnArtifact_129_716</v>
      </c>
      <c r="K719" s="30" t="str">
        <f t="shared" si="137"/>
        <v>SpawnArtifact</v>
      </c>
      <c r="L719" s="33">
        <f t="shared" si="138"/>
        <v>129</v>
      </c>
      <c r="M719" s="30" t="str">
        <f t="shared" si="142"/>
        <v>Attain</v>
      </c>
      <c r="N719" s="31" t="s">
        <v>404</v>
      </c>
    </row>
    <row r="720" spans="2:14" x14ac:dyDescent="0.4">
      <c r="B720" s="29">
        <f t="shared" si="146"/>
        <v>717</v>
      </c>
      <c r="C720" s="30" t="s">
        <v>294</v>
      </c>
      <c r="D720" s="30"/>
      <c r="E720" s="30" t="s">
        <v>290</v>
      </c>
      <c r="F720" s="27" t="str">
        <f t="shared" si="143"/>
        <v>유물 강화 시도</v>
      </c>
      <c r="G720" s="30">
        <v>3</v>
      </c>
      <c r="H720" s="31" t="str">
        <f t="shared" si="139"/>
        <v>GuideQuest_TryUpgradeArtifact_3_717</v>
      </c>
      <c r="J720" s="29" t="str">
        <f t="shared" si="140"/>
        <v>GuideQuest_TryUpgradeArtifact_3_717</v>
      </c>
      <c r="K720" s="30" t="str">
        <f t="shared" si="137"/>
        <v>TryUpgradeArtifact</v>
      </c>
      <c r="L720" s="33">
        <f t="shared" si="138"/>
        <v>3</v>
      </c>
      <c r="M720" s="30" t="str">
        <f t="shared" si="142"/>
        <v>Stack</v>
      </c>
      <c r="N720" s="31" t="s">
        <v>404</v>
      </c>
    </row>
    <row r="721" spans="2:14" x14ac:dyDescent="0.4">
      <c r="B721" s="29">
        <f t="shared" si="146"/>
        <v>718</v>
      </c>
      <c r="C721" s="30"/>
      <c r="D721" s="30"/>
      <c r="E721" s="30" t="s">
        <v>192</v>
      </c>
      <c r="F721" s="27" t="str">
        <f t="shared" si="143"/>
        <v>보스 처치</v>
      </c>
      <c r="G721" s="30">
        <v>1</v>
      </c>
      <c r="H721" s="31" t="str">
        <f t="shared" si="139"/>
        <v>GuideQuest_KillBoss_1_718</v>
      </c>
      <c r="J721" s="29" t="str">
        <f t="shared" si="140"/>
        <v>GuideQuest_KillBoss_1_718</v>
      </c>
      <c r="K721" s="30" t="str">
        <f t="shared" si="137"/>
        <v>KillBoss</v>
      </c>
      <c r="L721" s="33">
        <f t="shared" si="138"/>
        <v>1</v>
      </c>
      <c r="M721" s="30" t="str">
        <f t="shared" si="142"/>
        <v>Stack</v>
      </c>
      <c r="N721" s="31" t="s">
        <v>7</v>
      </c>
    </row>
    <row r="722" spans="2:14" x14ac:dyDescent="0.4">
      <c r="B722" s="29">
        <f t="shared" si="146"/>
        <v>719</v>
      </c>
      <c r="C722" s="30" t="s">
        <v>51</v>
      </c>
      <c r="D722" s="30"/>
      <c r="E722" s="30" t="s">
        <v>199</v>
      </c>
      <c r="F722" s="27" t="str">
        <f t="shared" si="143"/>
        <v>캐릭터 특성 강화</v>
      </c>
      <c r="G722" s="30">
        <f>G701+3</f>
        <v>105</v>
      </c>
      <c r="H722" s="31" t="str">
        <f t="shared" si="139"/>
        <v>GuideQuest_LevelUpAbility_105_719</v>
      </c>
      <c r="J722" s="29" t="str">
        <f t="shared" si="140"/>
        <v>GuideQuest_LevelUpAbility_105_719</v>
      </c>
      <c r="K722" s="30" t="str">
        <f t="shared" si="137"/>
        <v>LevelUpAbility</v>
      </c>
      <c r="L722" s="33">
        <f t="shared" si="138"/>
        <v>105</v>
      </c>
      <c r="M722" s="30" t="str">
        <f t="shared" si="142"/>
        <v>Attain</v>
      </c>
      <c r="N722" s="31" t="s">
        <v>405</v>
      </c>
    </row>
    <row r="723" spans="2:14" x14ac:dyDescent="0.4">
      <c r="B723" s="29">
        <f t="shared" si="146"/>
        <v>720</v>
      </c>
      <c r="C723" s="30" t="s">
        <v>45</v>
      </c>
      <c r="D723" s="30"/>
      <c r="E723" s="30" t="s">
        <v>152</v>
      </c>
      <c r="F723" s="27" t="str">
        <f t="shared" si="143"/>
        <v>공격력 골드 훈련</v>
      </c>
      <c r="G723" s="30">
        <v>8000</v>
      </c>
      <c r="H723" s="31" t="str">
        <f t="shared" si="139"/>
        <v>GuideQuest_TrainAtk_8000_720</v>
      </c>
      <c r="J723" s="29" t="str">
        <f t="shared" si="140"/>
        <v>GuideQuest_TrainAtk_8000_720</v>
      </c>
      <c r="K723" s="30" t="str">
        <f t="shared" si="137"/>
        <v>TrainAtk</v>
      </c>
      <c r="L723" s="22">
        <f t="shared" ref="L723:L724" si="147">ROUNDUP(G723/10,0)</f>
        <v>800</v>
      </c>
      <c r="M723" s="30" t="str">
        <f t="shared" si="142"/>
        <v>Attain</v>
      </c>
      <c r="N723" s="31" t="s">
        <v>404</v>
      </c>
    </row>
    <row r="724" spans="2:14" x14ac:dyDescent="0.4">
      <c r="B724" s="29">
        <f t="shared" si="146"/>
        <v>721</v>
      </c>
      <c r="C724" s="30" t="s">
        <v>47</v>
      </c>
      <c r="D724" s="30"/>
      <c r="E724" s="30" t="s">
        <v>153</v>
      </c>
      <c r="F724" s="27" t="str">
        <f t="shared" si="143"/>
        <v>체력 골드 훈련</v>
      </c>
      <c r="G724" s="30">
        <v>8000</v>
      </c>
      <c r="H724" s="31" t="str">
        <f t="shared" si="139"/>
        <v>GuideQuest_TrainHp_8000_721</v>
      </c>
      <c r="J724" s="29" t="str">
        <f t="shared" si="140"/>
        <v>GuideQuest_TrainHp_8000_721</v>
      </c>
      <c r="K724" s="30" t="str">
        <f t="shared" si="137"/>
        <v>TrainHp</v>
      </c>
      <c r="L724" s="22">
        <f t="shared" si="147"/>
        <v>800</v>
      </c>
      <c r="M724" s="30" t="str">
        <f t="shared" si="142"/>
        <v>Attain</v>
      </c>
      <c r="N724" s="31" t="s">
        <v>404</v>
      </c>
    </row>
    <row r="725" spans="2:14" x14ac:dyDescent="0.4">
      <c r="B725" s="29">
        <f>B724+1</f>
        <v>722</v>
      </c>
      <c r="C725" s="30" t="s">
        <v>79</v>
      </c>
      <c r="D725" s="30"/>
      <c r="E725" s="30" t="s">
        <v>205</v>
      </c>
      <c r="F725" s="27" t="str">
        <f t="shared" si="143"/>
        <v>크리티컬 확률 골드 훈련</v>
      </c>
      <c r="G725" s="30">
        <f>G704+10</f>
        <v>365</v>
      </c>
      <c r="H725" s="31" t="str">
        <f t="shared" si="139"/>
        <v>GuideQuest_TrainCriProb_365_722</v>
      </c>
      <c r="J725" s="29" t="str">
        <f t="shared" si="140"/>
        <v>GuideQuest_TrainCriProb_365_722</v>
      </c>
      <c r="K725" s="30" t="str">
        <f t="shared" si="137"/>
        <v>TrainCriProb</v>
      </c>
      <c r="L725" s="33">
        <f t="shared" si="138"/>
        <v>365</v>
      </c>
      <c r="M725" s="30" t="str">
        <f t="shared" si="142"/>
        <v>Attain</v>
      </c>
      <c r="N725" s="31" t="s">
        <v>404</v>
      </c>
    </row>
    <row r="726" spans="2:14" x14ac:dyDescent="0.4">
      <c r="B726" s="29">
        <f t="shared" si="146"/>
        <v>723</v>
      </c>
      <c r="C726" s="30" t="s">
        <v>80</v>
      </c>
      <c r="D726" s="30"/>
      <c r="E726" s="30" t="s">
        <v>206</v>
      </c>
      <c r="F726" s="27" t="str">
        <f t="shared" si="143"/>
        <v>크리티컬 데미지 골드 훈련</v>
      </c>
      <c r="G726" s="30">
        <f>G705+10</f>
        <v>365</v>
      </c>
      <c r="H726" s="31" t="str">
        <f t="shared" si="139"/>
        <v>GuideQuest_TrainCriDmg_365_723</v>
      </c>
      <c r="J726" s="29" t="str">
        <f t="shared" si="140"/>
        <v>GuideQuest_TrainCriDmg_365_723</v>
      </c>
      <c r="K726" s="30" t="str">
        <f t="shared" si="137"/>
        <v>TrainCriDmg</v>
      </c>
      <c r="L726" s="33">
        <f t="shared" si="138"/>
        <v>365</v>
      </c>
      <c r="M726" s="30" t="str">
        <f t="shared" si="142"/>
        <v>Attain</v>
      </c>
      <c r="N726" s="31" t="s">
        <v>404</v>
      </c>
    </row>
    <row r="727" spans="2:14" x14ac:dyDescent="0.4">
      <c r="B727" s="29">
        <f t="shared" si="146"/>
        <v>724</v>
      </c>
      <c r="C727" s="30"/>
      <c r="D727" s="30"/>
      <c r="E727" s="30" t="s">
        <v>187</v>
      </c>
      <c r="F727" s="27" t="str">
        <f t="shared" si="143"/>
        <v>스테이지 클리어</v>
      </c>
      <c r="G727" s="30">
        <f>G716+10</f>
        <v>1110</v>
      </c>
      <c r="H727" s="31" t="str">
        <f t="shared" si="139"/>
        <v>GuideQuest_ClearStage_1110_724</v>
      </c>
      <c r="J727" s="29" t="str">
        <f t="shared" si="140"/>
        <v>GuideQuest_ClearStage_1110_724</v>
      </c>
      <c r="K727" s="30" t="str">
        <f t="shared" si="137"/>
        <v>ClearStage</v>
      </c>
      <c r="L727" s="33">
        <f t="shared" si="138"/>
        <v>1110</v>
      </c>
      <c r="M727" s="30" t="str">
        <f t="shared" si="142"/>
        <v>Attain</v>
      </c>
      <c r="N727" s="31" t="s">
        <v>404</v>
      </c>
    </row>
    <row r="728" spans="2:14" x14ac:dyDescent="0.4">
      <c r="B728" s="29">
        <f t="shared" si="146"/>
        <v>725</v>
      </c>
      <c r="C728" s="30" t="s">
        <v>94</v>
      </c>
      <c r="D728" s="30"/>
      <c r="E728" s="30" t="s">
        <v>214</v>
      </c>
      <c r="F728" s="27" t="str">
        <f t="shared" si="143"/>
        <v>장비 소환</v>
      </c>
      <c r="G728" s="30">
        <f>G707+240</f>
        <v>7980</v>
      </c>
      <c r="H728" s="31" t="str">
        <f t="shared" si="139"/>
        <v>GuideQuest_SpawnEquipment_7980_725</v>
      </c>
      <c r="J728" s="29" t="str">
        <f t="shared" si="140"/>
        <v>GuideQuest_SpawnEquipment_7980_725</v>
      </c>
      <c r="K728" s="30" t="str">
        <f t="shared" si="137"/>
        <v>SpawnEquipment</v>
      </c>
      <c r="L728" s="33">
        <f t="shared" si="138"/>
        <v>7980</v>
      </c>
      <c r="M728" s="30" t="str">
        <f t="shared" si="142"/>
        <v>Attain</v>
      </c>
      <c r="N728" s="31" t="s">
        <v>404</v>
      </c>
    </row>
    <row r="729" spans="2:14" x14ac:dyDescent="0.4">
      <c r="B729" s="29">
        <f t="shared" si="146"/>
        <v>726</v>
      </c>
      <c r="C729" s="30" t="s">
        <v>53</v>
      </c>
      <c r="D729" s="30"/>
      <c r="E729" s="30" t="s">
        <v>200</v>
      </c>
      <c r="F729" s="27" t="str">
        <f t="shared" si="143"/>
        <v>스킬 소환</v>
      </c>
      <c r="G729" s="30">
        <f>G708+20</f>
        <v>660</v>
      </c>
      <c r="H729" s="31" t="str">
        <f t="shared" si="139"/>
        <v>GuideQuest_SpawnSkill_660_726</v>
      </c>
      <c r="J729" s="29" t="str">
        <f t="shared" si="140"/>
        <v>GuideQuest_SpawnSkill_660_726</v>
      </c>
      <c r="K729" s="30" t="str">
        <f t="shared" si="137"/>
        <v>SpawnSkill</v>
      </c>
      <c r="L729" s="33">
        <f t="shared" si="138"/>
        <v>660</v>
      </c>
      <c r="M729" s="30" t="str">
        <f t="shared" si="142"/>
        <v>Attain</v>
      </c>
      <c r="N729" s="31" t="s">
        <v>404</v>
      </c>
    </row>
    <row r="730" spans="2:14" x14ac:dyDescent="0.4">
      <c r="B730" s="29">
        <f t="shared" si="146"/>
        <v>727</v>
      </c>
      <c r="C730" s="30" t="s">
        <v>292</v>
      </c>
      <c r="D730" s="30"/>
      <c r="E730" s="30" t="s">
        <v>269</v>
      </c>
      <c r="F730" s="27" t="str">
        <f t="shared" si="143"/>
        <v>유물 소환</v>
      </c>
      <c r="G730" s="30">
        <f>G709+6</f>
        <v>132</v>
      </c>
      <c r="H730" s="31" t="str">
        <f t="shared" si="139"/>
        <v>GuideQuest_SpawnArtifact_132_727</v>
      </c>
      <c r="J730" s="29" t="str">
        <f t="shared" si="140"/>
        <v>GuideQuest_SpawnArtifact_132_727</v>
      </c>
      <c r="K730" s="30" t="str">
        <f t="shared" si="137"/>
        <v>SpawnArtifact</v>
      </c>
      <c r="L730" s="33">
        <f t="shared" si="138"/>
        <v>132</v>
      </c>
      <c r="M730" s="30" t="str">
        <f t="shared" si="142"/>
        <v>Attain</v>
      </c>
      <c r="N730" s="31" t="s">
        <v>404</v>
      </c>
    </row>
    <row r="731" spans="2:14" x14ac:dyDescent="0.4">
      <c r="B731" s="29">
        <f t="shared" si="146"/>
        <v>728</v>
      </c>
      <c r="C731" s="30" t="s">
        <v>294</v>
      </c>
      <c r="D731" s="30"/>
      <c r="E731" s="30" t="s">
        <v>290</v>
      </c>
      <c r="F731" s="27" t="str">
        <f t="shared" si="143"/>
        <v>유물 강화 시도</v>
      </c>
      <c r="G731" s="30">
        <v>3</v>
      </c>
      <c r="H731" s="31" t="str">
        <f t="shared" si="139"/>
        <v>GuideQuest_TryUpgradeArtifact_3_728</v>
      </c>
      <c r="J731" s="29" t="str">
        <f t="shared" si="140"/>
        <v>GuideQuest_TryUpgradeArtifact_3_728</v>
      </c>
      <c r="K731" s="30" t="str">
        <f t="shared" si="137"/>
        <v>TryUpgradeArtifact</v>
      </c>
      <c r="L731" s="33">
        <f t="shared" si="138"/>
        <v>3</v>
      </c>
      <c r="M731" s="30" t="str">
        <f t="shared" si="142"/>
        <v>Stack</v>
      </c>
      <c r="N731" s="31" t="s">
        <v>404</v>
      </c>
    </row>
    <row r="732" spans="2:14" x14ac:dyDescent="0.4">
      <c r="B732" s="29">
        <f t="shared" si="146"/>
        <v>729</v>
      </c>
      <c r="C732" s="30"/>
      <c r="D732" s="30"/>
      <c r="E732" s="30" t="s">
        <v>192</v>
      </c>
      <c r="F732" s="27" t="str">
        <f t="shared" si="143"/>
        <v>보스 처치</v>
      </c>
      <c r="G732" s="30">
        <v>1</v>
      </c>
      <c r="H732" s="31" t="str">
        <f t="shared" si="139"/>
        <v>GuideQuest_KillBoss_1_729</v>
      </c>
      <c r="J732" s="29" t="str">
        <f t="shared" si="140"/>
        <v>GuideQuest_KillBoss_1_729</v>
      </c>
      <c r="K732" s="30" t="str">
        <f t="shared" si="137"/>
        <v>KillBoss</v>
      </c>
      <c r="L732" s="33">
        <f t="shared" si="138"/>
        <v>1</v>
      </c>
      <c r="M732" s="30" t="str">
        <f t="shared" si="142"/>
        <v>Stack</v>
      </c>
      <c r="N732" s="31" t="s">
        <v>7</v>
      </c>
    </row>
    <row r="733" spans="2:14" x14ac:dyDescent="0.4">
      <c r="B733" s="29">
        <f t="shared" si="146"/>
        <v>730</v>
      </c>
      <c r="C733" s="30" t="s">
        <v>45</v>
      </c>
      <c r="D733" s="30"/>
      <c r="E733" s="30" t="s">
        <v>152</v>
      </c>
      <c r="F733" s="27" t="str">
        <f t="shared" si="143"/>
        <v>공격력 골드 훈련</v>
      </c>
      <c r="G733" s="30">
        <v>8200</v>
      </c>
      <c r="H733" s="31" t="str">
        <f t="shared" si="139"/>
        <v>GuideQuest_TrainAtk_8200_730</v>
      </c>
      <c r="J733" s="29" t="str">
        <f t="shared" si="140"/>
        <v>GuideQuest_TrainAtk_8200_730</v>
      </c>
      <c r="K733" s="30" t="str">
        <f t="shared" si="137"/>
        <v>TrainAtk</v>
      </c>
      <c r="L733" s="22">
        <f t="shared" ref="L733:L734" si="148">ROUNDUP(G733/10,0)</f>
        <v>820</v>
      </c>
      <c r="M733" s="30" t="str">
        <f t="shared" si="142"/>
        <v>Attain</v>
      </c>
      <c r="N733" s="31" t="s">
        <v>404</v>
      </c>
    </row>
    <row r="734" spans="2:14" x14ac:dyDescent="0.4">
      <c r="B734" s="29">
        <f t="shared" si="146"/>
        <v>731</v>
      </c>
      <c r="C734" s="30" t="s">
        <v>47</v>
      </c>
      <c r="D734" s="30"/>
      <c r="E734" s="30" t="s">
        <v>153</v>
      </c>
      <c r="F734" s="27" t="str">
        <f t="shared" si="143"/>
        <v>체력 골드 훈련</v>
      </c>
      <c r="G734" s="30">
        <v>8200</v>
      </c>
      <c r="H734" s="31" t="str">
        <f t="shared" si="139"/>
        <v>GuideQuest_TrainHp_8200_731</v>
      </c>
      <c r="J734" s="29" t="str">
        <f t="shared" si="140"/>
        <v>GuideQuest_TrainHp_8200_731</v>
      </c>
      <c r="K734" s="30" t="str">
        <f t="shared" si="137"/>
        <v>TrainHp</v>
      </c>
      <c r="L734" s="22">
        <f t="shared" si="148"/>
        <v>820</v>
      </c>
      <c r="M734" s="30" t="str">
        <f t="shared" si="142"/>
        <v>Attain</v>
      </c>
      <c r="N734" s="31" t="s">
        <v>404</v>
      </c>
    </row>
    <row r="735" spans="2:14" x14ac:dyDescent="0.4">
      <c r="B735" s="29">
        <f>B734+1</f>
        <v>732</v>
      </c>
      <c r="C735" s="30" t="s">
        <v>79</v>
      </c>
      <c r="D735" s="30"/>
      <c r="E735" s="30" t="s">
        <v>205</v>
      </c>
      <c r="F735" s="27" t="str">
        <f t="shared" si="143"/>
        <v>크리티컬 확률 골드 훈련</v>
      </c>
      <c r="G735" s="30">
        <f>G714+10</f>
        <v>370</v>
      </c>
      <c r="H735" s="31" t="str">
        <f t="shared" si="139"/>
        <v>GuideQuest_TrainCriProb_370_732</v>
      </c>
      <c r="J735" s="29" t="str">
        <f t="shared" si="140"/>
        <v>GuideQuest_TrainCriProb_370_732</v>
      </c>
      <c r="K735" s="30" t="str">
        <f t="shared" si="137"/>
        <v>TrainCriProb</v>
      </c>
      <c r="L735" s="33">
        <f t="shared" si="138"/>
        <v>370</v>
      </c>
      <c r="M735" s="30" t="str">
        <f t="shared" si="142"/>
        <v>Attain</v>
      </c>
      <c r="N735" s="31" t="s">
        <v>404</v>
      </c>
    </row>
    <row r="736" spans="2:14" x14ac:dyDescent="0.4">
      <c r="B736" s="29">
        <f t="shared" si="146"/>
        <v>733</v>
      </c>
      <c r="C736" s="30" t="s">
        <v>80</v>
      </c>
      <c r="D736" s="30"/>
      <c r="E736" s="30" t="s">
        <v>206</v>
      </c>
      <c r="F736" s="27" t="str">
        <f t="shared" si="143"/>
        <v>크리티컬 데미지 골드 훈련</v>
      </c>
      <c r="G736" s="30">
        <f>G715+10</f>
        <v>370</v>
      </c>
      <c r="H736" s="31" t="str">
        <f t="shared" si="139"/>
        <v>GuideQuest_TrainCriDmg_370_733</v>
      </c>
      <c r="J736" s="29" t="str">
        <f t="shared" si="140"/>
        <v>GuideQuest_TrainCriDmg_370_733</v>
      </c>
      <c r="K736" s="30" t="str">
        <f t="shared" si="137"/>
        <v>TrainCriDmg</v>
      </c>
      <c r="L736" s="33">
        <f t="shared" si="138"/>
        <v>370</v>
      </c>
      <c r="M736" s="30" t="str">
        <f t="shared" si="142"/>
        <v>Attain</v>
      </c>
      <c r="N736" s="31" t="s">
        <v>404</v>
      </c>
    </row>
    <row r="737" spans="2:14" x14ac:dyDescent="0.4">
      <c r="B737" s="29">
        <f t="shared" si="146"/>
        <v>734</v>
      </c>
      <c r="C737" s="30"/>
      <c r="D737" s="30"/>
      <c r="E737" s="30" t="s">
        <v>187</v>
      </c>
      <c r="F737" s="27" t="str">
        <f t="shared" si="143"/>
        <v>스테이지 클리어</v>
      </c>
      <c r="G737" s="30">
        <f>G727+10</f>
        <v>1120</v>
      </c>
      <c r="H737" s="31" t="str">
        <f t="shared" si="139"/>
        <v>GuideQuest_ClearStage_1120_734</v>
      </c>
      <c r="J737" s="29" t="str">
        <f t="shared" si="140"/>
        <v>GuideQuest_ClearStage_1120_734</v>
      </c>
      <c r="K737" s="30" t="str">
        <f t="shared" si="137"/>
        <v>ClearStage</v>
      </c>
      <c r="L737" s="33">
        <f t="shared" si="138"/>
        <v>1120</v>
      </c>
      <c r="M737" s="30" t="str">
        <f t="shared" si="142"/>
        <v>Attain</v>
      </c>
      <c r="N737" s="31" t="s">
        <v>404</v>
      </c>
    </row>
    <row r="738" spans="2:14" x14ac:dyDescent="0.4">
      <c r="B738" s="29">
        <f t="shared" si="146"/>
        <v>735</v>
      </c>
      <c r="C738" s="30" t="s">
        <v>94</v>
      </c>
      <c r="D738" s="30"/>
      <c r="E738" s="30" t="s">
        <v>214</v>
      </c>
      <c r="F738" s="27" t="str">
        <f t="shared" si="143"/>
        <v>장비 소환</v>
      </c>
      <c r="G738" s="30">
        <f>G717+240</f>
        <v>8100</v>
      </c>
      <c r="H738" s="31" t="str">
        <f t="shared" si="139"/>
        <v>GuideQuest_SpawnEquipment_8100_735</v>
      </c>
      <c r="J738" s="29" t="str">
        <f t="shared" si="140"/>
        <v>GuideQuest_SpawnEquipment_8100_735</v>
      </c>
      <c r="K738" s="30" t="str">
        <f t="shared" si="137"/>
        <v>SpawnEquipment</v>
      </c>
      <c r="L738" s="33">
        <f t="shared" si="138"/>
        <v>8100</v>
      </c>
      <c r="M738" s="30" t="str">
        <f t="shared" si="142"/>
        <v>Attain</v>
      </c>
      <c r="N738" s="31" t="s">
        <v>404</v>
      </c>
    </row>
    <row r="739" spans="2:14" x14ac:dyDescent="0.4">
      <c r="B739" s="29">
        <f t="shared" si="146"/>
        <v>736</v>
      </c>
      <c r="C739" s="30" t="s">
        <v>53</v>
      </c>
      <c r="D739" s="30"/>
      <c r="E739" s="30" t="s">
        <v>200</v>
      </c>
      <c r="F739" s="27" t="str">
        <f t="shared" si="143"/>
        <v>스킬 소환</v>
      </c>
      <c r="G739" s="30">
        <v>670</v>
      </c>
      <c r="H739" s="31" t="str">
        <f t="shared" si="139"/>
        <v>GuideQuest_SpawnSkill_670_736</v>
      </c>
      <c r="J739" s="29" t="str">
        <f t="shared" si="140"/>
        <v>GuideQuest_SpawnSkill_670_736</v>
      </c>
      <c r="K739" s="30" t="str">
        <f t="shared" si="137"/>
        <v>SpawnSkill</v>
      </c>
      <c r="L739" s="33">
        <f t="shared" si="138"/>
        <v>670</v>
      </c>
      <c r="M739" s="30" t="str">
        <f t="shared" si="142"/>
        <v>Attain</v>
      </c>
      <c r="N739" s="31" t="s">
        <v>404</v>
      </c>
    </row>
    <row r="740" spans="2:14" x14ac:dyDescent="0.4">
      <c r="B740" s="29">
        <f t="shared" si="146"/>
        <v>737</v>
      </c>
      <c r="C740" s="30" t="s">
        <v>292</v>
      </c>
      <c r="D740" s="30"/>
      <c r="E740" s="30" t="s">
        <v>269</v>
      </c>
      <c r="F740" s="27" t="str">
        <f t="shared" si="143"/>
        <v>유물 소환</v>
      </c>
      <c r="G740" s="30">
        <f>G719+6</f>
        <v>135</v>
      </c>
      <c r="H740" s="31" t="str">
        <f t="shared" si="139"/>
        <v>GuideQuest_SpawnArtifact_135_737</v>
      </c>
      <c r="J740" s="29" t="str">
        <f t="shared" si="140"/>
        <v>GuideQuest_SpawnArtifact_135_737</v>
      </c>
      <c r="K740" s="30" t="str">
        <f t="shared" si="137"/>
        <v>SpawnArtifact</v>
      </c>
      <c r="L740" s="33">
        <f t="shared" si="138"/>
        <v>135</v>
      </c>
      <c r="M740" s="30" t="str">
        <f t="shared" si="142"/>
        <v>Attain</v>
      </c>
      <c r="N740" s="31" t="s">
        <v>404</v>
      </c>
    </row>
    <row r="741" spans="2:14" x14ac:dyDescent="0.4">
      <c r="B741" s="29">
        <f t="shared" si="146"/>
        <v>738</v>
      </c>
      <c r="C741" s="30" t="s">
        <v>294</v>
      </c>
      <c r="D741" s="30"/>
      <c r="E741" s="30" t="s">
        <v>290</v>
      </c>
      <c r="F741" s="27" t="str">
        <f t="shared" si="143"/>
        <v>유물 강화 시도</v>
      </c>
      <c r="G741" s="30">
        <v>3</v>
      </c>
      <c r="H741" s="31" t="str">
        <f t="shared" si="139"/>
        <v>GuideQuest_TryUpgradeArtifact_3_738</v>
      </c>
      <c r="J741" s="29" t="str">
        <f t="shared" si="140"/>
        <v>GuideQuest_TryUpgradeArtifact_3_738</v>
      </c>
      <c r="K741" s="30" t="str">
        <f t="shared" si="137"/>
        <v>TryUpgradeArtifact</v>
      </c>
      <c r="L741" s="33">
        <f t="shared" si="138"/>
        <v>3</v>
      </c>
      <c r="M741" s="30" t="str">
        <f t="shared" si="142"/>
        <v>Stack</v>
      </c>
      <c r="N741" s="31" t="s">
        <v>404</v>
      </c>
    </row>
    <row r="742" spans="2:14" x14ac:dyDescent="0.4">
      <c r="B742" s="29">
        <f t="shared" si="146"/>
        <v>739</v>
      </c>
      <c r="C742" s="30"/>
      <c r="D742" s="30"/>
      <c r="E742" s="30" t="s">
        <v>192</v>
      </c>
      <c r="F742" s="27" t="str">
        <f t="shared" si="143"/>
        <v>보스 처치</v>
      </c>
      <c r="G742" s="30">
        <v>1</v>
      </c>
      <c r="H742" s="31" t="str">
        <f t="shared" si="139"/>
        <v>GuideQuest_KillBoss_1_739</v>
      </c>
      <c r="J742" s="29" t="str">
        <f t="shared" si="140"/>
        <v>GuideQuest_KillBoss_1_739</v>
      </c>
      <c r="K742" s="30" t="str">
        <f t="shared" si="137"/>
        <v>KillBoss</v>
      </c>
      <c r="L742" s="33">
        <f t="shared" si="138"/>
        <v>1</v>
      </c>
      <c r="M742" s="30" t="str">
        <f t="shared" si="142"/>
        <v>Stack</v>
      </c>
      <c r="N742" s="31" t="s">
        <v>7</v>
      </c>
    </row>
    <row r="743" spans="2:14" x14ac:dyDescent="0.4">
      <c r="B743" s="29">
        <f t="shared" si="146"/>
        <v>740</v>
      </c>
      <c r="C743" s="30" t="s">
        <v>51</v>
      </c>
      <c r="D743" s="30"/>
      <c r="E743" s="30" t="s">
        <v>199</v>
      </c>
      <c r="F743" s="27" t="str">
        <f t="shared" si="143"/>
        <v>캐릭터 특성 강화</v>
      </c>
      <c r="G743" s="30">
        <f>G722+3</f>
        <v>108</v>
      </c>
      <c r="H743" s="31" t="str">
        <f t="shared" si="139"/>
        <v>GuideQuest_LevelUpAbility_108_740</v>
      </c>
      <c r="J743" s="29" t="str">
        <f t="shared" si="140"/>
        <v>GuideQuest_LevelUpAbility_108_740</v>
      </c>
      <c r="K743" s="30" t="str">
        <f t="shared" si="137"/>
        <v>LevelUpAbility</v>
      </c>
      <c r="L743" s="33">
        <f t="shared" si="138"/>
        <v>108</v>
      </c>
      <c r="M743" s="30" t="str">
        <f t="shared" si="142"/>
        <v>Attain</v>
      </c>
      <c r="N743" s="31" t="s">
        <v>405</v>
      </c>
    </row>
    <row r="744" spans="2:14" x14ac:dyDescent="0.4">
      <c r="B744" s="29">
        <f t="shared" si="146"/>
        <v>741</v>
      </c>
      <c r="C744" s="30" t="s">
        <v>45</v>
      </c>
      <c r="D744" s="30"/>
      <c r="E744" s="30" t="s">
        <v>152</v>
      </c>
      <c r="F744" s="27" t="str">
        <f t="shared" si="143"/>
        <v>공격력 골드 훈련</v>
      </c>
      <c r="G744" s="30">
        <v>8400</v>
      </c>
      <c r="H744" s="31" t="str">
        <f t="shared" si="139"/>
        <v>GuideQuest_TrainAtk_8400_741</v>
      </c>
      <c r="J744" s="29" t="str">
        <f t="shared" si="140"/>
        <v>GuideQuest_TrainAtk_8400_741</v>
      </c>
      <c r="K744" s="30" t="str">
        <f t="shared" si="137"/>
        <v>TrainAtk</v>
      </c>
      <c r="L744" s="22">
        <f t="shared" ref="L744:L745" si="149">ROUNDUP(G744/10,0)</f>
        <v>840</v>
      </c>
      <c r="M744" s="30" t="str">
        <f t="shared" si="142"/>
        <v>Attain</v>
      </c>
      <c r="N744" s="31" t="s">
        <v>404</v>
      </c>
    </row>
    <row r="745" spans="2:14" x14ac:dyDescent="0.4">
      <c r="B745" s="29">
        <f t="shared" si="146"/>
        <v>742</v>
      </c>
      <c r="C745" s="30" t="s">
        <v>47</v>
      </c>
      <c r="D745" s="30"/>
      <c r="E745" s="30" t="s">
        <v>153</v>
      </c>
      <c r="F745" s="27" t="str">
        <f t="shared" si="143"/>
        <v>체력 골드 훈련</v>
      </c>
      <c r="G745" s="30">
        <v>8400</v>
      </c>
      <c r="H745" s="31" t="str">
        <f t="shared" si="139"/>
        <v>GuideQuest_TrainHp_8400_742</v>
      </c>
      <c r="J745" s="29" t="str">
        <f t="shared" si="140"/>
        <v>GuideQuest_TrainHp_8400_742</v>
      </c>
      <c r="K745" s="30" t="str">
        <f t="shared" si="137"/>
        <v>TrainHp</v>
      </c>
      <c r="L745" s="22">
        <f t="shared" si="149"/>
        <v>840</v>
      </c>
      <c r="M745" s="30" t="str">
        <f t="shared" si="142"/>
        <v>Attain</v>
      </c>
      <c r="N745" s="31" t="s">
        <v>404</v>
      </c>
    </row>
    <row r="746" spans="2:14" x14ac:dyDescent="0.4">
      <c r="B746" s="29">
        <f>B745+1</f>
        <v>743</v>
      </c>
      <c r="C746" s="30" t="s">
        <v>79</v>
      </c>
      <c r="D746" s="30"/>
      <c r="E746" s="30" t="s">
        <v>205</v>
      </c>
      <c r="F746" s="27" t="str">
        <f t="shared" si="143"/>
        <v>크리티컬 확률 골드 훈련</v>
      </c>
      <c r="G746" s="30">
        <f>G725+10</f>
        <v>375</v>
      </c>
      <c r="H746" s="31" t="str">
        <f t="shared" si="139"/>
        <v>GuideQuest_TrainCriProb_375_743</v>
      </c>
      <c r="J746" s="29" t="str">
        <f t="shared" si="140"/>
        <v>GuideQuest_TrainCriProb_375_743</v>
      </c>
      <c r="K746" s="30" t="str">
        <f t="shared" si="137"/>
        <v>TrainCriProb</v>
      </c>
      <c r="L746" s="33">
        <f t="shared" si="138"/>
        <v>375</v>
      </c>
      <c r="M746" s="30" t="str">
        <f t="shared" si="142"/>
        <v>Attain</v>
      </c>
      <c r="N746" s="31" t="s">
        <v>404</v>
      </c>
    </row>
    <row r="747" spans="2:14" x14ac:dyDescent="0.4">
      <c r="B747" s="29">
        <f t="shared" si="146"/>
        <v>744</v>
      </c>
      <c r="C747" s="30" t="s">
        <v>80</v>
      </c>
      <c r="D747" s="30"/>
      <c r="E747" s="30" t="s">
        <v>206</v>
      </c>
      <c r="F747" s="27" t="str">
        <f t="shared" si="143"/>
        <v>크리티컬 데미지 골드 훈련</v>
      </c>
      <c r="G747" s="30">
        <f>G726+10</f>
        <v>375</v>
      </c>
      <c r="H747" s="31" t="str">
        <f t="shared" si="139"/>
        <v>GuideQuest_TrainCriDmg_375_744</v>
      </c>
      <c r="J747" s="29" t="str">
        <f t="shared" si="140"/>
        <v>GuideQuest_TrainCriDmg_375_744</v>
      </c>
      <c r="K747" s="30" t="str">
        <f t="shared" si="137"/>
        <v>TrainCriDmg</v>
      </c>
      <c r="L747" s="33">
        <f t="shared" si="138"/>
        <v>375</v>
      </c>
      <c r="M747" s="30" t="str">
        <f t="shared" si="142"/>
        <v>Attain</v>
      </c>
      <c r="N747" s="31" t="s">
        <v>404</v>
      </c>
    </row>
    <row r="748" spans="2:14" x14ac:dyDescent="0.4">
      <c r="B748" s="29">
        <f t="shared" si="146"/>
        <v>745</v>
      </c>
      <c r="C748" s="30"/>
      <c r="D748" s="30"/>
      <c r="E748" s="30" t="s">
        <v>187</v>
      </c>
      <c r="F748" s="27" t="str">
        <f t="shared" si="143"/>
        <v>스테이지 클리어</v>
      </c>
      <c r="G748" s="30">
        <f>G737+10</f>
        <v>1130</v>
      </c>
      <c r="H748" s="31" t="str">
        <f t="shared" si="139"/>
        <v>GuideQuest_ClearStage_1130_745</v>
      </c>
      <c r="J748" s="29" t="str">
        <f t="shared" si="140"/>
        <v>GuideQuest_ClearStage_1130_745</v>
      </c>
      <c r="K748" s="30" t="str">
        <f t="shared" si="137"/>
        <v>ClearStage</v>
      </c>
      <c r="L748" s="33">
        <f t="shared" si="138"/>
        <v>1130</v>
      </c>
      <c r="M748" s="30" t="str">
        <f t="shared" si="142"/>
        <v>Attain</v>
      </c>
      <c r="N748" s="31" t="s">
        <v>404</v>
      </c>
    </row>
    <row r="749" spans="2:14" x14ac:dyDescent="0.4">
      <c r="B749" s="29">
        <f t="shared" si="146"/>
        <v>746</v>
      </c>
      <c r="C749" s="30" t="s">
        <v>94</v>
      </c>
      <c r="D749" s="30"/>
      <c r="E749" s="30" t="s">
        <v>214</v>
      </c>
      <c r="F749" s="27" t="str">
        <f t="shared" si="143"/>
        <v>장비 소환</v>
      </c>
      <c r="G749" s="30">
        <f>G728+240</f>
        <v>8220</v>
      </c>
      <c r="H749" s="31" t="str">
        <f t="shared" si="139"/>
        <v>GuideQuest_SpawnEquipment_8220_746</v>
      </c>
      <c r="J749" s="29" t="str">
        <f t="shared" si="140"/>
        <v>GuideQuest_SpawnEquipment_8220_746</v>
      </c>
      <c r="K749" s="30" t="str">
        <f t="shared" si="137"/>
        <v>SpawnEquipment</v>
      </c>
      <c r="L749" s="33">
        <f t="shared" si="138"/>
        <v>8220</v>
      </c>
      <c r="M749" s="30" t="str">
        <f t="shared" si="142"/>
        <v>Attain</v>
      </c>
      <c r="N749" s="31" t="s">
        <v>404</v>
      </c>
    </row>
    <row r="750" spans="2:14" x14ac:dyDescent="0.4">
      <c r="B750" s="29">
        <f t="shared" si="146"/>
        <v>747</v>
      </c>
      <c r="C750" s="30" t="s">
        <v>53</v>
      </c>
      <c r="D750" s="30"/>
      <c r="E750" s="30" t="s">
        <v>200</v>
      </c>
      <c r="F750" s="27" t="str">
        <f t="shared" si="143"/>
        <v>스킬 소환</v>
      </c>
      <c r="G750" s="30">
        <f>G729+20</f>
        <v>680</v>
      </c>
      <c r="H750" s="31" t="str">
        <f t="shared" si="139"/>
        <v>GuideQuest_SpawnSkill_680_747</v>
      </c>
      <c r="J750" s="29" t="str">
        <f t="shared" si="140"/>
        <v>GuideQuest_SpawnSkill_680_747</v>
      </c>
      <c r="K750" s="30" t="str">
        <f t="shared" ref="K750:K810" si="150">E750</f>
        <v>SpawnSkill</v>
      </c>
      <c r="L750" s="33">
        <f t="shared" ref="L750:L810" si="151">G750</f>
        <v>680</v>
      </c>
      <c r="M750" s="30" t="str">
        <f t="shared" si="142"/>
        <v>Attain</v>
      </c>
      <c r="N750" s="31" t="s">
        <v>404</v>
      </c>
    </row>
    <row r="751" spans="2:14" x14ac:dyDescent="0.4">
      <c r="B751" s="29">
        <f t="shared" si="146"/>
        <v>748</v>
      </c>
      <c r="C751" s="30" t="s">
        <v>292</v>
      </c>
      <c r="D751" s="30"/>
      <c r="E751" s="30" t="s">
        <v>269</v>
      </c>
      <c r="F751" s="27" t="str">
        <f t="shared" si="143"/>
        <v>유물 소환</v>
      </c>
      <c r="G751" s="30">
        <f>G730+6</f>
        <v>138</v>
      </c>
      <c r="H751" s="31" t="str">
        <f t="shared" ref="H751:H811" si="152">CONCATENATE("GuideQuest","_",E751,"_",G751,"_",B751)</f>
        <v>GuideQuest_SpawnArtifact_138_748</v>
      </c>
      <c r="J751" s="29" t="str">
        <f t="shared" ref="J751:J811" si="153">H751</f>
        <v>GuideQuest_SpawnArtifact_138_748</v>
      </c>
      <c r="K751" s="30" t="str">
        <f t="shared" si="150"/>
        <v>SpawnArtifact</v>
      </c>
      <c r="L751" s="33">
        <f t="shared" si="151"/>
        <v>138</v>
      </c>
      <c r="M751" s="30" t="str">
        <f t="shared" si="142"/>
        <v>Attain</v>
      </c>
      <c r="N751" s="31" t="s">
        <v>404</v>
      </c>
    </row>
    <row r="752" spans="2:14" x14ac:dyDescent="0.4">
      <c r="B752" s="29">
        <f t="shared" si="146"/>
        <v>749</v>
      </c>
      <c r="C752" s="30" t="s">
        <v>294</v>
      </c>
      <c r="D752" s="30"/>
      <c r="E752" s="30" t="s">
        <v>290</v>
      </c>
      <c r="F752" s="27" t="str">
        <f t="shared" si="143"/>
        <v>유물 강화 시도</v>
      </c>
      <c r="G752" s="30">
        <v>3</v>
      </c>
      <c r="H752" s="31" t="str">
        <f t="shared" si="152"/>
        <v>GuideQuest_TryUpgradeArtifact_3_749</v>
      </c>
      <c r="J752" s="29" t="str">
        <f t="shared" si="153"/>
        <v>GuideQuest_TryUpgradeArtifact_3_749</v>
      </c>
      <c r="K752" s="30" t="str">
        <f t="shared" si="150"/>
        <v>TryUpgradeArtifact</v>
      </c>
      <c r="L752" s="33">
        <f t="shared" si="151"/>
        <v>3</v>
      </c>
      <c r="M752" s="30" t="str">
        <f t="shared" si="142"/>
        <v>Stack</v>
      </c>
      <c r="N752" s="31" t="s">
        <v>404</v>
      </c>
    </row>
    <row r="753" spans="2:14" x14ac:dyDescent="0.4">
      <c r="B753" s="29">
        <f t="shared" si="146"/>
        <v>750</v>
      </c>
      <c r="C753" s="30"/>
      <c r="D753" s="30"/>
      <c r="E753" s="30" t="s">
        <v>192</v>
      </c>
      <c r="F753" s="27" t="str">
        <f t="shared" si="143"/>
        <v>보스 처치</v>
      </c>
      <c r="G753" s="30">
        <v>1</v>
      </c>
      <c r="H753" s="31" t="str">
        <f t="shared" si="152"/>
        <v>GuideQuest_KillBoss_1_750</v>
      </c>
      <c r="J753" s="29" t="str">
        <f t="shared" si="153"/>
        <v>GuideQuest_KillBoss_1_750</v>
      </c>
      <c r="K753" s="30" t="str">
        <f t="shared" si="150"/>
        <v>KillBoss</v>
      </c>
      <c r="L753" s="33">
        <f t="shared" si="151"/>
        <v>1</v>
      </c>
      <c r="M753" s="30" t="str">
        <f t="shared" si="142"/>
        <v>Stack</v>
      </c>
      <c r="N753" s="31" t="s">
        <v>7</v>
      </c>
    </row>
    <row r="754" spans="2:14" x14ac:dyDescent="0.4">
      <c r="B754" s="29">
        <f t="shared" si="146"/>
        <v>751</v>
      </c>
      <c r="C754" s="30" t="s">
        <v>45</v>
      </c>
      <c r="D754" s="30"/>
      <c r="E754" s="30" t="s">
        <v>152</v>
      </c>
      <c r="F754" s="27" t="str">
        <f t="shared" si="143"/>
        <v>공격력 골드 훈련</v>
      </c>
      <c r="G754" s="30">
        <v>8600</v>
      </c>
      <c r="H754" s="31" t="str">
        <f t="shared" si="152"/>
        <v>GuideQuest_TrainAtk_8600_751</v>
      </c>
      <c r="J754" s="29" t="str">
        <f t="shared" si="153"/>
        <v>GuideQuest_TrainAtk_8600_751</v>
      </c>
      <c r="K754" s="30" t="str">
        <f t="shared" si="150"/>
        <v>TrainAtk</v>
      </c>
      <c r="L754" s="22">
        <f t="shared" ref="L754:L755" si="154">ROUNDUP(G754/10,0)</f>
        <v>860</v>
      </c>
      <c r="M754" s="30" t="str">
        <f t="shared" si="142"/>
        <v>Attain</v>
      </c>
      <c r="N754" s="31" t="s">
        <v>404</v>
      </c>
    </row>
    <row r="755" spans="2:14" x14ac:dyDescent="0.4">
      <c r="B755" s="29">
        <f t="shared" si="146"/>
        <v>752</v>
      </c>
      <c r="C755" s="30" t="s">
        <v>47</v>
      </c>
      <c r="D755" s="30"/>
      <c r="E755" s="30" t="s">
        <v>153</v>
      </c>
      <c r="F755" s="27" t="str">
        <f t="shared" si="143"/>
        <v>체력 골드 훈련</v>
      </c>
      <c r="G755" s="30">
        <v>8600</v>
      </c>
      <c r="H755" s="31" t="str">
        <f t="shared" si="152"/>
        <v>GuideQuest_TrainHp_8600_752</v>
      </c>
      <c r="J755" s="29" t="str">
        <f t="shared" si="153"/>
        <v>GuideQuest_TrainHp_8600_752</v>
      </c>
      <c r="K755" s="30" t="str">
        <f t="shared" si="150"/>
        <v>TrainHp</v>
      </c>
      <c r="L755" s="22">
        <f t="shared" si="154"/>
        <v>860</v>
      </c>
      <c r="M755" s="30" t="str">
        <f t="shared" ref="M755:M818" si="155">VLOOKUP(K755,$P$2:$R$51,3, 0)</f>
        <v>Attain</v>
      </c>
      <c r="N755" s="31" t="s">
        <v>404</v>
      </c>
    </row>
    <row r="756" spans="2:14" x14ac:dyDescent="0.4">
      <c r="B756" s="29">
        <f>B755+1</f>
        <v>753</v>
      </c>
      <c r="C756" s="30" t="s">
        <v>79</v>
      </c>
      <c r="D756" s="30"/>
      <c r="E756" s="30" t="s">
        <v>205</v>
      </c>
      <c r="F756" s="27" t="str">
        <f t="shared" si="143"/>
        <v>크리티컬 확률 골드 훈련</v>
      </c>
      <c r="G756" s="30">
        <f>G735+10</f>
        <v>380</v>
      </c>
      <c r="H756" s="31" t="str">
        <f t="shared" si="152"/>
        <v>GuideQuest_TrainCriProb_380_753</v>
      </c>
      <c r="J756" s="29" t="str">
        <f t="shared" si="153"/>
        <v>GuideQuest_TrainCriProb_380_753</v>
      </c>
      <c r="K756" s="30" t="str">
        <f t="shared" si="150"/>
        <v>TrainCriProb</v>
      </c>
      <c r="L756" s="33">
        <f t="shared" si="151"/>
        <v>380</v>
      </c>
      <c r="M756" s="30" t="str">
        <f t="shared" si="155"/>
        <v>Attain</v>
      </c>
      <c r="N756" s="31" t="s">
        <v>404</v>
      </c>
    </row>
    <row r="757" spans="2:14" x14ac:dyDescent="0.4">
      <c r="B757" s="29">
        <f t="shared" si="146"/>
        <v>754</v>
      </c>
      <c r="C757" s="30" t="s">
        <v>80</v>
      </c>
      <c r="D757" s="30"/>
      <c r="E757" s="30" t="s">
        <v>206</v>
      </c>
      <c r="F757" s="27" t="str">
        <f t="shared" si="143"/>
        <v>크리티컬 데미지 골드 훈련</v>
      </c>
      <c r="G757" s="30">
        <f>G736+10</f>
        <v>380</v>
      </c>
      <c r="H757" s="31" t="str">
        <f t="shared" si="152"/>
        <v>GuideQuest_TrainCriDmg_380_754</v>
      </c>
      <c r="J757" s="29" t="str">
        <f t="shared" si="153"/>
        <v>GuideQuest_TrainCriDmg_380_754</v>
      </c>
      <c r="K757" s="30" t="str">
        <f t="shared" si="150"/>
        <v>TrainCriDmg</v>
      </c>
      <c r="L757" s="33">
        <f t="shared" si="151"/>
        <v>380</v>
      </c>
      <c r="M757" s="30" t="str">
        <f t="shared" si="155"/>
        <v>Attain</v>
      </c>
      <c r="N757" s="31" t="s">
        <v>404</v>
      </c>
    </row>
    <row r="758" spans="2:14" x14ac:dyDescent="0.4">
      <c r="B758" s="29">
        <f t="shared" si="146"/>
        <v>755</v>
      </c>
      <c r="C758" s="30"/>
      <c r="D758" s="30"/>
      <c r="E758" s="30" t="s">
        <v>187</v>
      </c>
      <c r="F758" s="27" t="str">
        <f t="shared" si="143"/>
        <v>스테이지 클리어</v>
      </c>
      <c r="G758" s="30">
        <f>G748+10</f>
        <v>1140</v>
      </c>
      <c r="H758" s="31" t="str">
        <f t="shared" si="152"/>
        <v>GuideQuest_ClearStage_1140_755</v>
      </c>
      <c r="J758" s="29" t="str">
        <f t="shared" si="153"/>
        <v>GuideQuest_ClearStage_1140_755</v>
      </c>
      <c r="K758" s="30" t="str">
        <f t="shared" si="150"/>
        <v>ClearStage</v>
      </c>
      <c r="L758" s="33">
        <f t="shared" si="151"/>
        <v>1140</v>
      </c>
      <c r="M758" s="30" t="str">
        <f t="shared" si="155"/>
        <v>Attain</v>
      </c>
      <c r="N758" s="31" t="s">
        <v>404</v>
      </c>
    </row>
    <row r="759" spans="2:14" x14ac:dyDescent="0.4">
      <c r="B759" s="29">
        <f t="shared" si="146"/>
        <v>756</v>
      </c>
      <c r="C759" s="30" t="s">
        <v>94</v>
      </c>
      <c r="D759" s="30"/>
      <c r="E759" s="30" t="s">
        <v>214</v>
      </c>
      <c r="F759" s="27" t="str">
        <f t="shared" si="143"/>
        <v>장비 소환</v>
      </c>
      <c r="G759" s="30">
        <f>G738+240</f>
        <v>8340</v>
      </c>
      <c r="H759" s="31" t="str">
        <f t="shared" si="152"/>
        <v>GuideQuest_SpawnEquipment_8340_756</v>
      </c>
      <c r="J759" s="29" t="str">
        <f t="shared" si="153"/>
        <v>GuideQuest_SpawnEquipment_8340_756</v>
      </c>
      <c r="K759" s="30" t="str">
        <f t="shared" si="150"/>
        <v>SpawnEquipment</v>
      </c>
      <c r="L759" s="33">
        <f t="shared" si="151"/>
        <v>8340</v>
      </c>
      <c r="M759" s="30" t="str">
        <f t="shared" si="155"/>
        <v>Attain</v>
      </c>
      <c r="N759" s="31" t="s">
        <v>404</v>
      </c>
    </row>
    <row r="760" spans="2:14" x14ac:dyDescent="0.4">
      <c r="B760" s="29">
        <f t="shared" si="146"/>
        <v>757</v>
      </c>
      <c r="C760" s="30" t="s">
        <v>53</v>
      </c>
      <c r="D760" s="30"/>
      <c r="E760" s="30" t="s">
        <v>200</v>
      </c>
      <c r="F760" s="27" t="str">
        <f t="shared" si="143"/>
        <v>스킬 소환</v>
      </c>
      <c r="G760" s="30">
        <v>690</v>
      </c>
      <c r="H760" s="31" t="str">
        <f t="shared" si="152"/>
        <v>GuideQuest_SpawnSkill_690_757</v>
      </c>
      <c r="J760" s="29" t="str">
        <f t="shared" si="153"/>
        <v>GuideQuest_SpawnSkill_690_757</v>
      </c>
      <c r="K760" s="30" t="str">
        <f t="shared" si="150"/>
        <v>SpawnSkill</v>
      </c>
      <c r="L760" s="33">
        <f t="shared" si="151"/>
        <v>690</v>
      </c>
      <c r="M760" s="30" t="str">
        <f t="shared" si="155"/>
        <v>Attain</v>
      </c>
      <c r="N760" s="31" t="s">
        <v>404</v>
      </c>
    </row>
    <row r="761" spans="2:14" x14ac:dyDescent="0.4">
      <c r="B761" s="29">
        <f t="shared" si="146"/>
        <v>758</v>
      </c>
      <c r="C761" s="30" t="s">
        <v>292</v>
      </c>
      <c r="D761" s="30"/>
      <c r="E761" s="30" t="s">
        <v>269</v>
      </c>
      <c r="F761" s="27" t="str">
        <f t="shared" si="143"/>
        <v>유물 소환</v>
      </c>
      <c r="G761" s="30">
        <f>G740+6</f>
        <v>141</v>
      </c>
      <c r="H761" s="31" t="str">
        <f t="shared" si="152"/>
        <v>GuideQuest_SpawnArtifact_141_758</v>
      </c>
      <c r="J761" s="29" t="str">
        <f t="shared" si="153"/>
        <v>GuideQuest_SpawnArtifact_141_758</v>
      </c>
      <c r="K761" s="30" t="str">
        <f t="shared" si="150"/>
        <v>SpawnArtifact</v>
      </c>
      <c r="L761" s="33">
        <f t="shared" si="151"/>
        <v>141</v>
      </c>
      <c r="M761" s="30" t="str">
        <f t="shared" si="155"/>
        <v>Attain</v>
      </c>
      <c r="N761" s="31" t="s">
        <v>404</v>
      </c>
    </row>
    <row r="762" spans="2:14" x14ac:dyDescent="0.4">
      <c r="B762" s="29">
        <f t="shared" si="146"/>
        <v>759</v>
      </c>
      <c r="C762" s="30" t="s">
        <v>294</v>
      </c>
      <c r="D762" s="30"/>
      <c r="E762" s="30" t="s">
        <v>290</v>
      </c>
      <c r="F762" s="27" t="str">
        <f t="shared" si="143"/>
        <v>유물 강화 시도</v>
      </c>
      <c r="G762" s="30">
        <v>3</v>
      </c>
      <c r="H762" s="31" t="str">
        <f t="shared" si="152"/>
        <v>GuideQuest_TryUpgradeArtifact_3_759</v>
      </c>
      <c r="J762" s="29" t="str">
        <f t="shared" si="153"/>
        <v>GuideQuest_TryUpgradeArtifact_3_759</v>
      </c>
      <c r="K762" s="30" t="str">
        <f t="shared" si="150"/>
        <v>TryUpgradeArtifact</v>
      </c>
      <c r="L762" s="33">
        <f t="shared" si="151"/>
        <v>3</v>
      </c>
      <c r="M762" s="30" t="str">
        <f t="shared" si="155"/>
        <v>Stack</v>
      </c>
      <c r="N762" s="31" t="s">
        <v>404</v>
      </c>
    </row>
    <row r="763" spans="2:14" x14ac:dyDescent="0.4">
      <c r="B763" s="29">
        <f t="shared" si="146"/>
        <v>760</v>
      </c>
      <c r="C763" s="30"/>
      <c r="D763" s="30"/>
      <c r="E763" s="30" t="s">
        <v>192</v>
      </c>
      <c r="F763" s="27" t="str">
        <f t="shared" ref="F763:F826" si="156">VLOOKUP(E763,$P$2:$Q$52,2, 0)</f>
        <v>보스 처치</v>
      </c>
      <c r="G763" s="30">
        <v>1</v>
      </c>
      <c r="H763" s="31" t="str">
        <f t="shared" si="152"/>
        <v>GuideQuest_KillBoss_1_760</v>
      </c>
      <c r="J763" s="29" t="str">
        <f t="shared" si="153"/>
        <v>GuideQuest_KillBoss_1_760</v>
      </c>
      <c r="K763" s="30" t="str">
        <f t="shared" si="150"/>
        <v>KillBoss</v>
      </c>
      <c r="L763" s="33">
        <f t="shared" si="151"/>
        <v>1</v>
      </c>
      <c r="M763" s="30" t="str">
        <f t="shared" si="155"/>
        <v>Stack</v>
      </c>
      <c r="N763" s="31" t="s">
        <v>7</v>
      </c>
    </row>
    <row r="764" spans="2:14" x14ac:dyDescent="0.4">
      <c r="B764" s="29">
        <f t="shared" si="146"/>
        <v>761</v>
      </c>
      <c r="C764" s="30" t="s">
        <v>51</v>
      </c>
      <c r="D764" s="30"/>
      <c r="E764" s="30" t="s">
        <v>199</v>
      </c>
      <c r="F764" s="27" t="str">
        <f t="shared" si="156"/>
        <v>캐릭터 특성 강화</v>
      </c>
      <c r="G764" s="30">
        <f>G743+3</f>
        <v>111</v>
      </c>
      <c r="H764" s="31" t="str">
        <f t="shared" si="152"/>
        <v>GuideQuest_LevelUpAbility_111_761</v>
      </c>
      <c r="J764" s="29" t="str">
        <f t="shared" si="153"/>
        <v>GuideQuest_LevelUpAbility_111_761</v>
      </c>
      <c r="K764" s="30" t="str">
        <f t="shared" si="150"/>
        <v>LevelUpAbility</v>
      </c>
      <c r="L764" s="33">
        <f t="shared" si="151"/>
        <v>111</v>
      </c>
      <c r="M764" s="30" t="str">
        <f t="shared" si="155"/>
        <v>Attain</v>
      </c>
      <c r="N764" s="31" t="s">
        <v>405</v>
      </c>
    </row>
    <row r="765" spans="2:14" x14ac:dyDescent="0.4">
      <c r="B765" s="29">
        <f t="shared" si="146"/>
        <v>762</v>
      </c>
      <c r="C765" s="30" t="s">
        <v>45</v>
      </c>
      <c r="D765" s="30"/>
      <c r="E765" s="30" t="s">
        <v>152</v>
      </c>
      <c r="F765" s="27" t="str">
        <f t="shared" si="156"/>
        <v>공격력 골드 훈련</v>
      </c>
      <c r="G765" s="30">
        <v>8800</v>
      </c>
      <c r="H765" s="31" t="str">
        <f t="shared" si="152"/>
        <v>GuideQuest_TrainAtk_8800_762</v>
      </c>
      <c r="J765" s="29" t="str">
        <f t="shared" si="153"/>
        <v>GuideQuest_TrainAtk_8800_762</v>
      </c>
      <c r="K765" s="30" t="str">
        <f t="shared" si="150"/>
        <v>TrainAtk</v>
      </c>
      <c r="L765" s="33">
        <f>ROUNDUP(G765/10,0)</f>
        <v>880</v>
      </c>
      <c r="M765" s="30" t="str">
        <f t="shared" si="155"/>
        <v>Attain</v>
      </c>
      <c r="N765" s="31" t="s">
        <v>404</v>
      </c>
    </row>
    <row r="766" spans="2:14" x14ac:dyDescent="0.4">
      <c r="B766" s="29">
        <f t="shared" si="146"/>
        <v>763</v>
      </c>
      <c r="C766" s="30" t="s">
        <v>47</v>
      </c>
      <c r="D766" s="30"/>
      <c r="E766" s="30" t="s">
        <v>153</v>
      </c>
      <c r="F766" s="27" t="str">
        <f t="shared" si="156"/>
        <v>체력 골드 훈련</v>
      </c>
      <c r="G766" s="30">
        <v>8800</v>
      </c>
      <c r="H766" s="31" t="str">
        <f t="shared" si="152"/>
        <v>GuideQuest_TrainHp_8800_763</v>
      </c>
      <c r="J766" s="29" t="str">
        <f t="shared" si="153"/>
        <v>GuideQuest_TrainHp_8800_763</v>
      </c>
      <c r="K766" s="30" t="str">
        <f t="shared" si="150"/>
        <v>TrainHp</v>
      </c>
      <c r="L766" s="33">
        <f>ROUNDUP(G766/10,0)</f>
        <v>880</v>
      </c>
      <c r="M766" s="30" t="str">
        <f t="shared" si="155"/>
        <v>Attain</v>
      </c>
      <c r="N766" s="31" t="s">
        <v>404</v>
      </c>
    </row>
    <row r="767" spans="2:14" x14ac:dyDescent="0.4">
      <c r="B767" s="29">
        <f>B766+1</f>
        <v>764</v>
      </c>
      <c r="C767" s="30" t="s">
        <v>79</v>
      </c>
      <c r="D767" s="30"/>
      <c r="E767" s="30" t="s">
        <v>205</v>
      </c>
      <c r="F767" s="27" t="str">
        <f t="shared" si="156"/>
        <v>크리티컬 확률 골드 훈련</v>
      </c>
      <c r="G767" s="30">
        <f>G746+10</f>
        <v>385</v>
      </c>
      <c r="H767" s="31" t="str">
        <f t="shared" si="152"/>
        <v>GuideQuest_TrainCriProb_385_764</v>
      </c>
      <c r="J767" s="29" t="str">
        <f t="shared" si="153"/>
        <v>GuideQuest_TrainCriProb_385_764</v>
      </c>
      <c r="K767" s="30" t="str">
        <f t="shared" si="150"/>
        <v>TrainCriProb</v>
      </c>
      <c r="L767" s="33">
        <f t="shared" si="151"/>
        <v>385</v>
      </c>
      <c r="M767" s="30" t="str">
        <f t="shared" si="155"/>
        <v>Attain</v>
      </c>
      <c r="N767" s="31" t="s">
        <v>404</v>
      </c>
    </row>
    <row r="768" spans="2:14" x14ac:dyDescent="0.4">
      <c r="B768" s="29">
        <f t="shared" si="146"/>
        <v>765</v>
      </c>
      <c r="C768" s="30" t="s">
        <v>80</v>
      </c>
      <c r="D768" s="30"/>
      <c r="E768" s="30" t="s">
        <v>206</v>
      </c>
      <c r="F768" s="27" t="str">
        <f t="shared" si="156"/>
        <v>크리티컬 데미지 골드 훈련</v>
      </c>
      <c r="G768" s="30">
        <f>G747+10</f>
        <v>385</v>
      </c>
      <c r="H768" s="31" t="str">
        <f t="shared" si="152"/>
        <v>GuideQuest_TrainCriDmg_385_765</v>
      </c>
      <c r="J768" s="29" t="str">
        <f t="shared" si="153"/>
        <v>GuideQuest_TrainCriDmg_385_765</v>
      </c>
      <c r="K768" s="30" t="str">
        <f t="shared" si="150"/>
        <v>TrainCriDmg</v>
      </c>
      <c r="L768" s="33">
        <f t="shared" si="151"/>
        <v>385</v>
      </c>
      <c r="M768" s="30" t="str">
        <f t="shared" si="155"/>
        <v>Attain</v>
      </c>
      <c r="N768" s="31" t="s">
        <v>404</v>
      </c>
    </row>
    <row r="769" spans="2:14" x14ac:dyDescent="0.4">
      <c r="B769" s="29">
        <f t="shared" si="146"/>
        <v>766</v>
      </c>
      <c r="C769" s="30"/>
      <c r="D769" s="30"/>
      <c r="E769" s="30" t="s">
        <v>187</v>
      </c>
      <c r="F769" s="27" t="str">
        <f t="shared" si="156"/>
        <v>스테이지 클리어</v>
      </c>
      <c r="G769" s="30">
        <f>G758+10</f>
        <v>1150</v>
      </c>
      <c r="H769" s="31" t="str">
        <f t="shared" si="152"/>
        <v>GuideQuest_ClearStage_1150_766</v>
      </c>
      <c r="J769" s="29" t="str">
        <f t="shared" si="153"/>
        <v>GuideQuest_ClearStage_1150_766</v>
      </c>
      <c r="K769" s="30" t="str">
        <f t="shared" si="150"/>
        <v>ClearStage</v>
      </c>
      <c r="L769" s="33">
        <f t="shared" si="151"/>
        <v>1150</v>
      </c>
      <c r="M769" s="30" t="str">
        <f t="shared" si="155"/>
        <v>Attain</v>
      </c>
      <c r="N769" s="31" t="s">
        <v>404</v>
      </c>
    </row>
    <row r="770" spans="2:14" x14ac:dyDescent="0.4">
      <c r="B770" s="29">
        <f t="shared" si="146"/>
        <v>767</v>
      </c>
      <c r="C770" s="30" t="s">
        <v>94</v>
      </c>
      <c r="D770" s="30"/>
      <c r="E770" s="30" t="s">
        <v>214</v>
      </c>
      <c r="F770" s="27" t="str">
        <f t="shared" si="156"/>
        <v>장비 소환</v>
      </c>
      <c r="G770" s="30">
        <f>G749+240</f>
        <v>8460</v>
      </c>
      <c r="H770" s="31" t="str">
        <f t="shared" si="152"/>
        <v>GuideQuest_SpawnEquipment_8460_767</v>
      </c>
      <c r="J770" s="29" t="str">
        <f t="shared" si="153"/>
        <v>GuideQuest_SpawnEquipment_8460_767</v>
      </c>
      <c r="K770" s="30" t="str">
        <f t="shared" si="150"/>
        <v>SpawnEquipment</v>
      </c>
      <c r="L770" s="33">
        <f t="shared" si="151"/>
        <v>8460</v>
      </c>
      <c r="M770" s="30" t="str">
        <f t="shared" si="155"/>
        <v>Attain</v>
      </c>
      <c r="N770" s="31" t="s">
        <v>404</v>
      </c>
    </row>
    <row r="771" spans="2:14" x14ac:dyDescent="0.4">
      <c r="B771" s="29">
        <f t="shared" si="146"/>
        <v>768</v>
      </c>
      <c r="C771" s="30" t="s">
        <v>53</v>
      </c>
      <c r="D771" s="30"/>
      <c r="E771" s="30" t="s">
        <v>200</v>
      </c>
      <c r="F771" s="27" t="str">
        <f t="shared" si="156"/>
        <v>스킬 소환</v>
      </c>
      <c r="G771" s="30">
        <v>700</v>
      </c>
      <c r="H771" s="31" t="str">
        <f t="shared" si="152"/>
        <v>GuideQuest_SpawnSkill_700_768</v>
      </c>
      <c r="J771" s="29" t="str">
        <f t="shared" si="153"/>
        <v>GuideQuest_SpawnSkill_700_768</v>
      </c>
      <c r="K771" s="30" t="str">
        <f t="shared" si="150"/>
        <v>SpawnSkill</v>
      </c>
      <c r="L771" s="33">
        <f t="shared" si="151"/>
        <v>700</v>
      </c>
      <c r="M771" s="30" t="str">
        <f t="shared" si="155"/>
        <v>Attain</v>
      </c>
      <c r="N771" s="31" t="s">
        <v>404</v>
      </c>
    </row>
    <row r="772" spans="2:14" x14ac:dyDescent="0.4">
      <c r="B772" s="29">
        <f t="shared" si="146"/>
        <v>769</v>
      </c>
      <c r="C772" s="30" t="s">
        <v>292</v>
      </c>
      <c r="D772" s="30"/>
      <c r="E772" s="30" t="s">
        <v>269</v>
      </c>
      <c r="F772" s="27" t="str">
        <f t="shared" si="156"/>
        <v>유물 소환</v>
      </c>
      <c r="G772" s="30">
        <f>G751+6</f>
        <v>144</v>
      </c>
      <c r="H772" s="31" t="str">
        <f t="shared" si="152"/>
        <v>GuideQuest_SpawnArtifact_144_769</v>
      </c>
      <c r="J772" s="29" t="str">
        <f t="shared" si="153"/>
        <v>GuideQuest_SpawnArtifact_144_769</v>
      </c>
      <c r="K772" s="30" t="str">
        <f t="shared" si="150"/>
        <v>SpawnArtifact</v>
      </c>
      <c r="L772" s="33">
        <f t="shared" si="151"/>
        <v>144</v>
      </c>
      <c r="M772" s="30" t="str">
        <f t="shared" si="155"/>
        <v>Attain</v>
      </c>
      <c r="N772" s="31" t="s">
        <v>404</v>
      </c>
    </row>
    <row r="773" spans="2:14" x14ac:dyDescent="0.4">
      <c r="B773" s="29">
        <f t="shared" si="146"/>
        <v>770</v>
      </c>
      <c r="C773" s="30" t="s">
        <v>294</v>
      </c>
      <c r="D773" s="30"/>
      <c r="E773" s="30" t="s">
        <v>290</v>
      </c>
      <c r="F773" s="27" t="str">
        <f t="shared" si="156"/>
        <v>유물 강화 시도</v>
      </c>
      <c r="G773" s="30">
        <v>3</v>
      </c>
      <c r="H773" s="31" t="str">
        <f t="shared" si="152"/>
        <v>GuideQuest_TryUpgradeArtifact_3_770</v>
      </c>
      <c r="J773" s="29" t="str">
        <f t="shared" si="153"/>
        <v>GuideQuest_TryUpgradeArtifact_3_770</v>
      </c>
      <c r="K773" s="30" t="str">
        <f t="shared" si="150"/>
        <v>TryUpgradeArtifact</v>
      </c>
      <c r="L773" s="33">
        <f t="shared" si="151"/>
        <v>3</v>
      </c>
      <c r="M773" s="30" t="str">
        <f t="shared" si="155"/>
        <v>Stack</v>
      </c>
      <c r="N773" s="31" t="s">
        <v>404</v>
      </c>
    </row>
    <row r="774" spans="2:14" x14ac:dyDescent="0.4">
      <c r="B774" s="29">
        <f t="shared" si="146"/>
        <v>771</v>
      </c>
      <c r="C774" s="30"/>
      <c r="D774" s="30"/>
      <c r="E774" s="30" t="s">
        <v>192</v>
      </c>
      <c r="F774" s="27" t="str">
        <f t="shared" si="156"/>
        <v>보스 처치</v>
      </c>
      <c r="G774" s="30">
        <v>1</v>
      </c>
      <c r="H774" s="31" t="str">
        <f t="shared" si="152"/>
        <v>GuideQuest_KillBoss_1_771</v>
      </c>
      <c r="J774" s="29" t="str">
        <f t="shared" si="153"/>
        <v>GuideQuest_KillBoss_1_771</v>
      </c>
      <c r="K774" s="30" t="str">
        <f t="shared" si="150"/>
        <v>KillBoss</v>
      </c>
      <c r="L774" s="33">
        <f t="shared" si="151"/>
        <v>1</v>
      </c>
      <c r="M774" s="30" t="str">
        <f t="shared" si="155"/>
        <v>Stack</v>
      </c>
      <c r="N774" s="31" t="s">
        <v>7</v>
      </c>
    </row>
    <row r="775" spans="2:14" x14ac:dyDescent="0.4">
      <c r="B775" s="29">
        <f t="shared" si="146"/>
        <v>772</v>
      </c>
      <c r="C775" s="30" t="s">
        <v>45</v>
      </c>
      <c r="D775" s="30"/>
      <c r="E775" s="30" t="s">
        <v>152</v>
      </c>
      <c r="F775" s="27" t="str">
        <f t="shared" si="156"/>
        <v>공격력 골드 훈련</v>
      </c>
      <c r="G775" s="30">
        <v>9000</v>
      </c>
      <c r="H775" s="31" t="str">
        <f t="shared" si="152"/>
        <v>GuideQuest_TrainAtk_9000_772</v>
      </c>
      <c r="J775" s="29" t="str">
        <f t="shared" si="153"/>
        <v>GuideQuest_TrainAtk_9000_772</v>
      </c>
      <c r="K775" s="30" t="str">
        <f t="shared" si="150"/>
        <v>TrainAtk</v>
      </c>
      <c r="L775" s="33">
        <f t="shared" ref="L775:L776" si="157">ROUNDUP(G775/10,0)</f>
        <v>900</v>
      </c>
      <c r="M775" s="30" t="str">
        <f t="shared" si="155"/>
        <v>Attain</v>
      </c>
      <c r="N775" s="31" t="s">
        <v>404</v>
      </c>
    </row>
    <row r="776" spans="2:14" x14ac:dyDescent="0.4">
      <c r="B776" s="29">
        <f t="shared" si="146"/>
        <v>773</v>
      </c>
      <c r="C776" s="30" t="s">
        <v>47</v>
      </c>
      <c r="D776" s="30"/>
      <c r="E776" s="30" t="s">
        <v>153</v>
      </c>
      <c r="F776" s="27" t="str">
        <f t="shared" si="156"/>
        <v>체력 골드 훈련</v>
      </c>
      <c r="G776" s="30">
        <v>9000</v>
      </c>
      <c r="H776" s="31" t="str">
        <f t="shared" si="152"/>
        <v>GuideQuest_TrainHp_9000_773</v>
      </c>
      <c r="J776" s="29" t="str">
        <f t="shared" si="153"/>
        <v>GuideQuest_TrainHp_9000_773</v>
      </c>
      <c r="K776" s="30" t="str">
        <f t="shared" si="150"/>
        <v>TrainHp</v>
      </c>
      <c r="L776" s="33">
        <f t="shared" si="157"/>
        <v>900</v>
      </c>
      <c r="M776" s="30" t="str">
        <f t="shared" si="155"/>
        <v>Attain</v>
      </c>
      <c r="N776" s="31" t="s">
        <v>404</v>
      </c>
    </row>
    <row r="777" spans="2:14" x14ac:dyDescent="0.4">
      <c r="B777" s="29">
        <f>B776+1</f>
        <v>774</v>
      </c>
      <c r="C777" s="30" t="s">
        <v>79</v>
      </c>
      <c r="D777" s="30"/>
      <c r="E777" s="30" t="s">
        <v>205</v>
      </c>
      <c r="F777" s="27" t="str">
        <f t="shared" si="156"/>
        <v>크리티컬 확률 골드 훈련</v>
      </c>
      <c r="G777" s="30">
        <f>G756+10</f>
        <v>390</v>
      </c>
      <c r="H777" s="31" t="str">
        <f t="shared" si="152"/>
        <v>GuideQuest_TrainCriProb_390_774</v>
      </c>
      <c r="J777" s="29" t="str">
        <f t="shared" si="153"/>
        <v>GuideQuest_TrainCriProb_390_774</v>
      </c>
      <c r="K777" s="30" t="str">
        <f t="shared" si="150"/>
        <v>TrainCriProb</v>
      </c>
      <c r="L777" s="33">
        <f t="shared" si="151"/>
        <v>390</v>
      </c>
      <c r="M777" s="30" t="str">
        <f t="shared" si="155"/>
        <v>Attain</v>
      </c>
      <c r="N777" s="31" t="s">
        <v>404</v>
      </c>
    </row>
    <row r="778" spans="2:14" x14ac:dyDescent="0.4">
      <c r="B778" s="29">
        <f t="shared" si="146"/>
        <v>775</v>
      </c>
      <c r="C778" s="30" t="s">
        <v>80</v>
      </c>
      <c r="D778" s="30"/>
      <c r="E778" s="30" t="s">
        <v>206</v>
      </c>
      <c r="F778" s="27" t="str">
        <f t="shared" si="156"/>
        <v>크리티컬 데미지 골드 훈련</v>
      </c>
      <c r="G778" s="30">
        <f>G757+10</f>
        <v>390</v>
      </c>
      <c r="H778" s="31" t="str">
        <f t="shared" si="152"/>
        <v>GuideQuest_TrainCriDmg_390_775</v>
      </c>
      <c r="J778" s="29" t="str">
        <f t="shared" si="153"/>
        <v>GuideQuest_TrainCriDmg_390_775</v>
      </c>
      <c r="K778" s="30" t="str">
        <f t="shared" si="150"/>
        <v>TrainCriDmg</v>
      </c>
      <c r="L778" s="33">
        <f t="shared" si="151"/>
        <v>390</v>
      </c>
      <c r="M778" s="30" t="str">
        <f t="shared" si="155"/>
        <v>Attain</v>
      </c>
      <c r="N778" s="31" t="s">
        <v>404</v>
      </c>
    </row>
    <row r="779" spans="2:14" x14ac:dyDescent="0.4">
      <c r="B779" s="29">
        <f t="shared" si="146"/>
        <v>776</v>
      </c>
      <c r="C779" s="30"/>
      <c r="D779" s="30"/>
      <c r="E779" s="30" t="s">
        <v>187</v>
      </c>
      <c r="F779" s="27" t="str">
        <f t="shared" si="156"/>
        <v>스테이지 클리어</v>
      </c>
      <c r="G779" s="30">
        <f>G769+10</f>
        <v>1160</v>
      </c>
      <c r="H779" s="31" t="str">
        <f t="shared" si="152"/>
        <v>GuideQuest_ClearStage_1160_776</v>
      </c>
      <c r="J779" s="29" t="str">
        <f t="shared" si="153"/>
        <v>GuideQuest_ClearStage_1160_776</v>
      </c>
      <c r="K779" s="30" t="str">
        <f t="shared" si="150"/>
        <v>ClearStage</v>
      </c>
      <c r="L779" s="33">
        <f t="shared" si="151"/>
        <v>1160</v>
      </c>
      <c r="M779" s="30" t="str">
        <f t="shared" si="155"/>
        <v>Attain</v>
      </c>
      <c r="N779" s="31" t="s">
        <v>404</v>
      </c>
    </row>
    <row r="780" spans="2:14" x14ac:dyDescent="0.4">
      <c r="B780" s="29">
        <f t="shared" ref="B780:B843" si="158">B779+1</f>
        <v>777</v>
      </c>
      <c r="C780" s="30" t="s">
        <v>94</v>
      </c>
      <c r="D780" s="30"/>
      <c r="E780" s="30" t="s">
        <v>214</v>
      </c>
      <c r="F780" s="27" t="str">
        <f t="shared" si="156"/>
        <v>장비 소환</v>
      </c>
      <c r="G780" s="30">
        <f>G759+240</f>
        <v>8580</v>
      </c>
      <c r="H780" s="31" t="str">
        <f t="shared" si="152"/>
        <v>GuideQuest_SpawnEquipment_8580_777</v>
      </c>
      <c r="J780" s="29" t="str">
        <f t="shared" si="153"/>
        <v>GuideQuest_SpawnEquipment_8580_777</v>
      </c>
      <c r="K780" s="30" t="str">
        <f t="shared" si="150"/>
        <v>SpawnEquipment</v>
      </c>
      <c r="L780" s="33">
        <f t="shared" si="151"/>
        <v>8580</v>
      </c>
      <c r="M780" s="30" t="str">
        <f t="shared" si="155"/>
        <v>Attain</v>
      </c>
      <c r="N780" s="31" t="s">
        <v>404</v>
      </c>
    </row>
    <row r="781" spans="2:14" x14ac:dyDescent="0.4">
      <c r="B781" s="29">
        <f t="shared" si="158"/>
        <v>778</v>
      </c>
      <c r="C781" s="30" t="s">
        <v>53</v>
      </c>
      <c r="D781" s="30"/>
      <c r="E781" s="30" t="s">
        <v>200</v>
      </c>
      <c r="F781" s="27" t="str">
        <f t="shared" si="156"/>
        <v>스킬 소환</v>
      </c>
      <c r="G781" s="30">
        <v>730</v>
      </c>
      <c r="H781" s="31" t="str">
        <f t="shared" si="152"/>
        <v>GuideQuest_SpawnSkill_730_778</v>
      </c>
      <c r="J781" s="29" t="str">
        <f t="shared" si="153"/>
        <v>GuideQuest_SpawnSkill_730_778</v>
      </c>
      <c r="K781" s="30" t="str">
        <f t="shared" si="150"/>
        <v>SpawnSkill</v>
      </c>
      <c r="L781" s="33">
        <f t="shared" si="151"/>
        <v>730</v>
      </c>
      <c r="M781" s="30" t="str">
        <f t="shared" si="155"/>
        <v>Attain</v>
      </c>
      <c r="N781" s="31" t="s">
        <v>404</v>
      </c>
    </row>
    <row r="782" spans="2:14" x14ac:dyDescent="0.4">
      <c r="B782" s="29">
        <f t="shared" si="158"/>
        <v>779</v>
      </c>
      <c r="C782" s="30" t="s">
        <v>292</v>
      </c>
      <c r="D782" s="30"/>
      <c r="E782" s="30" t="s">
        <v>269</v>
      </c>
      <c r="F782" s="27" t="str">
        <f t="shared" si="156"/>
        <v>유물 소환</v>
      </c>
      <c r="G782" s="30">
        <f>G761+6</f>
        <v>147</v>
      </c>
      <c r="H782" s="31" t="str">
        <f t="shared" si="152"/>
        <v>GuideQuest_SpawnArtifact_147_779</v>
      </c>
      <c r="J782" s="29" t="str">
        <f t="shared" si="153"/>
        <v>GuideQuest_SpawnArtifact_147_779</v>
      </c>
      <c r="K782" s="30" t="str">
        <f t="shared" si="150"/>
        <v>SpawnArtifact</v>
      </c>
      <c r="L782" s="33">
        <f t="shared" si="151"/>
        <v>147</v>
      </c>
      <c r="M782" s="30" t="str">
        <f t="shared" si="155"/>
        <v>Attain</v>
      </c>
      <c r="N782" s="31" t="s">
        <v>404</v>
      </c>
    </row>
    <row r="783" spans="2:14" x14ac:dyDescent="0.4">
      <c r="B783" s="29">
        <f t="shared" si="158"/>
        <v>780</v>
      </c>
      <c r="C783" s="30" t="s">
        <v>294</v>
      </c>
      <c r="D783" s="30"/>
      <c r="E783" s="30" t="s">
        <v>290</v>
      </c>
      <c r="F783" s="27" t="str">
        <f t="shared" si="156"/>
        <v>유물 강화 시도</v>
      </c>
      <c r="G783" s="30">
        <v>3</v>
      </c>
      <c r="H783" s="31" t="str">
        <f t="shared" si="152"/>
        <v>GuideQuest_TryUpgradeArtifact_3_780</v>
      </c>
      <c r="J783" s="29" t="str">
        <f t="shared" si="153"/>
        <v>GuideQuest_TryUpgradeArtifact_3_780</v>
      </c>
      <c r="K783" s="30" t="str">
        <f t="shared" si="150"/>
        <v>TryUpgradeArtifact</v>
      </c>
      <c r="L783" s="33">
        <f t="shared" si="151"/>
        <v>3</v>
      </c>
      <c r="M783" s="30" t="str">
        <f t="shared" si="155"/>
        <v>Stack</v>
      </c>
      <c r="N783" s="31" t="s">
        <v>404</v>
      </c>
    </row>
    <row r="784" spans="2:14" x14ac:dyDescent="0.4">
      <c r="B784" s="29">
        <f t="shared" si="158"/>
        <v>781</v>
      </c>
      <c r="C784" s="30"/>
      <c r="D784" s="30"/>
      <c r="E784" s="30" t="s">
        <v>192</v>
      </c>
      <c r="F784" s="27" t="str">
        <f t="shared" si="156"/>
        <v>보스 처치</v>
      </c>
      <c r="G784" s="30">
        <v>1</v>
      </c>
      <c r="H784" s="31" t="str">
        <f t="shared" si="152"/>
        <v>GuideQuest_KillBoss_1_781</v>
      </c>
      <c r="J784" s="29" t="str">
        <f t="shared" si="153"/>
        <v>GuideQuest_KillBoss_1_781</v>
      </c>
      <c r="K784" s="30" t="str">
        <f t="shared" si="150"/>
        <v>KillBoss</v>
      </c>
      <c r="L784" s="33">
        <f t="shared" si="151"/>
        <v>1</v>
      </c>
      <c r="M784" s="30" t="str">
        <f t="shared" si="155"/>
        <v>Stack</v>
      </c>
      <c r="N784" s="31" t="s">
        <v>7</v>
      </c>
    </row>
    <row r="785" spans="2:14" x14ac:dyDescent="0.4">
      <c r="B785" s="29">
        <f t="shared" si="158"/>
        <v>782</v>
      </c>
      <c r="C785" s="30" t="s">
        <v>51</v>
      </c>
      <c r="D785" s="30"/>
      <c r="E785" s="30" t="s">
        <v>199</v>
      </c>
      <c r="F785" s="27" t="str">
        <f t="shared" si="156"/>
        <v>캐릭터 특성 강화</v>
      </c>
      <c r="G785" s="30">
        <f>G764+3</f>
        <v>114</v>
      </c>
      <c r="H785" s="31" t="str">
        <f t="shared" si="152"/>
        <v>GuideQuest_LevelUpAbility_114_782</v>
      </c>
      <c r="J785" s="29" t="str">
        <f t="shared" si="153"/>
        <v>GuideQuest_LevelUpAbility_114_782</v>
      </c>
      <c r="K785" s="30" t="str">
        <f t="shared" si="150"/>
        <v>LevelUpAbility</v>
      </c>
      <c r="L785" s="33">
        <f t="shared" si="151"/>
        <v>114</v>
      </c>
      <c r="M785" s="30" t="str">
        <f t="shared" si="155"/>
        <v>Attain</v>
      </c>
      <c r="N785" s="31" t="s">
        <v>405</v>
      </c>
    </row>
    <row r="786" spans="2:14" x14ac:dyDescent="0.4">
      <c r="B786" s="29">
        <f t="shared" si="158"/>
        <v>783</v>
      </c>
      <c r="C786" s="30" t="s">
        <v>45</v>
      </c>
      <c r="D786" s="30"/>
      <c r="E786" s="30" t="s">
        <v>152</v>
      </c>
      <c r="F786" s="27" t="str">
        <f t="shared" si="156"/>
        <v>공격력 골드 훈련</v>
      </c>
      <c r="G786" s="30">
        <v>9200</v>
      </c>
      <c r="H786" s="31" t="str">
        <f t="shared" si="152"/>
        <v>GuideQuest_TrainAtk_9200_783</v>
      </c>
      <c r="J786" s="29" t="str">
        <f t="shared" si="153"/>
        <v>GuideQuest_TrainAtk_9200_783</v>
      </c>
      <c r="K786" s="30" t="str">
        <f t="shared" si="150"/>
        <v>TrainAtk</v>
      </c>
      <c r="L786" s="33">
        <f t="shared" ref="L786:L787" si="159">ROUNDUP(G786/10,0)</f>
        <v>920</v>
      </c>
      <c r="M786" s="30" t="str">
        <f t="shared" si="155"/>
        <v>Attain</v>
      </c>
      <c r="N786" s="31" t="s">
        <v>404</v>
      </c>
    </row>
    <row r="787" spans="2:14" x14ac:dyDescent="0.4">
      <c r="B787" s="29">
        <f t="shared" si="158"/>
        <v>784</v>
      </c>
      <c r="C787" s="30" t="s">
        <v>47</v>
      </c>
      <c r="D787" s="30"/>
      <c r="E787" s="30" t="s">
        <v>153</v>
      </c>
      <c r="F787" s="27" t="str">
        <f t="shared" si="156"/>
        <v>체력 골드 훈련</v>
      </c>
      <c r="G787" s="30">
        <v>9200</v>
      </c>
      <c r="H787" s="31" t="str">
        <f t="shared" si="152"/>
        <v>GuideQuest_TrainHp_9200_784</v>
      </c>
      <c r="J787" s="29" t="str">
        <f t="shared" si="153"/>
        <v>GuideQuest_TrainHp_9200_784</v>
      </c>
      <c r="K787" s="30" t="str">
        <f t="shared" si="150"/>
        <v>TrainHp</v>
      </c>
      <c r="L787" s="33">
        <f t="shared" si="159"/>
        <v>920</v>
      </c>
      <c r="M787" s="30" t="str">
        <f t="shared" si="155"/>
        <v>Attain</v>
      </c>
      <c r="N787" s="31" t="s">
        <v>404</v>
      </c>
    </row>
    <row r="788" spans="2:14" x14ac:dyDescent="0.4">
      <c r="B788" s="29">
        <f>B787+1</f>
        <v>785</v>
      </c>
      <c r="C788" s="30" t="s">
        <v>79</v>
      </c>
      <c r="D788" s="30"/>
      <c r="E788" s="30" t="s">
        <v>205</v>
      </c>
      <c r="F788" s="27" t="str">
        <f t="shared" si="156"/>
        <v>크리티컬 확률 골드 훈련</v>
      </c>
      <c r="G788" s="30">
        <f>G767+10</f>
        <v>395</v>
      </c>
      <c r="H788" s="31" t="str">
        <f t="shared" si="152"/>
        <v>GuideQuest_TrainCriProb_395_785</v>
      </c>
      <c r="J788" s="29" t="str">
        <f t="shared" si="153"/>
        <v>GuideQuest_TrainCriProb_395_785</v>
      </c>
      <c r="K788" s="30" t="str">
        <f t="shared" si="150"/>
        <v>TrainCriProb</v>
      </c>
      <c r="L788" s="33">
        <f t="shared" si="151"/>
        <v>395</v>
      </c>
      <c r="M788" s="30" t="str">
        <f t="shared" si="155"/>
        <v>Attain</v>
      </c>
      <c r="N788" s="31" t="s">
        <v>404</v>
      </c>
    </row>
    <row r="789" spans="2:14" x14ac:dyDescent="0.4">
      <c r="B789" s="29">
        <f t="shared" si="158"/>
        <v>786</v>
      </c>
      <c r="C789" s="30" t="s">
        <v>80</v>
      </c>
      <c r="D789" s="30"/>
      <c r="E789" s="30" t="s">
        <v>206</v>
      </c>
      <c r="F789" s="27" t="str">
        <f t="shared" si="156"/>
        <v>크리티컬 데미지 골드 훈련</v>
      </c>
      <c r="G789" s="30">
        <f>G768+10</f>
        <v>395</v>
      </c>
      <c r="H789" s="31" t="str">
        <f t="shared" si="152"/>
        <v>GuideQuest_TrainCriDmg_395_786</v>
      </c>
      <c r="J789" s="29" t="str">
        <f t="shared" si="153"/>
        <v>GuideQuest_TrainCriDmg_395_786</v>
      </c>
      <c r="K789" s="30" t="str">
        <f t="shared" si="150"/>
        <v>TrainCriDmg</v>
      </c>
      <c r="L789" s="33">
        <f t="shared" si="151"/>
        <v>395</v>
      </c>
      <c r="M789" s="30" t="str">
        <f t="shared" si="155"/>
        <v>Attain</v>
      </c>
      <c r="N789" s="31" t="s">
        <v>404</v>
      </c>
    </row>
    <row r="790" spans="2:14" x14ac:dyDescent="0.4">
      <c r="B790" s="29">
        <f t="shared" si="158"/>
        <v>787</v>
      </c>
      <c r="C790" s="30"/>
      <c r="D790" s="30"/>
      <c r="E790" s="30" t="s">
        <v>187</v>
      </c>
      <c r="F790" s="27" t="str">
        <f t="shared" si="156"/>
        <v>스테이지 클리어</v>
      </c>
      <c r="G790" s="30">
        <f>G779+10</f>
        <v>1170</v>
      </c>
      <c r="H790" s="31" t="str">
        <f t="shared" si="152"/>
        <v>GuideQuest_ClearStage_1170_787</v>
      </c>
      <c r="J790" s="29" t="str">
        <f t="shared" si="153"/>
        <v>GuideQuest_ClearStage_1170_787</v>
      </c>
      <c r="K790" s="30" t="str">
        <f t="shared" si="150"/>
        <v>ClearStage</v>
      </c>
      <c r="L790" s="33">
        <f t="shared" si="151"/>
        <v>1170</v>
      </c>
      <c r="M790" s="30" t="str">
        <f t="shared" si="155"/>
        <v>Attain</v>
      </c>
      <c r="N790" s="31" t="s">
        <v>404</v>
      </c>
    </row>
    <row r="791" spans="2:14" x14ac:dyDescent="0.4">
      <c r="B791" s="29">
        <f t="shared" si="158"/>
        <v>788</v>
      </c>
      <c r="C791" s="30" t="s">
        <v>94</v>
      </c>
      <c r="D791" s="30"/>
      <c r="E791" s="30" t="s">
        <v>214</v>
      </c>
      <c r="F791" s="27" t="str">
        <f t="shared" si="156"/>
        <v>장비 소환</v>
      </c>
      <c r="G791" s="30">
        <f>G770+240</f>
        <v>8700</v>
      </c>
      <c r="H791" s="31" t="str">
        <f t="shared" si="152"/>
        <v>GuideQuest_SpawnEquipment_8700_788</v>
      </c>
      <c r="J791" s="29" t="str">
        <f t="shared" si="153"/>
        <v>GuideQuest_SpawnEquipment_8700_788</v>
      </c>
      <c r="K791" s="30" t="str">
        <f t="shared" si="150"/>
        <v>SpawnEquipment</v>
      </c>
      <c r="L791" s="33">
        <f t="shared" si="151"/>
        <v>8700</v>
      </c>
      <c r="M791" s="30" t="str">
        <f t="shared" si="155"/>
        <v>Attain</v>
      </c>
      <c r="N791" s="31" t="s">
        <v>404</v>
      </c>
    </row>
    <row r="792" spans="2:14" x14ac:dyDescent="0.4">
      <c r="B792" s="29">
        <f t="shared" si="158"/>
        <v>789</v>
      </c>
      <c r="C792" s="30" t="s">
        <v>53</v>
      </c>
      <c r="D792" s="30"/>
      <c r="E792" s="30" t="s">
        <v>200</v>
      </c>
      <c r="F792" s="27" t="str">
        <f t="shared" si="156"/>
        <v>스킬 소환</v>
      </c>
      <c r="G792" s="30">
        <v>760</v>
      </c>
      <c r="H792" s="31" t="str">
        <f t="shared" si="152"/>
        <v>GuideQuest_SpawnSkill_760_789</v>
      </c>
      <c r="J792" s="29" t="str">
        <f t="shared" si="153"/>
        <v>GuideQuest_SpawnSkill_760_789</v>
      </c>
      <c r="K792" s="30" t="str">
        <f t="shared" si="150"/>
        <v>SpawnSkill</v>
      </c>
      <c r="L792" s="33">
        <f t="shared" si="151"/>
        <v>760</v>
      </c>
      <c r="M792" s="30" t="str">
        <f t="shared" si="155"/>
        <v>Attain</v>
      </c>
      <c r="N792" s="31" t="s">
        <v>404</v>
      </c>
    </row>
    <row r="793" spans="2:14" x14ac:dyDescent="0.4">
      <c r="B793" s="29">
        <f t="shared" si="158"/>
        <v>790</v>
      </c>
      <c r="C793" s="30" t="s">
        <v>292</v>
      </c>
      <c r="D793" s="30"/>
      <c r="E793" s="30" t="s">
        <v>269</v>
      </c>
      <c r="F793" s="27" t="str">
        <f t="shared" si="156"/>
        <v>유물 소환</v>
      </c>
      <c r="G793" s="30">
        <f>G772+6</f>
        <v>150</v>
      </c>
      <c r="H793" s="31" t="str">
        <f t="shared" si="152"/>
        <v>GuideQuest_SpawnArtifact_150_790</v>
      </c>
      <c r="J793" s="29" t="str">
        <f t="shared" si="153"/>
        <v>GuideQuest_SpawnArtifact_150_790</v>
      </c>
      <c r="K793" s="30" t="str">
        <f t="shared" si="150"/>
        <v>SpawnArtifact</v>
      </c>
      <c r="L793" s="33">
        <f t="shared" si="151"/>
        <v>150</v>
      </c>
      <c r="M793" s="30" t="str">
        <f t="shared" si="155"/>
        <v>Attain</v>
      </c>
      <c r="N793" s="31" t="s">
        <v>404</v>
      </c>
    </row>
    <row r="794" spans="2:14" x14ac:dyDescent="0.4">
      <c r="B794" s="29">
        <f t="shared" si="158"/>
        <v>791</v>
      </c>
      <c r="C794" s="30" t="s">
        <v>294</v>
      </c>
      <c r="D794" s="30"/>
      <c r="E794" s="30" t="s">
        <v>290</v>
      </c>
      <c r="F794" s="27" t="str">
        <f t="shared" si="156"/>
        <v>유물 강화 시도</v>
      </c>
      <c r="G794" s="30">
        <v>3</v>
      </c>
      <c r="H794" s="31" t="str">
        <f t="shared" si="152"/>
        <v>GuideQuest_TryUpgradeArtifact_3_791</v>
      </c>
      <c r="J794" s="29" t="str">
        <f t="shared" si="153"/>
        <v>GuideQuest_TryUpgradeArtifact_3_791</v>
      </c>
      <c r="K794" s="30" t="str">
        <f t="shared" si="150"/>
        <v>TryUpgradeArtifact</v>
      </c>
      <c r="L794" s="33">
        <f t="shared" si="151"/>
        <v>3</v>
      </c>
      <c r="M794" s="30" t="str">
        <f t="shared" si="155"/>
        <v>Stack</v>
      </c>
      <c r="N794" s="31" t="s">
        <v>404</v>
      </c>
    </row>
    <row r="795" spans="2:14" x14ac:dyDescent="0.4">
      <c r="B795" s="29">
        <f t="shared" si="158"/>
        <v>792</v>
      </c>
      <c r="C795" s="30"/>
      <c r="D795" s="30"/>
      <c r="E795" s="30" t="s">
        <v>192</v>
      </c>
      <c r="F795" s="27" t="str">
        <f t="shared" si="156"/>
        <v>보스 처치</v>
      </c>
      <c r="G795" s="30">
        <v>1</v>
      </c>
      <c r="H795" s="31" t="str">
        <f t="shared" si="152"/>
        <v>GuideQuest_KillBoss_1_792</v>
      </c>
      <c r="J795" s="29" t="str">
        <f t="shared" si="153"/>
        <v>GuideQuest_KillBoss_1_792</v>
      </c>
      <c r="K795" s="30" t="str">
        <f t="shared" si="150"/>
        <v>KillBoss</v>
      </c>
      <c r="L795" s="33">
        <f t="shared" si="151"/>
        <v>1</v>
      </c>
      <c r="M795" s="30" t="str">
        <f t="shared" si="155"/>
        <v>Stack</v>
      </c>
      <c r="N795" s="31" t="s">
        <v>7</v>
      </c>
    </row>
    <row r="796" spans="2:14" x14ac:dyDescent="0.4">
      <c r="B796" s="29">
        <f t="shared" si="158"/>
        <v>793</v>
      </c>
      <c r="C796" s="30" t="s">
        <v>45</v>
      </c>
      <c r="D796" s="30"/>
      <c r="E796" s="30" t="s">
        <v>152</v>
      </c>
      <c r="F796" s="27" t="str">
        <f t="shared" si="156"/>
        <v>공격력 골드 훈련</v>
      </c>
      <c r="G796" s="30">
        <v>9400</v>
      </c>
      <c r="H796" s="31" t="str">
        <f t="shared" si="152"/>
        <v>GuideQuest_TrainAtk_9400_793</v>
      </c>
      <c r="J796" s="29" t="str">
        <f t="shared" si="153"/>
        <v>GuideQuest_TrainAtk_9400_793</v>
      </c>
      <c r="K796" s="30" t="str">
        <f t="shared" si="150"/>
        <v>TrainAtk</v>
      </c>
      <c r="L796" s="33">
        <f t="shared" ref="L796:L797" si="160">ROUNDUP(G796/10,0)</f>
        <v>940</v>
      </c>
      <c r="M796" s="30" t="str">
        <f t="shared" si="155"/>
        <v>Attain</v>
      </c>
      <c r="N796" s="31" t="s">
        <v>404</v>
      </c>
    </row>
    <row r="797" spans="2:14" x14ac:dyDescent="0.4">
      <c r="B797" s="29">
        <f t="shared" si="158"/>
        <v>794</v>
      </c>
      <c r="C797" s="30" t="s">
        <v>47</v>
      </c>
      <c r="D797" s="30"/>
      <c r="E797" s="30" t="s">
        <v>153</v>
      </c>
      <c r="F797" s="27" t="str">
        <f t="shared" si="156"/>
        <v>체력 골드 훈련</v>
      </c>
      <c r="G797" s="30">
        <v>9400</v>
      </c>
      <c r="H797" s="31" t="str">
        <f t="shared" si="152"/>
        <v>GuideQuest_TrainHp_9400_794</v>
      </c>
      <c r="J797" s="29" t="str">
        <f t="shared" si="153"/>
        <v>GuideQuest_TrainHp_9400_794</v>
      </c>
      <c r="K797" s="30" t="str">
        <f t="shared" si="150"/>
        <v>TrainHp</v>
      </c>
      <c r="L797" s="33">
        <f t="shared" si="160"/>
        <v>940</v>
      </c>
      <c r="M797" s="30" t="str">
        <f t="shared" si="155"/>
        <v>Attain</v>
      </c>
      <c r="N797" s="31" t="s">
        <v>404</v>
      </c>
    </row>
    <row r="798" spans="2:14" x14ac:dyDescent="0.4">
      <c r="B798" s="29">
        <f>B797+1</f>
        <v>795</v>
      </c>
      <c r="C798" s="30" t="s">
        <v>79</v>
      </c>
      <c r="D798" s="30"/>
      <c r="E798" s="30" t="s">
        <v>205</v>
      </c>
      <c r="F798" s="27" t="str">
        <f t="shared" si="156"/>
        <v>크리티컬 확률 골드 훈련</v>
      </c>
      <c r="G798" s="30">
        <f>G777+10</f>
        <v>400</v>
      </c>
      <c r="H798" s="31" t="str">
        <f t="shared" si="152"/>
        <v>GuideQuest_TrainCriProb_400_795</v>
      </c>
      <c r="J798" s="29" t="str">
        <f t="shared" si="153"/>
        <v>GuideQuest_TrainCriProb_400_795</v>
      </c>
      <c r="K798" s="30" t="str">
        <f t="shared" si="150"/>
        <v>TrainCriProb</v>
      </c>
      <c r="L798" s="33">
        <f t="shared" si="151"/>
        <v>400</v>
      </c>
      <c r="M798" s="30" t="str">
        <f t="shared" si="155"/>
        <v>Attain</v>
      </c>
      <c r="N798" s="31" t="s">
        <v>404</v>
      </c>
    </row>
    <row r="799" spans="2:14" x14ac:dyDescent="0.4">
      <c r="B799" s="29">
        <f t="shared" si="158"/>
        <v>796</v>
      </c>
      <c r="C799" s="30" t="s">
        <v>80</v>
      </c>
      <c r="D799" s="30"/>
      <c r="E799" s="30" t="s">
        <v>206</v>
      </c>
      <c r="F799" s="27" t="str">
        <f t="shared" si="156"/>
        <v>크리티컬 데미지 골드 훈련</v>
      </c>
      <c r="G799" s="30">
        <f>G778+10</f>
        <v>400</v>
      </c>
      <c r="H799" s="31" t="str">
        <f t="shared" si="152"/>
        <v>GuideQuest_TrainCriDmg_400_796</v>
      </c>
      <c r="J799" s="29" t="str">
        <f t="shared" si="153"/>
        <v>GuideQuest_TrainCriDmg_400_796</v>
      </c>
      <c r="K799" s="30" t="str">
        <f t="shared" si="150"/>
        <v>TrainCriDmg</v>
      </c>
      <c r="L799" s="33">
        <f t="shared" si="151"/>
        <v>400</v>
      </c>
      <c r="M799" s="30" t="str">
        <f t="shared" si="155"/>
        <v>Attain</v>
      </c>
      <c r="N799" s="31" t="s">
        <v>404</v>
      </c>
    </row>
    <row r="800" spans="2:14" x14ac:dyDescent="0.4">
      <c r="B800" s="29">
        <f t="shared" si="158"/>
        <v>797</v>
      </c>
      <c r="C800" s="30"/>
      <c r="D800" s="30"/>
      <c r="E800" s="30" t="s">
        <v>187</v>
      </c>
      <c r="F800" s="27" t="str">
        <f t="shared" si="156"/>
        <v>스테이지 클리어</v>
      </c>
      <c r="G800" s="30">
        <f>G790+10</f>
        <v>1180</v>
      </c>
      <c r="H800" s="31" t="str">
        <f t="shared" si="152"/>
        <v>GuideQuest_ClearStage_1180_797</v>
      </c>
      <c r="J800" s="29" t="str">
        <f t="shared" si="153"/>
        <v>GuideQuest_ClearStage_1180_797</v>
      </c>
      <c r="K800" s="30" t="str">
        <f t="shared" si="150"/>
        <v>ClearStage</v>
      </c>
      <c r="L800" s="33">
        <f t="shared" si="151"/>
        <v>1180</v>
      </c>
      <c r="M800" s="30" t="str">
        <f t="shared" si="155"/>
        <v>Attain</v>
      </c>
      <c r="N800" s="31" t="s">
        <v>404</v>
      </c>
    </row>
    <row r="801" spans="2:14" x14ac:dyDescent="0.4">
      <c r="B801" s="29">
        <f t="shared" si="158"/>
        <v>798</v>
      </c>
      <c r="C801" s="30" t="s">
        <v>94</v>
      </c>
      <c r="D801" s="30"/>
      <c r="E801" s="30" t="s">
        <v>214</v>
      </c>
      <c r="F801" s="27" t="str">
        <f t="shared" si="156"/>
        <v>장비 소환</v>
      </c>
      <c r="G801" s="30">
        <f>G780+240</f>
        <v>8820</v>
      </c>
      <c r="H801" s="31" t="str">
        <f t="shared" si="152"/>
        <v>GuideQuest_SpawnEquipment_8820_798</v>
      </c>
      <c r="J801" s="29" t="str">
        <f t="shared" si="153"/>
        <v>GuideQuest_SpawnEquipment_8820_798</v>
      </c>
      <c r="K801" s="30" t="str">
        <f t="shared" si="150"/>
        <v>SpawnEquipment</v>
      </c>
      <c r="L801" s="33">
        <f t="shared" si="151"/>
        <v>8820</v>
      </c>
      <c r="M801" s="30" t="str">
        <f t="shared" si="155"/>
        <v>Attain</v>
      </c>
      <c r="N801" s="31" t="s">
        <v>404</v>
      </c>
    </row>
    <row r="802" spans="2:14" x14ac:dyDescent="0.4">
      <c r="B802" s="29">
        <f t="shared" si="158"/>
        <v>799</v>
      </c>
      <c r="C802" s="30" t="s">
        <v>53</v>
      </c>
      <c r="D802" s="30"/>
      <c r="E802" s="30" t="s">
        <v>200</v>
      </c>
      <c r="F802" s="27" t="str">
        <f t="shared" si="156"/>
        <v>스킬 소환</v>
      </c>
      <c r="G802" s="30">
        <v>790</v>
      </c>
      <c r="H802" s="31" t="str">
        <f t="shared" si="152"/>
        <v>GuideQuest_SpawnSkill_790_799</v>
      </c>
      <c r="J802" s="29" t="str">
        <f t="shared" si="153"/>
        <v>GuideQuest_SpawnSkill_790_799</v>
      </c>
      <c r="K802" s="30" t="str">
        <f t="shared" si="150"/>
        <v>SpawnSkill</v>
      </c>
      <c r="L802" s="33">
        <f t="shared" si="151"/>
        <v>790</v>
      </c>
      <c r="M802" s="30" t="str">
        <f t="shared" si="155"/>
        <v>Attain</v>
      </c>
      <c r="N802" s="31" t="s">
        <v>404</v>
      </c>
    </row>
    <row r="803" spans="2:14" x14ac:dyDescent="0.4">
      <c r="B803" s="29">
        <f t="shared" si="158"/>
        <v>800</v>
      </c>
      <c r="C803" s="30" t="s">
        <v>292</v>
      </c>
      <c r="D803" s="30"/>
      <c r="E803" s="30" t="s">
        <v>269</v>
      </c>
      <c r="F803" s="27" t="str">
        <f t="shared" si="156"/>
        <v>유물 소환</v>
      </c>
      <c r="G803" s="30">
        <f>G782+6</f>
        <v>153</v>
      </c>
      <c r="H803" s="31" t="str">
        <f t="shared" si="152"/>
        <v>GuideQuest_SpawnArtifact_153_800</v>
      </c>
      <c r="J803" s="29" t="str">
        <f t="shared" si="153"/>
        <v>GuideQuest_SpawnArtifact_153_800</v>
      </c>
      <c r="K803" s="30" t="str">
        <f t="shared" si="150"/>
        <v>SpawnArtifact</v>
      </c>
      <c r="L803" s="33">
        <f t="shared" si="151"/>
        <v>153</v>
      </c>
      <c r="M803" s="30" t="str">
        <f t="shared" si="155"/>
        <v>Attain</v>
      </c>
      <c r="N803" s="31" t="s">
        <v>404</v>
      </c>
    </row>
    <row r="804" spans="2:14" x14ac:dyDescent="0.4">
      <c r="B804" s="29">
        <f t="shared" si="158"/>
        <v>801</v>
      </c>
      <c r="C804" s="30" t="s">
        <v>294</v>
      </c>
      <c r="D804" s="30"/>
      <c r="E804" s="30" t="s">
        <v>290</v>
      </c>
      <c r="F804" s="27" t="str">
        <f t="shared" si="156"/>
        <v>유물 강화 시도</v>
      </c>
      <c r="G804" s="30">
        <v>3</v>
      </c>
      <c r="H804" s="31" t="str">
        <f t="shared" si="152"/>
        <v>GuideQuest_TryUpgradeArtifact_3_801</v>
      </c>
      <c r="J804" s="29" t="str">
        <f t="shared" si="153"/>
        <v>GuideQuest_TryUpgradeArtifact_3_801</v>
      </c>
      <c r="K804" s="30" t="str">
        <f t="shared" si="150"/>
        <v>TryUpgradeArtifact</v>
      </c>
      <c r="L804" s="33">
        <f t="shared" si="151"/>
        <v>3</v>
      </c>
      <c r="M804" s="30" t="str">
        <f t="shared" si="155"/>
        <v>Stack</v>
      </c>
      <c r="N804" s="31" t="s">
        <v>404</v>
      </c>
    </row>
    <row r="805" spans="2:14" x14ac:dyDescent="0.4">
      <c r="B805" s="29">
        <f t="shared" si="158"/>
        <v>802</v>
      </c>
      <c r="C805" s="30"/>
      <c r="D805" s="30"/>
      <c r="E805" s="30" t="s">
        <v>192</v>
      </c>
      <c r="F805" s="27" t="str">
        <f t="shared" si="156"/>
        <v>보스 처치</v>
      </c>
      <c r="G805" s="30">
        <v>1</v>
      </c>
      <c r="H805" s="31" t="str">
        <f t="shared" si="152"/>
        <v>GuideQuest_KillBoss_1_802</v>
      </c>
      <c r="J805" s="29" t="str">
        <f t="shared" si="153"/>
        <v>GuideQuest_KillBoss_1_802</v>
      </c>
      <c r="K805" s="30" t="str">
        <f t="shared" si="150"/>
        <v>KillBoss</v>
      </c>
      <c r="L805" s="33">
        <f t="shared" si="151"/>
        <v>1</v>
      </c>
      <c r="M805" s="30" t="str">
        <f t="shared" si="155"/>
        <v>Stack</v>
      </c>
      <c r="N805" s="31" t="s">
        <v>7</v>
      </c>
    </row>
    <row r="806" spans="2:14" x14ac:dyDescent="0.4">
      <c r="B806" s="29">
        <f t="shared" si="158"/>
        <v>803</v>
      </c>
      <c r="C806" s="30" t="s">
        <v>51</v>
      </c>
      <c r="D806" s="30"/>
      <c r="E806" s="30" t="s">
        <v>199</v>
      </c>
      <c r="F806" s="27" t="str">
        <f t="shared" si="156"/>
        <v>캐릭터 특성 강화</v>
      </c>
      <c r="G806" s="30">
        <f>G785+3</f>
        <v>117</v>
      </c>
      <c r="H806" s="31" t="str">
        <f t="shared" si="152"/>
        <v>GuideQuest_LevelUpAbility_117_803</v>
      </c>
      <c r="J806" s="29" t="str">
        <f t="shared" si="153"/>
        <v>GuideQuest_LevelUpAbility_117_803</v>
      </c>
      <c r="K806" s="30" t="str">
        <f t="shared" si="150"/>
        <v>LevelUpAbility</v>
      </c>
      <c r="L806" s="33">
        <f t="shared" si="151"/>
        <v>117</v>
      </c>
      <c r="M806" s="30" t="str">
        <f t="shared" si="155"/>
        <v>Attain</v>
      </c>
      <c r="N806" s="31" t="s">
        <v>405</v>
      </c>
    </row>
    <row r="807" spans="2:14" x14ac:dyDescent="0.4">
      <c r="B807" s="29">
        <f t="shared" si="158"/>
        <v>804</v>
      </c>
      <c r="C807" s="30" t="s">
        <v>45</v>
      </c>
      <c r="D807" s="30"/>
      <c r="E807" s="30" t="s">
        <v>152</v>
      </c>
      <c r="F807" s="27" t="str">
        <f t="shared" si="156"/>
        <v>공격력 골드 훈련</v>
      </c>
      <c r="G807" s="30">
        <v>9600</v>
      </c>
      <c r="H807" s="31" t="str">
        <f t="shared" si="152"/>
        <v>GuideQuest_TrainAtk_9600_804</v>
      </c>
      <c r="J807" s="29" t="str">
        <f t="shared" si="153"/>
        <v>GuideQuest_TrainAtk_9600_804</v>
      </c>
      <c r="K807" s="30" t="str">
        <f t="shared" si="150"/>
        <v>TrainAtk</v>
      </c>
      <c r="L807" s="33">
        <f t="shared" ref="L807:L808" si="161">ROUNDUP(G807/10,0)</f>
        <v>960</v>
      </c>
      <c r="M807" s="30" t="str">
        <f t="shared" si="155"/>
        <v>Attain</v>
      </c>
      <c r="N807" s="31" t="s">
        <v>404</v>
      </c>
    </row>
    <row r="808" spans="2:14" x14ac:dyDescent="0.4">
      <c r="B808" s="29">
        <f t="shared" si="158"/>
        <v>805</v>
      </c>
      <c r="C808" s="30" t="s">
        <v>47</v>
      </c>
      <c r="D808" s="30"/>
      <c r="E808" s="30" t="s">
        <v>153</v>
      </c>
      <c r="F808" s="27" t="str">
        <f t="shared" si="156"/>
        <v>체력 골드 훈련</v>
      </c>
      <c r="G808" s="30">
        <v>9600</v>
      </c>
      <c r="H808" s="31" t="str">
        <f t="shared" si="152"/>
        <v>GuideQuest_TrainHp_9600_805</v>
      </c>
      <c r="J808" s="29" t="str">
        <f t="shared" si="153"/>
        <v>GuideQuest_TrainHp_9600_805</v>
      </c>
      <c r="K808" s="30" t="str">
        <f t="shared" si="150"/>
        <v>TrainHp</v>
      </c>
      <c r="L808" s="33">
        <f t="shared" si="161"/>
        <v>960</v>
      </c>
      <c r="M808" s="30" t="str">
        <f t="shared" si="155"/>
        <v>Attain</v>
      </c>
      <c r="N808" s="31" t="s">
        <v>404</v>
      </c>
    </row>
    <row r="809" spans="2:14" x14ac:dyDescent="0.4">
      <c r="B809" s="29">
        <f>B808+1</f>
        <v>806</v>
      </c>
      <c r="C809" s="30" t="s">
        <v>79</v>
      </c>
      <c r="D809" s="30"/>
      <c r="E809" s="30" t="s">
        <v>205</v>
      </c>
      <c r="F809" s="27" t="str">
        <f t="shared" si="156"/>
        <v>크리티컬 확률 골드 훈련</v>
      </c>
      <c r="G809" s="30">
        <f>G788+10</f>
        <v>405</v>
      </c>
      <c r="H809" s="31" t="str">
        <f t="shared" si="152"/>
        <v>GuideQuest_TrainCriProb_405_806</v>
      </c>
      <c r="J809" s="29" t="str">
        <f t="shared" si="153"/>
        <v>GuideQuest_TrainCriProb_405_806</v>
      </c>
      <c r="K809" s="30" t="str">
        <f t="shared" si="150"/>
        <v>TrainCriProb</v>
      </c>
      <c r="L809" s="33">
        <f t="shared" si="151"/>
        <v>405</v>
      </c>
      <c r="M809" s="30" t="str">
        <f t="shared" si="155"/>
        <v>Attain</v>
      </c>
      <c r="N809" s="31" t="s">
        <v>404</v>
      </c>
    </row>
    <row r="810" spans="2:14" x14ac:dyDescent="0.4">
      <c r="B810" s="29">
        <f t="shared" si="158"/>
        <v>807</v>
      </c>
      <c r="C810" s="30" t="s">
        <v>80</v>
      </c>
      <c r="D810" s="30"/>
      <c r="E810" s="30" t="s">
        <v>206</v>
      </c>
      <c r="F810" s="27" t="str">
        <f t="shared" si="156"/>
        <v>크리티컬 데미지 골드 훈련</v>
      </c>
      <c r="G810" s="30">
        <f>G789+10</f>
        <v>405</v>
      </c>
      <c r="H810" s="31" t="str">
        <f t="shared" si="152"/>
        <v>GuideQuest_TrainCriDmg_405_807</v>
      </c>
      <c r="J810" s="29" t="str">
        <f t="shared" si="153"/>
        <v>GuideQuest_TrainCriDmg_405_807</v>
      </c>
      <c r="K810" s="30" t="str">
        <f t="shared" si="150"/>
        <v>TrainCriDmg</v>
      </c>
      <c r="L810" s="33">
        <f t="shared" si="151"/>
        <v>405</v>
      </c>
      <c r="M810" s="30" t="str">
        <f t="shared" si="155"/>
        <v>Attain</v>
      </c>
      <c r="N810" s="31" t="s">
        <v>404</v>
      </c>
    </row>
    <row r="811" spans="2:14" x14ac:dyDescent="0.4">
      <c r="B811" s="29">
        <f t="shared" si="158"/>
        <v>808</v>
      </c>
      <c r="C811" s="30"/>
      <c r="D811" s="30"/>
      <c r="E811" s="30" t="s">
        <v>187</v>
      </c>
      <c r="F811" s="27" t="str">
        <f t="shared" si="156"/>
        <v>스테이지 클리어</v>
      </c>
      <c r="G811" s="30">
        <f>G800+10</f>
        <v>1190</v>
      </c>
      <c r="H811" s="31" t="str">
        <f t="shared" si="152"/>
        <v>GuideQuest_ClearStage_1190_808</v>
      </c>
      <c r="J811" s="29" t="str">
        <f t="shared" si="153"/>
        <v>GuideQuest_ClearStage_1190_808</v>
      </c>
      <c r="K811" s="30" t="str">
        <f t="shared" ref="K811:K871" si="162">E811</f>
        <v>ClearStage</v>
      </c>
      <c r="L811" s="33">
        <f t="shared" ref="L811:L869" si="163">G811</f>
        <v>1190</v>
      </c>
      <c r="M811" s="30" t="str">
        <f t="shared" si="155"/>
        <v>Attain</v>
      </c>
      <c r="N811" s="31" t="s">
        <v>404</v>
      </c>
    </row>
    <row r="812" spans="2:14" x14ac:dyDescent="0.4">
      <c r="B812" s="29">
        <f t="shared" si="158"/>
        <v>809</v>
      </c>
      <c r="C812" s="30" t="s">
        <v>94</v>
      </c>
      <c r="D812" s="30"/>
      <c r="E812" s="30" t="s">
        <v>214</v>
      </c>
      <c r="F812" s="27" t="str">
        <f t="shared" si="156"/>
        <v>장비 소환</v>
      </c>
      <c r="G812" s="30">
        <f>G791+240</f>
        <v>8940</v>
      </c>
      <c r="H812" s="31" t="str">
        <f t="shared" ref="H812:H872" si="164">CONCATENATE("GuideQuest","_",E812,"_",G812,"_",B812)</f>
        <v>GuideQuest_SpawnEquipment_8940_809</v>
      </c>
      <c r="J812" s="29" t="str">
        <f t="shared" ref="J812:J872" si="165">H812</f>
        <v>GuideQuest_SpawnEquipment_8940_809</v>
      </c>
      <c r="K812" s="30" t="str">
        <f t="shared" si="162"/>
        <v>SpawnEquipment</v>
      </c>
      <c r="L812" s="33">
        <f t="shared" si="163"/>
        <v>8940</v>
      </c>
      <c r="M812" s="30" t="str">
        <f t="shared" si="155"/>
        <v>Attain</v>
      </c>
      <c r="N812" s="31" t="s">
        <v>404</v>
      </c>
    </row>
    <row r="813" spans="2:14" x14ac:dyDescent="0.4">
      <c r="B813" s="29">
        <f t="shared" si="158"/>
        <v>810</v>
      </c>
      <c r="C813" s="30" t="s">
        <v>53</v>
      </c>
      <c r="D813" s="30"/>
      <c r="E813" s="30" t="s">
        <v>200</v>
      </c>
      <c r="F813" s="27" t="str">
        <f t="shared" si="156"/>
        <v>스킬 소환</v>
      </c>
      <c r="G813" s="30">
        <v>820</v>
      </c>
      <c r="H813" s="31" t="str">
        <f t="shared" si="164"/>
        <v>GuideQuest_SpawnSkill_820_810</v>
      </c>
      <c r="J813" s="29" t="str">
        <f t="shared" si="165"/>
        <v>GuideQuest_SpawnSkill_820_810</v>
      </c>
      <c r="K813" s="30" t="str">
        <f t="shared" si="162"/>
        <v>SpawnSkill</v>
      </c>
      <c r="L813" s="33">
        <f t="shared" si="163"/>
        <v>820</v>
      </c>
      <c r="M813" s="30" t="str">
        <f t="shared" si="155"/>
        <v>Attain</v>
      </c>
      <c r="N813" s="31" t="s">
        <v>404</v>
      </c>
    </row>
    <row r="814" spans="2:14" x14ac:dyDescent="0.4">
      <c r="B814" s="29">
        <f t="shared" si="158"/>
        <v>811</v>
      </c>
      <c r="C814" s="30" t="s">
        <v>292</v>
      </c>
      <c r="D814" s="30"/>
      <c r="E814" s="30" t="s">
        <v>269</v>
      </c>
      <c r="F814" s="27" t="str">
        <f t="shared" si="156"/>
        <v>유물 소환</v>
      </c>
      <c r="G814" s="30">
        <f>G793+6</f>
        <v>156</v>
      </c>
      <c r="H814" s="31" t="str">
        <f t="shared" si="164"/>
        <v>GuideQuest_SpawnArtifact_156_811</v>
      </c>
      <c r="J814" s="29" t="str">
        <f t="shared" si="165"/>
        <v>GuideQuest_SpawnArtifact_156_811</v>
      </c>
      <c r="K814" s="30" t="str">
        <f t="shared" si="162"/>
        <v>SpawnArtifact</v>
      </c>
      <c r="L814" s="33">
        <f t="shared" si="163"/>
        <v>156</v>
      </c>
      <c r="M814" s="30" t="str">
        <f t="shared" si="155"/>
        <v>Attain</v>
      </c>
      <c r="N814" s="31" t="s">
        <v>404</v>
      </c>
    </row>
    <row r="815" spans="2:14" x14ac:dyDescent="0.4">
      <c r="B815" s="29">
        <f t="shared" si="158"/>
        <v>812</v>
      </c>
      <c r="C815" s="30" t="s">
        <v>294</v>
      </c>
      <c r="D815" s="30"/>
      <c r="E815" s="30" t="s">
        <v>290</v>
      </c>
      <c r="F815" s="27" t="str">
        <f t="shared" si="156"/>
        <v>유물 강화 시도</v>
      </c>
      <c r="G815" s="30">
        <v>3</v>
      </c>
      <c r="H815" s="31" t="str">
        <f t="shared" si="164"/>
        <v>GuideQuest_TryUpgradeArtifact_3_812</v>
      </c>
      <c r="J815" s="29" t="str">
        <f t="shared" si="165"/>
        <v>GuideQuest_TryUpgradeArtifact_3_812</v>
      </c>
      <c r="K815" s="30" t="str">
        <f t="shared" si="162"/>
        <v>TryUpgradeArtifact</v>
      </c>
      <c r="L815" s="33">
        <f t="shared" si="163"/>
        <v>3</v>
      </c>
      <c r="M815" s="30" t="str">
        <f t="shared" si="155"/>
        <v>Stack</v>
      </c>
      <c r="N815" s="31" t="s">
        <v>404</v>
      </c>
    </row>
    <row r="816" spans="2:14" x14ac:dyDescent="0.4">
      <c r="B816" s="29">
        <f t="shared" si="158"/>
        <v>813</v>
      </c>
      <c r="C816" s="30"/>
      <c r="D816" s="30"/>
      <c r="E816" s="30" t="s">
        <v>192</v>
      </c>
      <c r="F816" s="27" t="str">
        <f t="shared" si="156"/>
        <v>보스 처치</v>
      </c>
      <c r="G816" s="30">
        <v>1</v>
      </c>
      <c r="H816" s="31" t="str">
        <f t="shared" si="164"/>
        <v>GuideQuest_KillBoss_1_813</v>
      </c>
      <c r="J816" s="29" t="str">
        <f t="shared" si="165"/>
        <v>GuideQuest_KillBoss_1_813</v>
      </c>
      <c r="K816" s="30" t="str">
        <f t="shared" si="162"/>
        <v>KillBoss</v>
      </c>
      <c r="L816" s="33">
        <f t="shared" si="163"/>
        <v>1</v>
      </c>
      <c r="M816" s="30" t="str">
        <f t="shared" si="155"/>
        <v>Stack</v>
      </c>
      <c r="N816" s="31" t="s">
        <v>7</v>
      </c>
    </row>
    <row r="817" spans="2:14" x14ac:dyDescent="0.4">
      <c r="B817" s="29">
        <f t="shared" si="158"/>
        <v>814</v>
      </c>
      <c r="C817" s="30" t="s">
        <v>45</v>
      </c>
      <c r="D817" s="30"/>
      <c r="E817" s="30" t="s">
        <v>152</v>
      </c>
      <c r="F817" s="27" t="str">
        <f t="shared" si="156"/>
        <v>공격력 골드 훈련</v>
      </c>
      <c r="G817" s="30">
        <v>9800</v>
      </c>
      <c r="H817" s="31" t="str">
        <f t="shared" si="164"/>
        <v>GuideQuest_TrainAtk_9800_814</v>
      </c>
      <c r="J817" s="29" t="str">
        <f t="shared" si="165"/>
        <v>GuideQuest_TrainAtk_9800_814</v>
      </c>
      <c r="K817" s="30" t="str">
        <f t="shared" si="162"/>
        <v>TrainAtk</v>
      </c>
      <c r="L817" s="33">
        <f t="shared" ref="L817:L818" si="166">ROUNDUP(G817/10,0)</f>
        <v>980</v>
      </c>
      <c r="M817" s="30" t="str">
        <f t="shared" si="155"/>
        <v>Attain</v>
      </c>
      <c r="N817" s="31" t="s">
        <v>404</v>
      </c>
    </row>
    <row r="818" spans="2:14" x14ac:dyDescent="0.4">
      <c r="B818" s="29">
        <f t="shared" si="158"/>
        <v>815</v>
      </c>
      <c r="C818" s="30" t="s">
        <v>47</v>
      </c>
      <c r="D818" s="30"/>
      <c r="E818" s="30" t="s">
        <v>153</v>
      </c>
      <c r="F818" s="27" t="str">
        <f t="shared" si="156"/>
        <v>체력 골드 훈련</v>
      </c>
      <c r="G818" s="30">
        <v>9800</v>
      </c>
      <c r="H818" s="31" t="str">
        <f t="shared" si="164"/>
        <v>GuideQuest_TrainHp_9800_815</v>
      </c>
      <c r="J818" s="29" t="str">
        <f t="shared" si="165"/>
        <v>GuideQuest_TrainHp_9800_815</v>
      </c>
      <c r="K818" s="30" t="str">
        <f t="shared" si="162"/>
        <v>TrainHp</v>
      </c>
      <c r="L818" s="33">
        <f t="shared" si="166"/>
        <v>980</v>
      </c>
      <c r="M818" s="30" t="str">
        <f t="shared" si="155"/>
        <v>Attain</v>
      </c>
      <c r="N818" s="31" t="s">
        <v>404</v>
      </c>
    </row>
    <row r="819" spans="2:14" x14ac:dyDescent="0.4">
      <c r="B819" s="29">
        <f>B818+1</f>
        <v>816</v>
      </c>
      <c r="C819" s="30" t="s">
        <v>79</v>
      </c>
      <c r="D819" s="30"/>
      <c r="E819" s="30" t="s">
        <v>205</v>
      </c>
      <c r="F819" s="27" t="str">
        <f t="shared" si="156"/>
        <v>크리티컬 확률 골드 훈련</v>
      </c>
      <c r="G819" s="30">
        <f>G798+10</f>
        <v>410</v>
      </c>
      <c r="H819" s="31" t="str">
        <f t="shared" si="164"/>
        <v>GuideQuest_TrainCriProb_410_816</v>
      </c>
      <c r="J819" s="29" t="str">
        <f t="shared" si="165"/>
        <v>GuideQuest_TrainCriProb_410_816</v>
      </c>
      <c r="K819" s="30" t="str">
        <f t="shared" si="162"/>
        <v>TrainCriProb</v>
      </c>
      <c r="L819" s="33">
        <f t="shared" si="163"/>
        <v>410</v>
      </c>
      <c r="M819" s="30" t="str">
        <f t="shared" ref="M819:M882" si="167">VLOOKUP(K819,$P$2:$R$51,3, 0)</f>
        <v>Attain</v>
      </c>
      <c r="N819" s="31" t="s">
        <v>404</v>
      </c>
    </row>
    <row r="820" spans="2:14" x14ac:dyDescent="0.4">
      <c r="B820" s="29">
        <f t="shared" si="158"/>
        <v>817</v>
      </c>
      <c r="C820" s="30" t="s">
        <v>80</v>
      </c>
      <c r="D820" s="30"/>
      <c r="E820" s="30" t="s">
        <v>206</v>
      </c>
      <c r="F820" s="27" t="str">
        <f t="shared" si="156"/>
        <v>크리티컬 데미지 골드 훈련</v>
      </c>
      <c r="G820" s="30">
        <f>G799+10</f>
        <v>410</v>
      </c>
      <c r="H820" s="31" t="str">
        <f t="shared" si="164"/>
        <v>GuideQuest_TrainCriDmg_410_817</v>
      </c>
      <c r="J820" s="29" t="str">
        <f t="shared" si="165"/>
        <v>GuideQuest_TrainCriDmg_410_817</v>
      </c>
      <c r="K820" s="30" t="str">
        <f t="shared" si="162"/>
        <v>TrainCriDmg</v>
      </c>
      <c r="L820" s="33">
        <f t="shared" si="163"/>
        <v>410</v>
      </c>
      <c r="M820" s="30" t="str">
        <f t="shared" si="167"/>
        <v>Attain</v>
      </c>
      <c r="N820" s="31" t="s">
        <v>404</v>
      </c>
    </row>
    <row r="821" spans="2:14" x14ac:dyDescent="0.4">
      <c r="B821" s="29">
        <f t="shared" si="158"/>
        <v>818</v>
      </c>
      <c r="C821" s="30"/>
      <c r="D821" s="30"/>
      <c r="E821" s="30" t="s">
        <v>187</v>
      </c>
      <c r="F821" s="27" t="str">
        <f t="shared" si="156"/>
        <v>스테이지 클리어</v>
      </c>
      <c r="G821" s="30">
        <f>G811+10</f>
        <v>1200</v>
      </c>
      <c r="H821" s="31" t="str">
        <f t="shared" si="164"/>
        <v>GuideQuest_ClearStage_1200_818</v>
      </c>
      <c r="J821" s="29" t="str">
        <f t="shared" si="165"/>
        <v>GuideQuest_ClearStage_1200_818</v>
      </c>
      <c r="K821" s="30" t="str">
        <f t="shared" si="162"/>
        <v>ClearStage</v>
      </c>
      <c r="L821" s="33">
        <f t="shared" si="163"/>
        <v>1200</v>
      </c>
      <c r="M821" s="30" t="str">
        <f t="shared" si="167"/>
        <v>Attain</v>
      </c>
      <c r="N821" s="31" t="s">
        <v>404</v>
      </c>
    </row>
    <row r="822" spans="2:14" x14ac:dyDescent="0.4">
      <c r="B822" s="29">
        <f t="shared" si="158"/>
        <v>819</v>
      </c>
      <c r="C822" s="30" t="s">
        <v>94</v>
      </c>
      <c r="D822" s="30"/>
      <c r="E822" s="30" t="s">
        <v>214</v>
      </c>
      <c r="F822" s="27" t="str">
        <f t="shared" si="156"/>
        <v>장비 소환</v>
      </c>
      <c r="G822" s="30">
        <f>G801+240</f>
        <v>9060</v>
      </c>
      <c r="H822" s="31" t="str">
        <f t="shared" si="164"/>
        <v>GuideQuest_SpawnEquipment_9060_819</v>
      </c>
      <c r="J822" s="29" t="str">
        <f t="shared" si="165"/>
        <v>GuideQuest_SpawnEquipment_9060_819</v>
      </c>
      <c r="K822" s="30" t="str">
        <f t="shared" si="162"/>
        <v>SpawnEquipment</v>
      </c>
      <c r="L822" s="33">
        <f t="shared" si="163"/>
        <v>9060</v>
      </c>
      <c r="M822" s="30" t="str">
        <f t="shared" si="167"/>
        <v>Attain</v>
      </c>
      <c r="N822" s="31" t="s">
        <v>404</v>
      </c>
    </row>
    <row r="823" spans="2:14" x14ac:dyDescent="0.4">
      <c r="B823" s="29">
        <f t="shared" si="158"/>
        <v>820</v>
      </c>
      <c r="C823" s="30" t="s">
        <v>53</v>
      </c>
      <c r="D823" s="30"/>
      <c r="E823" s="30" t="s">
        <v>200</v>
      </c>
      <c r="F823" s="27" t="str">
        <f t="shared" si="156"/>
        <v>스킬 소환</v>
      </c>
      <c r="G823" s="30">
        <v>850</v>
      </c>
      <c r="H823" s="31" t="str">
        <f t="shared" si="164"/>
        <v>GuideQuest_SpawnSkill_850_820</v>
      </c>
      <c r="J823" s="29" t="str">
        <f t="shared" si="165"/>
        <v>GuideQuest_SpawnSkill_850_820</v>
      </c>
      <c r="K823" s="30" t="str">
        <f t="shared" si="162"/>
        <v>SpawnSkill</v>
      </c>
      <c r="L823" s="33">
        <f t="shared" si="163"/>
        <v>850</v>
      </c>
      <c r="M823" s="30" t="str">
        <f t="shared" si="167"/>
        <v>Attain</v>
      </c>
      <c r="N823" s="31" t="s">
        <v>404</v>
      </c>
    </row>
    <row r="824" spans="2:14" x14ac:dyDescent="0.4">
      <c r="B824" s="29">
        <f t="shared" si="158"/>
        <v>821</v>
      </c>
      <c r="C824" s="30" t="s">
        <v>292</v>
      </c>
      <c r="D824" s="30"/>
      <c r="E824" s="30" t="s">
        <v>269</v>
      </c>
      <c r="F824" s="27" t="str">
        <f t="shared" si="156"/>
        <v>유물 소환</v>
      </c>
      <c r="G824" s="30">
        <f>G803+6</f>
        <v>159</v>
      </c>
      <c r="H824" s="31" t="str">
        <f t="shared" si="164"/>
        <v>GuideQuest_SpawnArtifact_159_821</v>
      </c>
      <c r="J824" s="29" t="str">
        <f t="shared" si="165"/>
        <v>GuideQuest_SpawnArtifact_159_821</v>
      </c>
      <c r="K824" s="30" t="str">
        <f t="shared" si="162"/>
        <v>SpawnArtifact</v>
      </c>
      <c r="L824" s="33">
        <f t="shared" si="163"/>
        <v>159</v>
      </c>
      <c r="M824" s="30" t="str">
        <f t="shared" si="167"/>
        <v>Attain</v>
      </c>
      <c r="N824" s="31" t="s">
        <v>404</v>
      </c>
    </row>
    <row r="825" spans="2:14" x14ac:dyDescent="0.4">
      <c r="B825" s="29">
        <f t="shared" si="158"/>
        <v>822</v>
      </c>
      <c r="C825" s="30" t="s">
        <v>294</v>
      </c>
      <c r="D825" s="30"/>
      <c r="E825" s="30" t="s">
        <v>290</v>
      </c>
      <c r="F825" s="27" t="str">
        <f t="shared" si="156"/>
        <v>유물 강화 시도</v>
      </c>
      <c r="G825" s="30">
        <v>3</v>
      </c>
      <c r="H825" s="31" t="str">
        <f t="shared" si="164"/>
        <v>GuideQuest_TryUpgradeArtifact_3_822</v>
      </c>
      <c r="J825" s="29" t="str">
        <f t="shared" si="165"/>
        <v>GuideQuest_TryUpgradeArtifact_3_822</v>
      </c>
      <c r="K825" s="30" t="str">
        <f t="shared" si="162"/>
        <v>TryUpgradeArtifact</v>
      </c>
      <c r="L825" s="33">
        <f t="shared" si="163"/>
        <v>3</v>
      </c>
      <c r="M825" s="30" t="str">
        <f t="shared" si="167"/>
        <v>Stack</v>
      </c>
      <c r="N825" s="31" t="s">
        <v>404</v>
      </c>
    </row>
    <row r="826" spans="2:14" x14ac:dyDescent="0.4">
      <c r="B826" s="29">
        <f t="shared" si="158"/>
        <v>823</v>
      </c>
      <c r="C826" s="30"/>
      <c r="D826" s="30"/>
      <c r="E826" s="30" t="s">
        <v>192</v>
      </c>
      <c r="F826" s="27" t="str">
        <f t="shared" si="156"/>
        <v>보스 처치</v>
      </c>
      <c r="G826" s="30">
        <v>1</v>
      </c>
      <c r="H826" s="31" t="str">
        <f t="shared" si="164"/>
        <v>GuideQuest_KillBoss_1_823</v>
      </c>
      <c r="J826" s="29" t="str">
        <f t="shared" si="165"/>
        <v>GuideQuest_KillBoss_1_823</v>
      </c>
      <c r="K826" s="30" t="str">
        <f t="shared" si="162"/>
        <v>KillBoss</v>
      </c>
      <c r="L826" s="33">
        <f t="shared" si="163"/>
        <v>1</v>
      </c>
      <c r="M826" s="30" t="str">
        <f t="shared" si="167"/>
        <v>Stack</v>
      </c>
      <c r="N826" s="31" t="s">
        <v>7</v>
      </c>
    </row>
    <row r="827" spans="2:14" x14ac:dyDescent="0.4">
      <c r="B827" s="29">
        <f t="shared" si="158"/>
        <v>824</v>
      </c>
      <c r="C827" s="30" t="s">
        <v>51</v>
      </c>
      <c r="D827" s="30"/>
      <c r="E827" s="30" t="s">
        <v>199</v>
      </c>
      <c r="F827" s="27" t="str">
        <f t="shared" ref="F827:F890" si="168">VLOOKUP(E827,$P$2:$Q$52,2, 0)</f>
        <v>캐릭터 특성 강화</v>
      </c>
      <c r="G827" s="30">
        <f>G806+3</f>
        <v>120</v>
      </c>
      <c r="H827" s="31" t="str">
        <f t="shared" si="164"/>
        <v>GuideQuest_LevelUpAbility_120_824</v>
      </c>
      <c r="J827" s="29" t="str">
        <f t="shared" si="165"/>
        <v>GuideQuest_LevelUpAbility_120_824</v>
      </c>
      <c r="K827" s="30" t="str">
        <f t="shared" si="162"/>
        <v>LevelUpAbility</v>
      </c>
      <c r="L827" s="33">
        <f t="shared" si="163"/>
        <v>120</v>
      </c>
      <c r="M827" s="30" t="str">
        <f t="shared" si="167"/>
        <v>Attain</v>
      </c>
      <c r="N827" s="31" t="s">
        <v>405</v>
      </c>
    </row>
    <row r="828" spans="2:14" x14ac:dyDescent="0.4">
      <c r="B828" s="29">
        <f t="shared" si="158"/>
        <v>825</v>
      </c>
      <c r="C828" s="30" t="s">
        <v>45</v>
      </c>
      <c r="D828" s="30"/>
      <c r="E828" s="30" t="s">
        <v>152</v>
      </c>
      <c r="F828" s="27" t="str">
        <f t="shared" si="168"/>
        <v>공격력 골드 훈련</v>
      </c>
      <c r="G828" s="30">
        <v>10000</v>
      </c>
      <c r="H828" s="31" t="str">
        <f t="shared" si="164"/>
        <v>GuideQuest_TrainAtk_10000_825</v>
      </c>
      <c r="J828" s="29" t="str">
        <f t="shared" si="165"/>
        <v>GuideQuest_TrainAtk_10000_825</v>
      </c>
      <c r="K828" s="30" t="str">
        <f t="shared" si="162"/>
        <v>TrainAtk</v>
      </c>
      <c r="L828" s="33">
        <f t="shared" ref="L828:L829" si="169">ROUNDUP(G828/10,0)</f>
        <v>1000</v>
      </c>
      <c r="M828" s="30" t="str">
        <f t="shared" si="167"/>
        <v>Attain</v>
      </c>
      <c r="N828" s="31" t="s">
        <v>404</v>
      </c>
    </row>
    <row r="829" spans="2:14" x14ac:dyDescent="0.4">
      <c r="B829" s="29">
        <f t="shared" si="158"/>
        <v>826</v>
      </c>
      <c r="C829" s="30" t="s">
        <v>47</v>
      </c>
      <c r="D829" s="30"/>
      <c r="E829" s="30" t="s">
        <v>153</v>
      </c>
      <c r="F829" s="27" t="str">
        <f t="shared" si="168"/>
        <v>체력 골드 훈련</v>
      </c>
      <c r="G829" s="30">
        <v>10000</v>
      </c>
      <c r="H829" s="31" t="str">
        <f t="shared" si="164"/>
        <v>GuideQuest_TrainHp_10000_826</v>
      </c>
      <c r="J829" s="29" t="str">
        <f t="shared" si="165"/>
        <v>GuideQuest_TrainHp_10000_826</v>
      </c>
      <c r="K829" s="30" t="str">
        <f t="shared" si="162"/>
        <v>TrainHp</v>
      </c>
      <c r="L829" s="33">
        <f t="shared" si="169"/>
        <v>1000</v>
      </c>
      <c r="M829" s="30" t="str">
        <f t="shared" si="167"/>
        <v>Attain</v>
      </c>
      <c r="N829" s="31" t="s">
        <v>404</v>
      </c>
    </row>
    <row r="830" spans="2:14" x14ac:dyDescent="0.4">
      <c r="B830" s="29">
        <f>B829+1</f>
        <v>827</v>
      </c>
      <c r="C830" s="30" t="s">
        <v>79</v>
      </c>
      <c r="D830" s="30"/>
      <c r="E830" s="30" t="s">
        <v>205</v>
      </c>
      <c r="F830" s="27" t="str">
        <f t="shared" si="168"/>
        <v>크리티컬 확률 골드 훈련</v>
      </c>
      <c r="G830" s="30">
        <f>G809+10</f>
        <v>415</v>
      </c>
      <c r="H830" s="31" t="str">
        <f t="shared" si="164"/>
        <v>GuideQuest_TrainCriProb_415_827</v>
      </c>
      <c r="J830" s="29" t="str">
        <f t="shared" si="165"/>
        <v>GuideQuest_TrainCriProb_415_827</v>
      </c>
      <c r="K830" s="30" t="str">
        <f t="shared" si="162"/>
        <v>TrainCriProb</v>
      </c>
      <c r="L830" s="33">
        <f t="shared" si="163"/>
        <v>415</v>
      </c>
      <c r="M830" s="30" t="str">
        <f t="shared" si="167"/>
        <v>Attain</v>
      </c>
      <c r="N830" s="31" t="s">
        <v>404</v>
      </c>
    </row>
    <row r="831" spans="2:14" x14ac:dyDescent="0.4">
      <c r="B831" s="29">
        <f t="shared" si="158"/>
        <v>828</v>
      </c>
      <c r="C831" s="30" t="s">
        <v>80</v>
      </c>
      <c r="D831" s="30"/>
      <c r="E831" s="30" t="s">
        <v>206</v>
      </c>
      <c r="F831" s="27" t="str">
        <f t="shared" si="168"/>
        <v>크리티컬 데미지 골드 훈련</v>
      </c>
      <c r="G831" s="30">
        <f>G810+10</f>
        <v>415</v>
      </c>
      <c r="H831" s="31" t="str">
        <f t="shared" si="164"/>
        <v>GuideQuest_TrainCriDmg_415_828</v>
      </c>
      <c r="J831" s="29" t="str">
        <f t="shared" si="165"/>
        <v>GuideQuest_TrainCriDmg_415_828</v>
      </c>
      <c r="K831" s="30" t="str">
        <f t="shared" si="162"/>
        <v>TrainCriDmg</v>
      </c>
      <c r="L831" s="33">
        <f t="shared" si="163"/>
        <v>415</v>
      </c>
      <c r="M831" s="30" t="str">
        <f t="shared" si="167"/>
        <v>Attain</v>
      </c>
      <c r="N831" s="31" t="s">
        <v>404</v>
      </c>
    </row>
    <row r="832" spans="2:14" x14ac:dyDescent="0.4">
      <c r="B832" s="29">
        <f t="shared" si="158"/>
        <v>829</v>
      </c>
      <c r="C832" s="30"/>
      <c r="D832" s="30"/>
      <c r="E832" s="30" t="s">
        <v>187</v>
      </c>
      <c r="F832" s="27" t="str">
        <f t="shared" si="168"/>
        <v>스테이지 클리어</v>
      </c>
      <c r="G832" s="30">
        <f>G821+10</f>
        <v>1210</v>
      </c>
      <c r="H832" s="31" t="str">
        <f t="shared" si="164"/>
        <v>GuideQuest_ClearStage_1210_829</v>
      </c>
      <c r="J832" s="29" t="str">
        <f t="shared" si="165"/>
        <v>GuideQuest_ClearStage_1210_829</v>
      </c>
      <c r="K832" s="30" t="str">
        <f t="shared" si="162"/>
        <v>ClearStage</v>
      </c>
      <c r="L832" s="33">
        <f t="shared" si="163"/>
        <v>1210</v>
      </c>
      <c r="M832" s="30" t="str">
        <f t="shared" si="167"/>
        <v>Attain</v>
      </c>
      <c r="N832" s="31" t="s">
        <v>404</v>
      </c>
    </row>
    <row r="833" spans="2:14" x14ac:dyDescent="0.4">
      <c r="B833" s="29">
        <f t="shared" si="158"/>
        <v>830</v>
      </c>
      <c r="C833" s="30" t="s">
        <v>94</v>
      </c>
      <c r="D833" s="30"/>
      <c r="E833" s="30" t="s">
        <v>214</v>
      </c>
      <c r="F833" s="27" t="str">
        <f t="shared" si="168"/>
        <v>장비 소환</v>
      </c>
      <c r="G833" s="30">
        <f>G812+240</f>
        <v>9180</v>
      </c>
      <c r="H833" s="31" t="str">
        <f t="shared" si="164"/>
        <v>GuideQuest_SpawnEquipment_9180_830</v>
      </c>
      <c r="J833" s="29" t="str">
        <f t="shared" si="165"/>
        <v>GuideQuest_SpawnEquipment_9180_830</v>
      </c>
      <c r="K833" s="30" t="str">
        <f t="shared" si="162"/>
        <v>SpawnEquipment</v>
      </c>
      <c r="L833" s="33">
        <f t="shared" si="163"/>
        <v>9180</v>
      </c>
      <c r="M833" s="30" t="str">
        <f t="shared" si="167"/>
        <v>Attain</v>
      </c>
      <c r="N833" s="31" t="s">
        <v>404</v>
      </c>
    </row>
    <row r="834" spans="2:14" x14ac:dyDescent="0.4">
      <c r="B834" s="29">
        <f t="shared" si="158"/>
        <v>831</v>
      </c>
      <c r="C834" s="30" t="s">
        <v>53</v>
      </c>
      <c r="D834" s="30"/>
      <c r="E834" s="30" t="s">
        <v>200</v>
      </c>
      <c r="F834" s="27" t="str">
        <f t="shared" si="168"/>
        <v>스킬 소환</v>
      </c>
      <c r="G834" s="30">
        <v>880</v>
      </c>
      <c r="H834" s="31" t="str">
        <f t="shared" si="164"/>
        <v>GuideQuest_SpawnSkill_880_831</v>
      </c>
      <c r="J834" s="29" t="str">
        <f t="shared" si="165"/>
        <v>GuideQuest_SpawnSkill_880_831</v>
      </c>
      <c r="K834" s="30" t="str">
        <f t="shared" si="162"/>
        <v>SpawnSkill</v>
      </c>
      <c r="L834" s="33">
        <f t="shared" si="163"/>
        <v>880</v>
      </c>
      <c r="M834" s="30" t="str">
        <f t="shared" si="167"/>
        <v>Attain</v>
      </c>
      <c r="N834" s="31" t="s">
        <v>404</v>
      </c>
    </row>
    <row r="835" spans="2:14" x14ac:dyDescent="0.4">
      <c r="B835" s="29">
        <f t="shared" si="158"/>
        <v>832</v>
      </c>
      <c r="C835" s="30" t="s">
        <v>292</v>
      </c>
      <c r="D835" s="30"/>
      <c r="E835" s="30" t="s">
        <v>269</v>
      </c>
      <c r="F835" s="27" t="str">
        <f t="shared" si="168"/>
        <v>유물 소환</v>
      </c>
      <c r="G835" s="30">
        <f>G814+6</f>
        <v>162</v>
      </c>
      <c r="H835" s="31" t="str">
        <f t="shared" si="164"/>
        <v>GuideQuest_SpawnArtifact_162_832</v>
      </c>
      <c r="J835" s="29" t="str">
        <f t="shared" si="165"/>
        <v>GuideQuest_SpawnArtifact_162_832</v>
      </c>
      <c r="K835" s="30" t="str">
        <f t="shared" si="162"/>
        <v>SpawnArtifact</v>
      </c>
      <c r="L835" s="33">
        <f t="shared" si="163"/>
        <v>162</v>
      </c>
      <c r="M835" s="30" t="str">
        <f t="shared" si="167"/>
        <v>Attain</v>
      </c>
      <c r="N835" s="31" t="s">
        <v>404</v>
      </c>
    </row>
    <row r="836" spans="2:14" x14ac:dyDescent="0.4">
      <c r="B836" s="29">
        <f t="shared" si="158"/>
        <v>833</v>
      </c>
      <c r="C836" s="30" t="s">
        <v>294</v>
      </c>
      <c r="D836" s="30"/>
      <c r="E836" s="30" t="s">
        <v>290</v>
      </c>
      <c r="F836" s="27" t="str">
        <f t="shared" si="168"/>
        <v>유물 강화 시도</v>
      </c>
      <c r="G836" s="30">
        <v>3</v>
      </c>
      <c r="H836" s="31" t="str">
        <f t="shared" si="164"/>
        <v>GuideQuest_TryUpgradeArtifact_3_833</v>
      </c>
      <c r="J836" s="29" t="str">
        <f t="shared" si="165"/>
        <v>GuideQuest_TryUpgradeArtifact_3_833</v>
      </c>
      <c r="K836" s="30" t="str">
        <f t="shared" si="162"/>
        <v>TryUpgradeArtifact</v>
      </c>
      <c r="L836" s="33">
        <f t="shared" si="163"/>
        <v>3</v>
      </c>
      <c r="M836" s="30" t="str">
        <f t="shared" si="167"/>
        <v>Stack</v>
      </c>
      <c r="N836" s="31" t="s">
        <v>404</v>
      </c>
    </row>
    <row r="837" spans="2:14" x14ac:dyDescent="0.4">
      <c r="B837" s="29">
        <f t="shared" si="158"/>
        <v>834</v>
      </c>
      <c r="C837" s="30"/>
      <c r="D837" s="30"/>
      <c r="E837" s="30" t="s">
        <v>192</v>
      </c>
      <c r="F837" s="27" t="str">
        <f t="shared" si="168"/>
        <v>보스 처치</v>
      </c>
      <c r="G837" s="30">
        <v>1</v>
      </c>
      <c r="H837" s="31" t="str">
        <f t="shared" si="164"/>
        <v>GuideQuest_KillBoss_1_834</v>
      </c>
      <c r="J837" s="29" t="str">
        <f t="shared" si="165"/>
        <v>GuideQuest_KillBoss_1_834</v>
      </c>
      <c r="K837" s="30" t="str">
        <f t="shared" si="162"/>
        <v>KillBoss</v>
      </c>
      <c r="L837" s="33">
        <f t="shared" si="163"/>
        <v>1</v>
      </c>
      <c r="M837" s="30" t="str">
        <f t="shared" si="167"/>
        <v>Stack</v>
      </c>
      <c r="N837" s="31" t="s">
        <v>7</v>
      </c>
    </row>
    <row r="838" spans="2:14" x14ac:dyDescent="0.4">
      <c r="B838" s="29">
        <f t="shared" si="158"/>
        <v>835</v>
      </c>
      <c r="C838" s="30" t="s">
        <v>45</v>
      </c>
      <c r="D838" s="30"/>
      <c r="E838" s="30" t="s">
        <v>152</v>
      </c>
      <c r="F838" s="27" t="str">
        <f t="shared" si="168"/>
        <v>공격력 골드 훈련</v>
      </c>
      <c r="G838" s="30">
        <v>10200</v>
      </c>
      <c r="H838" s="31" t="str">
        <f t="shared" si="164"/>
        <v>GuideQuest_TrainAtk_10200_835</v>
      </c>
      <c r="J838" s="29" t="str">
        <f t="shared" si="165"/>
        <v>GuideQuest_TrainAtk_10200_835</v>
      </c>
      <c r="K838" s="30" t="str">
        <f t="shared" si="162"/>
        <v>TrainAtk</v>
      </c>
      <c r="L838" s="33">
        <f t="shared" ref="L838:L839" si="170">ROUNDUP(G838/10,0)</f>
        <v>1020</v>
      </c>
      <c r="M838" s="30" t="str">
        <f t="shared" si="167"/>
        <v>Attain</v>
      </c>
      <c r="N838" s="31" t="s">
        <v>404</v>
      </c>
    </row>
    <row r="839" spans="2:14" x14ac:dyDescent="0.4">
      <c r="B839" s="29">
        <f t="shared" si="158"/>
        <v>836</v>
      </c>
      <c r="C839" s="30" t="s">
        <v>47</v>
      </c>
      <c r="D839" s="30"/>
      <c r="E839" s="30" t="s">
        <v>153</v>
      </c>
      <c r="F839" s="27" t="str">
        <f t="shared" si="168"/>
        <v>체력 골드 훈련</v>
      </c>
      <c r="G839" s="30">
        <v>10200</v>
      </c>
      <c r="H839" s="31" t="str">
        <f t="shared" si="164"/>
        <v>GuideQuest_TrainHp_10200_836</v>
      </c>
      <c r="J839" s="29" t="str">
        <f t="shared" si="165"/>
        <v>GuideQuest_TrainHp_10200_836</v>
      </c>
      <c r="K839" s="30" t="str">
        <f t="shared" si="162"/>
        <v>TrainHp</v>
      </c>
      <c r="L839" s="33">
        <f t="shared" si="170"/>
        <v>1020</v>
      </c>
      <c r="M839" s="30" t="str">
        <f t="shared" si="167"/>
        <v>Attain</v>
      </c>
      <c r="N839" s="31" t="s">
        <v>404</v>
      </c>
    </row>
    <row r="840" spans="2:14" x14ac:dyDescent="0.4">
      <c r="B840" s="29">
        <f>B839+1</f>
        <v>837</v>
      </c>
      <c r="C840" s="30" t="s">
        <v>79</v>
      </c>
      <c r="D840" s="30"/>
      <c r="E840" s="30" t="s">
        <v>205</v>
      </c>
      <c r="F840" s="27" t="str">
        <f t="shared" si="168"/>
        <v>크리티컬 확률 골드 훈련</v>
      </c>
      <c r="G840" s="30">
        <f>G819+10</f>
        <v>420</v>
      </c>
      <c r="H840" s="31" t="str">
        <f t="shared" si="164"/>
        <v>GuideQuest_TrainCriProb_420_837</v>
      </c>
      <c r="J840" s="29" t="str">
        <f t="shared" si="165"/>
        <v>GuideQuest_TrainCriProb_420_837</v>
      </c>
      <c r="K840" s="30" t="str">
        <f t="shared" si="162"/>
        <v>TrainCriProb</v>
      </c>
      <c r="L840" s="33">
        <f t="shared" si="163"/>
        <v>420</v>
      </c>
      <c r="M840" s="30" t="str">
        <f t="shared" si="167"/>
        <v>Attain</v>
      </c>
      <c r="N840" s="31" t="s">
        <v>404</v>
      </c>
    </row>
    <row r="841" spans="2:14" x14ac:dyDescent="0.4">
      <c r="B841" s="29">
        <f t="shared" si="158"/>
        <v>838</v>
      </c>
      <c r="C841" s="30" t="s">
        <v>80</v>
      </c>
      <c r="D841" s="30"/>
      <c r="E841" s="30" t="s">
        <v>206</v>
      </c>
      <c r="F841" s="27" t="str">
        <f t="shared" si="168"/>
        <v>크리티컬 데미지 골드 훈련</v>
      </c>
      <c r="G841" s="30">
        <f>G820+10</f>
        <v>420</v>
      </c>
      <c r="H841" s="31" t="str">
        <f t="shared" si="164"/>
        <v>GuideQuest_TrainCriDmg_420_838</v>
      </c>
      <c r="J841" s="29" t="str">
        <f t="shared" si="165"/>
        <v>GuideQuest_TrainCriDmg_420_838</v>
      </c>
      <c r="K841" s="30" t="str">
        <f t="shared" si="162"/>
        <v>TrainCriDmg</v>
      </c>
      <c r="L841" s="33">
        <f t="shared" si="163"/>
        <v>420</v>
      </c>
      <c r="M841" s="30" t="str">
        <f t="shared" si="167"/>
        <v>Attain</v>
      </c>
      <c r="N841" s="31" t="s">
        <v>404</v>
      </c>
    </row>
    <row r="842" spans="2:14" x14ac:dyDescent="0.4">
      <c r="B842" s="29">
        <f t="shared" si="158"/>
        <v>839</v>
      </c>
      <c r="C842" s="30"/>
      <c r="D842" s="30"/>
      <c r="E842" s="30" t="s">
        <v>187</v>
      </c>
      <c r="F842" s="27" t="str">
        <f t="shared" si="168"/>
        <v>스테이지 클리어</v>
      </c>
      <c r="G842" s="30">
        <f>G832+10</f>
        <v>1220</v>
      </c>
      <c r="H842" s="31" t="str">
        <f t="shared" si="164"/>
        <v>GuideQuest_ClearStage_1220_839</v>
      </c>
      <c r="J842" s="29" t="str">
        <f t="shared" si="165"/>
        <v>GuideQuest_ClearStage_1220_839</v>
      </c>
      <c r="K842" s="30" t="str">
        <f t="shared" si="162"/>
        <v>ClearStage</v>
      </c>
      <c r="L842" s="33">
        <f t="shared" si="163"/>
        <v>1220</v>
      </c>
      <c r="M842" s="30" t="str">
        <f t="shared" si="167"/>
        <v>Attain</v>
      </c>
      <c r="N842" s="31" t="s">
        <v>404</v>
      </c>
    </row>
    <row r="843" spans="2:14" x14ac:dyDescent="0.4">
      <c r="B843" s="29">
        <f t="shared" si="158"/>
        <v>840</v>
      </c>
      <c r="C843" s="30" t="s">
        <v>94</v>
      </c>
      <c r="D843" s="30"/>
      <c r="E843" s="30" t="s">
        <v>214</v>
      </c>
      <c r="F843" s="27" t="str">
        <f t="shared" si="168"/>
        <v>장비 소환</v>
      </c>
      <c r="G843" s="30">
        <f>G822+240</f>
        <v>9300</v>
      </c>
      <c r="H843" s="31" t="str">
        <f t="shared" si="164"/>
        <v>GuideQuest_SpawnEquipment_9300_840</v>
      </c>
      <c r="J843" s="29" t="str">
        <f t="shared" si="165"/>
        <v>GuideQuest_SpawnEquipment_9300_840</v>
      </c>
      <c r="K843" s="30" t="str">
        <f t="shared" si="162"/>
        <v>SpawnEquipment</v>
      </c>
      <c r="L843" s="33">
        <f t="shared" si="163"/>
        <v>9300</v>
      </c>
      <c r="M843" s="30" t="str">
        <f t="shared" si="167"/>
        <v>Attain</v>
      </c>
      <c r="N843" s="31" t="s">
        <v>404</v>
      </c>
    </row>
    <row r="844" spans="2:14" x14ac:dyDescent="0.4">
      <c r="B844" s="29">
        <f t="shared" ref="B844:B907" si="171">B843+1</f>
        <v>841</v>
      </c>
      <c r="C844" s="30" t="s">
        <v>53</v>
      </c>
      <c r="D844" s="30"/>
      <c r="E844" s="30" t="s">
        <v>200</v>
      </c>
      <c r="F844" s="27" t="str">
        <f t="shared" si="168"/>
        <v>스킬 소환</v>
      </c>
      <c r="G844" s="30">
        <v>910</v>
      </c>
      <c r="H844" s="31" t="str">
        <f t="shared" si="164"/>
        <v>GuideQuest_SpawnSkill_910_841</v>
      </c>
      <c r="J844" s="29" t="str">
        <f t="shared" si="165"/>
        <v>GuideQuest_SpawnSkill_910_841</v>
      </c>
      <c r="K844" s="30" t="str">
        <f t="shared" si="162"/>
        <v>SpawnSkill</v>
      </c>
      <c r="L844" s="33">
        <f t="shared" si="163"/>
        <v>910</v>
      </c>
      <c r="M844" s="30" t="str">
        <f t="shared" si="167"/>
        <v>Attain</v>
      </c>
      <c r="N844" s="31" t="s">
        <v>404</v>
      </c>
    </row>
    <row r="845" spans="2:14" x14ac:dyDescent="0.4">
      <c r="B845" s="29">
        <f t="shared" si="171"/>
        <v>842</v>
      </c>
      <c r="C845" s="30" t="s">
        <v>292</v>
      </c>
      <c r="D845" s="30"/>
      <c r="E845" s="30" t="s">
        <v>269</v>
      </c>
      <c r="F845" s="27" t="str">
        <f t="shared" si="168"/>
        <v>유물 소환</v>
      </c>
      <c r="G845" s="30">
        <f>G824+6</f>
        <v>165</v>
      </c>
      <c r="H845" s="31" t="str">
        <f t="shared" si="164"/>
        <v>GuideQuest_SpawnArtifact_165_842</v>
      </c>
      <c r="J845" s="29" t="str">
        <f t="shared" si="165"/>
        <v>GuideQuest_SpawnArtifact_165_842</v>
      </c>
      <c r="K845" s="30" t="str">
        <f t="shared" si="162"/>
        <v>SpawnArtifact</v>
      </c>
      <c r="L845" s="33">
        <f t="shared" si="163"/>
        <v>165</v>
      </c>
      <c r="M845" s="30" t="str">
        <f t="shared" si="167"/>
        <v>Attain</v>
      </c>
      <c r="N845" s="31" t="s">
        <v>404</v>
      </c>
    </row>
    <row r="846" spans="2:14" x14ac:dyDescent="0.4">
      <c r="B846" s="29">
        <f t="shared" si="171"/>
        <v>843</v>
      </c>
      <c r="C846" s="30" t="s">
        <v>294</v>
      </c>
      <c r="D846" s="30"/>
      <c r="E846" s="30" t="s">
        <v>290</v>
      </c>
      <c r="F846" s="27" t="str">
        <f t="shared" si="168"/>
        <v>유물 강화 시도</v>
      </c>
      <c r="G846" s="30">
        <v>3</v>
      </c>
      <c r="H846" s="31" t="str">
        <f t="shared" si="164"/>
        <v>GuideQuest_TryUpgradeArtifact_3_843</v>
      </c>
      <c r="J846" s="29" t="str">
        <f t="shared" si="165"/>
        <v>GuideQuest_TryUpgradeArtifact_3_843</v>
      </c>
      <c r="K846" s="30" t="str">
        <f t="shared" si="162"/>
        <v>TryUpgradeArtifact</v>
      </c>
      <c r="L846" s="33">
        <f t="shared" si="163"/>
        <v>3</v>
      </c>
      <c r="M846" s="30" t="str">
        <f t="shared" si="167"/>
        <v>Stack</v>
      </c>
      <c r="N846" s="31" t="s">
        <v>404</v>
      </c>
    </row>
    <row r="847" spans="2:14" x14ac:dyDescent="0.4">
      <c r="B847" s="29">
        <f t="shared" si="171"/>
        <v>844</v>
      </c>
      <c r="C847" s="30"/>
      <c r="D847" s="30"/>
      <c r="E847" s="30" t="s">
        <v>192</v>
      </c>
      <c r="F847" s="27" t="str">
        <f t="shared" si="168"/>
        <v>보스 처치</v>
      </c>
      <c r="G847" s="30">
        <v>1</v>
      </c>
      <c r="H847" s="31" t="str">
        <f t="shared" si="164"/>
        <v>GuideQuest_KillBoss_1_844</v>
      </c>
      <c r="J847" s="29" t="str">
        <f t="shared" si="165"/>
        <v>GuideQuest_KillBoss_1_844</v>
      </c>
      <c r="K847" s="30" t="str">
        <f t="shared" si="162"/>
        <v>KillBoss</v>
      </c>
      <c r="L847" s="33">
        <f t="shared" si="163"/>
        <v>1</v>
      </c>
      <c r="M847" s="30" t="str">
        <f t="shared" si="167"/>
        <v>Stack</v>
      </c>
      <c r="N847" s="31" t="s">
        <v>7</v>
      </c>
    </row>
    <row r="848" spans="2:14" x14ac:dyDescent="0.4">
      <c r="B848" s="29">
        <f t="shared" si="171"/>
        <v>845</v>
      </c>
      <c r="C848" s="30" t="s">
        <v>51</v>
      </c>
      <c r="D848" s="30"/>
      <c r="E848" s="30" t="s">
        <v>199</v>
      </c>
      <c r="F848" s="27" t="str">
        <f t="shared" si="168"/>
        <v>캐릭터 특성 강화</v>
      </c>
      <c r="G848" s="30">
        <f>G827+3</f>
        <v>123</v>
      </c>
      <c r="H848" s="31" t="str">
        <f t="shared" si="164"/>
        <v>GuideQuest_LevelUpAbility_123_845</v>
      </c>
      <c r="J848" s="29" t="str">
        <f t="shared" si="165"/>
        <v>GuideQuest_LevelUpAbility_123_845</v>
      </c>
      <c r="K848" s="30" t="str">
        <f t="shared" si="162"/>
        <v>LevelUpAbility</v>
      </c>
      <c r="L848" s="33">
        <f t="shared" si="163"/>
        <v>123</v>
      </c>
      <c r="M848" s="30" t="str">
        <f t="shared" si="167"/>
        <v>Attain</v>
      </c>
      <c r="N848" s="31" t="s">
        <v>405</v>
      </c>
    </row>
    <row r="849" spans="2:14" x14ac:dyDescent="0.4">
      <c r="B849" s="29">
        <f t="shared" si="171"/>
        <v>846</v>
      </c>
      <c r="C849" s="30" t="s">
        <v>45</v>
      </c>
      <c r="D849" s="30"/>
      <c r="E849" s="30" t="s">
        <v>152</v>
      </c>
      <c r="F849" s="27" t="str">
        <f t="shared" si="168"/>
        <v>공격력 골드 훈련</v>
      </c>
      <c r="G849" s="30">
        <v>10400</v>
      </c>
      <c r="H849" s="31" t="str">
        <f t="shared" si="164"/>
        <v>GuideQuest_TrainAtk_10400_846</v>
      </c>
      <c r="J849" s="29" t="str">
        <f t="shared" si="165"/>
        <v>GuideQuest_TrainAtk_10400_846</v>
      </c>
      <c r="K849" s="30" t="str">
        <f t="shared" si="162"/>
        <v>TrainAtk</v>
      </c>
      <c r="L849" s="33">
        <f t="shared" ref="L849:L850" si="172">ROUNDUP(G849/10,0)</f>
        <v>1040</v>
      </c>
      <c r="M849" s="30" t="str">
        <f t="shared" si="167"/>
        <v>Attain</v>
      </c>
      <c r="N849" s="31" t="s">
        <v>404</v>
      </c>
    </row>
    <row r="850" spans="2:14" x14ac:dyDescent="0.4">
      <c r="B850" s="29">
        <f t="shared" si="171"/>
        <v>847</v>
      </c>
      <c r="C850" s="30" t="s">
        <v>47</v>
      </c>
      <c r="D850" s="30"/>
      <c r="E850" s="30" t="s">
        <v>153</v>
      </c>
      <c r="F850" s="27" t="str">
        <f t="shared" si="168"/>
        <v>체력 골드 훈련</v>
      </c>
      <c r="G850" s="30">
        <v>10400</v>
      </c>
      <c r="H850" s="31" t="str">
        <f t="shared" si="164"/>
        <v>GuideQuest_TrainHp_10400_847</v>
      </c>
      <c r="J850" s="29" t="str">
        <f t="shared" si="165"/>
        <v>GuideQuest_TrainHp_10400_847</v>
      </c>
      <c r="K850" s="30" t="str">
        <f t="shared" si="162"/>
        <v>TrainHp</v>
      </c>
      <c r="L850" s="33">
        <f t="shared" si="172"/>
        <v>1040</v>
      </c>
      <c r="M850" s="30" t="str">
        <f t="shared" si="167"/>
        <v>Attain</v>
      </c>
      <c r="N850" s="31" t="s">
        <v>404</v>
      </c>
    </row>
    <row r="851" spans="2:14" x14ac:dyDescent="0.4">
      <c r="B851" s="29">
        <f>B850+1</f>
        <v>848</v>
      </c>
      <c r="C851" s="30" t="s">
        <v>79</v>
      </c>
      <c r="D851" s="30"/>
      <c r="E851" s="30" t="s">
        <v>205</v>
      </c>
      <c r="F851" s="27" t="str">
        <f t="shared" si="168"/>
        <v>크리티컬 확률 골드 훈련</v>
      </c>
      <c r="G851" s="30">
        <f>G830+10</f>
        <v>425</v>
      </c>
      <c r="H851" s="31" t="str">
        <f t="shared" si="164"/>
        <v>GuideQuest_TrainCriProb_425_848</v>
      </c>
      <c r="J851" s="29" t="str">
        <f t="shared" si="165"/>
        <v>GuideQuest_TrainCriProb_425_848</v>
      </c>
      <c r="K851" s="30" t="str">
        <f t="shared" si="162"/>
        <v>TrainCriProb</v>
      </c>
      <c r="L851" s="33">
        <f t="shared" si="163"/>
        <v>425</v>
      </c>
      <c r="M851" s="30" t="str">
        <f t="shared" si="167"/>
        <v>Attain</v>
      </c>
      <c r="N851" s="31" t="s">
        <v>404</v>
      </c>
    </row>
    <row r="852" spans="2:14" x14ac:dyDescent="0.4">
      <c r="B852" s="29">
        <f t="shared" si="171"/>
        <v>849</v>
      </c>
      <c r="C852" s="30" t="s">
        <v>80</v>
      </c>
      <c r="D852" s="30"/>
      <c r="E852" s="30" t="s">
        <v>206</v>
      </c>
      <c r="F852" s="27" t="str">
        <f t="shared" si="168"/>
        <v>크리티컬 데미지 골드 훈련</v>
      </c>
      <c r="G852" s="30">
        <f>G831+10</f>
        <v>425</v>
      </c>
      <c r="H852" s="31" t="str">
        <f t="shared" si="164"/>
        <v>GuideQuest_TrainCriDmg_425_849</v>
      </c>
      <c r="J852" s="29" t="str">
        <f t="shared" si="165"/>
        <v>GuideQuest_TrainCriDmg_425_849</v>
      </c>
      <c r="K852" s="30" t="str">
        <f t="shared" si="162"/>
        <v>TrainCriDmg</v>
      </c>
      <c r="L852" s="33">
        <f t="shared" si="163"/>
        <v>425</v>
      </c>
      <c r="M852" s="30" t="str">
        <f t="shared" si="167"/>
        <v>Attain</v>
      </c>
      <c r="N852" s="31" t="s">
        <v>404</v>
      </c>
    </row>
    <row r="853" spans="2:14" x14ac:dyDescent="0.4">
      <c r="B853" s="29">
        <f t="shared" si="171"/>
        <v>850</v>
      </c>
      <c r="C853" s="30"/>
      <c r="D853" s="30"/>
      <c r="E853" s="30" t="s">
        <v>187</v>
      </c>
      <c r="F853" s="27" t="str">
        <f t="shared" si="168"/>
        <v>스테이지 클리어</v>
      </c>
      <c r="G853" s="30">
        <f>G842+10</f>
        <v>1230</v>
      </c>
      <c r="H853" s="31" t="str">
        <f t="shared" si="164"/>
        <v>GuideQuest_ClearStage_1230_850</v>
      </c>
      <c r="J853" s="29" t="str">
        <f t="shared" si="165"/>
        <v>GuideQuest_ClearStage_1230_850</v>
      </c>
      <c r="K853" s="30" t="str">
        <f t="shared" si="162"/>
        <v>ClearStage</v>
      </c>
      <c r="L853" s="33">
        <f t="shared" si="163"/>
        <v>1230</v>
      </c>
      <c r="M853" s="30" t="str">
        <f t="shared" si="167"/>
        <v>Attain</v>
      </c>
      <c r="N853" s="31" t="s">
        <v>404</v>
      </c>
    </row>
    <row r="854" spans="2:14" x14ac:dyDescent="0.4">
      <c r="B854" s="29">
        <f t="shared" si="171"/>
        <v>851</v>
      </c>
      <c r="C854" s="30" t="s">
        <v>94</v>
      </c>
      <c r="D854" s="30"/>
      <c r="E854" s="30" t="s">
        <v>214</v>
      </c>
      <c r="F854" s="27" t="str">
        <f t="shared" si="168"/>
        <v>장비 소환</v>
      </c>
      <c r="G854" s="30">
        <f>G833+240</f>
        <v>9420</v>
      </c>
      <c r="H854" s="31" t="str">
        <f t="shared" si="164"/>
        <v>GuideQuest_SpawnEquipment_9420_851</v>
      </c>
      <c r="J854" s="29" t="str">
        <f t="shared" si="165"/>
        <v>GuideQuest_SpawnEquipment_9420_851</v>
      </c>
      <c r="K854" s="30" t="str">
        <f t="shared" si="162"/>
        <v>SpawnEquipment</v>
      </c>
      <c r="L854" s="33">
        <f t="shared" si="163"/>
        <v>9420</v>
      </c>
      <c r="M854" s="30" t="str">
        <f t="shared" si="167"/>
        <v>Attain</v>
      </c>
      <c r="N854" s="31" t="s">
        <v>404</v>
      </c>
    </row>
    <row r="855" spans="2:14" x14ac:dyDescent="0.4">
      <c r="B855" s="29">
        <f t="shared" si="171"/>
        <v>852</v>
      </c>
      <c r="C855" s="30" t="s">
        <v>53</v>
      </c>
      <c r="D855" s="30"/>
      <c r="E855" s="30" t="s">
        <v>200</v>
      </c>
      <c r="F855" s="27" t="str">
        <f t="shared" si="168"/>
        <v>스킬 소환</v>
      </c>
      <c r="G855" s="30">
        <v>940</v>
      </c>
      <c r="H855" s="31" t="str">
        <f t="shared" si="164"/>
        <v>GuideQuest_SpawnSkill_940_852</v>
      </c>
      <c r="J855" s="29" t="str">
        <f t="shared" si="165"/>
        <v>GuideQuest_SpawnSkill_940_852</v>
      </c>
      <c r="K855" s="30" t="str">
        <f t="shared" si="162"/>
        <v>SpawnSkill</v>
      </c>
      <c r="L855" s="33">
        <f t="shared" si="163"/>
        <v>940</v>
      </c>
      <c r="M855" s="30" t="str">
        <f t="shared" si="167"/>
        <v>Attain</v>
      </c>
      <c r="N855" s="31" t="s">
        <v>404</v>
      </c>
    </row>
    <row r="856" spans="2:14" x14ac:dyDescent="0.4">
      <c r="B856" s="29">
        <f t="shared" si="171"/>
        <v>853</v>
      </c>
      <c r="C856" s="30" t="s">
        <v>292</v>
      </c>
      <c r="D856" s="30"/>
      <c r="E856" s="30" t="s">
        <v>269</v>
      </c>
      <c r="F856" s="27" t="str">
        <f t="shared" si="168"/>
        <v>유물 소환</v>
      </c>
      <c r="G856" s="30">
        <f>G835+6</f>
        <v>168</v>
      </c>
      <c r="H856" s="31" t="str">
        <f t="shared" si="164"/>
        <v>GuideQuest_SpawnArtifact_168_853</v>
      </c>
      <c r="J856" s="29" t="str">
        <f t="shared" si="165"/>
        <v>GuideQuest_SpawnArtifact_168_853</v>
      </c>
      <c r="K856" s="30" t="str">
        <f t="shared" si="162"/>
        <v>SpawnArtifact</v>
      </c>
      <c r="L856" s="33">
        <f t="shared" si="163"/>
        <v>168</v>
      </c>
      <c r="M856" s="30" t="str">
        <f t="shared" si="167"/>
        <v>Attain</v>
      </c>
      <c r="N856" s="31" t="s">
        <v>404</v>
      </c>
    </row>
    <row r="857" spans="2:14" x14ac:dyDescent="0.4">
      <c r="B857" s="29">
        <f t="shared" si="171"/>
        <v>854</v>
      </c>
      <c r="C857" s="30" t="s">
        <v>294</v>
      </c>
      <c r="D857" s="30"/>
      <c r="E857" s="30" t="s">
        <v>290</v>
      </c>
      <c r="F857" s="27" t="str">
        <f t="shared" si="168"/>
        <v>유물 강화 시도</v>
      </c>
      <c r="G857" s="30">
        <v>3</v>
      </c>
      <c r="H857" s="31" t="str">
        <f t="shared" si="164"/>
        <v>GuideQuest_TryUpgradeArtifact_3_854</v>
      </c>
      <c r="J857" s="29" t="str">
        <f t="shared" si="165"/>
        <v>GuideQuest_TryUpgradeArtifact_3_854</v>
      </c>
      <c r="K857" s="30" t="str">
        <f t="shared" si="162"/>
        <v>TryUpgradeArtifact</v>
      </c>
      <c r="L857" s="33">
        <f t="shared" si="163"/>
        <v>3</v>
      </c>
      <c r="M857" s="30" t="str">
        <f t="shared" si="167"/>
        <v>Stack</v>
      </c>
      <c r="N857" s="31" t="s">
        <v>404</v>
      </c>
    </row>
    <row r="858" spans="2:14" x14ac:dyDescent="0.4">
      <c r="B858" s="29">
        <f t="shared" si="171"/>
        <v>855</v>
      </c>
      <c r="C858" s="30"/>
      <c r="D858" s="30"/>
      <c r="E858" s="30" t="s">
        <v>192</v>
      </c>
      <c r="F858" s="27" t="str">
        <f t="shared" si="168"/>
        <v>보스 처치</v>
      </c>
      <c r="G858" s="30">
        <v>1</v>
      </c>
      <c r="H858" s="31" t="str">
        <f t="shared" si="164"/>
        <v>GuideQuest_KillBoss_1_855</v>
      </c>
      <c r="J858" s="29" t="str">
        <f t="shared" si="165"/>
        <v>GuideQuest_KillBoss_1_855</v>
      </c>
      <c r="K858" s="30" t="str">
        <f t="shared" si="162"/>
        <v>KillBoss</v>
      </c>
      <c r="L858" s="33">
        <f t="shared" si="163"/>
        <v>1</v>
      </c>
      <c r="M858" s="30" t="str">
        <f t="shared" si="167"/>
        <v>Stack</v>
      </c>
      <c r="N858" s="31" t="s">
        <v>7</v>
      </c>
    </row>
    <row r="859" spans="2:14" x14ac:dyDescent="0.4">
      <c r="B859" s="29">
        <f t="shared" si="171"/>
        <v>856</v>
      </c>
      <c r="C859" s="30" t="s">
        <v>45</v>
      </c>
      <c r="D859" s="30"/>
      <c r="E859" s="30" t="s">
        <v>152</v>
      </c>
      <c r="F859" s="27" t="str">
        <f t="shared" si="168"/>
        <v>공격력 골드 훈련</v>
      </c>
      <c r="G859" s="30">
        <v>10600</v>
      </c>
      <c r="H859" s="31" t="str">
        <f t="shared" si="164"/>
        <v>GuideQuest_TrainAtk_10600_856</v>
      </c>
      <c r="J859" s="29" t="str">
        <f t="shared" si="165"/>
        <v>GuideQuest_TrainAtk_10600_856</v>
      </c>
      <c r="K859" s="30" t="str">
        <f t="shared" si="162"/>
        <v>TrainAtk</v>
      </c>
      <c r="L859" s="33">
        <f t="shared" ref="L859:L860" si="173">ROUNDUP(G859/10,0)</f>
        <v>1060</v>
      </c>
      <c r="M859" s="30" t="str">
        <f t="shared" si="167"/>
        <v>Attain</v>
      </c>
      <c r="N859" s="31" t="s">
        <v>404</v>
      </c>
    </row>
    <row r="860" spans="2:14" x14ac:dyDescent="0.4">
      <c r="B860" s="29">
        <f t="shared" si="171"/>
        <v>857</v>
      </c>
      <c r="C860" s="30" t="s">
        <v>47</v>
      </c>
      <c r="D860" s="30"/>
      <c r="E860" s="30" t="s">
        <v>153</v>
      </c>
      <c r="F860" s="27" t="str">
        <f t="shared" si="168"/>
        <v>체력 골드 훈련</v>
      </c>
      <c r="G860" s="30">
        <v>10600</v>
      </c>
      <c r="H860" s="31" t="str">
        <f t="shared" si="164"/>
        <v>GuideQuest_TrainHp_10600_857</v>
      </c>
      <c r="J860" s="29" t="str">
        <f t="shared" si="165"/>
        <v>GuideQuest_TrainHp_10600_857</v>
      </c>
      <c r="K860" s="30" t="str">
        <f t="shared" si="162"/>
        <v>TrainHp</v>
      </c>
      <c r="L860" s="33">
        <f t="shared" si="173"/>
        <v>1060</v>
      </c>
      <c r="M860" s="30" t="str">
        <f t="shared" si="167"/>
        <v>Attain</v>
      </c>
      <c r="N860" s="31" t="s">
        <v>404</v>
      </c>
    </row>
    <row r="861" spans="2:14" x14ac:dyDescent="0.4">
      <c r="B861" s="29">
        <f>B860+1</f>
        <v>858</v>
      </c>
      <c r="C861" s="30" t="s">
        <v>79</v>
      </c>
      <c r="D861" s="30"/>
      <c r="E861" s="30" t="s">
        <v>205</v>
      </c>
      <c r="F861" s="27" t="str">
        <f t="shared" si="168"/>
        <v>크리티컬 확률 골드 훈련</v>
      </c>
      <c r="G861" s="30">
        <f>G840+10</f>
        <v>430</v>
      </c>
      <c r="H861" s="31" t="str">
        <f t="shared" si="164"/>
        <v>GuideQuest_TrainCriProb_430_858</v>
      </c>
      <c r="J861" s="29" t="str">
        <f t="shared" si="165"/>
        <v>GuideQuest_TrainCriProb_430_858</v>
      </c>
      <c r="K861" s="30" t="str">
        <f t="shared" si="162"/>
        <v>TrainCriProb</v>
      </c>
      <c r="L861" s="33">
        <f t="shared" si="163"/>
        <v>430</v>
      </c>
      <c r="M861" s="30" t="str">
        <f t="shared" si="167"/>
        <v>Attain</v>
      </c>
      <c r="N861" s="31" t="s">
        <v>404</v>
      </c>
    </row>
    <row r="862" spans="2:14" x14ac:dyDescent="0.4">
      <c r="B862" s="29">
        <f t="shared" si="171"/>
        <v>859</v>
      </c>
      <c r="C862" s="30" t="s">
        <v>80</v>
      </c>
      <c r="D862" s="30"/>
      <c r="E862" s="30" t="s">
        <v>206</v>
      </c>
      <c r="F862" s="27" t="str">
        <f t="shared" si="168"/>
        <v>크리티컬 데미지 골드 훈련</v>
      </c>
      <c r="G862" s="30">
        <f>G841+10</f>
        <v>430</v>
      </c>
      <c r="H862" s="31" t="str">
        <f t="shared" si="164"/>
        <v>GuideQuest_TrainCriDmg_430_859</v>
      </c>
      <c r="J862" s="29" t="str">
        <f t="shared" si="165"/>
        <v>GuideQuest_TrainCriDmg_430_859</v>
      </c>
      <c r="K862" s="30" t="str">
        <f t="shared" si="162"/>
        <v>TrainCriDmg</v>
      </c>
      <c r="L862" s="33">
        <f t="shared" si="163"/>
        <v>430</v>
      </c>
      <c r="M862" s="30" t="str">
        <f t="shared" si="167"/>
        <v>Attain</v>
      </c>
      <c r="N862" s="31" t="s">
        <v>404</v>
      </c>
    </row>
    <row r="863" spans="2:14" x14ac:dyDescent="0.4">
      <c r="B863" s="29">
        <f t="shared" si="171"/>
        <v>860</v>
      </c>
      <c r="C863" s="30"/>
      <c r="D863" s="30"/>
      <c r="E863" s="30" t="s">
        <v>187</v>
      </c>
      <c r="F863" s="27" t="str">
        <f t="shared" si="168"/>
        <v>스테이지 클리어</v>
      </c>
      <c r="G863" s="30">
        <f>G853+10</f>
        <v>1240</v>
      </c>
      <c r="H863" s="31" t="str">
        <f t="shared" si="164"/>
        <v>GuideQuest_ClearStage_1240_860</v>
      </c>
      <c r="J863" s="29" t="str">
        <f t="shared" si="165"/>
        <v>GuideQuest_ClearStage_1240_860</v>
      </c>
      <c r="K863" s="30" t="str">
        <f t="shared" si="162"/>
        <v>ClearStage</v>
      </c>
      <c r="L863" s="33">
        <f t="shared" si="163"/>
        <v>1240</v>
      </c>
      <c r="M863" s="30" t="str">
        <f t="shared" si="167"/>
        <v>Attain</v>
      </c>
      <c r="N863" s="31" t="s">
        <v>404</v>
      </c>
    </row>
    <row r="864" spans="2:14" x14ac:dyDescent="0.4">
      <c r="B864" s="29">
        <f t="shared" si="171"/>
        <v>861</v>
      </c>
      <c r="C864" s="30" t="s">
        <v>94</v>
      </c>
      <c r="D864" s="30"/>
      <c r="E864" s="30" t="s">
        <v>214</v>
      </c>
      <c r="F864" s="27" t="str">
        <f t="shared" si="168"/>
        <v>장비 소환</v>
      </c>
      <c r="G864" s="30">
        <f>G843+240</f>
        <v>9540</v>
      </c>
      <c r="H864" s="31" t="str">
        <f t="shared" si="164"/>
        <v>GuideQuest_SpawnEquipment_9540_861</v>
      </c>
      <c r="J864" s="29" t="str">
        <f t="shared" si="165"/>
        <v>GuideQuest_SpawnEquipment_9540_861</v>
      </c>
      <c r="K864" s="30" t="str">
        <f t="shared" si="162"/>
        <v>SpawnEquipment</v>
      </c>
      <c r="L864" s="33">
        <f t="shared" si="163"/>
        <v>9540</v>
      </c>
      <c r="M864" s="30" t="str">
        <f t="shared" si="167"/>
        <v>Attain</v>
      </c>
      <c r="N864" s="31" t="s">
        <v>404</v>
      </c>
    </row>
    <row r="865" spans="2:14" x14ac:dyDescent="0.4">
      <c r="B865" s="29">
        <f t="shared" si="171"/>
        <v>862</v>
      </c>
      <c r="C865" s="30" t="s">
        <v>53</v>
      </c>
      <c r="D865" s="30"/>
      <c r="E865" s="30" t="s">
        <v>200</v>
      </c>
      <c r="F865" s="27" t="str">
        <f t="shared" si="168"/>
        <v>스킬 소환</v>
      </c>
      <c r="G865" s="30">
        <v>970</v>
      </c>
      <c r="H865" s="31" t="str">
        <f t="shared" si="164"/>
        <v>GuideQuest_SpawnSkill_970_862</v>
      </c>
      <c r="J865" s="29" t="str">
        <f t="shared" si="165"/>
        <v>GuideQuest_SpawnSkill_970_862</v>
      </c>
      <c r="K865" s="30" t="str">
        <f t="shared" si="162"/>
        <v>SpawnSkill</v>
      </c>
      <c r="L865" s="33">
        <f t="shared" si="163"/>
        <v>970</v>
      </c>
      <c r="M865" s="30" t="str">
        <f t="shared" si="167"/>
        <v>Attain</v>
      </c>
      <c r="N865" s="31" t="s">
        <v>404</v>
      </c>
    </row>
    <row r="866" spans="2:14" x14ac:dyDescent="0.4">
      <c r="B866" s="29">
        <f t="shared" si="171"/>
        <v>863</v>
      </c>
      <c r="C866" s="30" t="s">
        <v>292</v>
      </c>
      <c r="D866" s="30"/>
      <c r="E866" s="30" t="s">
        <v>269</v>
      </c>
      <c r="F866" s="27" t="str">
        <f t="shared" si="168"/>
        <v>유물 소환</v>
      </c>
      <c r="G866" s="30">
        <f>G845+6</f>
        <v>171</v>
      </c>
      <c r="H866" s="31" t="str">
        <f t="shared" si="164"/>
        <v>GuideQuest_SpawnArtifact_171_863</v>
      </c>
      <c r="J866" s="29" t="str">
        <f t="shared" si="165"/>
        <v>GuideQuest_SpawnArtifact_171_863</v>
      </c>
      <c r="K866" s="30" t="str">
        <f t="shared" si="162"/>
        <v>SpawnArtifact</v>
      </c>
      <c r="L866" s="33">
        <f t="shared" si="163"/>
        <v>171</v>
      </c>
      <c r="M866" s="30" t="str">
        <f t="shared" si="167"/>
        <v>Attain</v>
      </c>
      <c r="N866" s="31" t="s">
        <v>404</v>
      </c>
    </row>
    <row r="867" spans="2:14" x14ac:dyDescent="0.4">
      <c r="B867" s="29">
        <f t="shared" si="171"/>
        <v>864</v>
      </c>
      <c r="C867" s="30" t="s">
        <v>294</v>
      </c>
      <c r="D867" s="30"/>
      <c r="E867" s="30" t="s">
        <v>290</v>
      </c>
      <c r="F867" s="27" t="str">
        <f t="shared" si="168"/>
        <v>유물 강화 시도</v>
      </c>
      <c r="G867" s="30">
        <v>3</v>
      </c>
      <c r="H867" s="31" t="str">
        <f t="shared" si="164"/>
        <v>GuideQuest_TryUpgradeArtifact_3_864</v>
      </c>
      <c r="J867" s="29" t="str">
        <f t="shared" si="165"/>
        <v>GuideQuest_TryUpgradeArtifact_3_864</v>
      </c>
      <c r="K867" s="30" t="str">
        <f t="shared" si="162"/>
        <v>TryUpgradeArtifact</v>
      </c>
      <c r="L867" s="33">
        <f t="shared" si="163"/>
        <v>3</v>
      </c>
      <c r="M867" s="30" t="str">
        <f t="shared" si="167"/>
        <v>Stack</v>
      </c>
      <c r="N867" s="31" t="s">
        <v>404</v>
      </c>
    </row>
    <row r="868" spans="2:14" x14ac:dyDescent="0.4">
      <c r="B868" s="29">
        <f t="shared" si="171"/>
        <v>865</v>
      </c>
      <c r="C868" s="30"/>
      <c r="D868" s="30"/>
      <c r="E868" s="30" t="s">
        <v>192</v>
      </c>
      <c r="F868" s="27" t="str">
        <f t="shared" si="168"/>
        <v>보스 처치</v>
      </c>
      <c r="G868" s="30">
        <v>1</v>
      </c>
      <c r="H868" s="31" t="str">
        <f t="shared" si="164"/>
        <v>GuideQuest_KillBoss_1_865</v>
      </c>
      <c r="J868" s="29" t="str">
        <f t="shared" si="165"/>
        <v>GuideQuest_KillBoss_1_865</v>
      </c>
      <c r="K868" s="30" t="str">
        <f t="shared" si="162"/>
        <v>KillBoss</v>
      </c>
      <c r="L868" s="33">
        <f t="shared" si="163"/>
        <v>1</v>
      </c>
      <c r="M868" s="30" t="str">
        <f t="shared" si="167"/>
        <v>Stack</v>
      </c>
      <c r="N868" s="31" t="s">
        <v>7</v>
      </c>
    </row>
    <row r="869" spans="2:14" x14ac:dyDescent="0.4">
      <c r="B869" s="29">
        <f t="shared" si="171"/>
        <v>866</v>
      </c>
      <c r="C869" s="30" t="s">
        <v>51</v>
      </c>
      <c r="D869" s="30"/>
      <c r="E869" s="30" t="s">
        <v>199</v>
      </c>
      <c r="F869" s="27" t="str">
        <f t="shared" si="168"/>
        <v>캐릭터 특성 강화</v>
      </c>
      <c r="G869" s="30">
        <f>G848+3</f>
        <v>126</v>
      </c>
      <c r="H869" s="31" t="str">
        <f t="shared" si="164"/>
        <v>GuideQuest_LevelUpAbility_126_866</v>
      </c>
      <c r="J869" s="29" t="str">
        <f t="shared" si="165"/>
        <v>GuideQuest_LevelUpAbility_126_866</v>
      </c>
      <c r="K869" s="30" t="str">
        <f t="shared" si="162"/>
        <v>LevelUpAbility</v>
      </c>
      <c r="L869" s="33">
        <f t="shared" si="163"/>
        <v>126</v>
      </c>
      <c r="M869" s="30" t="str">
        <f t="shared" si="167"/>
        <v>Attain</v>
      </c>
      <c r="N869" s="31" t="s">
        <v>405</v>
      </c>
    </row>
    <row r="870" spans="2:14" x14ac:dyDescent="0.4">
      <c r="B870" s="29">
        <f t="shared" si="171"/>
        <v>867</v>
      </c>
      <c r="C870" s="30" t="s">
        <v>45</v>
      </c>
      <c r="D870" s="30"/>
      <c r="E870" s="30" t="s">
        <v>152</v>
      </c>
      <c r="F870" s="27" t="str">
        <f t="shared" si="168"/>
        <v>공격력 골드 훈련</v>
      </c>
      <c r="G870" s="30">
        <v>10800</v>
      </c>
      <c r="H870" s="31" t="str">
        <f t="shared" si="164"/>
        <v>GuideQuest_TrainAtk_10800_867</v>
      </c>
      <c r="J870" s="29" t="str">
        <f t="shared" si="165"/>
        <v>GuideQuest_TrainAtk_10800_867</v>
      </c>
      <c r="K870" s="30" t="str">
        <f t="shared" si="162"/>
        <v>TrainAtk</v>
      </c>
      <c r="L870" s="33">
        <f t="shared" ref="L870:L871" si="174">ROUNDUP(G870/10,0)</f>
        <v>1080</v>
      </c>
      <c r="M870" s="30" t="str">
        <f t="shared" si="167"/>
        <v>Attain</v>
      </c>
      <c r="N870" s="31" t="s">
        <v>404</v>
      </c>
    </row>
    <row r="871" spans="2:14" x14ac:dyDescent="0.4">
      <c r="B871" s="29">
        <f t="shared" si="171"/>
        <v>868</v>
      </c>
      <c r="C871" s="30" t="s">
        <v>47</v>
      </c>
      <c r="D871" s="30"/>
      <c r="E871" s="30" t="s">
        <v>153</v>
      </c>
      <c r="F871" s="27" t="str">
        <f t="shared" si="168"/>
        <v>체력 골드 훈련</v>
      </c>
      <c r="G871" s="30">
        <v>10800</v>
      </c>
      <c r="H871" s="31" t="str">
        <f t="shared" si="164"/>
        <v>GuideQuest_TrainHp_10800_868</v>
      </c>
      <c r="J871" s="29" t="str">
        <f t="shared" si="165"/>
        <v>GuideQuest_TrainHp_10800_868</v>
      </c>
      <c r="K871" s="30" t="str">
        <f t="shared" si="162"/>
        <v>TrainHp</v>
      </c>
      <c r="L871" s="33">
        <f t="shared" si="174"/>
        <v>1080</v>
      </c>
      <c r="M871" s="30" t="str">
        <f t="shared" si="167"/>
        <v>Attain</v>
      </c>
      <c r="N871" s="31" t="s">
        <v>404</v>
      </c>
    </row>
    <row r="872" spans="2:14" x14ac:dyDescent="0.4">
      <c r="B872" s="29">
        <f>B871+1</f>
        <v>869</v>
      </c>
      <c r="C872" s="30" t="s">
        <v>79</v>
      </c>
      <c r="D872" s="30"/>
      <c r="E872" s="30" t="s">
        <v>205</v>
      </c>
      <c r="F872" s="27" t="str">
        <f t="shared" si="168"/>
        <v>크리티컬 확률 골드 훈련</v>
      </c>
      <c r="G872" s="30">
        <f>G851+10</f>
        <v>435</v>
      </c>
      <c r="H872" s="31" t="str">
        <f t="shared" si="164"/>
        <v>GuideQuest_TrainCriProb_435_869</v>
      </c>
      <c r="J872" s="29" t="str">
        <f t="shared" si="165"/>
        <v>GuideQuest_TrainCriProb_435_869</v>
      </c>
      <c r="K872" s="30" t="str">
        <f t="shared" ref="K872:K933" si="175">E872</f>
        <v>TrainCriProb</v>
      </c>
      <c r="L872" s="33">
        <f t="shared" ref="L872:L933" si="176">G872</f>
        <v>435</v>
      </c>
      <c r="M872" s="30" t="str">
        <f t="shared" si="167"/>
        <v>Attain</v>
      </c>
      <c r="N872" s="31" t="s">
        <v>404</v>
      </c>
    </row>
    <row r="873" spans="2:14" x14ac:dyDescent="0.4">
      <c r="B873" s="29">
        <f t="shared" si="171"/>
        <v>870</v>
      </c>
      <c r="C873" s="30" t="s">
        <v>80</v>
      </c>
      <c r="D873" s="30"/>
      <c r="E873" s="30" t="s">
        <v>206</v>
      </c>
      <c r="F873" s="27" t="str">
        <f t="shared" si="168"/>
        <v>크리티컬 데미지 골드 훈련</v>
      </c>
      <c r="G873" s="30">
        <f>G852+10</f>
        <v>435</v>
      </c>
      <c r="H873" s="31" t="str">
        <f t="shared" ref="H873:H934" si="177">CONCATENATE("GuideQuest","_",E873,"_",G873,"_",B873)</f>
        <v>GuideQuest_TrainCriDmg_435_870</v>
      </c>
      <c r="J873" s="29" t="str">
        <f t="shared" ref="J873:J934" si="178">H873</f>
        <v>GuideQuest_TrainCriDmg_435_870</v>
      </c>
      <c r="K873" s="30" t="str">
        <f t="shared" si="175"/>
        <v>TrainCriDmg</v>
      </c>
      <c r="L873" s="33">
        <f t="shared" si="176"/>
        <v>435</v>
      </c>
      <c r="M873" s="30" t="str">
        <f t="shared" si="167"/>
        <v>Attain</v>
      </c>
      <c r="N873" s="31" t="s">
        <v>404</v>
      </c>
    </row>
    <row r="874" spans="2:14" x14ac:dyDescent="0.4">
      <c r="B874" s="29">
        <f t="shared" si="171"/>
        <v>871</v>
      </c>
      <c r="C874" s="30"/>
      <c r="D874" s="30"/>
      <c r="E874" s="30" t="s">
        <v>187</v>
      </c>
      <c r="F874" s="27" t="str">
        <f t="shared" si="168"/>
        <v>스테이지 클리어</v>
      </c>
      <c r="G874" s="30">
        <f>G863+10</f>
        <v>1250</v>
      </c>
      <c r="H874" s="31" t="str">
        <f t="shared" si="177"/>
        <v>GuideQuest_ClearStage_1250_871</v>
      </c>
      <c r="J874" s="29" t="str">
        <f t="shared" si="178"/>
        <v>GuideQuest_ClearStage_1250_871</v>
      </c>
      <c r="K874" s="30" t="str">
        <f t="shared" si="175"/>
        <v>ClearStage</v>
      </c>
      <c r="L874" s="33">
        <f t="shared" si="176"/>
        <v>1250</v>
      </c>
      <c r="M874" s="30" t="str">
        <f t="shared" si="167"/>
        <v>Attain</v>
      </c>
      <c r="N874" s="31" t="s">
        <v>404</v>
      </c>
    </row>
    <row r="875" spans="2:14" x14ac:dyDescent="0.4">
      <c r="B875" s="29">
        <f t="shared" si="171"/>
        <v>872</v>
      </c>
      <c r="C875" s="30" t="s">
        <v>94</v>
      </c>
      <c r="D875" s="30"/>
      <c r="E875" s="30" t="s">
        <v>214</v>
      </c>
      <c r="F875" s="27" t="str">
        <f t="shared" si="168"/>
        <v>장비 소환</v>
      </c>
      <c r="G875" s="30">
        <f>G854+240</f>
        <v>9660</v>
      </c>
      <c r="H875" s="31" t="str">
        <f t="shared" si="177"/>
        <v>GuideQuest_SpawnEquipment_9660_872</v>
      </c>
      <c r="J875" s="29" t="str">
        <f t="shared" si="178"/>
        <v>GuideQuest_SpawnEquipment_9660_872</v>
      </c>
      <c r="K875" s="30" t="str">
        <f t="shared" si="175"/>
        <v>SpawnEquipment</v>
      </c>
      <c r="L875" s="33">
        <f t="shared" si="176"/>
        <v>9660</v>
      </c>
      <c r="M875" s="30" t="str">
        <f t="shared" si="167"/>
        <v>Attain</v>
      </c>
      <c r="N875" s="31" t="s">
        <v>404</v>
      </c>
    </row>
    <row r="876" spans="2:14" x14ac:dyDescent="0.4">
      <c r="B876" s="29">
        <f t="shared" si="171"/>
        <v>873</v>
      </c>
      <c r="C876" s="30" t="s">
        <v>53</v>
      </c>
      <c r="D876" s="30"/>
      <c r="E876" s="30" t="s">
        <v>200</v>
      </c>
      <c r="F876" s="27" t="str">
        <f t="shared" si="168"/>
        <v>스킬 소환</v>
      </c>
      <c r="G876" s="30">
        <v>1000</v>
      </c>
      <c r="H876" s="31" t="str">
        <f t="shared" si="177"/>
        <v>GuideQuest_SpawnSkill_1000_873</v>
      </c>
      <c r="J876" s="29" t="str">
        <f t="shared" si="178"/>
        <v>GuideQuest_SpawnSkill_1000_873</v>
      </c>
      <c r="K876" s="30" t="str">
        <f t="shared" si="175"/>
        <v>SpawnSkill</v>
      </c>
      <c r="L876" s="33">
        <f t="shared" si="176"/>
        <v>1000</v>
      </c>
      <c r="M876" s="30" t="str">
        <f t="shared" si="167"/>
        <v>Attain</v>
      </c>
      <c r="N876" s="31" t="s">
        <v>404</v>
      </c>
    </row>
    <row r="877" spans="2:14" x14ac:dyDescent="0.4">
      <c r="B877" s="29">
        <f t="shared" si="171"/>
        <v>874</v>
      </c>
      <c r="C877" s="30" t="s">
        <v>292</v>
      </c>
      <c r="D877" s="30"/>
      <c r="E877" s="30" t="s">
        <v>269</v>
      </c>
      <c r="F877" s="27" t="str">
        <f t="shared" si="168"/>
        <v>유물 소환</v>
      </c>
      <c r="G877" s="30">
        <f>G856+6</f>
        <v>174</v>
      </c>
      <c r="H877" s="31" t="str">
        <f t="shared" si="177"/>
        <v>GuideQuest_SpawnArtifact_174_874</v>
      </c>
      <c r="J877" s="29" t="str">
        <f t="shared" si="178"/>
        <v>GuideQuest_SpawnArtifact_174_874</v>
      </c>
      <c r="K877" s="30" t="str">
        <f t="shared" si="175"/>
        <v>SpawnArtifact</v>
      </c>
      <c r="L877" s="33">
        <f t="shared" si="176"/>
        <v>174</v>
      </c>
      <c r="M877" s="30" t="str">
        <f t="shared" si="167"/>
        <v>Attain</v>
      </c>
      <c r="N877" s="31" t="s">
        <v>404</v>
      </c>
    </row>
    <row r="878" spans="2:14" x14ac:dyDescent="0.4">
      <c r="B878" s="29">
        <f t="shared" si="171"/>
        <v>875</v>
      </c>
      <c r="C878" s="30" t="s">
        <v>294</v>
      </c>
      <c r="D878" s="30"/>
      <c r="E878" s="30" t="s">
        <v>290</v>
      </c>
      <c r="F878" s="27" t="str">
        <f t="shared" si="168"/>
        <v>유물 강화 시도</v>
      </c>
      <c r="G878" s="30">
        <v>3</v>
      </c>
      <c r="H878" s="31" t="str">
        <f t="shared" si="177"/>
        <v>GuideQuest_TryUpgradeArtifact_3_875</v>
      </c>
      <c r="J878" s="29" t="str">
        <f t="shared" si="178"/>
        <v>GuideQuest_TryUpgradeArtifact_3_875</v>
      </c>
      <c r="K878" s="30" t="str">
        <f t="shared" si="175"/>
        <v>TryUpgradeArtifact</v>
      </c>
      <c r="L878" s="33">
        <f t="shared" si="176"/>
        <v>3</v>
      </c>
      <c r="M878" s="30" t="str">
        <f t="shared" si="167"/>
        <v>Stack</v>
      </c>
      <c r="N878" s="31" t="s">
        <v>404</v>
      </c>
    </row>
    <row r="879" spans="2:14" x14ac:dyDescent="0.4">
      <c r="B879" s="29">
        <f t="shared" si="171"/>
        <v>876</v>
      </c>
      <c r="C879" s="30"/>
      <c r="D879" s="30"/>
      <c r="E879" s="30" t="s">
        <v>192</v>
      </c>
      <c r="F879" s="27" t="str">
        <f t="shared" si="168"/>
        <v>보스 처치</v>
      </c>
      <c r="G879" s="30">
        <v>1</v>
      </c>
      <c r="H879" s="31" t="str">
        <f t="shared" si="177"/>
        <v>GuideQuest_KillBoss_1_876</v>
      </c>
      <c r="J879" s="29" t="str">
        <f t="shared" si="178"/>
        <v>GuideQuest_KillBoss_1_876</v>
      </c>
      <c r="K879" s="30" t="str">
        <f t="shared" si="175"/>
        <v>KillBoss</v>
      </c>
      <c r="L879" s="33">
        <f t="shared" si="176"/>
        <v>1</v>
      </c>
      <c r="M879" s="30" t="str">
        <f t="shared" si="167"/>
        <v>Stack</v>
      </c>
      <c r="N879" s="31" t="s">
        <v>7</v>
      </c>
    </row>
    <row r="880" spans="2:14" x14ac:dyDescent="0.4">
      <c r="B880" s="29">
        <f t="shared" si="171"/>
        <v>877</v>
      </c>
      <c r="C880" s="30" t="s">
        <v>45</v>
      </c>
      <c r="D880" s="30"/>
      <c r="E880" s="30" t="s">
        <v>152</v>
      </c>
      <c r="F880" s="27" t="str">
        <f t="shared" si="168"/>
        <v>공격력 골드 훈련</v>
      </c>
      <c r="G880" s="30">
        <v>11000</v>
      </c>
      <c r="H880" s="31" t="str">
        <f t="shared" si="177"/>
        <v>GuideQuest_TrainAtk_11000_877</v>
      </c>
      <c r="J880" s="29" t="str">
        <f t="shared" si="178"/>
        <v>GuideQuest_TrainAtk_11000_877</v>
      </c>
      <c r="K880" s="30" t="str">
        <f t="shared" si="175"/>
        <v>TrainAtk</v>
      </c>
      <c r="L880" s="33">
        <f t="shared" ref="L880:L881" si="179">ROUNDUP(G880/10,0)</f>
        <v>1100</v>
      </c>
      <c r="M880" s="30" t="str">
        <f t="shared" si="167"/>
        <v>Attain</v>
      </c>
      <c r="N880" s="31" t="s">
        <v>404</v>
      </c>
    </row>
    <row r="881" spans="2:14" x14ac:dyDescent="0.4">
      <c r="B881" s="29">
        <f t="shared" si="171"/>
        <v>878</v>
      </c>
      <c r="C881" s="30" t="s">
        <v>47</v>
      </c>
      <c r="D881" s="30"/>
      <c r="E881" s="30" t="s">
        <v>153</v>
      </c>
      <c r="F881" s="27" t="str">
        <f t="shared" si="168"/>
        <v>체력 골드 훈련</v>
      </c>
      <c r="G881" s="30">
        <v>11000</v>
      </c>
      <c r="H881" s="31" t="str">
        <f t="shared" si="177"/>
        <v>GuideQuest_TrainHp_11000_878</v>
      </c>
      <c r="J881" s="29" t="str">
        <f t="shared" si="178"/>
        <v>GuideQuest_TrainHp_11000_878</v>
      </c>
      <c r="K881" s="30" t="str">
        <f t="shared" si="175"/>
        <v>TrainHp</v>
      </c>
      <c r="L881" s="33">
        <f t="shared" si="179"/>
        <v>1100</v>
      </c>
      <c r="M881" s="30" t="str">
        <f t="shared" si="167"/>
        <v>Attain</v>
      </c>
      <c r="N881" s="31" t="s">
        <v>404</v>
      </c>
    </row>
    <row r="882" spans="2:14" x14ac:dyDescent="0.4">
      <c r="B882" s="29">
        <f>B881+1</f>
        <v>879</v>
      </c>
      <c r="C882" s="30" t="s">
        <v>79</v>
      </c>
      <c r="D882" s="30"/>
      <c r="E882" s="30" t="s">
        <v>205</v>
      </c>
      <c r="F882" s="27" t="str">
        <f t="shared" si="168"/>
        <v>크리티컬 확률 골드 훈련</v>
      </c>
      <c r="G882" s="30">
        <f>G861+10</f>
        <v>440</v>
      </c>
      <c r="H882" s="31" t="str">
        <f t="shared" si="177"/>
        <v>GuideQuest_TrainCriProb_440_879</v>
      </c>
      <c r="J882" s="29" t="str">
        <f t="shared" si="178"/>
        <v>GuideQuest_TrainCriProb_440_879</v>
      </c>
      <c r="K882" s="30" t="str">
        <f t="shared" si="175"/>
        <v>TrainCriProb</v>
      </c>
      <c r="L882" s="33">
        <f t="shared" si="176"/>
        <v>440</v>
      </c>
      <c r="M882" s="30" t="str">
        <f t="shared" si="167"/>
        <v>Attain</v>
      </c>
      <c r="N882" s="31" t="s">
        <v>404</v>
      </c>
    </row>
    <row r="883" spans="2:14" x14ac:dyDescent="0.4">
      <c r="B883" s="29">
        <f t="shared" si="171"/>
        <v>880</v>
      </c>
      <c r="C883" s="30" t="s">
        <v>80</v>
      </c>
      <c r="D883" s="30"/>
      <c r="E883" s="30" t="s">
        <v>206</v>
      </c>
      <c r="F883" s="27" t="str">
        <f t="shared" si="168"/>
        <v>크리티컬 데미지 골드 훈련</v>
      </c>
      <c r="G883" s="30">
        <f>G862+10</f>
        <v>440</v>
      </c>
      <c r="H883" s="31" t="str">
        <f t="shared" si="177"/>
        <v>GuideQuest_TrainCriDmg_440_880</v>
      </c>
      <c r="J883" s="29" t="str">
        <f t="shared" si="178"/>
        <v>GuideQuest_TrainCriDmg_440_880</v>
      </c>
      <c r="K883" s="30" t="str">
        <f t="shared" si="175"/>
        <v>TrainCriDmg</v>
      </c>
      <c r="L883" s="33">
        <f t="shared" si="176"/>
        <v>440</v>
      </c>
      <c r="M883" s="30" t="str">
        <f t="shared" ref="M883:M926" si="180">VLOOKUP(K883,$P$2:$R$51,3, 0)</f>
        <v>Attain</v>
      </c>
      <c r="N883" s="31" t="s">
        <v>404</v>
      </c>
    </row>
    <row r="884" spans="2:14" x14ac:dyDescent="0.4">
      <c r="B884" s="29">
        <f t="shared" si="171"/>
        <v>881</v>
      </c>
      <c r="C884" s="30"/>
      <c r="D884" s="30"/>
      <c r="E884" s="30" t="s">
        <v>187</v>
      </c>
      <c r="F884" s="27" t="str">
        <f t="shared" si="168"/>
        <v>스테이지 클리어</v>
      </c>
      <c r="G884" s="30">
        <f>G874+10</f>
        <v>1260</v>
      </c>
      <c r="H884" s="31" t="str">
        <f t="shared" si="177"/>
        <v>GuideQuest_ClearStage_1260_881</v>
      </c>
      <c r="J884" s="29" t="str">
        <f t="shared" si="178"/>
        <v>GuideQuest_ClearStage_1260_881</v>
      </c>
      <c r="K884" s="30" t="str">
        <f t="shared" si="175"/>
        <v>ClearStage</v>
      </c>
      <c r="L884" s="33">
        <f t="shared" si="176"/>
        <v>1260</v>
      </c>
      <c r="M884" s="30" t="str">
        <f t="shared" si="180"/>
        <v>Attain</v>
      </c>
      <c r="N884" s="31" t="s">
        <v>404</v>
      </c>
    </row>
    <row r="885" spans="2:14" x14ac:dyDescent="0.4">
      <c r="B885" s="29">
        <f t="shared" si="171"/>
        <v>882</v>
      </c>
      <c r="C885" s="30" t="s">
        <v>94</v>
      </c>
      <c r="D885" s="30"/>
      <c r="E885" s="30" t="s">
        <v>214</v>
      </c>
      <c r="F885" s="27" t="str">
        <f t="shared" si="168"/>
        <v>장비 소환</v>
      </c>
      <c r="G885" s="30">
        <f>G864+240</f>
        <v>9780</v>
      </c>
      <c r="H885" s="31" t="str">
        <f t="shared" si="177"/>
        <v>GuideQuest_SpawnEquipment_9780_882</v>
      </c>
      <c r="J885" s="29" t="str">
        <f t="shared" si="178"/>
        <v>GuideQuest_SpawnEquipment_9780_882</v>
      </c>
      <c r="K885" s="30" t="str">
        <f t="shared" si="175"/>
        <v>SpawnEquipment</v>
      </c>
      <c r="L885" s="33">
        <f t="shared" si="176"/>
        <v>9780</v>
      </c>
      <c r="M885" s="30" t="str">
        <f t="shared" si="180"/>
        <v>Attain</v>
      </c>
      <c r="N885" s="31" t="s">
        <v>404</v>
      </c>
    </row>
    <row r="886" spans="2:14" x14ac:dyDescent="0.4">
      <c r="B886" s="29">
        <f t="shared" si="171"/>
        <v>883</v>
      </c>
      <c r="C886" s="30" t="s">
        <v>53</v>
      </c>
      <c r="D886" s="30"/>
      <c r="E886" s="30" t="s">
        <v>200</v>
      </c>
      <c r="F886" s="27" t="str">
        <f t="shared" si="168"/>
        <v>스킬 소환</v>
      </c>
      <c r="G886" s="30">
        <v>1030</v>
      </c>
      <c r="H886" s="31" t="str">
        <f t="shared" si="177"/>
        <v>GuideQuest_SpawnSkill_1030_883</v>
      </c>
      <c r="J886" s="29" t="str">
        <f t="shared" si="178"/>
        <v>GuideQuest_SpawnSkill_1030_883</v>
      </c>
      <c r="K886" s="30" t="str">
        <f t="shared" si="175"/>
        <v>SpawnSkill</v>
      </c>
      <c r="L886" s="33">
        <f t="shared" si="176"/>
        <v>1030</v>
      </c>
      <c r="M886" s="30" t="str">
        <f t="shared" si="180"/>
        <v>Attain</v>
      </c>
      <c r="N886" s="31" t="s">
        <v>404</v>
      </c>
    </row>
    <row r="887" spans="2:14" x14ac:dyDescent="0.4">
      <c r="B887" s="29">
        <f t="shared" si="171"/>
        <v>884</v>
      </c>
      <c r="C887" s="30" t="s">
        <v>292</v>
      </c>
      <c r="D887" s="30"/>
      <c r="E887" s="30" t="s">
        <v>269</v>
      </c>
      <c r="F887" s="27" t="str">
        <f t="shared" si="168"/>
        <v>유물 소환</v>
      </c>
      <c r="G887" s="30">
        <f>G866+6</f>
        <v>177</v>
      </c>
      <c r="H887" s="31" t="str">
        <f t="shared" si="177"/>
        <v>GuideQuest_SpawnArtifact_177_884</v>
      </c>
      <c r="J887" s="29" t="str">
        <f t="shared" si="178"/>
        <v>GuideQuest_SpawnArtifact_177_884</v>
      </c>
      <c r="K887" s="30" t="str">
        <f t="shared" si="175"/>
        <v>SpawnArtifact</v>
      </c>
      <c r="L887" s="33">
        <f t="shared" si="176"/>
        <v>177</v>
      </c>
      <c r="M887" s="30" t="str">
        <f t="shared" si="180"/>
        <v>Attain</v>
      </c>
      <c r="N887" s="31" t="s">
        <v>404</v>
      </c>
    </row>
    <row r="888" spans="2:14" x14ac:dyDescent="0.4">
      <c r="B888" s="29">
        <f t="shared" si="171"/>
        <v>885</v>
      </c>
      <c r="C888" s="30" t="s">
        <v>294</v>
      </c>
      <c r="D888" s="30"/>
      <c r="E888" s="30" t="s">
        <v>290</v>
      </c>
      <c r="F888" s="27" t="str">
        <f t="shared" si="168"/>
        <v>유물 강화 시도</v>
      </c>
      <c r="G888" s="30">
        <v>3</v>
      </c>
      <c r="H888" s="31" t="str">
        <f t="shared" si="177"/>
        <v>GuideQuest_TryUpgradeArtifact_3_885</v>
      </c>
      <c r="J888" s="29" t="str">
        <f t="shared" si="178"/>
        <v>GuideQuest_TryUpgradeArtifact_3_885</v>
      </c>
      <c r="K888" s="30" t="str">
        <f t="shared" si="175"/>
        <v>TryUpgradeArtifact</v>
      </c>
      <c r="L888" s="33">
        <f t="shared" si="176"/>
        <v>3</v>
      </c>
      <c r="M888" s="30" t="str">
        <f t="shared" si="180"/>
        <v>Stack</v>
      </c>
      <c r="N888" s="31" t="s">
        <v>404</v>
      </c>
    </row>
    <row r="889" spans="2:14" x14ac:dyDescent="0.4">
      <c r="B889" s="29">
        <f t="shared" si="171"/>
        <v>886</v>
      </c>
      <c r="C889" s="30"/>
      <c r="D889" s="30"/>
      <c r="E889" s="30" t="s">
        <v>192</v>
      </c>
      <c r="F889" s="27" t="str">
        <f t="shared" si="168"/>
        <v>보스 처치</v>
      </c>
      <c r="G889" s="30">
        <v>1</v>
      </c>
      <c r="H889" s="31" t="str">
        <f t="shared" si="177"/>
        <v>GuideQuest_KillBoss_1_886</v>
      </c>
      <c r="J889" s="29" t="str">
        <f t="shared" si="178"/>
        <v>GuideQuest_KillBoss_1_886</v>
      </c>
      <c r="K889" s="30" t="str">
        <f t="shared" si="175"/>
        <v>KillBoss</v>
      </c>
      <c r="L889" s="33">
        <f t="shared" si="176"/>
        <v>1</v>
      </c>
      <c r="M889" s="30" t="str">
        <f t="shared" si="180"/>
        <v>Stack</v>
      </c>
      <c r="N889" s="31" t="s">
        <v>7</v>
      </c>
    </row>
    <row r="890" spans="2:14" x14ac:dyDescent="0.4">
      <c r="B890" s="29">
        <f t="shared" si="171"/>
        <v>887</v>
      </c>
      <c r="C890" s="30" t="s">
        <v>51</v>
      </c>
      <c r="D890" s="30"/>
      <c r="E890" s="30" t="s">
        <v>199</v>
      </c>
      <c r="F890" s="27" t="str">
        <f t="shared" si="168"/>
        <v>캐릭터 특성 강화</v>
      </c>
      <c r="G890" s="30">
        <f>G869+3</f>
        <v>129</v>
      </c>
      <c r="H890" s="31" t="str">
        <f t="shared" si="177"/>
        <v>GuideQuest_LevelUpAbility_129_887</v>
      </c>
      <c r="J890" s="29" t="str">
        <f t="shared" si="178"/>
        <v>GuideQuest_LevelUpAbility_129_887</v>
      </c>
      <c r="K890" s="30" t="str">
        <f t="shared" si="175"/>
        <v>LevelUpAbility</v>
      </c>
      <c r="L890" s="33">
        <f t="shared" si="176"/>
        <v>129</v>
      </c>
      <c r="M890" s="30" t="str">
        <f t="shared" si="180"/>
        <v>Attain</v>
      </c>
      <c r="N890" s="31" t="s">
        <v>405</v>
      </c>
    </row>
    <row r="891" spans="2:14" x14ac:dyDescent="0.4">
      <c r="B891" s="29">
        <f t="shared" si="171"/>
        <v>888</v>
      </c>
      <c r="C891" s="30" t="s">
        <v>45</v>
      </c>
      <c r="D891" s="30"/>
      <c r="E891" s="30" t="s">
        <v>152</v>
      </c>
      <c r="F891" s="27" t="str">
        <f t="shared" ref="F891:F954" si="181">VLOOKUP(E891,$P$2:$Q$52,2, 0)</f>
        <v>공격력 골드 훈련</v>
      </c>
      <c r="G891" s="30">
        <v>11200</v>
      </c>
      <c r="H891" s="31" t="str">
        <f t="shared" si="177"/>
        <v>GuideQuest_TrainAtk_11200_888</v>
      </c>
      <c r="J891" s="29" t="str">
        <f t="shared" si="178"/>
        <v>GuideQuest_TrainAtk_11200_888</v>
      </c>
      <c r="K891" s="30" t="str">
        <f t="shared" si="175"/>
        <v>TrainAtk</v>
      </c>
      <c r="L891" s="33">
        <f t="shared" ref="L891:L892" si="182">ROUNDUP(G891/10,0)</f>
        <v>1120</v>
      </c>
      <c r="M891" s="30" t="str">
        <f t="shared" si="180"/>
        <v>Attain</v>
      </c>
      <c r="N891" s="31" t="s">
        <v>404</v>
      </c>
    </row>
    <row r="892" spans="2:14" x14ac:dyDescent="0.4">
      <c r="B892" s="29">
        <f t="shared" si="171"/>
        <v>889</v>
      </c>
      <c r="C892" s="30" t="s">
        <v>47</v>
      </c>
      <c r="D892" s="30"/>
      <c r="E892" s="30" t="s">
        <v>153</v>
      </c>
      <c r="F892" s="27" t="str">
        <f t="shared" si="181"/>
        <v>체력 골드 훈련</v>
      </c>
      <c r="G892" s="30">
        <v>11200</v>
      </c>
      <c r="H892" s="31" t="str">
        <f t="shared" si="177"/>
        <v>GuideQuest_TrainHp_11200_889</v>
      </c>
      <c r="J892" s="29" t="str">
        <f t="shared" si="178"/>
        <v>GuideQuest_TrainHp_11200_889</v>
      </c>
      <c r="K892" s="30" t="str">
        <f t="shared" si="175"/>
        <v>TrainHp</v>
      </c>
      <c r="L892" s="33">
        <f t="shared" si="182"/>
        <v>1120</v>
      </c>
      <c r="M892" s="30" t="str">
        <f t="shared" si="180"/>
        <v>Attain</v>
      </c>
      <c r="N892" s="31" t="s">
        <v>404</v>
      </c>
    </row>
    <row r="893" spans="2:14" x14ac:dyDescent="0.4">
      <c r="B893" s="29">
        <f>B892+1</f>
        <v>890</v>
      </c>
      <c r="C893" s="30" t="s">
        <v>79</v>
      </c>
      <c r="D893" s="30"/>
      <c r="E893" s="30" t="s">
        <v>205</v>
      </c>
      <c r="F893" s="27" t="str">
        <f t="shared" si="181"/>
        <v>크리티컬 확률 골드 훈련</v>
      </c>
      <c r="G893" s="30">
        <f>G872+10</f>
        <v>445</v>
      </c>
      <c r="H893" s="31" t="str">
        <f t="shared" si="177"/>
        <v>GuideQuest_TrainCriProb_445_890</v>
      </c>
      <c r="J893" s="29" t="str">
        <f t="shared" si="178"/>
        <v>GuideQuest_TrainCriProb_445_890</v>
      </c>
      <c r="K893" s="30" t="str">
        <f t="shared" si="175"/>
        <v>TrainCriProb</v>
      </c>
      <c r="L893" s="33">
        <f t="shared" si="176"/>
        <v>445</v>
      </c>
      <c r="M893" s="30" t="str">
        <f t="shared" si="180"/>
        <v>Attain</v>
      </c>
      <c r="N893" s="31" t="s">
        <v>404</v>
      </c>
    </row>
    <row r="894" spans="2:14" x14ac:dyDescent="0.4">
      <c r="B894" s="29">
        <f t="shared" si="171"/>
        <v>891</v>
      </c>
      <c r="C894" s="30" t="s">
        <v>80</v>
      </c>
      <c r="D894" s="30"/>
      <c r="E894" s="30" t="s">
        <v>206</v>
      </c>
      <c r="F894" s="27" t="str">
        <f t="shared" si="181"/>
        <v>크리티컬 데미지 골드 훈련</v>
      </c>
      <c r="G894" s="30">
        <f>G873+10</f>
        <v>445</v>
      </c>
      <c r="H894" s="31" t="str">
        <f t="shared" si="177"/>
        <v>GuideQuest_TrainCriDmg_445_891</v>
      </c>
      <c r="J894" s="29" t="str">
        <f t="shared" si="178"/>
        <v>GuideQuest_TrainCriDmg_445_891</v>
      </c>
      <c r="K894" s="30" t="str">
        <f t="shared" si="175"/>
        <v>TrainCriDmg</v>
      </c>
      <c r="L894" s="33">
        <f t="shared" si="176"/>
        <v>445</v>
      </c>
      <c r="M894" s="30" t="str">
        <f t="shared" si="180"/>
        <v>Attain</v>
      </c>
      <c r="N894" s="31" t="s">
        <v>404</v>
      </c>
    </row>
    <row r="895" spans="2:14" x14ac:dyDescent="0.4">
      <c r="B895" s="29">
        <f t="shared" si="171"/>
        <v>892</v>
      </c>
      <c r="C895" s="30"/>
      <c r="D895" s="30"/>
      <c r="E895" s="30" t="s">
        <v>187</v>
      </c>
      <c r="F895" s="27" t="str">
        <f t="shared" si="181"/>
        <v>스테이지 클리어</v>
      </c>
      <c r="G895" s="30">
        <f>G884+10</f>
        <v>1270</v>
      </c>
      <c r="H895" s="31" t="str">
        <f t="shared" si="177"/>
        <v>GuideQuest_ClearStage_1270_892</v>
      </c>
      <c r="J895" s="29" t="str">
        <f t="shared" si="178"/>
        <v>GuideQuest_ClearStage_1270_892</v>
      </c>
      <c r="K895" s="30" t="str">
        <f t="shared" si="175"/>
        <v>ClearStage</v>
      </c>
      <c r="L895" s="33">
        <f t="shared" si="176"/>
        <v>1270</v>
      </c>
      <c r="M895" s="30" t="str">
        <f t="shared" si="180"/>
        <v>Attain</v>
      </c>
      <c r="N895" s="31" t="s">
        <v>404</v>
      </c>
    </row>
    <row r="896" spans="2:14" x14ac:dyDescent="0.4">
      <c r="B896" s="29">
        <f t="shared" si="171"/>
        <v>893</v>
      </c>
      <c r="C896" s="30" t="s">
        <v>94</v>
      </c>
      <c r="D896" s="30"/>
      <c r="E896" s="30" t="s">
        <v>214</v>
      </c>
      <c r="F896" s="27" t="str">
        <f t="shared" si="181"/>
        <v>장비 소환</v>
      </c>
      <c r="G896" s="30">
        <f>G875+240</f>
        <v>9900</v>
      </c>
      <c r="H896" s="31" t="str">
        <f t="shared" si="177"/>
        <v>GuideQuest_SpawnEquipment_9900_893</v>
      </c>
      <c r="J896" s="29" t="str">
        <f t="shared" si="178"/>
        <v>GuideQuest_SpawnEquipment_9900_893</v>
      </c>
      <c r="K896" s="30" t="str">
        <f t="shared" si="175"/>
        <v>SpawnEquipment</v>
      </c>
      <c r="L896" s="33">
        <f t="shared" si="176"/>
        <v>9900</v>
      </c>
      <c r="M896" s="30" t="str">
        <f t="shared" si="180"/>
        <v>Attain</v>
      </c>
      <c r="N896" s="31" t="s">
        <v>404</v>
      </c>
    </row>
    <row r="897" spans="2:14" x14ac:dyDescent="0.4">
      <c r="B897" s="29">
        <f t="shared" si="171"/>
        <v>894</v>
      </c>
      <c r="C897" s="30" t="s">
        <v>53</v>
      </c>
      <c r="D897" s="30"/>
      <c r="E897" s="30" t="s">
        <v>200</v>
      </c>
      <c r="F897" s="27" t="str">
        <f t="shared" si="181"/>
        <v>스킬 소환</v>
      </c>
      <c r="G897" s="30">
        <v>1060</v>
      </c>
      <c r="H897" s="31" t="str">
        <f t="shared" si="177"/>
        <v>GuideQuest_SpawnSkill_1060_894</v>
      </c>
      <c r="J897" s="29" t="str">
        <f t="shared" si="178"/>
        <v>GuideQuest_SpawnSkill_1060_894</v>
      </c>
      <c r="K897" s="30" t="str">
        <f t="shared" si="175"/>
        <v>SpawnSkill</v>
      </c>
      <c r="L897" s="33">
        <f t="shared" si="176"/>
        <v>1060</v>
      </c>
      <c r="M897" s="30" t="str">
        <f t="shared" si="180"/>
        <v>Attain</v>
      </c>
      <c r="N897" s="31" t="s">
        <v>404</v>
      </c>
    </row>
    <row r="898" spans="2:14" x14ac:dyDescent="0.4">
      <c r="B898" s="29">
        <f t="shared" si="171"/>
        <v>895</v>
      </c>
      <c r="C898" s="30" t="s">
        <v>292</v>
      </c>
      <c r="D898" s="30"/>
      <c r="E898" s="30" t="s">
        <v>269</v>
      </c>
      <c r="F898" s="27" t="str">
        <f t="shared" si="181"/>
        <v>유물 소환</v>
      </c>
      <c r="G898" s="30">
        <f>G877+6</f>
        <v>180</v>
      </c>
      <c r="H898" s="31" t="str">
        <f t="shared" si="177"/>
        <v>GuideQuest_SpawnArtifact_180_895</v>
      </c>
      <c r="J898" s="29" t="str">
        <f t="shared" si="178"/>
        <v>GuideQuest_SpawnArtifact_180_895</v>
      </c>
      <c r="K898" s="30" t="str">
        <f t="shared" si="175"/>
        <v>SpawnArtifact</v>
      </c>
      <c r="L898" s="33">
        <f t="shared" si="176"/>
        <v>180</v>
      </c>
      <c r="M898" s="30" t="str">
        <f t="shared" si="180"/>
        <v>Attain</v>
      </c>
      <c r="N898" s="31" t="s">
        <v>404</v>
      </c>
    </row>
    <row r="899" spans="2:14" x14ac:dyDescent="0.4">
      <c r="B899" s="29">
        <f t="shared" si="171"/>
        <v>896</v>
      </c>
      <c r="C899" s="30" t="s">
        <v>294</v>
      </c>
      <c r="D899" s="30"/>
      <c r="E899" s="30" t="s">
        <v>290</v>
      </c>
      <c r="F899" s="27" t="str">
        <f t="shared" si="181"/>
        <v>유물 강화 시도</v>
      </c>
      <c r="G899" s="30">
        <v>3</v>
      </c>
      <c r="H899" s="31" t="str">
        <f t="shared" si="177"/>
        <v>GuideQuest_TryUpgradeArtifact_3_896</v>
      </c>
      <c r="J899" s="29" t="str">
        <f t="shared" si="178"/>
        <v>GuideQuest_TryUpgradeArtifact_3_896</v>
      </c>
      <c r="K899" s="30" t="str">
        <f t="shared" si="175"/>
        <v>TryUpgradeArtifact</v>
      </c>
      <c r="L899" s="33">
        <f t="shared" si="176"/>
        <v>3</v>
      </c>
      <c r="M899" s="30" t="str">
        <f t="shared" si="180"/>
        <v>Stack</v>
      </c>
      <c r="N899" s="31" t="s">
        <v>404</v>
      </c>
    </row>
    <row r="900" spans="2:14" x14ac:dyDescent="0.4">
      <c r="B900" s="29">
        <f t="shared" si="171"/>
        <v>897</v>
      </c>
      <c r="C900" s="30"/>
      <c r="D900" s="30"/>
      <c r="E900" s="30" t="s">
        <v>192</v>
      </c>
      <c r="F900" s="27" t="str">
        <f t="shared" si="181"/>
        <v>보스 처치</v>
      </c>
      <c r="G900" s="30">
        <v>1</v>
      </c>
      <c r="H900" s="31" t="str">
        <f t="shared" si="177"/>
        <v>GuideQuest_KillBoss_1_897</v>
      </c>
      <c r="J900" s="29" t="str">
        <f t="shared" si="178"/>
        <v>GuideQuest_KillBoss_1_897</v>
      </c>
      <c r="K900" s="30" t="str">
        <f t="shared" si="175"/>
        <v>KillBoss</v>
      </c>
      <c r="L900" s="33">
        <f t="shared" si="176"/>
        <v>1</v>
      </c>
      <c r="M900" s="30" t="str">
        <f t="shared" si="180"/>
        <v>Stack</v>
      </c>
      <c r="N900" s="31" t="s">
        <v>7</v>
      </c>
    </row>
    <row r="901" spans="2:14" x14ac:dyDescent="0.4">
      <c r="B901" s="29">
        <f t="shared" si="171"/>
        <v>898</v>
      </c>
      <c r="C901" s="30" t="s">
        <v>45</v>
      </c>
      <c r="D901" s="30"/>
      <c r="E901" s="30" t="s">
        <v>152</v>
      </c>
      <c r="F901" s="27" t="str">
        <f t="shared" si="181"/>
        <v>공격력 골드 훈련</v>
      </c>
      <c r="G901" s="30">
        <v>11400</v>
      </c>
      <c r="H901" s="31" t="str">
        <f t="shared" si="177"/>
        <v>GuideQuest_TrainAtk_11400_898</v>
      </c>
      <c r="J901" s="29" t="str">
        <f t="shared" si="178"/>
        <v>GuideQuest_TrainAtk_11400_898</v>
      </c>
      <c r="K901" s="30" t="str">
        <f t="shared" si="175"/>
        <v>TrainAtk</v>
      </c>
      <c r="L901" s="33">
        <f t="shared" ref="L901:L902" si="183">ROUNDUP(G901/10,0)</f>
        <v>1140</v>
      </c>
      <c r="M901" s="30" t="str">
        <f t="shared" si="180"/>
        <v>Attain</v>
      </c>
      <c r="N901" s="31" t="s">
        <v>404</v>
      </c>
    </row>
    <row r="902" spans="2:14" x14ac:dyDescent="0.4">
      <c r="B902" s="29">
        <f t="shared" si="171"/>
        <v>899</v>
      </c>
      <c r="C902" s="30" t="s">
        <v>47</v>
      </c>
      <c r="D902" s="30"/>
      <c r="E902" s="30" t="s">
        <v>153</v>
      </c>
      <c r="F902" s="27" t="str">
        <f t="shared" si="181"/>
        <v>체력 골드 훈련</v>
      </c>
      <c r="G902" s="30">
        <v>11400</v>
      </c>
      <c r="H902" s="31" t="str">
        <f t="shared" si="177"/>
        <v>GuideQuest_TrainHp_11400_899</v>
      </c>
      <c r="J902" s="29" t="str">
        <f t="shared" si="178"/>
        <v>GuideQuest_TrainHp_11400_899</v>
      </c>
      <c r="K902" s="30" t="str">
        <f t="shared" si="175"/>
        <v>TrainHp</v>
      </c>
      <c r="L902" s="33">
        <f t="shared" si="183"/>
        <v>1140</v>
      </c>
      <c r="M902" s="30" t="str">
        <f t="shared" si="180"/>
        <v>Attain</v>
      </c>
      <c r="N902" s="31" t="s">
        <v>404</v>
      </c>
    </row>
    <row r="903" spans="2:14" x14ac:dyDescent="0.4">
      <c r="B903" s="29">
        <f>B902+1</f>
        <v>900</v>
      </c>
      <c r="C903" s="30" t="s">
        <v>79</v>
      </c>
      <c r="D903" s="30"/>
      <c r="E903" s="30" t="s">
        <v>205</v>
      </c>
      <c r="F903" s="27" t="str">
        <f t="shared" si="181"/>
        <v>크리티컬 확률 골드 훈련</v>
      </c>
      <c r="G903" s="30">
        <f>G882+10</f>
        <v>450</v>
      </c>
      <c r="H903" s="31" t="str">
        <f t="shared" si="177"/>
        <v>GuideQuest_TrainCriProb_450_900</v>
      </c>
      <c r="J903" s="29" t="str">
        <f t="shared" si="178"/>
        <v>GuideQuest_TrainCriProb_450_900</v>
      </c>
      <c r="K903" s="30" t="str">
        <f t="shared" si="175"/>
        <v>TrainCriProb</v>
      </c>
      <c r="L903" s="33">
        <f t="shared" si="176"/>
        <v>450</v>
      </c>
      <c r="M903" s="30" t="str">
        <f t="shared" si="180"/>
        <v>Attain</v>
      </c>
      <c r="N903" s="31" t="s">
        <v>404</v>
      </c>
    </row>
    <row r="904" spans="2:14" x14ac:dyDescent="0.4">
      <c r="B904" s="29">
        <f t="shared" si="171"/>
        <v>901</v>
      </c>
      <c r="C904" s="30" t="s">
        <v>80</v>
      </c>
      <c r="D904" s="30"/>
      <c r="E904" s="30" t="s">
        <v>206</v>
      </c>
      <c r="F904" s="27" t="str">
        <f t="shared" si="181"/>
        <v>크리티컬 데미지 골드 훈련</v>
      </c>
      <c r="G904" s="30">
        <f>G883+10</f>
        <v>450</v>
      </c>
      <c r="H904" s="31" t="str">
        <f t="shared" si="177"/>
        <v>GuideQuest_TrainCriDmg_450_901</v>
      </c>
      <c r="J904" s="29" t="str">
        <f t="shared" si="178"/>
        <v>GuideQuest_TrainCriDmg_450_901</v>
      </c>
      <c r="K904" s="30" t="str">
        <f t="shared" si="175"/>
        <v>TrainCriDmg</v>
      </c>
      <c r="L904" s="33">
        <f t="shared" si="176"/>
        <v>450</v>
      </c>
      <c r="M904" s="30" t="str">
        <f t="shared" si="180"/>
        <v>Attain</v>
      </c>
      <c r="N904" s="31" t="s">
        <v>404</v>
      </c>
    </row>
    <row r="905" spans="2:14" x14ac:dyDescent="0.4">
      <c r="B905" s="29">
        <f t="shared" si="171"/>
        <v>902</v>
      </c>
      <c r="C905" s="30"/>
      <c r="D905" s="30"/>
      <c r="E905" s="30" t="s">
        <v>187</v>
      </c>
      <c r="F905" s="27" t="str">
        <f t="shared" si="181"/>
        <v>스테이지 클리어</v>
      </c>
      <c r="G905" s="30">
        <f>G895+10</f>
        <v>1280</v>
      </c>
      <c r="H905" s="31" t="str">
        <f t="shared" si="177"/>
        <v>GuideQuest_ClearStage_1280_902</v>
      </c>
      <c r="J905" s="29" t="str">
        <f t="shared" si="178"/>
        <v>GuideQuest_ClearStage_1280_902</v>
      </c>
      <c r="K905" s="30" t="str">
        <f t="shared" si="175"/>
        <v>ClearStage</v>
      </c>
      <c r="L905" s="33">
        <f t="shared" si="176"/>
        <v>1280</v>
      </c>
      <c r="M905" s="30" t="str">
        <f t="shared" si="180"/>
        <v>Attain</v>
      </c>
      <c r="N905" s="31" t="s">
        <v>404</v>
      </c>
    </row>
    <row r="906" spans="2:14" x14ac:dyDescent="0.4">
      <c r="B906" s="29">
        <f t="shared" si="171"/>
        <v>903</v>
      </c>
      <c r="C906" s="30" t="s">
        <v>94</v>
      </c>
      <c r="D906" s="30"/>
      <c r="E906" s="30" t="s">
        <v>214</v>
      </c>
      <c r="F906" s="27" t="str">
        <f t="shared" si="181"/>
        <v>장비 소환</v>
      </c>
      <c r="G906" s="30">
        <f>G885+240</f>
        <v>10020</v>
      </c>
      <c r="H906" s="31" t="str">
        <f t="shared" si="177"/>
        <v>GuideQuest_SpawnEquipment_10020_903</v>
      </c>
      <c r="J906" s="29" t="str">
        <f t="shared" si="178"/>
        <v>GuideQuest_SpawnEquipment_10020_903</v>
      </c>
      <c r="K906" s="30" t="str">
        <f t="shared" si="175"/>
        <v>SpawnEquipment</v>
      </c>
      <c r="L906" s="33">
        <f t="shared" si="176"/>
        <v>10020</v>
      </c>
      <c r="M906" s="30" t="str">
        <f t="shared" si="180"/>
        <v>Attain</v>
      </c>
      <c r="N906" s="31" t="s">
        <v>404</v>
      </c>
    </row>
    <row r="907" spans="2:14" x14ac:dyDescent="0.4">
      <c r="B907" s="29">
        <f t="shared" si="171"/>
        <v>904</v>
      </c>
      <c r="C907" s="30" t="s">
        <v>53</v>
      </c>
      <c r="D907" s="30"/>
      <c r="E907" s="30" t="s">
        <v>200</v>
      </c>
      <c r="F907" s="27" t="str">
        <f t="shared" si="181"/>
        <v>스킬 소환</v>
      </c>
      <c r="G907" s="30">
        <v>1090</v>
      </c>
      <c r="H907" s="31" t="str">
        <f t="shared" si="177"/>
        <v>GuideQuest_SpawnSkill_1090_904</v>
      </c>
      <c r="J907" s="29" t="str">
        <f t="shared" si="178"/>
        <v>GuideQuest_SpawnSkill_1090_904</v>
      </c>
      <c r="K907" s="30" t="str">
        <f t="shared" si="175"/>
        <v>SpawnSkill</v>
      </c>
      <c r="L907" s="33">
        <f t="shared" si="176"/>
        <v>1090</v>
      </c>
      <c r="M907" s="30" t="str">
        <f t="shared" si="180"/>
        <v>Attain</v>
      </c>
      <c r="N907" s="31" t="s">
        <v>404</v>
      </c>
    </row>
    <row r="908" spans="2:14" x14ac:dyDescent="0.4">
      <c r="B908" s="29">
        <f t="shared" ref="B908:B971" si="184">B907+1</f>
        <v>905</v>
      </c>
      <c r="C908" s="30" t="s">
        <v>292</v>
      </c>
      <c r="D908" s="30"/>
      <c r="E908" s="30" t="s">
        <v>269</v>
      </c>
      <c r="F908" s="27" t="str">
        <f t="shared" si="181"/>
        <v>유물 소환</v>
      </c>
      <c r="G908" s="30">
        <f>G887+6</f>
        <v>183</v>
      </c>
      <c r="H908" s="31" t="str">
        <f t="shared" si="177"/>
        <v>GuideQuest_SpawnArtifact_183_905</v>
      </c>
      <c r="J908" s="29" t="str">
        <f t="shared" si="178"/>
        <v>GuideQuest_SpawnArtifact_183_905</v>
      </c>
      <c r="K908" s="30" t="str">
        <f t="shared" si="175"/>
        <v>SpawnArtifact</v>
      </c>
      <c r="L908" s="33">
        <f t="shared" si="176"/>
        <v>183</v>
      </c>
      <c r="M908" s="30" t="str">
        <f t="shared" si="180"/>
        <v>Attain</v>
      </c>
      <c r="N908" s="31" t="s">
        <v>404</v>
      </c>
    </row>
    <row r="909" spans="2:14" x14ac:dyDescent="0.4">
      <c r="B909" s="29">
        <f t="shared" si="184"/>
        <v>906</v>
      </c>
      <c r="C909" s="30" t="s">
        <v>294</v>
      </c>
      <c r="D909" s="30"/>
      <c r="E909" s="30" t="s">
        <v>290</v>
      </c>
      <c r="F909" s="27" t="str">
        <f t="shared" si="181"/>
        <v>유물 강화 시도</v>
      </c>
      <c r="G909" s="30">
        <v>3</v>
      </c>
      <c r="H909" s="31" t="str">
        <f t="shared" si="177"/>
        <v>GuideQuest_TryUpgradeArtifact_3_906</v>
      </c>
      <c r="J909" s="29" t="str">
        <f t="shared" si="178"/>
        <v>GuideQuest_TryUpgradeArtifact_3_906</v>
      </c>
      <c r="K909" s="30" t="str">
        <f t="shared" si="175"/>
        <v>TryUpgradeArtifact</v>
      </c>
      <c r="L909" s="33">
        <f t="shared" si="176"/>
        <v>3</v>
      </c>
      <c r="M909" s="30" t="str">
        <f t="shared" si="180"/>
        <v>Stack</v>
      </c>
      <c r="N909" s="31" t="s">
        <v>404</v>
      </c>
    </row>
    <row r="910" spans="2:14" x14ac:dyDescent="0.4">
      <c r="B910" s="29">
        <f t="shared" si="184"/>
        <v>907</v>
      </c>
      <c r="C910" s="30"/>
      <c r="D910" s="30"/>
      <c r="E910" s="30" t="s">
        <v>192</v>
      </c>
      <c r="F910" s="27" t="str">
        <f t="shared" si="181"/>
        <v>보스 처치</v>
      </c>
      <c r="G910" s="30">
        <v>1</v>
      </c>
      <c r="H910" s="31" t="str">
        <f t="shared" si="177"/>
        <v>GuideQuest_KillBoss_1_907</v>
      </c>
      <c r="J910" s="29" t="str">
        <f t="shared" si="178"/>
        <v>GuideQuest_KillBoss_1_907</v>
      </c>
      <c r="K910" s="30" t="str">
        <f t="shared" si="175"/>
        <v>KillBoss</v>
      </c>
      <c r="L910" s="33">
        <f t="shared" si="176"/>
        <v>1</v>
      </c>
      <c r="M910" s="30" t="str">
        <f t="shared" si="180"/>
        <v>Stack</v>
      </c>
      <c r="N910" s="31" t="s">
        <v>7</v>
      </c>
    </row>
    <row r="911" spans="2:14" x14ac:dyDescent="0.4">
      <c r="B911" s="29">
        <f t="shared" si="184"/>
        <v>908</v>
      </c>
      <c r="C911" s="30" t="s">
        <v>51</v>
      </c>
      <c r="D911" s="30"/>
      <c r="E911" s="30" t="s">
        <v>199</v>
      </c>
      <c r="F911" s="27" t="str">
        <f t="shared" si="181"/>
        <v>캐릭터 특성 강화</v>
      </c>
      <c r="G911" s="30">
        <f>G890+3</f>
        <v>132</v>
      </c>
      <c r="H911" s="31" t="str">
        <f t="shared" si="177"/>
        <v>GuideQuest_LevelUpAbility_132_908</v>
      </c>
      <c r="J911" s="29" t="str">
        <f t="shared" si="178"/>
        <v>GuideQuest_LevelUpAbility_132_908</v>
      </c>
      <c r="K911" s="30" t="str">
        <f t="shared" si="175"/>
        <v>LevelUpAbility</v>
      </c>
      <c r="L911" s="33">
        <f t="shared" si="176"/>
        <v>132</v>
      </c>
      <c r="M911" s="30" t="str">
        <f t="shared" si="180"/>
        <v>Attain</v>
      </c>
      <c r="N911" s="31" t="s">
        <v>405</v>
      </c>
    </row>
    <row r="912" spans="2:14" x14ac:dyDescent="0.4">
      <c r="B912" s="29">
        <f t="shared" si="184"/>
        <v>909</v>
      </c>
      <c r="C912" s="30" t="s">
        <v>45</v>
      </c>
      <c r="D912" s="30"/>
      <c r="E912" s="30" t="s">
        <v>152</v>
      </c>
      <c r="F912" s="27" t="str">
        <f t="shared" si="181"/>
        <v>공격력 골드 훈련</v>
      </c>
      <c r="G912" s="30">
        <v>11600</v>
      </c>
      <c r="H912" s="31" t="str">
        <f t="shared" si="177"/>
        <v>GuideQuest_TrainAtk_11600_909</v>
      </c>
      <c r="J912" s="29" t="str">
        <f t="shared" si="178"/>
        <v>GuideQuest_TrainAtk_11600_909</v>
      </c>
      <c r="K912" s="30" t="str">
        <f t="shared" si="175"/>
        <v>TrainAtk</v>
      </c>
      <c r="L912" s="33">
        <f t="shared" ref="L912:L913" si="185">ROUNDUP(G912/10,0)</f>
        <v>1160</v>
      </c>
      <c r="M912" s="30" t="str">
        <f t="shared" si="180"/>
        <v>Attain</v>
      </c>
      <c r="N912" s="31" t="s">
        <v>404</v>
      </c>
    </row>
    <row r="913" spans="2:14" x14ac:dyDescent="0.4">
      <c r="B913" s="29">
        <f t="shared" si="184"/>
        <v>910</v>
      </c>
      <c r="C913" s="30" t="s">
        <v>47</v>
      </c>
      <c r="D913" s="30"/>
      <c r="E913" s="30" t="s">
        <v>153</v>
      </c>
      <c r="F913" s="27" t="str">
        <f t="shared" si="181"/>
        <v>체력 골드 훈련</v>
      </c>
      <c r="G913" s="30">
        <v>11600</v>
      </c>
      <c r="H913" s="31" t="str">
        <f t="shared" si="177"/>
        <v>GuideQuest_TrainHp_11600_910</v>
      </c>
      <c r="J913" s="29" t="str">
        <f t="shared" si="178"/>
        <v>GuideQuest_TrainHp_11600_910</v>
      </c>
      <c r="K913" s="30" t="str">
        <f t="shared" si="175"/>
        <v>TrainHp</v>
      </c>
      <c r="L913" s="33">
        <f t="shared" si="185"/>
        <v>1160</v>
      </c>
      <c r="M913" s="30" t="str">
        <f t="shared" si="180"/>
        <v>Attain</v>
      </c>
      <c r="N913" s="31" t="s">
        <v>404</v>
      </c>
    </row>
    <row r="914" spans="2:14" x14ac:dyDescent="0.4">
      <c r="B914" s="29">
        <f>B913+1</f>
        <v>911</v>
      </c>
      <c r="C914" s="30" t="s">
        <v>79</v>
      </c>
      <c r="D914" s="30"/>
      <c r="E914" s="30" t="s">
        <v>205</v>
      </c>
      <c r="F914" s="27" t="str">
        <f t="shared" si="181"/>
        <v>크리티컬 확률 골드 훈련</v>
      </c>
      <c r="G914" s="30">
        <f>G893+10</f>
        <v>455</v>
      </c>
      <c r="H914" s="31" t="str">
        <f t="shared" si="177"/>
        <v>GuideQuest_TrainCriProb_455_911</v>
      </c>
      <c r="J914" s="29" t="str">
        <f t="shared" si="178"/>
        <v>GuideQuest_TrainCriProb_455_911</v>
      </c>
      <c r="K914" s="30" t="str">
        <f t="shared" si="175"/>
        <v>TrainCriProb</v>
      </c>
      <c r="L914" s="33">
        <f t="shared" si="176"/>
        <v>455</v>
      </c>
      <c r="M914" s="30" t="str">
        <f t="shared" si="180"/>
        <v>Attain</v>
      </c>
      <c r="N914" s="31" t="s">
        <v>404</v>
      </c>
    </row>
    <row r="915" spans="2:14" x14ac:dyDescent="0.4">
      <c r="B915" s="29">
        <f t="shared" si="184"/>
        <v>912</v>
      </c>
      <c r="C915" s="30" t="s">
        <v>80</v>
      </c>
      <c r="D915" s="30"/>
      <c r="E915" s="30" t="s">
        <v>206</v>
      </c>
      <c r="F915" s="27" t="str">
        <f t="shared" si="181"/>
        <v>크리티컬 데미지 골드 훈련</v>
      </c>
      <c r="G915" s="30">
        <f>G894+10</f>
        <v>455</v>
      </c>
      <c r="H915" s="31" t="str">
        <f t="shared" si="177"/>
        <v>GuideQuest_TrainCriDmg_455_912</v>
      </c>
      <c r="J915" s="29" t="str">
        <f t="shared" si="178"/>
        <v>GuideQuest_TrainCriDmg_455_912</v>
      </c>
      <c r="K915" s="30" t="str">
        <f t="shared" si="175"/>
        <v>TrainCriDmg</v>
      </c>
      <c r="L915" s="33">
        <f t="shared" si="176"/>
        <v>455</v>
      </c>
      <c r="M915" s="30" t="str">
        <f t="shared" si="180"/>
        <v>Attain</v>
      </c>
      <c r="N915" s="31" t="s">
        <v>404</v>
      </c>
    </row>
    <row r="916" spans="2:14" x14ac:dyDescent="0.4">
      <c r="B916" s="29">
        <f t="shared" si="184"/>
        <v>913</v>
      </c>
      <c r="C916" s="30"/>
      <c r="D916" s="30"/>
      <c r="E916" s="30" t="s">
        <v>187</v>
      </c>
      <c r="F916" s="27" t="str">
        <f t="shared" si="181"/>
        <v>스테이지 클리어</v>
      </c>
      <c r="G916" s="30">
        <f>G905+10</f>
        <v>1290</v>
      </c>
      <c r="H916" s="31" t="str">
        <f t="shared" si="177"/>
        <v>GuideQuest_ClearStage_1290_913</v>
      </c>
      <c r="J916" s="29" t="str">
        <f t="shared" si="178"/>
        <v>GuideQuest_ClearStage_1290_913</v>
      </c>
      <c r="K916" s="30" t="str">
        <f t="shared" si="175"/>
        <v>ClearStage</v>
      </c>
      <c r="L916" s="33">
        <f t="shared" si="176"/>
        <v>1290</v>
      </c>
      <c r="M916" s="30" t="str">
        <f t="shared" si="180"/>
        <v>Attain</v>
      </c>
      <c r="N916" s="31" t="s">
        <v>404</v>
      </c>
    </row>
    <row r="917" spans="2:14" x14ac:dyDescent="0.4">
      <c r="B917" s="29">
        <f t="shared" si="184"/>
        <v>914</v>
      </c>
      <c r="C917" s="30" t="s">
        <v>94</v>
      </c>
      <c r="D917" s="30"/>
      <c r="E917" s="30" t="s">
        <v>214</v>
      </c>
      <c r="F917" s="27" t="str">
        <f t="shared" si="181"/>
        <v>장비 소환</v>
      </c>
      <c r="G917" s="30">
        <f>G896+240</f>
        <v>10140</v>
      </c>
      <c r="H917" s="31" t="str">
        <f t="shared" si="177"/>
        <v>GuideQuest_SpawnEquipment_10140_914</v>
      </c>
      <c r="J917" s="29" t="str">
        <f t="shared" si="178"/>
        <v>GuideQuest_SpawnEquipment_10140_914</v>
      </c>
      <c r="K917" s="30" t="str">
        <f t="shared" si="175"/>
        <v>SpawnEquipment</v>
      </c>
      <c r="L917" s="33">
        <f t="shared" si="176"/>
        <v>10140</v>
      </c>
      <c r="M917" s="30" t="str">
        <f t="shared" si="180"/>
        <v>Attain</v>
      </c>
      <c r="N917" s="31" t="s">
        <v>404</v>
      </c>
    </row>
    <row r="918" spans="2:14" x14ac:dyDescent="0.4">
      <c r="B918" s="29">
        <f t="shared" si="184"/>
        <v>915</v>
      </c>
      <c r="C918" s="30" t="s">
        <v>53</v>
      </c>
      <c r="D918" s="30"/>
      <c r="E918" s="30" t="s">
        <v>200</v>
      </c>
      <c r="F918" s="27" t="str">
        <f t="shared" si="181"/>
        <v>스킬 소환</v>
      </c>
      <c r="G918" s="30">
        <v>1120</v>
      </c>
      <c r="H918" s="31" t="str">
        <f t="shared" si="177"/>
        <v>GuideQuest_SpawnSkill_1120_915</v>
      </c>
      <c r="J918" s="29" t="str">
        <f t="shared" si="178"/>
        <v>GuideQuest_SpawnSkill_1120_915</v>
      </c>
      <c r="K918" s="30" t="str">
        <f t="shared" si="175"/>
        <v>SpawnSkill</v>
      </c>
      <c r="L918" s="33">
        <f t="shared" si="176"/>
        <v>1120</v>
      </c>
      <c r="M918" s="30" t="str">
        <f t="shared" si="180"/>
        <v>Attain</v>
      </c>
      <c r="N918" s="31" t="s">
        <v>404</v>
      </c>
    </row>
    <row r="919" spans="2:14" x14ac:dyDescent="0.4">
      <c r="B919" s="29">
        <f t="shared" si="184"/>
        <v>916</v>
      </c>
      <c r="C919" s="30" t="s">
        <v>292</v>
      </c>
      <c r="D919" s="30"/>
      <c r="E919" s="30" t="s">
        <v>269</v>
      </c>
      <c r="F919" s="27" t="str">
        <f t="shared" si="181"/>
        <v>유물 소환</v>
      </c>
      <c r="G919" s="30">
        <f>G898+6</f>
        <v>186</v>
      </c>
      <c r="H919" s="31" t="str">
        <f t="shared" si="177"/>
        <v>GuideQuest_SpawnArtifact_186_916</v>
      </c>
      <c r="J919" s="29" t="str">
        <f t="shared" si="178"/>
        <v>GuideQuest_SpawnArtifact_186_916</v>
      </c>
      <c r="K919" s="30" t="str">
        <f t="shared" si="175"/>
        <v>SpawnArtifact</v>
      </c>
      <c r="L919" s="33">
        <f t="shared" si="176"/>
        <v>186</v>
      </c>
      <c r="M919" s="30" t="str">
        <f t="shared" si="180"/>
        <v>Attain</v>
      </c>
      <c r="N919" s="31" t="s">
        <v>404</v>
      </c>
    </row>
    <row r="920" spans="2:14" x14ac:dyDescent="0.4">
      <c r="B920" s="29">
        <f t="shared" si="184"/>
        <v>917</v>
      </c>
      <c r="C920" s="30" t="s">
        <v>294</v>
      </c>
      <c r="D920" s="30"/>
      <c r="E920" s="30" t="s">
        <v>290</v>
      </c>
      <c r="F920" s="27" t="str">
        <f t="shared" si="181"/>
        <v>유물 강화 시도</v>
      </c>
      <c r="G920" s="30">
        <v>3</v>
      </c>
      <c r="H920" s="31" t="str">
        <f t="shared" si="177"/>
        <v>GuideQuest_TryUpgradeArtifact_3_917</v>
      </c>
      <c r="J920" s="29" t="str">
        <f t="shared" si="178"/>
        <v>GuideQuest_TryUpgradeArtifact_3_917</v>
      </c>
      <c r="K920" s="30" t="str">
        <f t="shared" si="175"/>
        <v>TryUpgradeArtifact</v>
      </c>
      <c r="L920" s="33">
        <f t="shared" si="176"/>
        <v>3</v>
      </c>
      <c r="M920" s="30" t="str">
        <f t="shared" si="180"/>
        <v>Stack</v>
      </c>
      <c r="N920" s="31" t="s">
        <v>404</v>
      </c>
    </row>
    <row r="921" spans="2:14" x14ac:dyDescent="0.4">
      <c r="B921" s="29">
        <f t="shared" si="184"/>
        <v>918</v>
      </c>
      <c r="C921" s="30"/>
      <c r="D921" s="30"/>
      <c r="E921" s="30" t="s">
        <v>192</v>
      </c>
      <c r="F921" s="27" t="str">
        <f t="shared" si="181"/>
        <v>보스 처치</v>
      </c>
      <c r="G921" s="30">
        <v>1</v>
      </c>
      <c r="H921" s="31" t="str">
        <f t="shared" si="177"/>
        <v>GuideQuest_KillBoss_1_918</v>
      </c>
      <c r="J921" s="29" t="str">
        <f t="shared" si="178"/>
        <v>GuideQuest_KillBoss_1_918</v>
      </c>
      <c r="K921" s="30" t="str">
        <f t="shared" si="175"/>
        <v>KillBoss</v>
      </c>
      <c r="L921" s="33">
        <f t="shared" si="176"/>
        <v>1</v>
      </c>
      <c r="M921" s="30" t="str">
        <f t="shared" si="180"/>
        <v>Stack</v>
      </c>
      <c r="N921" s="31" t="s">
        <v>7</v>
      </c>
    </row>
    <row r="922" spans="2:14" x14ac:dyDescent="0.4">
      <c r="B922" s="29">
        <f t="shared" si="184"/>
        <v>919</v>
      </c>
      <c r="C922" s="30" t="s">
        <v>45</v>
      </c>
      <c r="D922" s="30"/>
      <c r="E922" s="30" t="s">
        <v>152</v>
      </c>
      <c r="F922" s="27" t="str">
        <f t="shared" si="181"/>
        <v>공격력 골드 훈련</v>
      </c>
      <c r="G922" s="30">
        <v>12000</v>
      </c>
      <c r="H922" s="31" t="str">
        <f t="shared" si="177"/>
        <v>GuideQuest_TrainAtk_12000_919</v>
      </c>
      <c r="J922" s="29" t="str">
        <f t="shared" si="178"/>
        <v>GuideQuest_TrainAtk_12000_919</v>
      </c>
      <c r="K922" s="30" t="str">
        <f t="shared" si="175"/>
        <v>TrainAtk</v>
      </c>
      <c r="L922" s="33">
        <f t="shared" ref="L922:L923" si="186">ROUNDUP(G922/10,0)</f>
        <v>1200</v>
      </c>
      <c r="M922" s="30" t="str">
        <f t="shared" si="180"/>
        <v>Attain</v>
      </c>
      <c r="N922" s="31" t="s">
        <v>404</v>
      </c>
    </row>
    <row r="923" spans="2:14" x14ac:dyDescent="0.4">
      <c r="B923" s="29">
        <f t="shared" si="184"/>
        <v>920</v>
      </c>
      <c r="C923" s="30" t="s">
        <v>47</v>
      </c>
      <c r="D923" s="30"/>
      <c r="E923" s="30" t="s">
        <v>153</v>
      </c>
      <c r="F923" s="27" t="str">
        <f t="shared" si="181"/>
        <v>체력 골드 훈련</v>
      </c>
      <c r="G923" s="30">
        <v>12000</v>
      </c>
      <c r="H923" s="31" t="str">
        <f t="shared" si="177"/>
        <v>GuideQuest_TrainHp_12000_920</v>
      </c>
      <c r="J923" s="29" t="str">
        <f t="shared" si="178"/>
        <v>GuideQuest_TrainHp_12000_920</v>
      </c>
      <c r="K923" s="30" t="str">
        <f t="shared" si="175"/>
        <v>TrainHp</v>
      </c>
      <c r="L923" s="33">
        <f t="shared" si="186"/>
        <v>1200</v>
      </c>
      <c r="M923" s="30" t="str">
        <f t="shared" si="180"/>
        <v>Attain</v>
      </c>
      <c r="N923" s="31" t="s">
        <v>404</v>
      </c>
    </row>
    <row r="924" spans="2:14" x14ac:dyDescent="0.4">
      <c r="B924" s="29">
        <f>B923+1</f>
        <v>921</v>
      </c>
      <c r="C924" s="30" t="s">
        <v>79</v>
      </c>
      <c r="D924" s="30"/>
      <c r="E924" s="30" t="s">
        <v>205</v>
      </c>
      <c r="F924" s="27" t="str">
        <f t="shared" si="181"/>
        <v>크리티컬 확률 골드 훈련</v>
      </c>
      <c r="G924" s="30">
        <v>500</v>
      </c>
      <c r="H924" s="31" t="str">
        <f t="shared" si="177"/>
        <v>GuideQuest_TrainCriProb_500_921</v>
      </c>
      <c r="J924" s="29" t="str">
        <f t="shared" si="178"/>
        <v>GuideQuest_TrainCriProb_500_921</v>
      </c>
      <c r="K924" s="30" t="str">
        <f t="shared" si="175"/>
        <v>TrainCriProb</v>
      </c>
      <c r="L924" s="33">
        <f t="shared" si="176"/>
        <v>500</v>
      </c>
      <c r="M924" s="30" t="str">
        <f t="shared" si="180"/>
        <v>Attain</v>
      </c>
      <c r="N924" s="31" t="s">
        <v>404</v>
      </c>
    </row>
    <row r="925" spans="2:14" x14ac:dyDescent="0.4">
      <c r="B925" s="29">
        <f t="shared" si="184"/>
        <v>922</v>
      </c>
      <c r="C925" s="30" t="s">
        <v>80</v>
      </c>
      <c r="D925" s="30"/>
      <c r="E925" s="30" t="s">
        <v>206</v>
      </c>
      <c r="F925" s="27" t="str">
        <f t="shared" si="181"/>
        <v>크리티컬 데미지 골드 훈련</v>
      </c>
      <c r="G925" s="30">
        <v>500</v>
      </c>
      <c r="H925" s="31" t="str">
        <f t="shared" si="177"/>
        <v>GuideQuest_TrainCriDmg_500_922</v>
      </c>
      <c r="J925" s="29" t="str">
        <f t="shared" si="178"/>
        <v>GuideQuest_TrainCriDmg_500_922</v>
      </c>
      <c r="K925" s="30" t="str">
        <f t="shared" si="175"/>
        <v>TrainCriDmg</v>
      </c>
      <c r="L925" s="33">
        <f t="shared" si="176"/>
        <v>500</v>
      </c>
      <c r="M925" s="30" t="str">
        <f t="shared" si="180"/>
        <v>Attain</v>
      </c>
      <c r="N925" s="31" t="s">
        <v>404</v>
      </c>
    </row>
    <row r="926" spans="2:14" x14ac:dyDescent="0.4">
      <c r="B926" s="29">
        <f t="shared" si="184"/>
        <v>923</v>
      </c>
      <c r="C926" s="30"/>
      <c r="D926" s="30"/>
      <c r="E926" s="30" t="s">
        <v>187</v>
      </c>
      <c r="F926" s="27" t="str">
        <f t="shared" si="181"/>
        <v>스테이지 클리어</v>
      </c>
      <c r="G926" s="30">
        <f>G916+10</f>
        <v>1300</v>
      </c>
      <c r="H926" s="31" t="str">
        <f t="shared" si="177"/>
        <v>GuideQuest_ClearStage_1300_923</v>
      </c>
      <c r="J926" s="29" t="str">
        <f t="shared" si="178"/>
        <v>GuideQuest_ClearStage_1300_923</v>
      </c>
      <c r="K926" s="30" t="str">
        <f t="shared" si="175"/>
        <v>ClearStage</v>
      </c>
      <c r="L926" s="33">
        <f t="shared" si="176"/>
        <v>1300</v>
      </c>
      <c r="M926" s="30" t="str">
        <f t="shared" si="180"/>
        <v>Attain</v>
      </c>
      <c r="N926" s="31" t="s">
        <v>404</v>
      </c>
    </row>
    <row r="927" spans="2:14" x14ac:dyDescent="0.4">
      <c r="B927" s="29">
        <f t="shared" si="184"/>
        <v>924</v>
      </c>
      <c r="C927" s="30" t="s">
        <v>415</v>
      </c>
      <c r="D927" s="30" t="s">
        <v>418</v>
      </c>
      <c r="E927" s="30" t="s">
        <v>416</v>
      </c>
      <c r="F927" s="27" t="str">
        <f>VLOOKUP(E927,$P$2:$Q$60,2, 0)</f>
        <v>정수 확인</v>
      </c>
      <c r="G927" s="30">
        <v>1</v>
      </c>
      <c r="H927" s="31" t="str">
        <f t="shared" si="177"/>
        <v>GuideQuest_ConfirmEssence_1_924</v>
      </c>
      <c r="J927" s="29" t="str">
        <f t="shared" si="178"/>
        <v>GuideQuest_ConfirmEssence_1_924</v>
      </c>
      <c r="K927" s="30" t="str">
        <f t="shared" si="175"/>
        <v>ConfirmEssence</v>
      </c>
      <c r="L927" s="33">
        <v>1</v>
      </c>
      <c r="M927" s="30" t="str">
        <f>VLOOKUP(K927,$P$2:$R$53,3, 0)</f>
        <v>Stack</v>
      </c>
      <c r="N927" s="31" t="s">
        <v>31</v>
      </c>
    </row>
    <row r="928" spans="2:14" x14ac:dyDescent="0.4">
      <c r="B928" s="29">
        <f t="shared" si="184"/>
        <v>925</v>
      </c>
      <c r="C928" s="30" t="s">
        <v>94</v>
      </c>
      <c r="D928" s="30"/>
      <c r="E928" s="30" t="s">
        <v>214</v>
      </c>
      <c r="F928" s="27" t="str">
        <f t="shared" si="181"/>
        <v>장비 소환</v>
      </c>
      <c r="G928" s="30">
        <f>G906+240</f>
        <v>10260</v>
      </c>
      <c r="H928" s="31" t="str">
        <f t="shared" si="177"/>
        <v>GuideQuest_SpawnEquipment_10260_925</v>
      </c>
      <c r="J928" s="29" t="str">
        <f t="shared" si="178"/>
        <v>GuideQuest_SpawnEquipment_10260_925</v>
      </c>
      <c r="K928" s="30" t="str">
        <f t="shared" si="175"/>
        <v>SpawnEquipment</v>
      </c>
      <c r="L928" s="33">
        <f t="shared" si="176"/>
        <v>10260</v>
      </c>
      <c r="M928" s="30" t="str">
        <f t="shared" ref="M928:M991" si="187">VLOOKUP(K928,$P$2:$R$51,3, 0)</f>
        <v>Attain</v>
      </c>
      <c r="N928" s="31" t="s">
        <v>404</v>
      </c>
    </row>
    <row r="929" spans="2:14" x14ac:dyDescent="0.4">
      <c r="B929" s="29">
        <f t="shared" si="184"/>
        <v>926</v>
      </c>
      <c r="C929" s="30" t="s">
        <v>53</v>
      </c>
      <c r="D929" s="30"/>
      <c r="E929" s="30" t="s">
        <v>200</v>
      </c>
      <c r="F929" s="27" t="str">
        <f t="shared" si="181"/>
        <v>스킬 소환</v>
      </c>
      <c r="G929" s="30">
        <v>1150</v>
      </c>
      <c r="H929" s="31" t="str">
        <f t="shared" si="177"/>
        <v>GuideQuest_SpawnSkill_1150_926</v>
      </c>
      <c r="J929" s="29" t="str">
        <f t="shared" si="178"/>
        <v>GuideQuest_SpawnSkill_1150_926</v>
      </c>
      <c r="K929" s="30" t="str">
        <f t="shared" si="175"/>
        <v>SpawnSkill</v>
      </c>
      <c r="L929" s="33">
        <f t="shared" si="176"/>
        <v>1150</v>
      </c>
      <c r="M929" s="30" t="str">
        <f t="shared" si="187"/>
        <v>Attain</v>
      </c>
      <c r="N929" s="31" t="s">
        <v>404</v>
      </c>
    </row>
    <row r="930" spans="2:14" x14ac:dyDescent="0.4">
      <c r="B930" s="29">
        <f t="shared" si="184"/>
        <v>927</v>
      </c>
      <c r="C930" s="30" t="s">
        <v>292</v>
      </c>
      <c r="D930" s="30"/>
      <c r="E930" s="30" t="s">
        <v>269</v>
      </c>
      <c r="F930" s="27" t="str">
        <f t="shared" si="181"/>
        <v>유물 소환</v>
      </c>
      <c r="G930" s="30">
        <f>G908+6</f>
        <v>189</v>
      </c>
      <c r="H930" s="31" t="str">
        <f t="shared" si="177"/>
        <v>GuideQuest_SpawnArtifact_189_927</v>
      </c>
      <c r="J930" s="29" t="str">
        <f t="shared" si="178"/>
        <v>GuideQuest_SpawnArtifact_189_927</v>
      </c>
      <c r="K930" s="30" t="str">
        <f t="shared" si="175"/>
        <v>SpawnArtifact</v>
      </c>
      <c r="L930" s="33">
        <f t="shared" si="176"/>
        <v>189</v>
      </c>
      <c r="M930" s="30" t="str">
        <f t="shared" si="187"/>
        <v>Attain</v>
      </c>
      <c r="N930" s="31" t="s">
        <v>404</v>
      </c>
    </row>
    <row r="931" spans="2:14" x14ac:dyDescent="0.4">
      <c r="B931" s="29">
        <f t="shared" si="184"/>
        <v>928</v>
      </c>
      <c r="C931" s="30" t="s">
        <v>294</v>
      </c>
      <c r="D931" s="30"/>
      <c r="E931" s="30" t="s">
        <v>290</v>
      </c>
      <c r="F931" s="27" t="str">
        <f t="shared" si="181"/>
        <v>유물 강화 시도</v>
      </c>
      <c r="G931" s="30">
        <v>3</v>
      </c>
      <c r="H931" s="31" t="str">
        <f t="shared" si="177"/>
        <v>GuideQuest_TryUpgradeArtifact_3_928</v>
      </c>
      <c r="J931" s="29" t="str">
        <f t="shared" si="178"/>
        <v>GuideQuest_TryUpgradeArtifact_3_928</v>
      </c>
      <c r="K931" s="30" t="str">
        <f t="shared" si="175"/>
        <v>TryUpgradeArtifact</v>
      </c>
      <c r="L931" s="33">
        <f t="shared" si="176"/>
        <v>3</v>
      </c>
      <c r="M931" s="30" t="str">
        <f t="shared" si="187"/>
        <v>Stack</v>
      </c>
      <c r="N931" s="31" t="s">
        <v>404</v>
      </c>
    </row>
    <row r="932" spans="2:14" x14ac:dyDescent="0.4">
      <c r="B932" s="29">
        <f t="shared" si="184"/>
        <v>929</v>
      </c>
      <c r="C932" s="30"/>
      <c r="D932" s="30"/>
      <c r="E932" s="30" t="s">
        <v>192</v>
      </c>
      <c r="F932" s="27" t="str">
        <f t="shared" si="181"/>
        <v>보스 처치</v>
      </c>
      <c r="G932" s="30">
        <v>5</v>
      </c>
      <c r="H932" s="31" t="str">
        <f t="shared" si="177"/>
        <v>GuideQuest_KillBoss_5_929</v>
      </c>
      <c r="J932" s="29" t="str">
        <f t="shared" si="178"/>
        <v>GuideQuest_KillBoss_5_929</v>
      </c>
      <c r="K932" s="30" t="str">
        <f t="shared" si="175"/>
        <v>KillBoss</v>
      </c>
      <c r="L932" s="33">
        <f t="shared" si="176"/>
        <v>5</v>
      </c>
      <c r="M932" s="30" t="str">
        <f t="shared" si="187"/>
        <v>Stack</v>
      </c>
      <c r="N932" s="31" t="s">
        <v>7</v>
      </c>
    </row>
    <row r="933" spans="2:14" x14ac:dyDescent="0.4">
      <c r="B933" s="29">
        <f t="shared" si="184"/>
        <v>930</v>
      </c>
      <c r="C933" s="30" t="s">
        <v>51</v>
      </c>
      <c r="D933" s="30"/>
      <c r="E933" s="30" t="s">
        <v>199</v>
      </c>
      <c r="F933" s="27" t="str">
        <f t="shared" si="181"/>
        <v>캐릭터 특성 강화</v>
      </c>
      <c r="G933" s="30">
        <f>G911+3</f>
        <v>135</v>
      </c>
      <c r="H933" s="31" t="str">
        <f t="shared" si="177"/>
        <v>GuideQuest_LevelUpAbility_135_930</v>
      </c>
      <c r="J933" s="29" t="str">
        <f t="shared" si="178"/>
        <v>GuideQuest_LevelUpAbility_135_930</v>
      </c>
      <c r="K933" s="30" t="str">
        <f t="shared" si="175"/>
        <v>LevelUpAbility</v>
      </c>
      <c r="L933" s="33">
        <f t="shared" si="176"/>
        <v>135</v>
      </c>
      <c r="M933" s="30" t="str">
        <f t="shared" si="187"/>
        <v>Attain</v>
      </c>
      <c r="N933" s="31" t="s">
        <v>405</v>
      </c>
    </row>
    <row r="934" spans="2:14" x14ac:dyDescent="0.4">
      <c r="B934" s="29">
        <f t="shared" si="184"/>
        <v>931</v>
      </c>
      <c r="C934" s="30" t="s">
        <v>45</v>
      </c>
      <c r="D934" s="30"/>
      <c r="E934" s="30" t="s">
        <v>152</v>
      </c>
      <c r="F934" s="27" t="str">
        <f t="shared" si="181"/>
        <v>공격력 골드 훈련</v>
      </c>
      <c r="G934" s="30">
        <v>12500</v>
      </c>
      <c r="H934" s="31" t="str">
        <f t="shared" si="177"/>
        <v>GuideQuest_TrainAtk_12500_931</v>
      </c>
      <c r="J934" s="29" t="str">
        <f t="shared" si="178"/>
        <v>GuideQuest_TrainAtk_12500_931</v>
      </c>
      <c r="K934" s="30" t="str">
        <f t="shared" ref="K934:K982" si="188">E934</f>
        <v>TrainAtk</v>
      </c>
      <c r="L934" s="33">
        <f t="shared" ref="L934:L935" si="189">ROUNDUP(G934/10,0)</f>
        <v>1250</v>
      </c>
      <c r="M934" s="30" t="str">
        <f t="shared" si="187"/>
        <v>Attain</v>
      </c>
      <c r="N934" s="31" t="s">
        <v>404</v>
      </c>
    </row>
    <row r="935" spans="2:14" x14ac:dyDescent="0.4">
      <c r="B935" s="29">
        <f t="shared" si="184"/>
        <v>932</v>
      </c>
      <c r="C935" s="30" t="s">
        <v>47</v>
      </c>
      <c r="D935" s="30"/>
      <c r="E935" s="30" t="s">
        <v>153</v>
      </c>
      <c r="F935" s="27" t="str">
        <f t="shared" si="181"/>
        <v>체력 골드 훈련</v>
      </c>
      <c r="G935" s="30">
        <v>12500</v>
      </c>
      <c r="H935" s="31" t="str">
        <f t="shared" ref="H935:H983" si="190">CONCATENATE("GuideQuest","_",E935,"_",G935,"_",B935)</f>
        <v>GuideQuest_TrainHp_12500_932</v>
      </c>
      <c r="J935" s="29" t="str">
        <f t="shared" ref="J935:J983" si="191">H935</f>
        <v>GuideQuest_TrainHp_12500_932</v>
      </c>
      <c r="K935" s="30" t="str">
        <f t="shared" si="188"/>
        <v>TrainHp</v>
      </c>
      <c r="L935" s="33">
        <f t="shared" si="189"/>
        <v>1250</v>
      </c>
      <c r="M935" s="30" t="str">
        <f t="shared" si="187"/>
        <v>Attain</v>
      </c>
      <c r="N935" s="31" t="s">
        <v>404</v>
      </c>
    </row>
    <row r="936" spans="2:14" x14ac:dyDescent="0.4">
      <c r="B936" s="29">
        <f>B935+1</f>
        <v>933</v>
      </c>
      <c r="C936" s="30"/>
      <c r="D936" s="30"/>
      <c r="E936" s="30" t="s">
        <v>187</v>
      </c>
      <c r="F936" s="27" t="str">
        <f t="shared" si="181"/>
        <v>스테이지 클리어</v>
      </c>
      <c r="G936" s="30">
        <f>G926+10</f>
        <v>1310</v>
      </c>
      <c r="H936" s="31" t="str">
        <f t="shared" si="190"/>
        <v>GuideQuest_ClearStage_1310_933</v>
      </c>
      <c r="J936" s="29" t="str">
        <f t="shared" si="191"/>
        <v>GuideQuest_ClearStage_1310_933</v>
      </c>
      <c r="K936" s="30" t="str">
        <f t="shared" si="188"/>
        <v>ClearStage</v>
      </c>
      <c r="L936" s="33">
        <f t="shared" ref="L936:L982" si="192">G936</f>
        <v>1310</v>
      </c>
      <c r="M936" s="30" t="str">
        <f t="shared" si="187"/>
        <v>Attain</v>
      </c>
      <c r="N936" s="31" t="s">
        <v>404</v>
      </c>
    </row>
    <row r="937" spans="2:14" x14ac:dyDescent="0.4">
      <c r="B937" s="29">
        <f t="shared" si="184"/>
        <v>934</v>
      </c>
      <c r="C937" s="30" t="s">
        <v>94</v>
      </c>
      <c r="D937" s="30"/>
      <c r="E937" s="30" t="s">
        <v>214</v>
      </c>
      <c r="F937" s="27" t="str">
        <f t="shared" si="181"/>
        <v>장비 소환</v>
      </c>
      <c r="G937" s="30">
        <f>G917+240</f>
        <v>10380</v>
      </c>
      <c r="H937" s="31" t="str">
        <f t="shared" si="190"/>
        <v>GuideQuest_SpawnEquipment_10380_934</v>
      </c>
      <c r="J937" s="29" t="str">
        <f t="shared" si="191"/>
        <v>GuideQuest_SpawnEquipment_10380_934</v>
      </c>
      <c r="K937" s="30" t="str">
        <f t="shared" si="188"/>
        <v>SpawnEquipment</v>
      </c>
      <c r="L937" s="33">
        <f t="shared" si="192"/>
        <v>10380</v>
      </c>
      <c r="M937" s="30" t="str">
        <f t="shared" si="187"/>
        <v>Attain</v>
      </c>
      <c r="N937" s="31" t="s">
        <v>404</v>
      </c>
    </row>
    <row r="938" spans="2:14" x14ac:dyDescent="0.4">
      <c r="B938" s="29">
        <f t="shared" si="184"/>
        <v>935</v>
      </c>
      <c r="C938" s="30" t="s">
        <v>53</v>
      </c>
      <c r="D938" s="30"/>
      <c r="E938" s="30" t="s">
        <v>200</v>
      </c>
      <c r="F938" s="27" t="str">
        <f t="shared" si="181"/>
        <v>스킬 소환</v>
      </c>
      <c r="G938" s="30">
        <v>1180</v>
      </c>
      <c r="H938" s="31" t="str">
        <f t="shared" si="190"/>
        <v>GuideQuest_SpawnSkill_1180_935</v>
      </c>
      <c r="J938" s="29" t="str">
        <f t="shared" si="191"/>
        <v>GuideQuest_SpawnSkill_1180_935</v>
      </c>
      <c r="K938" s="30" t="str">
        <f t="shared" si="188"/>
        <v>SpawnSkill</v>
      </c>
      <c r="L938" s="33">
        <f t="shared" si="192"/>
        <v>1180</v>
      </c>
      <c r="M938" s="30" t="str">
        <f t="shared" si="187"/>
        <v>Attain</v>
      </c>
      <c r="N938" s="31" t="s">
        <v>404</v>
      </c>
    </row>
    <row r="939" spans="2:14" x14ac:dyDescent="0.4">
      <c r="B939" s="29">
        <f t="shared" si="184"/>
        <v>936</v>
      </c>
      <c r="C939" s="30" t="s">
        <v>292</v>
      </c>
      <c r="D939" s="30"/>
      <c r="E939" s="30" t="s">
        <v>269</v>
      </c>
      <c r="F939" s="27" t="str">
        <f t="shared" si="181"/>
        <v>유물 소환</v>
      </c>
      <c r="G939" s="30">
        <f>G919+6</f>
        <v>192</v>
      </c>
      <c r="H939" s="31" t="str">
        <f t="shared" si="190"/>
        <v>GuideQuest_SpawnArtifact_192_936</v>
      </c>
      <c r="J939" s="29" t="str">
        <f t="shared" si="191"/>
        <v>GuideQuest_SpawnArtifact_192_936</v>
      </c>
      <c r="K939" s="30" t="str">
        <f t="shared" si="188"/>
        <v>SpawnArtifact</v>
      </c>
      <c r="L939" s="33">
        <f t="shared" si="192"/>
        <v>192</v>
      </c>
      <c r="M939" s="30" t="str">
        <f t="shared" si="187"/>
        <v>Attain</v>
      </c>
      <c r="N939" s="31" t="s">
        <v>404</v>
      </c>
    </row>
    <row r="940" spans="2:14" x14ac:dyDescent="0.4">
      <c r="B940" s="29">
        <f t="shared" si="184"/>
        <v>937</v>
      </c>
      <c r="C940" s="30" t="s">
        <v>294</v>
      </c>
      <c r="D940" s="30"/>
      <c r="E940" s="30" t="s">
        <v>290</v>
      </c>
      <c r="F940" s="27" t="str">
        <f t="shared" si="181"/>
        <v>유물 강화 시도</v>
      </c>
      <c r="G940" s="30">
        <v>3</v>
      </c>
      <c r="H940" s="31" t="str">
        <f t="shared" si="190"/>
        <v>GuideQuest_TryUpgradeArtifact_3_937</v>
      </c>
      <c r="J940" s="29" t="str">
        <f t="shared" si="191"/>
        <v>GuideQuest_TryUpgradeArtifact_3_937</v>
      </c>
      <c r="K940" s="30" t="str">
        <f t="shared" si="188"/>
        <v>TryUpgradeArtifact</v>
      </c>
      <c r="L940" s="33">
        <f t="shared" si="192"/>
        <v>3</v>
      </c>
      <c r="M940" s="30" t="str">
        <f t="shared" si="187"/>
        <v>Stack</v>
      </c>
      <c r="N940" s="31" t="s">
        <v>404</v>
      </c>
    </row>
    <row r="941" spans="2:14" x14ac:dyDescent="0.4">
      <c r="B941" s="29">
        <f t="shared" si="184"/>
        <v>938</v>
      </c>
      <c r="C941" s="30"/>
      <c r="D941" s="30"/>
      <c r="E941" s="30" t="s">
        <v>192</v>
      </c>
      <c r="F941" s="27" t="str">
        <f t="shared" si="181"/>
        <v>보스 처치</v>
      </c>
      <c r="G941" s="30">
        <v>5</v>
      </c>
      <c r="H941" s="31" t="str">
        <f t="shared" si="190"/>
        <v>GuideQuest_KillBoss_5_938</v>
      </c>
      <c r="J941" s="29" t="str">
        <f t="shared" si="191"/>
        <v>GuideQuest_KillBoss_5_938</v>
      </c>
      <c r="K941" s="30" t="str">
        <f t="shared" si="188"/>
        <v>KillBoss</v>
      </c>
      <c r="L941" s="33">
        <f t="shared" si="192"/>
        <v>5</v>
      </c>
      <c r="M941" s="30" t="str">
        <f t="shared" si="187"/>
        <v>Stack</v>
      </c>
      <c r="N941" s="31" t="s">
        <v>7</v>
      </c>
    </row>
    <row r="942" spans="2:14" x14ac:dyDescent="0.4">
      <c r="B942" s="29">
        <f t="shared" si="184"/>
        <v>939</v>
      </c>
      <c r="C942" s="30" t="s">
        <v>45</v>
      </c>
      <c r="D942" s="30"/>
      <c r="E942" s="30" t="s">
        <v>152</v>
      </c>
      <c r="F942" s="27" t="str">
        <f t="shared" si="181"/>
        <v>공격력 골드 훈련</v>
      </c>
      <c r="G942" s="30">
        <v>13000</v>
      </c>
      <c r="H942" s="31" t="str">
        <f t="shared" si="190"/>
        <v>GuideQuest_TrainAtk_13000_939</v>
      </c>
      <c r="J942" s="29" t="str">
        <f t="shared" si="191"/>
        <v>GuideQuest_TrainAtk_13000_939</v>
      </c>
      <c r="K942" s="30" t="str">
        <f t="shared" si="188"/>
        <v>TrainAtk</v>
      </c>
      <c r="L942" s="33">
        <f t="shared" ref="L942:L943" si="193">ROUNDUP(G942/10,0)</f>
        <v>1300</v>
      </c>
      <c r="M942" s="30" t="str">
        <f t="shared" si="187"/>
        <v>Attain</v>
      </c>
      <c r="N942" s="31" t="s">
        <v>404</v>
      </c>
    </row>
    <row r="943" spans="2:14" x14ac:dyDescent="0.4">
      <c r="B943" s="29">
        <f t="shared" si="184"/>
        <v>940</v>
      </c>
      <c r="C943" s="30" t="s">
        <v>47</v>
      </c>
      <c r="D943" s="30"/>
      <c r="E943" s="30" t="s">
        <v>153</v>
      </c>
      <c r="F943" s="27" t="str">
        <f t="shared" si="181"/>
        <v>체력 골드 훈련</v>
      </c>
      <c r="G943" s="30">
        <v>13000</v>
      </c>
      <c r="H943" s="31" t="str">
        <f t="shared" si="190"/>
        <v>GuideQuest_TrainHp_13000_940</v>
      </c>
      <c r="J943" s="29" t="str">
        <f t="shared" si="191"/>
        <v>GuideQuest_TrainHp_13000_940</v>
      </c>
      <c r="K943" s="30" t="str">
        <f t="shared" si="188"/>
        <v>TrainHp</v>
      </c>
      <c r="L943" s="33">
        <f t="shared" si="193"/>
        <v>1300</v>
      </c>
      <c r="M943" s="30" t="str">
        <f t="shared" si="187"/>
        <v>Attain</v>
      </c>
      <c r="N943" s="31" t="s">
        <v>404</v>
      </c>
    </row>
    <row r="944" spans="2:14" x14ac:dyDescent="0.4">
      <c r="B944" s="29">
        <f>B943+1</f>
        <v>941</v>
      </c>
      <c r="C944" s="30"/>
      <c r="D944" s="30"/>
      <c r="E944" s="30" t="s">
        <v>187</v>
      </c>
      <c r="F944" s="27" t="str">
        <f t="shared" si="181"/>
        <v>스테이지 클리어</v>
      </c>
      <c r="G944" s="30">
        <f>G936+10</f>
        <v>1320</v>
      </c>
      <c r="H944" s="31" t="str">
        <f t="shared" si="190"/>
        <v>GuideQuest_ClearStage_1320_941</v>
      </c>
      <c r="J944" s="29" t="str">
        <f t="shared" si="191"/>
        <v>GuideQuest_ClearStage_1320_941</v>
      </c>
      <c r="K944" s="30" t="str">
        <f t="shared" si="188"/>
        <v>ClearStage</v>
      </c>
      <c r="L944" s="33">
        <f t="shared" si="192"/>
        <v>1320</v>
      </c>
      <c r="M944" s="30" t="str">
        <f t="shared" si="187"/>
        <v>Attain</v>
      </c>
      <c r="N944" s="31" t="s">
        <v>404</v>
      </c>
    </row>
    <row r="945" spans="2:14" x14ac:dyDescent="0.4">
      <c r="B945" s="29">
        <f t="shared" si="184"/>
        <v>942</v>
      </c>
      <c r="C945" s="30" t="s">
        <v>94</v>
      </c>
      <c r="D945" s="30"/>
      <c r="E945" s="30" t="s">
        <v>214</v>
      </c>
      <c r="F945" s="27" t="str">
        <f t="shared" si="181"/>
        <v>장비 소환</v>
      </c>
      <c r="G945" s="30">
        <f>G928+240</f>
        <v>10500</v>
      </c>
      <c r="H945" s="31" t="str">
        <f t="shared" si="190"/>
        <v>GuideQuest_SpawnEquipment_10500_942</v>
      </c>
      <c r="J945" s="29" t="str">
        <f t="shared" si="191"/>
        <v>GuideQuest_SpawnEquipment_10500_942</v>
      </c>
      <c r="K945" s="30" t="str">
        <f t="shared" si="188"/>
        <v>SpawnEquipment</v>
      </c>
      <c r="L945" s="33">
        <f t="shared" si="192"/>
        <v>10500</v>
      </c>
      <c r="M945" s="30" t="str">
        <f t="shared" si="187"/>
        <v>Attain</v>
      </c>
      <c r="N945" s="31" t="s">
        <v>404</v>
      </c>
    </row>
    <row r="946" spans="2:14" x14ac:dyDescent="0.4">
      <c r="B946" s="29">
        <f t="shared" si="184"/>
        <v>943</v>
      </c>
      <c r="C946" s="30" t="s">
        <v>53</v>
      </c>
      <c r="D946" s="30"/>
      <c r="E946" s="30" t="s">
        <v>200</v>
      </c>
      <c r="F946" s="27" t="str">
        <f t="shared" si="181"/>
        <v>스킬 소환</v>
      </c>
      <c r="G946" s="30">
        <v>1210</v>
      </c>
      <c r="H946" s="31" t="str">
        <f t="shared" si="190"/>
        <v>GuideQuest_SpawnSkill_1210_943</v>
      </c>
      <c r="J946" s="29" t="str">
        <f t="shared" si="191"/>
        <v>GuideQuest_SpawnSkill_1210_943</v>
      </c>
      <c r="K946" s="30" t="str">
        <f t="shared" si="188"/>
        <v>SpawnSkill</v>
      </c>
      <c r="L946" s="33">
        <f t="shared" si="192"/>
        <v>1210</v>
      </c>
      <c r="M946" s="30" t="str">
        <f t="shared" si="187"/>
        <v>Attain</v>
      </c>
      <c r="N946" s="31" t="s">
        <v>404</v>
      </c>
    </row>
    <row r="947" spans="2:14" x14ac:dyDescent="0.4">
      <c r="B947" s="29">
        <f t="shared" si="184"/>
        <v>944</v>
      </c>
      <c r="C947" s="30" t="s">
        <v>292</v>
      </c>
      <c r="D947" s="30"/>
      <c r="E947" s="30" t="s">
        <v>269</v>
      </c>
      <c r="F947" s="27" t="str">
        <f t="shared" si="181"/>
        <v>유물 소환</v>
      </c>
      <c r="G947" s="30">
        <f>G930+6</f>
        <v>195</v>
      </c>
      <c r="H947" s="31" t="str">
        <f t="shared" si="190"/>
        <v>GuideQuest_SpawnArtifact_195_944</v>
      </c>
      <c r="J947" s="29" t="str">
        <f t="shared" si="191"/>
        <v>GuideQuest_SpawnArtifact_195_944</v>
      </c>
      <c r="K947" s="30" t="str">
        <f t="shared" si="188"/>
        <v>SpawnArtifact</v>
      </c>
      <c r="L947" s="33">
        <f t="shared" si="192"/>
        <v>195</v>
      </c>
      <c r="M947" s="30" t="str">
        <f t="shared" si="187"/>
        <v>Attain</v>
      </c>
      <c r="N947" s="31" t="s">
        <v>404</v>
      </c>
    </row>
    <row r="948" spans="2:14" x14ac:dyDescent="0.4">
      <c r="B948" s="29">
        <f t="shared" si="184"/>
        <v>945</v>
      </c>
      <c r="C948" s="30" t="s">
        <v>294</v>
      </c>
      <c r="D948" s="30"/>
      <c r="E948" s="30" t="s">
        <v>290</v>
      </c>
      <c r="F948" s="27" t="str">
        <f t="shared" si="181"/>
        <v>유물 강화 시도</v>
      </c>
      <c r="G948" s="30">
        <v>3</v>
      </c>
      <c r="H948" s="31" t="str">
        <f t="shared" si="190"/>
        <v>GuideQuest_TryUpgradeArtifact_3_945</v>
      </c>
      <c r="J948" s="29" t="str">
        <f t="shared" si="191"/>
        <v>GuideQuest_TryUpgradeArtifact_3_945</v>
      </c>
      <c r="K948" s="30" t="str">
        <f t="shared" si="188"/>
        <v>TryUpgradeArtifact</v>
      </c>
      <c r="L948" s="33">
        <f t="shared" si="192"/>
        <v>3</v>
      </c>
      <c r="M948" s="30" t="str">
        <f t="shared" si="187"/>
        <v>Stack</v>
      </c>
      <c r="N948" s="31" t="s">
        <v>404</v>
      </c>
    </row>
    <row r="949" spans="2:14" x14ac:dyDescent="0.4">
      <c r="B949" s="29">
        <f t="shared" si="184"/>
        <v>946</v>
      </c>
      <c r="C949" s="30"/>
      <c r="D949" s="30"/>
      <c r="E949" s="30" t="s">
        <v>192</v>
      </c>
      <c r="F949" s="27" t="str">
        <f t="shared" si="181"/>
        <v>보스 처치</v>
      </c>
      <c r="G949" s="30">
        <v>5</v>
      </c>
      <c r="H949" s="31" t="str">
        <f t="shared" si="190"/>
        <v>GuideQuest_KillBoss_5_946</v>
      </c>
      <c r="J949" s="29" t="str">
        <f t="shared" si="191"/>
        <v>GuideQuest_KillBoss_5_946</v>
      </c>
      <c r="K949" s="30" t="str">
        <f t="shared" si="188"/>
        <v>KillBoss</v>
      </c>
      <c r="L949" s="33">
        <f t="shared" si="192"/>
        <v>5</v>
      </c>
      <c r="M949" s="30" t="str">
        <f t="shared" si="187"/>
        <v>Stack</v>
      </c>
      <c r="N949" s="31" t="s">
        <v>7</v>
      </c>
    </row>
    <row r="950" spans="2:14" x14ac:dyDescent="0.4">
      <c r="B950" s="29">
        <f t="shared" si="184"/>
        <v>947</v>
      </c>
      <c r="C950" s="30" t="s">
        <v>51</v>
      </c>
      <c r="D950" s="30"/>
      <c r="E950" s="30" t="s">
        <v>199</v>
      </c>
      <c r="F950" s="27" t="str">
        <f t="shared" si="181"/>
        <v>캐릭터 특성 강화</v>
      </c>
      <c r="G950" s="30">
        <f>G933+3</f>
        <v>138</v>
      </c>
      <c r="H950" s="31" t="str">
        <f t="shared" si="190"/>
        <v>GuideQuest_LevelUpAbility_138_947</v>
      </c>
      <c r="J950" s="29" t="str">
        <f t="shared" si="191"/>
        <v>GuideQuest_LevelUpAbility_138_947</v>
      </c>
      <c r="K950" s="30" t="str">
        <f t="shared" si="188"/>
        <v>LevelUpAbility</v>
      </c>
      <c r="L950" s="33">
        <f t="shared" si="192"/>
        <v>138</v>
      </c>
      <c r="M950" s="30" t="str">
        <f t="shared" si="187"/>
        <v>Attain</v>
      </c>
      <c r="N950" s="31" t="s">
        <v>405</v>
      </c>
    </row>
    <row r="951" spans="2:14" x14ac:dyDescent="0.4">
      <c r="B951" s="29">
        <f t="shared" si="184"/>
        <v>948</v>
      </c>
      <c r="C951" s="30" t="s">
        <v>45</v>
      </c>
      <c r="D951" s="30"/>
      <c r="E951" s="30" t="s">
        <v>152</v>
      </c>
      <c r="F951" s="27" t="str">
        <f t="shared" si="181"/>
        <v>공격력 골드 훈련</v>
      </c>
      <c r="G951" s="30">
        <v>13500</v>
      </c>
      <c r="H951" s="31" t="str">
        <f t="shared" si="190"/>
        <v>GuideQuest_TrainAtk_13500_948</v>
      </c>
      <c r="J951" s="29" t="str">
        <f t="shared" si="191"/>
        <v>GuideQuest_TrainAtk_13500_948</v>
      </c>
      <c r="K951" s="30" t="str">
        <f t="shared" si="188"/>
        <v>TrainAtk</v>
      </c>
      <c r="L951" s="33">
        <f t="shared" ref="L951:L952" si="194">ROUNDUP(G951/10,0)</f>
        <v>1350</v>
      </c>
      <c r="M951" s="30" t="str">
        <f t="shared" si="187"/>
        <v>Attain</v>
      </c>
      <c r="N951" s="31" t="s">
        <v>404</v>
      </c>
    </row>
    <row r="952" spans="2:14" x14ac:dyDescent="0.4">
      <c r="B952" s="29">
        <f t="shared" si="184"/>
        <v>949</v>
      </c>
      <c r="C952" s="30" t="s">
        <v>47</v>
      </c>
      <c r="D952" s="30"/>
      <c r="E952" s="30" t="s">
        <v>153</v>
      </c>
      <c r="F952" s="27" t="str">
        <f t="shared" si="181"/>
        <v>체력 골드 훈련</v>
      </c>
      <c r="G952" s="30">
        <v>13500</v>
      </c>
      <c r="H952" s="31" t="str">
        <f t="shared" si="190"/>
        <v>GuideQuest_TrainHp_13500_949</v>
      </c>
      <c r="J952" s="29" t="str">
        <f t="shared" si="191"/>
        <v>GuideQuest_TrainHp_13500_949</v>
      </c>
      <c r="K952" s="30" t="str">
        <f t="shared" si="188"/>
        <v>TrainHp</v>
      </c>
      <c r="L952" s="33">
        <f t="shared" si="194"/>
        <v>1350</v>
      </c>
      <c r="M952" s="30" t="str">
        <f t="shared" si="187"/>
        <v>Attain</v>
      </c>
      <c r="N952" s="31" t="s">
        <v>404</v>
      </c>
    </row>
    <row r="953" spans="2:14" x14ac:dyDescent="0.4">
      <c r="B953" s="29">
        <f>B952+1</f>
        <v>950</v>
      </c>
      <c r="C953" s="30"/>
      <c r="D953" s="30"/>
      <c r="E953" s="30" t="s">
        <v>187</v>
      </c>
      <c r="F953" s="27" t="str">
        <f t="shared" si="181"/>
        <v>스테이지 클리어</v>
      </c>
      <c r="G953" s="30">
        <f>G944+10</f>
        <v>1330</v>
      </c>
      <c r="H953" s="31" t="str">
        <f t="shared" si="190"/>
        <v>GuideQuest_ClearStage_1330_950</v>
      </c>
      <c r="J953" s="29" t="str">
        <f t="shared" si="191"/>
        <v>GuideQuest_ClearStage_1330_950</v>
      </c>
      <c r="K953" s="30" t="str">
        <f t="shared" si="188"/>
        <v>ClearStage</v>
      </c>
      <c r="L953" s="33">
        <f t="shared" si="192"/>
        <v>1330</v>
      </c>
      <c r="M953" s="30" t="str">
        <f t="shared" si="187"/>
        <v>Attain</v>
      </c>
      <c r="N953" s="31" t="s">
        <v>404</v>
      </c>
    </row>
    <row r="954" spans="2:14" x14ac:dyDescent="0.4">
      <c r="B954" s="29">
        <f t="shared" si="184"/>
        <v>951</v>
      </c>
      <c r="C954" s="30" t="s">
        <v>94</v>
      </c>
      <c r="D954" s="30"/>
      <c r="E954" s="30" t="s">
        <v>214</v>
      </c>
      <c r="F954" s="27" t="str">
        <f t="shared" si="181"/>
        <v>장비 소환</v>
      </c>
      <c r="G954" s="30">
        <f>G937+240</f>
        <v>10620</v>
      </c>
      <c r="H954" s="31" t="str">
        <f t="shared" si="190"/>
        <v>GuideQuest_SpawnEquipment_10620_951</v>
      </c>
      <c r="J954" s="29" t="str">
        <f t="shared" si="191"/>
        <v>GuideQuest_SpawnEquipment_10620_951</v>
      </c>
      <c r="K954" s="30" t="str">
        <f t="shared" si="188"/>
        <v>SpawnEquipment</v>
      </c>
      <c r="L954" s="33">
        <f t="shared" si="192"/>
        <v>10620</v>
      </c>
      <c r="M954" s="30" t="str">
        <f t="shared" si="187"/>
        <v>Attain</v>
      </c>
      <c r="N954" s="31" t="s">
        <v>404</v>
      </c>
    </row>
    <row r="955" spans="2:14" x14ac:dyDescent="0.4">
      <c r="B955" s="29">
        <f t="shared" si="184"/>
        <v>952</v>
      </c>
      <c r="C955" s="30" t="s">
        <v>53</v>
      </c>
      <c r="D955" s="30"/>
      <c r="E955" s="30" t="s">
        <v>200</v>
      </c>
      <c r="F955" s="27" t="str">
        <f t="shared" ref="F955:F1018" si="195">VLOOKUP(E955,$P$2:$Q$52,2, 0)</f>
        <v>스킬 소환</v>
      </c>
      <c r="G955" s="30">
        <v>1240</v>
      </c>
      <c r="H955" s="31" t="str">
        <f t="shared" si="190"/>
        <v>GuideQuest_SpawnSkill_1240_952</v>
      </c>
      <c r="J955" s="29" t="str">
        <f t="shared" si="191"/>
        <v>GuideQuest_SpawnSkill_1240_952</v>
      </c>
      <c r="K955" s="30" t="str">
        <f t="shared" si="188"/>
        <v>SpawnSkill</v>
      </c>
      <c r="L955" s="33">
        <f t="shared" si="192"/>
        <v>1240</v>
      </c>
      <c r="M955" s="30" t="str">
        <f t="shared" si="187"/>
        <v>Attain</v>
      </c>
      <c r="N955" s="31" t="s">
        <v>404</v>
      </c>
    </row>
    <row r="956" spans="2:14" x14ac:dyDescent="0.4">
      <c r="B956" s="29">
        <f t="shared" si="184"/>
        <v>953</v>
      </c>
      <c r="C956" s="30" t="s">
        <v>292</v>
      </c>
      <c r="D956" s="30"/>
      <c r="E956" s="30" t="s">
        <v>269</v>
      </c>
      <c r="F956" s="27" t="str">
        <f t="shared" si="195"/>
        <v>유물 소환</v>
      </c>
      <c r="G956" s="30">
        <f>G939+6</f>
        <v>198</v>
      </c>
      <c r="H956" s="31" t="str">
        <f t="shared" si="190"/>
        <v>GuideQuest_SpawnArtifact_198_953</v>
      </c>
      <c r="J956" s="29" t="str">
        <f t="shared" si="191"/>
        <v>GuideQuest_SpawnArtifact_198_953</v>
      </c>
      <c r="K956" s="30" t="str">
        <f t="shared" si="188"/>
        <v>SpawnArtifact</v>
      </c>
      <c r="L956" s="33">
        <f t="shared" si="192"/>
        <v>198</v>
      </c>
      <c r="M956" s="30" t="str">
        <f t="shared" si="187"/>
        <v>Attain</v>
      </c>
      <c r="N956" s="31" t="s">
        <v>404</v>
      </c>
    </row>
    <row r="957" spans="2:14" x14ac:dyDescent="0.4">
      <c r="B957" s="29">
        <f t="shared" si="184"/>
        <v>954</v>
      </c>
      <c r="C957" s="30" t="s">
        <v>294</v>
      </c>
      <c r="D957" s="30"/>
      <c r="E957" s="30" t="s">
        <v>290</v>
      </c>
      <c r="F957" s="27" t="str">
        <f t="shared" si="195"/>
        <v>유물 강화 시도</v>
      </c>
      <c r="G957" s="30">
        <v>3</v>
      </c>
      <c r="H957" s="31" t="str">
        <f t="shared" si="190"/>
        <v>GuideQuest_TryUpgradeArtifact_3_954</v>
      </c>
      <c r="J957" s="29" t="str">
        <f t="shared" si="191"/>
        <v>GuideQuest_TryUpgradeArtifact_3_954</v>
      </c>
      <c r="K957" s="30" t="str">
        <f t="shared" si="188"/>
        <v>TryUpgradeArtifact</v>
      </c>
      <c r="L957" s="33">
        <f t="shared" si="192"/>
        <v>3</v>
      </c>
      <c r="M957" s="30" t="str">
        <f t="shared" si="187"/>
        <v>Stack</v>
      </c>
      <c r="N957" s="31" t="s">
        <v>404</v>
      </c>
    </row>
    <row r="958" spans="2:14" x14ac:dyDescent="0.4">
      <c r="B958" s="29">
        <f t="shared" si="184"/>
        <v>955</v>
      </c>
      <c r="C958" s="30"/>
      <c r="D958" s="30"/>
      <c r="E958" s="30" t="s">
        <v>192</v>
      </c>
      <c r="F958" s="27" t="str">
        <f t="shared" si="195"/>
        <v>보스 처치</v>
      </c>
      <c r="G958" s="30">
        <v>5</v>
      </c>
      <c r="H958" s="31" t="str">
        <f t="shared" si="190"/>
        <v>GuideQuest_KillBoss_5_955</v>
      </c>
      <c r="J958" s="29" t="str">
        <f t="shared" si="191"/>
        <v>GuideQuest_KillBoss_5_955</v>
      </c>
      <c r="K958" s="30" t="str">
        <f t="shared" si="188"/>
        <v>KillBoss</v>
      </c>
      <c r="L958" s="33">
        <f t="shared" si="192"/>
        <v>5</v>
      </c>
      <c r="M958" s="30" t="str">
        <f t="shared" si="187"/>
        <v>Stack</v>
      </c>
      <c r="N958" s="31" t="s">
        <v>7</v>
      </c>
    </row>
    <row r="959" spans="2:14" x14ac:dyDescent="0.4">
      <c r="B959" s="29">
        <f t="shared" si="184"/>
        <v>956</v>
      </c>
      <c r="C959" s="30" t="s">
        <v>45</v>
      </c>
      <c r="D959" s="30"/>
      <c r="E959" s="30" t="s">
        <v>152</v>
      </c>
      <c r="F959" s="27" t="str">
        <f t="shared" si="195"/>
        <v>공격력 골드 훈련</v>
      </c>
      <c r="G959" s="30">
        <v>14000</v>
      </c>
      <c r="H959" s="31" t="str">
        <f t="shared" si="190"/>
        <v>GuideQuest_TrainAtk_14000_956</v>
      </c>
      <c r="J959" s="29" t="str">
        <f t="shared" si="191"/>
        <v>GuideQuest_TrainAtk_14000_956</v>
      </c>
      <c r="K959" s="30" t="str">
        <f t="shared" si="188"/>
        <v>TrainAtk</v>
      </c>
      <c r="L959" s="33">
        <f t="shared" ref="L959:L960" si="196">ROUNDUP(G959/10,0)</f>
        <v>1400</v>
      </c>
      <c r="M959" s="30" t="str">
        <f t="shared" si="187"/>
        <v>Attain</v>
      </c>
      <c r="N959" s="31" t="s">
        <v>404</v>
      </c>
    </row>
    <row r="960" spans="2:14" x14ac:dyDescent="0.4">
      <c r="B960" s="29">
        <f t="shared" si="184"/>
        <v>957</v>
      </c>
      <c r="C960" s="30" t="s">
        <v>47</v>
      </c>
      <c r="D960" s="30"/>
      <c r="E960" s="30" t="s">
        <v>153</v>
      </c>
      <c r="F960" s="27" t="str">
        <f t="shared" si="195"/>
        <v>체력 골드 훈련</v>
      </c>
      <c r="G960" s="30">
        <v>14000</v>
      </c>
      <c r="H960" s="31" t="str">
        <f t="shared" si="190"/>
        <v>GuideQuest_TrainHp_14000_957</v>
      </c>
      <c r="J960" s="29" t="str">
        <f t="shared" si="191"/>
        <v>GuideQuest_TrainHp_14000_957</v>
      </c>
      <c r="K960" s="30" t="str">
        <f t="shared" si="188"/>
        <v>TrainHp</v>
      </c>
      <c r="L960" s="33">
        <f t="shared" si="196"/>
        <v>1400</v>
      </c>
      <c r="M960" s="30" t="str">
        <f t="shared" si="187"/>
        <v>Attain</v>
      </c>
      <c r="N960" s="31" t="s">
        <v>404</v>
      </c>
    </row>
    <row r="961" spans="2:14" x14ac:dyDescent="0.4">
      <c r="B961" s="29">
        <f>B960+1</f>
        <v>958</v>
      </c>
      <c r="C961" s="30"/>
      <c r="D961" s="30"/>
      <c r="E961" s="30" t="s">
        <v>187</v>
      </c>
      <c r="F961" s="27" t="str">
        <f t="shared" si="195"/>
        <v>스테이지 클리어</v>
      </c>
      <c r="G961" s="30">
        <f>G953+10</f>
        <v>1340</v>
      </c>
      <c r="H961" s="31" t="str">
        <f t="shared" si="190"/>
        <v>GuideQuest_ClearStage_1340_958</v>
      </c>
      <c r="J961" s="29" t="str">
        <f t="shared" si="191"/>
        <v>GuideQuest_ClearStage_1340_958</v>
      </c>
      <c r="K961" s="30" t="str">
        <f t="shared" si="188"/>
        <v>ClearStage</v>
      </c>
      <c r="L961" s="33">
        <f t="shared" si="192"/>
        <v>1340</v>
      </c>
      <c r="M961" s="30" t="str">
        <f t="shared" si="187"/>
        <v>Attain</v>
      </c>
      <c r="N961" s="31" t="s">
        <v>404</v>
      </c>
    </row>
    <row r="962" spans="2:14" x14ac:dyDescent="0.4">
      <c r="B962" s="29">
        <f t="shared" si="184"/>
        <v>959</v>
      </c>
      <c r="C962" s="30" t="s">
        <v>94</v>
      </c>
      <c r="D962" s="30"/>
      <c r="E962" s="30" t="s">
        <v>214</v>
      </c>
      <c r="F962" s="27" t="str">
        <f t="shared" si="195"/>
        <v>장비 소환</v>
      </c>
      <c r="G962" s="30">
        <f>G945+240</f>
        <v>10740</v>
      </c>
      <c r="H962" s="31" t="str">
        <f t="shared" si="190"/>
        <v>GuideQuest_SpawnEquipment_10740_959</v>
      </c>
      <c r="J962" s="29" t="str">
        <f t="shared" si="191"/>
        <v>GuideQuest_SpawnEquipment_10740_959</v>
      </c>
      <c r="K962" s="30" t="str">
        <f t="shared" si="188"/>
        <v>SpawnEquipment</v>
      </c>
      <c r="L962" s="33">
        <f t="shared" si="192"/>
        <v>10740</v>
      </c>
      <c r="M962" s="30" t="str">
        <f t="shared" si="187"/>
        <v>Attain</v>
      </c>
      <c r="N962" s="31" t="s">
        <v>404</v>
      </c>
    </row>
    <row r="963" spans="2:14" x14ac:dyDescent="0.4">
      <c r="B963" s="29">
        <f t="shared" si="184"/>
        <v>960</v>
      </c>
      <c r="C963" s="30" t="s">
        <v>53</v>
      </c>
      <c r="D963" s="30"/>
      <c r="E963" s="30" t="s">
        <v>200</v>
      </c>
      <c r="F963" s="27" t="str">
        <f t="shared" si="195"/>
        <v>스킬 소환</v>
      </c>
      <c r="G963" s="30">
        <v>1280</v>
      </c>
      <c r="H963" s="31" t="str">
        <f t="shared" si="190"/>
        <v>GuideQuest_SpawnSkill_1280_960</v>
      </c>
      <c r="J963" s="29" t="str">
        <f t="shared" si="191"/>
        <v>GuideQuest_SpawnSkill_1280_960</v>
      </c>
      <c r="K963" s="30" t="str">
        <f t="shared" si="188"/>
        <v>SpawnSkill</v>
      </c>
      <c r="L963" s="33">
        <f t="shared" si="192"/>
        <v>1280</v>
      </c>
      <c r="M963" s="30" t="str">
        <f t="shared" si="187"/>
        <v>Attain</v>
      </c>
      <c r="N963" s="31" t="s">
        <v>404</v>
      </c>
    </row>
    <row r="964" spans="2:14" x14ac:dyDescent="0.4">
      <c r="B964" s="29">
        <f t="shared" si="184"/>
        <v>961</v>
      </c>
      <c r="C964" s="30" t="s">
        <v>292</v>
      </c>
      <c r="D964" s="30"/>
      <c r="E964" s="30" t="s">
        <v>269</v>
      </c>
      <c r="F964" s="27" t="str">
        <f t="shared" si="195"/>
        <v>유물 소환</v>
      </c>
      <c r="G964" s="30">
        <f>G947+6</f>
        <v>201</v>
      </c>
      <c r="H964" s="31" t="str">
        <f t="shared" si="190"/>
        <v>GuideQuest_SpawnArtifact_201_961</v>
      </c>
      <c r="J964" s="29" t="str">
        <f t="shared" si="191"/>
        <v>GuideQuest_SpawnArtifact_201_961</v>
      </c>
      <c r="K964" s="30" t="str">
        <f t="shared" si="188"/>
        <v>SpawnArtifact</v>
      </c>
      <c r="L964" s="33">
        <f t="shared" si="192"/>
        <v>201</v>
      </c>
      <c r="M964" s="30" t="str">
        <f t="shared" si="187"/>
        <v>Attain</v>
      </c>
      <c r="N964" s="31" t="s">
        <v>404</v>
      </c>
    </row>
    <row r="965" spans="2:14" x14ac:dyDescent="0.4">
      <c r="B965" s="29">
        <f t="shared" si="184"/>
        <v>962</v>
      </c>
      <c r="C965" s="30" t="s">
        <v>294</v>
      </c>
      <c r="D965" s="30"/>
      <c r="E965" s="30" t="s">
        <v>290</v>
      </c>
      <c r="F965" s="27" t="str">
        <f t="shared" si="195"/>
        <v>유물 강화 시도</v>
      </c>
      <c r="G965" s="30">
        <v>3</v>
      </c>
      <c r="H965" s="31" t="str">
        <f t="shared" si="190"/>
        <v>GuideQuest_TryUpgradeArtifact_3_962</v>
      </c>
      <c r="J965" s="29" t="str">
        <f t="shared" si="191"/>
        <v>GuideQuest_TryUpgradeArtifact_3_962</v>
      </c>
      <c r="K965" s="30" t="str">
        <f t="shared" si="188"/>
        <v>TryUpgradeArtifact</v>
      </c>
      <c r="L965" s="33">
        <f t="shared" si="192"/>
        <v>3</v>
      </c>
      <c r="M965" s="30" t="str">
        <f t="shared" si="187"/>
        <v>Stack</v>
      </c>
      <c r="N965" s="31" t="s">
        <v>404</v>
      </c>
    </row>
    <row r="966" spans="2:14" x14ac:dyDescent="0.4">
      <c r="B966" s="29">
        <f t="shared" si="184"/>
        <v>963</v>
      </c>
      <c r="C966" s="30"/>
      <c r="D966" s="30"/>
      <c r="E966" s="30" t="s">
        <v>192</v>
      </c>
      <c r="F966" s="27" t="str">
        <f t="shared" si="195"/>
        <v>보스 처치</v>
      </c>
      <c r="G966" s="30">
        <v>5</v>
      </c>
      <c r="H966" s="31" t="str">
        <f t="shared" si="190"/>
        <v>GuideQuest_KillBoss_5_963</v>
      </c>
      <c r="J966" s="29" t="str">
        <f t="shared" si="191"/>
        <v>GuideQuest_KillBoss_5_963</v>
      </c>
      <c r="K966" s="30" t="str">
        <f t="shared" si="188"/>
        <v>KillBoss</v>
      </c>
      <c r="L966" s="33">
        <f t="shared" si="192"/>
        <v>5</v>
      </c>
      <c r="M966" s="30" t="str">
        <f t="shared" si="187"/>
        <v>Stack</v>
      </c>
      <c r="N966" s="31" t="s">
        <v>7</v>
      </c>
    </row>
    <row r="967" spans="2:14" x14ac:dyDescent="0.4">
      <c r="B967" s="29">
        <f t="shared" si="184"/>
        <v>964</v>
      </c>
      <c r="C967" s="30" t="s">
        <v>51</v>
      </c>
      <c r="D967" s="30"/>
      <c r="E967" s="30" t="s">
        <v>199</v>
      </c>
      <c r="F967" s="27" t="str">
        <f t="shared" si="195"/>
        <v>캐릭터 특성 강화</v>
      </c>
      <c r="G967" s="30">
        <f>G950+3</f>
        <v>141</v>
      </c>
      <c r="H967" s="31" t="str">
        <f t="shared" si="190"/>
        <v>GuideQuest_LevelUpAbility_141_964</v>
      </c>
      <c r="J967" s="29" t="str">
        <f t="shared" si="191"/>
        <v>GuideQuest_LevelUpAbility_141_964</v>
      </c>
      <c r="K967" s="30" t="str">
        <f t="shared" si="188"/>
        <v>LevelUpAbility</v>
      </c>
      <c r="L967" s="33">
        <f t="shared" si="192"/>
        <v>141</v>
      </c>
      <c r="M967" s="30" t="str">
        <f t="shared" si="187"/>
        <v>Attain</v>
      </c>
      <c r="N967" s="31" t="s">
        <v>405</v>
      </c>
    </row>
    <row r="968" spans="2:14" x14ac:dyDescent="0.4">
      <c r="B968" s="29">
        <f t="shared" si="184"/>
        <v>965</v>
      </c>
      <c r="C968" s="30" t="s">
        <v>45</v>
      </c>
      <c r="D968" s="30"/>
      <c r="E968" s="30" t="s">
        <v>152</v>
      </c>
      <c r="F968" s="27" t="str">
        <f t="shared" si="195"/>
        <v>공격력 골드 훈련</v>
      </c>
      <c r="G968" s="30">
        <v>14500</v>
      </c>
      <c r="H968" s="31" t="str">
        <f t="shared" si="190"/>
        <v>GuideQuest_TrainAtk_14500_965</v>
      </c>
      <c r="J968" s="29" t="str">
        <f t="shared" si="191"/>
        <v>GuideQuest_TrainAtk_14500_965</v>
      </c>
      <c r="K968" s="30" t="str">
        <f t="shared" si="188"/>
        <v>TrainAtk</v>
      </c>
      <c r="L968" s="33">
        <f t="shared" ref="L968:L969" si="197">ROUNDUP(G968/10,0)</f>
        <v>1450</v>
      </c>
      <c r="M968" s="30" t="str">
        <f t="shared" si="187"/>
        <v>Attain</v>
      </c>
      <c r="N968" s="31" t="s">
        <v>404</v>
      </c>
    </row>
    <row r="969" spans="2:14" x14ac:dyDescent="0.4">
      <c r="B969" s="29">
        <f t="shared" si="184"/>
        <v>966</v>
      </c>
      <c r="C969" s="30" t="s">
        <v>47</v>
      </c>
      <c r="D969" s="30"/>
      <c r="E969" s="30" t="s">
        <v>153</v>
      </c>
      <c r="F969" s="27" t="str">
        <f t="shared" si="195"/>
        <v>체력 골드 훈련</v>
      </c>
      <c r="G969" s="30">
        <v>14500</v>
      </c>
      <c r="H969" s="31" t="str">
        <f t="shared" si="190"/>
        <v>GuideQuest_TrainHp_14500_966</v>
      </c>
      <c r="J969" s="29" t="str">
        <f t="shared" si="191"/>
        <v>GuideQuest_TrainHp_14500_966</v>
      </c>
      <c r="K969" s="30" t="str">
        <f t="shared" si="188"/>
        <v>TrainHp</v>
      </c>
      <c r="L969" s="33">
        <f t="shared" si="197"/>
        <v>1450</v>
      </c>
      <c r="M969" s="30" t="str">
        <f t="shared" si="187"/>
        <v>Attain</v>
      </c>
      <c r="N969" s="31" t="s">
        <v>404</v>
      </c>
    </row>
    <row r="970" spans="2:14" x14ac:dyDescent="0.4">
      <c r="B970" s="29">
        <f>B969+1</f>
        <v>967</v>
      </c>
      <c r="C970" s="30"/>
      <c r="D970" s="30"/>
      <c r="E970" s="30" t="s">
        <v>187</v>
      </c>
      <c r="F970" s="27" t="str">
        <f t="shared" si="195"/>
        <v>스테이지 클리어</v>
      </c>
      <c r="G970" s="30">
        <f>G961+10</f>
        <v>1350</v>
      </c>
      <c r="H970" s="31" t="str">
        <f t="shared" si="190"/>
        <v>GuideQuest_ClearStage_1350_967</v>
      </c>
      <c r="J970" s="29" t="str">
        <f t="shared" si="191"/>
        <v>GuideQuest_ClearStage_1350_967</v>
      </c>
      <c r="K970" s="30" t="str">
        <f t="shared" si="188"/>
        <v>ClearStage</v>
      </c>
      <c r="L970" s="33">
        <f t="shared" si="192"/>
        <v>1350</v>
      </c>
      <c r="M970" s="30" t="str">
        <f t="shared" si="187"/>
        <v>Attain</v>
      </c>
      <c r="N970" s="31" t="s">
        <v>404</v>
      </c>
    </row>
    <row r="971" spans="2:14" x14ac:dyDescent="0.4">
      <c r="B971" s="29">
        <f t="shared" si="184"/>
        <v>968</v>
      </c>
      <c r="C971" s="30" t="s">
        <v>94</v>
      </c>
      <c r="D971" s="30"/>
      <c r="E971" s="30" t="s">
        <v>214</v>
      </c>
      <c r="F971" s="27" t="str">
        <f t="shared" si="195"/>
        <v>장비 소환</v>
      </c>
      <c r="G971" s="30">
        <f>G954+240</f>
        <v>10860</v>
      </c>
      <c r="H971" s="31" t="str">
        <f t="shared" si="190"/>
        <v>GuideQuest_SpawnEquipment_10860_968</v>
      </c>
      <c r="J971" s="29" t="str">
        <f t="shared" si="191"/>
        <v>GuideQuest_SpawnEquipment_10860_968</v>
      </c>
      <c r="K971" s="30" t="str">
        <f t="shared" si="188"/>
        <v>SpawnEquipment</v>
      </c>
      <c r="L971" s="33">
        <f t="shared" si="192"/>
        <v>10860</v>
      </c>
      <c r="M971" s="30" t="str">
        <f t="shared" si="187"/>
        <v>Attain</v>
      </c>
      <c r="N971" s="31" t="s">
        <v>404</v>
      </c>
    </row>
    <row r="972" spans="2:14" x14ac:dyDescent="0.4">
      <c r="B972" s="29">
        <f t="shared" ref="B972:B1035" si="198">B971+1</f>
        <v>969</v>
      </c>
      <c r="C972" s="30" t="s">
        <v>53</v>
      </c>
      <c r="D972" s="30"/>
      <c r="E972" s="30" t="s">
        <v>200</v>
      </c>
      <c r="F972" s="27" t="str">
        <f t="shared" si="195"/>
        <v>스킬 소환</v>
      </c>
      <c r="G972" s="30">
        <v>1300</v>
      </c>
      <c r="H972" s="31" t="str">
        <f t="shared" si="190"/>
        <v>GuideQuest_SpawnSkill_1300_969</v>
      </c>
      <c r="J972" s="29" t="str">
        <f t="shared" si="191"/>
        <v>GuideQuest_SpawnSkill_1300_969</v>
      </c>
      <c r="K972" s="30" t="str">
        <f t="shared" si="188"/>
        <v>SpawnSkill</v>
      </c>
      <c r="L972" s="33">
        <f t="shared" si="192"/>
        <v>1300</v>
      </c>
      <c r="M972" s="30" t="str">
        <f t="shared" si="187"/>
        <v>Attain</v>
      </c>
      <c r="N972" s="31" t="s">
        <v>404</v>
      </c>
    </row>
    <row r="973" spans="2:14" x14ac:dyDescent="0.4">
      <c r="B973" s="29">
        <f t="shared" si="198"/>
        <v>970</v>
      </c>
      <c r="C973" s="30" t="s">
        <v>292</v>
      </c>
      <c r="D973" s="30"/>
      <c r="E973" s="30" t="s">
        <v>269</v>
      </c>
      <c r="F973" s="27" t="str">
        <f t="shared" si="195"/>
        <v>유물 소환</v>
      </c>
      <c r="G973" s="30">
        <f>G956+6</f>
        <v>204</v>
      </c>
      <c r="H973" s="31" t="str">
        <f t="shared" si="190"/>
        <v>GuideQuest_SpawnArtifact_204_970</v>
      </c>
      <c r="J973" s="29" t="str">
        <f t="shared" si="191"/>
        <v>GuideQuest_SpawnArtifact_204_970</v>
      </c>
      <c r="K973" s="30" t="str">
        <f t="shared" si="188"/>
        <v>SpawnArtifact</v>
      </c>
      <c r="L973" s="33">
        <f t="shared" si="192"/>
        <v>204</v>
      </c>
      <c r="M973" s="30" t="str">
        <f t="shared" si="187"/>
        <v>Attain</v>
      </c>
      <c r="N973" s="31" t="s">
        <v>404</v>
      </c>
    </row>
    <row r="974" spans="2:14" x14ac:dyDescent="0.4">
      <c r="B974" s="29">
        <f t="shared" si="198"/>
        <v>971</v>
      </c>
      <c r="C974" s="30" t="s">
        <v>294</v>
      </c>
      <c r="D974" s="30"/>
      <c r="E974" s="30" t="s">
        <v>290</v>
      </c>
      <c r="F974" s="27" t="str">
        <f t="shared" si="195"/>
        <v>유물 강화 시도</v>
      </c>
      <c r="G974" s="30">
        <v>3</v>
      </c>
      <c r="H974" s="31" t="str">
        <f t="shared" si="190"/>
        <v>GuideQuest_TryUpgradeArtifact_3_971</v>
      </c>
      <c r="J974" s="29" t="str">
        <f t="shared" si="191"/>
        <v>GuideQuest_TryUpgradeArtifact_3_971</v>
      </c>
      <c r="K974" s="30" t="str">
        <f t="shared" si="188"/>
        <v>TryUpgradeArtifact</v>
      </c>
      <c r="L974" s="33">
        <f t="shared" si="192"/>
        <v>3</v>
      </c>
      <c r="M974" s="30" t="str">
        <f t="shared" si="187"/>
        <v>Stack</v>
      </c>
      <c r="N974" s="31" t="s">
        <v>404</v>
      </c>
    </row>
    <row r="975" spans="2:14" x14ac:dyDescent="0.4">
      <c r="B975" s="29">
        <f t="shared" si="198"/>
        <v>972</v>
      </c>
      <c r="C975" s="30"/>
      <c r="D975" s="30"/>
      <c r="E975" s="30" t="s">
        <v>192</v>
      </c>
      <c r="F975" s="27" t="str">
        <f t="shared" si="195"/>
        <v>보스 처치</v>
      </c>
      <c r="G975" s="30">
        <v>5</v>
      </c>
      <c r="H975" s="31" t="str">
        <f t="shared" si="190"/>
        <v>GuideQuest_KillBoss_5_972</v>
      </c>
      <c r="J975" s="29" t="str">
        <f t="shared" si="191"/>
        <v>GuideQuest_KillBoss_5_972</v>
      </c>
      <c r="K975" s="30" t="str">
        <f t="shared" si="188"/>
        <v>KillBoss</v>
      </c>
      <c r="L975" s="33">
        <f t="shared" si="192"/>
        <v>5</v>
      </c>
      <c r="M975" s="30" t="str">
        <f t="shared" si="187"/>
        <v>Stack</v>
      </c>
      <c r="N975" s="31" t="s">
        <v>7</v>
      </c>
    </row>
    <row r="976" spans="2:14" x14ac:dyDescent="0.4">
      <c r="B976" s="29">
        <f t="shared" si="198"/>
        <v>973</v>
      </c>
      <c r="C976" s="30" t="s">
        <v>45</v>
      </c>
      <c r="D976" s="30"/>
      <c r="E976" s="30" t="s">
        <v>152</v>
      </c>
      <c r="F976" s="27" t="str">
        <f t="shared" si="195"/>
        <v>공격력 골드 훈련</v>
      </c>
      <c r="G976" s="30">
        <v>15000</v>
      </c>
      <c r="H976" s="31" t="str">
        <f t="shared" si="190"/>
        <v>GuideQuest_TrainAtk_15000_973</v>
      </c>
      <c r="J976" s="29" t="str">
        <f t="shared" si="191"/>
        <v>GuideQuest_TrainAtk_15000_973</v>
      </c>
      <c r="K976" s="30" t="str">
        <f t="shared" si="188"/>
        <v>TrainAtk</v>
      </c>
      <c r="L976" s="33">
        <f t="shared" ref="L976:L977" si="199">ROUNDUP(G976/10,0)</f>
        <v>1500</v>
      </c>
      <c r="M976" s="30" t="str">
        <f t="shared" si="187"/>
        <v>Attain</v>
      </c>
      <c r="N976" s="31" t="s">
        <v>404</v>
      </c>
    </row>
    <row r="977" spans="2:14" x14ac:dyDescent="0.4">
      <c r="B977" s="29">
        <f t="shared" si="198"/>
        <v>974</v>
      </c>
      <c r="C977" s="30" t="s">
        <v>47</v>
      </c>
      <c r="D977" s="30"/>
      <c r="E977" s="30" t="s">
        <v>153</v>
      </c>
      <c r="F977" s="27" t="str">
        <f t="shared" si="195"/>
        <v>체력 골드 훈련</v>
      </c>
      <c r="G977" s="30">
        <v>15000</v>
      </c>
      <c r="H977" s="31" t="str">
        <f t="shared" si="190"/>
        <v>GuideQuest_TrainHp_15000_974</v>
      </c>
      <c r="J977" s="29" t="str">
        <f t="shared" si="191"/>
        <v>GuideQuest_TrainHp_15000_974</v>
      </c>
      <c r="K977" s="30" t="str">
        <f t="shared" si="188"/>
        <v>TrainHp</v>
      </c>
      <c r="L977" s="33">
        <f t="shared" si="199"/>
        <v>1500</v>
      </c>
      <c r="M977" s="30" t="str">
        <f t="shared" si="187"/>
        <v>Attain</v>
      </c>
      <c r="N977" s="31" t="s">
        <v>404</v>
      </c>
    </row>
    <row r="978" spans="2:14" x14ac:dyDescent="0.4">
      <c r="B978" s="29">
        <f>B977+1</f>
        <v>975</v>
      </c>
      <c r="C978" s="30"/>
      <c r="D978" s="30"/>
      <c r="E978" s="30" t="s">
        <v>187</v>
      </c>
      <c r="F978" s="27" t="str">
        <f t="shared" si="195"/>
        <v>스테이지 클리어</v>
      </c>
      <c r="G978" s="30">
        <f>G970+10</f>
        <v>1360</v>
      </c>
      <c r="H978" s="31" t="str">
        <f t="shared" si="190"/>
        <v>GuideQuest_ClearStage_1360_975</v>
      </c>
      <c r="J978" s="29" t="str">
        <f t="shared" si="191"/>
        <v>GuideQuest_ClearStage_1360_975</v>
      </c>
      <c r="K978" s="30" t="str">
        <f t="shared" si="188"/>
        <v>ClearStage</v>
      </c>
      <c r="L978" s="33">
        <f t="shared" si="192"/>
        <v>1360</v>
      </c>
      <c r="M978" s="30" t="str">
        <f t="shared" si="187"/>
        <v>Attain</v>
      </c>
      <c r="N978" s="31" t="s">
        <v>404</v>
      </c>
    </row>
    <row r="979" spans="2:14" x14ac:dyDescent="0.4">
      <c r="B979" s="29">
        <f t="shared" si="198"/>
        <v>976</v>
      </c>
      <c r="C979" s="30" t="s">
        <v>94</v>
      </c>
      <c r="D979" s="30"/>
      <c r="E979" s="30" t="s">
        <v>214</v>
      </c>
      <c r="F979" s="27" t="str">
        <f t="shared" si="195"/>
        <v>장비 소환</v>
      </c>
      <c r="G979" s="30">
        <f>G962+240</f>
        <v>10980</v>
      </c>
      <c r="H979" s="31" t="str">
        <f t="shared" si="190"/>
        <v>GuideQuest_SpawnEquipment_10980_976</v>
      </c>
      <c r="J979" s="29" t="str">
        <f t="shared" si="191"/>
        <v>GuideQuest_SpawnEquipment_10980_976</v>
      </c>
      <c r="K979" s="30" t="str">
        <f t="shared" si="188"/>
        <v>SpawnEquipment</v>
      </c>
      <c r="L979" s="33">
        <f t="shared" si="192"/>
        <v>10980</v>
      </c>
      <c r="M979" s="30" t="str">
        <f t="shared" si="187"/>
        <v>Attain</v>
      </c>
      <c r="N979" s="31" t="s">
        <v>404</v>
      </c>
    </row>
    <row r="980" spans="2:14" x14ac:dyDescent="0.4">
      <c r="B980" s="29">
        <f t="shared" si="198"/>
        <v>977</v>
      </c>
      <c r="C980" s="30" t="s">
        <v>53</v>
      </c>
      <c r="D980" s="30"/>
      <c r="E980" s="30" t="s">
        <v>200</v>
      </c>
      <c r="F980" s="27" t="str">
        <f t="shared" si="195"/>
        <v>스킬 소환</v>
      </c>
      <c r="G980" s="30">
        <v>1330</v>
      </c>
      <c r="H980" s="31" t="str">
        <f t="shared" si="190"/>
        <v>GuideQuest_SpawnSkill_1330_977</v>
      </c>
      <c r="J980" s="29" t="str">
        <f t="shared" si="191"/>
        <v>GuideQuest_SpawnSkill_1330_977</v>
      </c>
      <c r="K980" s="30" t="str">
        <f t="shared" si="188"/>
        <v>SpawnSkill</v>
      </c>
      <c r="L980" s="33">
        <f t="shared" si="192"/>
        <v>1330</v>
      </c>
      <c r="M980" s="30" t="str">
        <f t="shared" si="187"/>
        <v>Attain</v>
      </c>
      <c r="N980" s="31" t="s">
        <v>404</v>
      </c>
    </row>
    <row r="981" spans="2:14" x14ac:dyDescent="0.4">
      <c r="B981" s="29">
        <f t="shared" si="198"/>
        <v>978</v>
      </c>
      <c r="C981" s="30" t="s">
        <v>292</v>
      </c>
      <c r="D981" s="30"/>
      <c r="E981" s="30" t="s">
        <v>269</v>
      </c>
      <c r="F981" s="27" t="str">
        <f t="shared" si="195"/>
        <v>유물 소환</v>
      </c>
      <c r="G981" s="30">
        <f>G964+6</f>
        <v>207</v>
      </c>
      <c r="H981" s="31" t="str">
        <f t="shared" si="190"/>
        <v>GuideQuest_SpawnArtifact_207_978</v>
      </c>
      <c r="J981" s="29" t="str">
        <f t="shared" si="191"/>
        <v>GuideQuest_SpawnArtifact_207_978</v>
      </c>
      <c r="K981" s="30" t="str">
        <f t="shared" si="188"/>
        <v>SpawnArtifact</v>
      </c>
      <c r="L981" s="33">
        <f t="shared" si="192"/>
        <v>207</v>
      </c>
      <c r="M981" s="30" t="str">
        <f t="shared" si="187"/>
        <v>Attain</v>
      </c>
      <c r="N981" s="31" t="s">
        <v>404</v>
      </c>
    </row>
    <row r="982" spans="2:14" x14ac:dyDescent="0.4">
      <c r="B982" s="29">
        <f t="shared" si="198"/>
        <v>979</v>
      </c>
      <c r="C982" s="30" t="s">
        <v>294</v>
      </c>
      <c r="D982" s="30"/>
      <c r="E982" s="30" t="s">
        <v>290</v>
      </c>
      <c r="F982" s="27" t="str">
        <f t="shared" si="195"/>
        <v>유물 강화 시도</v>
      </c>
      <c r="G982" s="30">
        <v>3</v>
      </c>
      <c r="H982" s="31" t="str">
        <f t="shared" si="190"/>
        <v>GuideQuest_TryUpgradeArtifact_3_979</v>
      </c>
      <c r="J982" s="29" t="str">
        <f t="shared" si="191"/>
        <v>GuideQuest_TryUpgradeArtifact_3_979</v>
      </c>
      <c r="K982" s="30" t="str">
        <f t="shared" si="188"/>
        <v>TryUpgradeArtifact</v>
      </c>
      <c r="L982" s="33">
        <f t="shared" si="192"/>
        <v>3</v>
      </c>
      <c r="M982" s="30" t="str">
        <f t="shared" si="187"/>
        <v>Stack</v>
      </c>
      <c r="N982" s="31" t="s">
        <v>404</v>
      </c>
    </row>
    <row r="983" spans="2:14" x14ac:dyDescent="0.4">
      <c r="B983" s="29">
        <f t="shared" si="198"/>
        <v>980</v>
      </c>
      <c r="C983" s="30"/>
      <c r="D983" s="30"/>
      <c r="E983" s="30" t="s">
        <v>192</v>
      </c>
      <c r="F983" s="27" t="str">
        <f t="shared" si="195"/>
        <v>보스 처치</v>
      </c>
      <c r="G983" s="30">
        <v>5</v>
      </c>
      <c r="H983" s="31" t="str">
        <f t="shared" si="190"/>
        <v>GuideQuest_KillBoss_5_980</v>
      </c>
      <c r="J983" s="29" t="str">
        <f t="shared" si="191"/>
        <v>GuideQuest_KillBoss_5_980</v>
      </c>
      <c r="K983" s="30" t="str">
        <f t="shared" ref="K983:K1039" si="200">E983</f>
        <v>KillBoss</v>
      </c>
      <c r="L983" s="33">
        <f t="shared" ref="L983:L1039" si="201">G983</f>
        <v>5</v>
      </c>
      <c r="M983" s="30" t="str">
        <f t="shared" si="187"/>
        <v>Stack</v>
      </c>
      <c r="N983" s="31" t="s">
        <v>7</v>
      </c>
    </row>
    <row r="984" spans="2:14" x14ac:dyDescent="0.4">
      <c r="B984" s="29">
        <f t="shared" si="198"/>
        <v>981</v>
      </c>
      <c r="C984" s="30" t="s">
        <v>51</v>
      </c>
      <c r="D984" s="30"/>
      <c r="E984" s="30" t="s">
        <v>199</v>
      </c>
      <c r="F984" s="27" t="str">
        <f t="shared" si="195"/>
        <v>캐릭터 특성 강화</v>
      </c>
      <c r="G984" s="30">
        <f>G967+3</f>
        <v>144</v>
      </c>
      <c r="H984" s="31" t="str">
        <f t="shared" ref="H984:H1040" si="202">CONCATENATE("GuideQuest","_",E984,"_",G984,"_",B984)</f>
        <v>GuideQuest_LevelUpAbility_144_981</v>
      </c>
      <c r="J984" s="29" t="str">
        <f t="shared" ref="J984:J1040" si="203">H984</f>
        <v>GuideQuest_LevelUpAbility_144_981</v>
      </c>
      <c r="K984" s="30" t="str">
        <f t="shared" si="200"/>
        <v>LevelUpAbility</v>
      </c>
      <c r="L984" s="33">
        <f t="shared" si="201"/>
        <v>144</v>
      </c>
      <c r="M984" s="30" t="str">
        <f t="shared" si="187"/>
        <v>Attain</v>
      </c>
      <c r="N984" s="31" t="s">
        <v>405</v>
      </c>
    </row>
    <row r="985" spans="2:14" x14ac:dyDescent="0.4">
      <c r="B985" s="29">
        <f t="shared" si="198"/>
        <v>982</v>
      </c>
      <c r="C985" s="30" t="s">
        <v>45</v>
      </c>
      <c r="D985" s="30"/>
      <c r="E985" s="30" t="s">
        <v>152</v>
      </c>
      <c r="F985" s="27" t="str">
        <f t="shared" si="195"/>
        <v>공격력 골드 훈련</v>
      </c>
      <c r="G985" s="30">
        <v>15500</v>
      </c>
      <c r="H985" s="31" t="str">
        <f t="shared" si="202"/>
        <v>GuideQuest_TrainAtk_15500_982</v>
      </c>
      <c r="J985" s="29" t="str">
        <f t="shared" si="203"/>
        <v>GuideQuest_TrainAtk_15500_982</v>
      </c>
      <c r="K985" s="30" t="str">
        <f t="shared" si="200"/>
        <v>TrainAtk</v>
      </c>
      <c r="L985" s="33">
        <f t="shared" ref="L985:L986" si="204">ROUNDUP(G985/10,0)</f>
        <v>1550</v>
      </c>
      <c r="M985" s="30" t="str">
        <f t="shared" si="187"/>
        <v>Attain</v>
      </c>
      <c r="N985" s="31" t="s">
        <v>404</v>
      </c>
    </row>
    <row r="986" spans="2:14" x14ac:dyDescent="0.4">
      <c r="B986" s="29">
        <f t="shared" si="198"/>
        <v>983</v>
      </c>
      <c r="C986" s="30" t="s">
        <v>47</v>
      </c>
      <c r="D986" s="30"/>
      <c r="E986" s="30" t="s">
        <v>153</v>
      </c>
      <c r="F986" s="27" t="str">
        <f t="shared" si="195"/>
        <v>체력 골드 훈련</v>
      </c>
      <c r="G986" s="30">
        <v>15500</v>
      </c>
      <c r="H986" s="31" t="str">
        <f t="shared" si="202"/>
        <v>GuideQuest_TrainHp_15500_983</v>
      </c>
      <c r="J986" s="29" t="str">
        <f t="shared" si="203"/>
        <v>GuideQuest_TrainHp_15500_983</v>
      </c>
      <c r="K986" s="30" t="str">
        <f t="shared" si="200"/>
        <v>TrainHp</v>
      </c>
      <c r="L986" s="33">
        <f t="shared" si="204"/>
        <v>1550</v>
      </c>
      <c r="M986" s="30" t="str">
        <f t="shared" si="187"/>
        <v>Attain</v>
      </c>
      <c r="N986" s="31" t="s">
        <v>404</v>
      </c>
    </row>
    <row r="987" spans="2:14" x14ac:dyDescent="0.4">
      <c r="B987" s="29">
        <f>B986+1</f>
        <v>984</v>
      </c>
      <c r="C987" s="30"/>
      <c r="D987" s="30"/>
      <c r="E987" s="30" t="s">
        <v>187</v>
      </c>
      <c r="F987" s="27" t="str">
        <f t="shared" si="195"/>
        <v>스테이지 클리어</v>
      </c>
      <c r="G987" s="30">
        <f>G978+10</f>
        <v>1370</v>
      </c>
      <c r="H987" s="31" t="str">
        <f t="shared" si="202"/>
        <v>GuideQuest_ClearStage_1370_984</v>
      </c>
      <c r="J987" s="29" t="str">
        <f t="shared" si="203"/>
        <v>GuideQuest_ClearStage_1370_984</v>
      </c>
      <c r="K987" s="30" t="str">
        <f t="shared" si="200"/>
        <v>ClearStage</v>
      </c>
      <c r="L987" s="33">
        <f t="shared" si="201"/>
        <v>1370</v>
      </c>
      <c r="M987" s="30" t="str">
        <f t="shared" si="187"/>
        <v>Attain</v>
      </c>
      <c r="N987" s="31" t="s">
        <v>404</v>
      </c>
    </row>
    <row r="988" spans="2:14" x14ac:dyDescent="0.4">
      <c r="B988" s="29">
        <f t="shared" si="198"/>
        <v>985</v>
      </c>
      <c r="C988" s="30" t="s">
        <v>94</v>
      </c>
      <c r="D988" s="30"/>
      <c r="E988" s="30" t="s">
        <v>214</v>
      </c>
      <c r="F988" s="27" t="str">
        <f t="shared" si="195"/>
        <v>장비 소환</v>
      </c>
      <c r="G988" s="30">
        <f>G971+240</f>
        <v>11100</v>
      </c>
      <c r="H988" s="31" t="str">
        <f t="shared" si="202"/>
        <v>GuideQuest_SpawnEquipment_11100_985</v>
      </c>
      <c r="J988" s="29" t="str">
        <f t="shared" si="203"/>
        <v>GuideQuest_SpawnEquipment_11100_985</v>
      </c>
      <c r="K988" s="30" t="str">
        <f t="shared" si="200"/>
        <v>SpawnEquipment</v>
      </c>
      <c r="L988" s="33">
        <f t="shared" si="201"/>
        <v>11100</v>
      </c>
      <c r="M988" s="30" t="str">
        <f t="shared" si="187"/>
        <v>Attain</v>
      </c>
      <c r="N988" s="31" t="s">
        <v>404</v>
      </c>
    </row>
    <row r="989" spans="2:14" x14ac:dyDescent="0.4">
      <c r="B989" s="29">
        <f t="shared" si="198"/>
        <v>986</v>
      </c>
      <c r="C989" s="30" t="s">
        <v>53</v>
      </c>
      <c r="D989" s="30"/>
      <c r="E989" s="30" t="s">
        <v>200</v>
      </c>
      <c r="F989" s="27" t="str">
        <f t="shared" si="195"/>
        <v>스킬 소환</v>
      </c>
      <c r="G989" s="30">
        <v>1360</v>
      </c>
      <c r="H989" s="31" t="str">
        <f t="shared" si="202"/>
        <v>GuideQuest_SpawnSkill_1360_986</v>
      </c>
      <c r="J989" s="29" t="str">
        <f t="shared" si="203"/>
        <v>GuideQuest_SpawnSkill_1360_986</v>
      </c>
      <c r="K989" s="30" t="str">
        <f t="shared" si="200"/>
        <v>SpawnSkill</v>
      </c>
      <c r="L989" s="33">
        <f t="shared" si="201"/>
        <v>1360</v>
      </c>
      <c r="M989" s="30" t="str">
        <f t="shared" si="187"/>
        <v>Attain</v>
      </c>
      <c r="N989" s="31" t="s">
        <v>404</v>
      </c>
    </row>
    <row r="990" spans="2:14" x14ac:dyDescent="0.4">
      <c r="B990" s="29">
        <f t="shared" si="198"/>
        <v>987</v>
      </c>
      <c r="C990" s="30" t="s">
        <v>292</v>
      </c>
      <c r="D990" s="30"/>
      <c r="E990" s="30" t="s">
        <v>269</v>
      </c>
      <c r="F990" s="27" t="str">
        <f t="shared" si="195"/>
        <v>유물 소환</v>
      </c>
      <c r="G990" s="30">
        <f>G973+6</f>
        <v>210</v>
      </c>
      <c r="H990" s="31" t="str">
        <f t="shared" si="202"/>
        <v>GuideQuest_SpawnArtifact_210_987</v>
      </c>
      <c r="J990" s="29" t="str">
        <f t="shared" si="203"/>
        <v>GuideQuest_SpawnArtifact_210_987</v>
      </c>
      <c r="K990" s="30" t="str">
        <f t="shared" si="200"/>
        <v>SpawnArtifact</v>
      </c>
      <c r="L990" s="33">
        <f t="shared" si="201"/>
        <v>210</v>
      </c>
      <c r="M990" s="30" t="str">
        <f t="shared" si="187"/>
        <v>Attain</v>
      </c>
      <c r="N990" s="31" t="s">
        <v>404</v>
      </c>
    </row>
    <row r="991" spans="2:14" x14ac:dyDescent="0.4">
      <c r="B991" s="29">
        <f t="shared" si="198"/>
        <v>988</v>
      </c>
      <c r="C991" s="30" t="s">
        <v>294</v>
      </c>
      <c r="D991" s="30"/>
      <c r="E991" s="30" t="s">
        <v>290</v>
      </c>
      <c r="F991" s="27" t="str">
        <f t="shared" si="195"/>
        <v>유물 강화 시도</v>
      </c>
      <c r="G991" s="30">
        <v>3</v>
      </c>
      <c r="H991" s="31" t="str">
        <f t="shared" si="202"/>
        <v>GuideQuest_TryUpgradeArtifact_3_988</v>
      </c>
      <c r="J991" s="29" t="str">
        <f t="shared" si="203"/>
        <v>GuideQuest_TryUpgradeArtifact_3_988</v>
      </c>
      <c r="K991" s="30" t="str">
        <f t="shared" si="200"/>
        <v>TryUpgradeArtifact</v>
      </c>
      <c r="L991" s="33">
        <f t="shared" si="201"/>
        <v>3</v>
      </c>
      <c r="M991" s="30" t="str">
        <f t="shared" si="187"/>
        <v>Stack</v>
      </c>
      <c r="N991" s="31" t="s">
        <v>404</v>
      </c>
    </row>
    <row r="992" spans="2:14" x14ac:dyDescent="0.4">
      <c r="B992" s="29">
        <f t="shared" si="198"/>
        <v>989</v>
      </c>
      <c r="C992" s="30"/>
      <c r="D992" s="30"/>
      <c r="E992" s="30" t="s">
        <v>192</v>
      </c>
      <c r="F992" s="27" t="str">
        <f t="shared" si="195"/>
        <v>보스 처치</v>
      </c>
      <c r="G992" s="30">
        <v>5</v>
      </c>
      <c r="H992" s="31" t="str">
        <f t="shared" si="202"/>
        <v>GuideQuest_KillBoss_5_989</v>
      </c>
      <c r="J992" s="29" t="str">
        <f t="shared" si="203"/>
        <v>GuideQuest_KillBoss_5_989</v>
      </c>
      <c r="K992" s="30" t="str">
        <f t="shared" si="200"/>
        <v>KillBoss</v>
      </c>
      <c r="L992" s="33">
        <f t="shared" si="201"/>
        <v>5</v>
      </c>
      <c r="M992" s="30" t="str">
        <f t="shared" ref="M992:M1055" si="205">VLOOKUP(K992,$P$2:$R$51,3, 0)</f>
        <v>Stack</v>
      </c>
      <c r="N992" s="31" t="s">
        <v>7</v>
      </c>
    </row>
    <row r="993" spans="2:14" x14ac:dyDescent="0.4">
      <c r="B993" s="29">
        <f t="shared" si="198"/>
        <v>990</v>
      </c>
      <c r="C993" s="30" t="s">
        <v>45</v>
      </c>
      <c r="D993" s="30"/>
      <c r="E993" s="30" t="s">
        <v>152</v>
      </c>
      <c r="F993" s="27" t="str">
        <f t="shared" si="195"/>
        <v>공격력 골드 훈련</v>
      </c>
      <c r="G993" s="30">
        <v>16000</v>
      </c>
      <c r="H993" s="31" t="str">
        <f t="shared" si="202"/>
        <v>GuideQuest_TrainAtk_16000_990</v>
      </c>
      <c r="J993" s="29" t="str">
        <f t="shared" si="203"/>
        <v>GuideQuest_TrainAtk_16000_990</v>
      </c>
      <c r="K993" s="30" t="str">
        <f t="shared" si="200"/>
        <v>TrainAtk</v>
      </c>
      <c r="L993" s="33">
        <f t="shared" ref="L993:L994" si="206">ROUNDUP(G993/10,0)</f>
        <v>1600</v>
      </c>
      <c r="M993" s="30" t="str">
        <f t="shared" si="205"/>
        <v>Attain</v>
      </c>
      <c r="N993" s="31" t="s">
        <v>404</v>
      </c>
    </row>
    <row r="994" spans="2:14" x14ac:dyDescent="0.4">
      <c r="B994" s="29">
        <f t="shared" si="198"/>
        <v>991</v>
      </c>
      <c r="C994" s="30" t="s">
        <v>47</v>
      </c>
      <c r="D994" s="30"/>
      <c r="E994" s="30" t="s">
        <v>153</v>
      </c>
      <c r="F994" s="27" t="str">
        <f t="shared" si="195"/>
        <v>체력 골드 훈련</v>
      </c>
      <c r="G994" s="30">
        <v>16000</v>
      </c>
      <c r="H994" s="31" t="str">
        <f t="shared" si="202"/>
        <v>GuideQuest_TrainHp_16000_991</v>
      </c>
      <c r="J994" s="29" t="str">
        <f t="shared" si="203"/>
        <v>GuideQuest_TrainHp_16000_991</v>
      </c>
      <c r="K994" s="30" t="str">
        <f t="shared" si="200"/>
        <v>TrainHp</v>
      </c>
      <c r="L994" s="33">
        <f t="shared" si="206"/>
        <v>1600</v>
      </c>
      <c r="M994" s="30" t="str">
        <f t="shared" si="205"/>
        <v>Attain</v>
      </c>
      <c r="N994" s="31" t="s">
        <v>404</v>
      </c>
    </row>
    <row r="995" spans="2:14" x14ac:dyDescent="0.4">
      <c r="B995" s="29">
        <f>B994+1</f>
        <v>992</v>
      </c>
      <c r="C995" s="30"/>
      <c r="D995" s="30"/>
      <c r="E995" s="30" t="s">
        <v>187</v>
      </c>
      <c r="F995" s="27" t="str">
        <f t="shared" si="195"/>
        <v>스테이지 클리어</v>
      </c>
      <c r="G995" s="30">
        <f>G987+10</f>
        <v>1380</v>
      </c>
      <c r="H995" s="31" t="str">
        <f t="shared" si="202"/>
        <v>GuideQuest_ClearStage_1380_992</v>
      </c>
      <c r="J995" s="29" t="str">
        <f t="shared" si="203"/>
        <v>GuideQuest_ClearStage_1380_992</v>
      </c>
      <c r="K995" s="30" t="str">
        <f t="shared" si="200"/>
        <v>ClearStage</v>
      </c>
      <c r="L995" s="33">
        <f t="shared" si="201"/>
        <v>1380</v>
      </c>
      <c r="M995" s="30" t="str">
        <f t="shared" si="205"/>
        <v>Attain</v>
      </c>
      <c r="N995" s="31" t="s">
        <v>404</v>
      </c>
    </row>
    <row r="996" spans="2:14" x14ac:dyDescent="0.4">
      <c r="B996" s="29">
        <f t="shared" si="198"/>
        <v>993</v>
      </c>
      <c r="C996" s="30" t="s">
        <v>94</v>
      </c>
      <c r="D996" s="30"/>
      <c r="E996" s="30" t="s">
        <v>214</v>
      </c>
      <c r="F996" s="27" t="str">
        <f t="shared" si="195"/>
        <v>장비 소환</v>
      </c>
      <c r="G996" s="30">
        <f>G979+240</f>
        <v>11220</v>
      </c>
      <c r="H996" s="31" t="str">
        <f t="shared" si="202"/>
        <v>GuideQuest_SpawnEquipment_11220_993</v>
      </c>
      <c r="J996" s="29" t="str">
        <f t="shared" si="203"/>
        <v>GuideQuest_SpawnEquipment_11220_993</v>
      </c>
      <c r="K996" s="30" t="str">
        <f t="shared" si="200"/>
        <v>SpawnEquipment</v>
      </c>
      <c r="L996" s="33">
        <f t="shared" si="201"/>
        <v>11220</v>
      </c>
      <c r="M996" s="30" t="str">
        <f t="shared" si="205"/>
        <v>Attain</v>
      </c>
      <c r="N996" s="31" t="s">
        <v>404</v>
      </c>
    </row>
    <row r="997" spans="2:14" x14ac:dyDescent="0.4">
      <c r="B997" s="29">
        <f t="shared" si="198"/>
        <v>994</v>
      </c>
      <c r="C997" s="30" t="s">
        <v>53</v>
      </c>
      <c r="D997" s="30"/>
      <c r="E997" s="30" t="s">
        <v>200</v>
      </c>
      <c r="F997" s="27" t="str">
        <f t="shared" si="195"/>
        <v>스킬 소환</v>
      </c>
      <c r="G997" s="30">
        <v>1390</v>
      </c>
      <c r="H997" s="31" t="str">
        <f t="shared" si="202"/>
        <v>GuideQuest_SpawnSkill_1390_994</v>
      </c>
      <c r="J997" s="29" t="str">
        <f t="shared" si="203"/>
        <v>GuideQuest_SpawnSkill_1390_994</v>
      </c>
      <c r="K997" s="30" t="str">
        <f t="shared" si="200"/>
        <v>SpawnSkill</v>
      </c>
      <c r="L997" s="33">
        <f t="shared" si="201"/>
        <v>1390</v>
      </c>
      <c r="M997" s="30" t="str">
        <f t="shared" si="205"/>
        <v>Attain</v>
      </c>
      <c r="N997" s="31" t="s">
        <v>404</v>
      </c>
    </row>
    <row r="998" spans="2:14" x14ac:dyDescent="0.4">
      <c r="B998" s="29">
        <f t="shared" si="198"/>
        <v>995</v>
      </c>
      <c r="C998" s="30" t="s">
        <v>292</v>
      </c>
      <c r="D998" s="30"/>
      <c r="E998" s="30" t="s">
        <v>269</v>
      </c>
      <c r="F998" s="27" t="str">
        <f t="shared" si="195"/>
        <v>유물 소환</v>
      </c>
      <c r="G998" s="30">
        <f>G981+6</f>
        <v>213</v>
      </c>
      <c r="H998" s="31" t="str">
        <f t="shared" si="202"/>
        <v>GuideQuest_SpawnArtifact_213_995</v>
      </c>
      <c r="J998" s="29" t="str">
        <f t="shared" si="203"/>
        <v>GuideQuest_SpawnArtifact_213_995</v>
      </c>
      <c r="K998" s="30" t="str">
        <f t="shared" si="200"/>
        <v>SpawnArtifact</v>
      </c>
      <c r="L998" s="33">
        <f t="shared" si="201"/>
        <v>213</v>
      </c>
      <c r="M998" s="30" t="str">
        <f t="shared" si="205"/>
        <v>Attain</v>
      </c>
      <c r="N998" s="31" t="s">
        <v>404</v>
      </c>
    </row>
    <row r="999" spans="2:14" x14ac:dyDescent="0.4">
      <c r="B999" s="29">
        <f t="shared" si="198"/>
        <v>996</v>
      </c>
      <c r="C999" s="30" t="s">
        <v>294</v>
      </c>
      <c r="D999" s="30"/>
      <c r="E999" s="30" t="s">
        <v>290</v>
      </c>
      <c r="F999" s="27" t="str">
        <f t="shared" si="195"/>
        <v>유물 강화 시도</v>
      </c>
      <c r="G999" s="30">
        <v>3</v>
      </c>
      <c r="H999" s="31" t="str">
        <f t="shared" si="202"/>
        <v>GuideQuest_TryUpgradeArtifact_3_996</v>
      </c>
      <c r="J999" s="29" t="str">
        <f t="shared" si="203"/>
        <v>GuideQuest_TryUpgradeArtifact_3_996</v>
      </c>
      <c r="K999" s="30" t="str">
        <f t="shared" si="200"/>
        <v>TryUpgradeArtifact</v>
      </c>
      <c r="L999" s="33">
        <f t="shared" si="201"/>
        <v>3</v>
      </c>
      <c r="M999" s="30" t="str">
        <f t="shared" si="205"/>
        <v>Stack</v>
      </c>
      <c r="N999" s="31" t="s">
        <v>404</v>
      </c>
    </row>
    <row r="1000" spans="2:14" x14ac:dyDescent="0.4">
      <c r="B1000" s="29">
        <f t="shared" si="198"/>
        <v>997</v>
      </c>
      <c r="C1000" s="30"/>
      <c r="D1000" s="30"/>
      <c r="E1000" s="30" t="s">
        <v>192</v>
      </c>
      <c r="F1000" s="27" t="str">
        <f t="shared" si="195"/>
        <v>보스 처치</v>
      </c>
      <c r="G1000" s="30">
        <v>5</v>
      </c>
      <c r="H1000" s="31" t="str">
        <f t="shared" si="202"/>
        <v>GuideQuest_KillBoss_5_997</v>
      </c>
      <c r="J1000" s="29" t="str">
        <f t="shared" si="203"/>
        <v>GuideQuest_KillBoss_5_997</v>
      </c>
      <c r="K1000" s="30" t="str">
        <f t="shared" si="200"/>
        <v>KillBoss</v>
      </c>
      <c r="L1000" s="33">
        <f t="shared" si="201"/>
        <v>5</v>
      </c>
      <c r="M1000" s="30" t="str">
        <f t="shared" si="205"/>
        <v>Stack</v>
      </c>
      <c r="N1000" s="31" t="s">
        <v>7</v>
      </c>
    </row>
    <row r="1001" spans="2:14" x14ac:dyDescent="0.4">
      <c r="B1001" s="29">
        <f t="shared" si="198"/>
        <v>998</v>
      </c>
      <c r="C1001" s="30" t="s">
        <v>51</v>
      </c>
      <c r="D1001" s="30"/>
      <c r="E1001" s="30" t="s">
        <v>199</v>
      </c>
      <c r="F1001" s="27" t="str">
        <f t="shared" si="195"/>
        <v>캐릭터 특성 강화</v>
      </c>
      <c r="G1001" s="30">
        <f>G984+3</f>
        <v>147</v>
      </c>
      <c r="H1001" s="31" t="str">
        <f t="shared" si="202"/>
        <v>GuideQuest_LevelUpAbility_147_998</v>
      </c>
      <c r="J1001" s="29" t="str">
        <f t="shared" si="203"/>
        <v>GuideQuest_LevelUpAbility_147_998</v>
      </c>
      <c r="K1001" s="30" t="str">
        <f t="shared" si="200"/>
        <v>LevelUpAbility</v>
      </c>
      <c r="L1001" s="33">
        <f t="shared" si="201"/>
        <v>147</v>
      </c>
      <c r="M1001" s="30" t="str">
        <f t="shared" si="205"/>
        <v>Attain</v>
      </c>
      <c r="N1001" s="31" t="s">
        <v>405</v>
      </c>
    </row>
    <row r="1002" spans="2:14" x14ac:dyDescent="0.4">
      <c r="B1002" s="29">
        <f t="shared" si="198"/>
        <v>999</v>
      </c>
      <c r="C1002" s="30" t="s">
        <v>45</v>
      </c>
      <c r="D1002" s="30"/>
      <c r="E1002" s="30" t="s">
        <v>152</v>
      </c>
      <c r="F1002" s="27" t="str">
        <f t="shared" si="195"/>
        <v>공격력 골드 훈련</v>
      </c>
      <c r="G1002" s="30">
        <v>16500</v>
      </c>
      <c r="H1002" s="31" t="str">
        <f t="shared" si="202"/>
        <v>GuideQuest_TrainAtk_16500_999</v>
      </c>
      <c r="J1002" s="29" t="str">
        <f t="shared" si="203"/>
        <v>GuideQuest_TrainAtk_16500_999</v>
      </c>
      <c r="K1002" s="30" t="str">
        <f t="shared" si="200"/>
        <v>TrainAtk</v>
      </c>
      <c r="L1002" s="33">
        <f t="shared" ref="L1002:L1003" si="207">ROUNDUP(G1002/10,0)</f>
        <v>1650</v>
      </c>
      <c r="M1002" s="30" t="str">
        <f t="shared" si="205"/>
        <v>Attain</v>
      </c>
      <c r="N1002" s="31" t="s">
        <v>404</v>
      </c>
    </row>
    <row r="1003" spans="2:14" x14ac:dyDescent="0.4">
      <c r="B1003" s="29">
        <f t="shared" si="198"/>
        <v>1000</v>
      </c>
      <c r="C1003" s="30" t="s">
        <v>47</v>
      </c>
      <c r="D1003" s="30"/>
      <c r="E1003" s="30" t="s">
        <v>153</v>
      </c>
      <c r="F1003" s="27" t="str">
        <f t="shared" si="195"/>
        <v>체력 골드 훈련</v>
      </c>
      <c r="G1003" s="30">
        <v>16500</v>
      </c>
      <c r="H1003" s="31" t="str">
        <f t="shared" si="202"/>
        <v>GuideQuest_TrainHp_16500_1000</v>
      </c>
      <c r="J1003" s="29" t="str">
        <f t="shared" si="203"/>
        <v>GuideQuest_TrainHp_16500_1000</v>
      </c>
      <c r="K1003" s="30" t="str">
        <f t="shared" si="200"/>
        <v>TrainHp</v>
      </c>
      <c r="L1003" s="33">
        <f t="shared" si="207"/>
        <v>1650</v>
      </c>
      <c r="M1003" s="30" t="str">
        <f t="shared" si="205"/>
        <v>Attain</v>
      </c>
      <c r="N1003" s="31" t="s">
        <v>404</v>
      </c>
    </row>
    <row r="1004" spans="2:14" x14ac:dyDescent="0.4">
      <c r="B1004" s="29">
        <f>B1003+1</f>
        <v>1001</v>
      </c>
      <c r="C1004" s="30"/>
      <c r="D1004" s="30"/>
      <c r="E1004" s="30" t="s">
        <v>187</v>
      </c>
      <c r="F1004" s="27" t="str">
        <f t="shared" si="195"/>
        <v>스테이지 클리어</v>
      </c>
      <c r="G1004" s="30">
        <f>G995+10</f>
        <v>1390</v>
      </c>
      <c r="H1004" s="31" t="str">
        <f t="shared" si="202"/>
        <v>GuideQuest_ClearStage_1390_1001</v>
      </c>
      <c r="J1004" s="29" t="str">
        <f t="shared" si="203"/>
        <v>GuideQuest_ClearStage_1390_1001</v>
      </c>
      <c r="K1004" s="30" t="str">
        <f t="shared" si="200"/>
        <v>ClearStage</v>
      </c>
      <c r="L1004" s="33">
        <f t="shared" si="201"/>
        <v>1390</v>
      </c>
      <c r="M1004" s="30" t="str">
        <f t="shared" si="205"/>
        <v>Attain</v>
      </c>
      <c r="N1004" s="31" t="s">
        <v>404</v>
      </c>
    </row>
    <row r="1005" spans="2:14" x14ac:dyDescent="0.4">
      <c r="B1005" s="29">
        <f t="shared" si="198"/>
        <v>1002</v>
      </c>
      <c r="C1005" s="30" t="s">
        <v>94</v>
      </c>
      <c r="D1005" s="30"/>
      <c r="E1005" s="30" t="s">
        <v>214</v>
      </c>
      <c r="F1005" s="27" t="str">
        <f t="shared" si="195"/>
        <v>장비 소환</v>
      </c>
      <c r="G1005" s="30">
        <f>G988+240</f>
        <v>11340</v>
      </c>
      <c r="H1005" s="31" t="str">
        <f t="shared" si="202"/>
        <v>GuideQuest_SpawnEquipment_11340_1002</v>
      </c>
      <c r="J1005" s="29" t="str">
        <f t="shared" si="203"/>
        <v>GuideQuest_SpawnEquipment_11340_1002</v>
      </c>
      <c r="K1005" s="30" t="str">
        <f t="shared" si="200"/>
        <v>SpawnEquipment</v>
      </c>
      <c r="L1005" s="33">
        <f t="shared" si="201"/>
        <v>11340</v>
      </c>
      <c r="M1005" s="30" t="str">
        <f t="shared" si="205"/>
        <v>Attain</v>
      </c>
      <c r="N1005" s="31" t="s">
        <v>404</v>
      </c>
    </row>
    <row r="1006" spans="2:14" x14ac:dyDescent="0.4">
      <c r="B1006" s="29">
        <f t="shared" si="198"/>
        <v>1003</v>
      </c>
      <c r="C1006" s="30" t="s">
        <v>53</v>
      </c>
      <c r="D1006" s="30"/>
      <c r="E1006" s="30" t="s">
        <v>200</v>
      </c>
      <c r="F1006" s="27" t="str">
        <f t="shared" si="195"/>
        <v>스킬 소환</v>
      </c>
      <c r="G1006" s="30">
        <v>1420</v>
      </c>
      <c r="H1006" s="31" t="str">
        <f t="shared" si="202"/>
        <v>GuideQuest_SpawnSkill_1420_1003</v>
      </c>
      <c r="J1006" s="29" t="str">
        <f t="shared" si="203"/>
        <v>GuideQuest_SpawnSkill_1420_1003</v>
      </c>
      <c r="K1006" s="30" t="str">
        <f t="shared" si="200"/>
        <v>SpawnSkill</v>
      </c>
      <c r="L1006" s="33">
        <f t="shared" si="201"/>
        <v>1420</v>
      </c>
      <c r="M1006" s="30" t="str">
        <f t="shared" si="205"/>
        <v>Attain</v>
      </c>
      <c r="N1006" s="31" t="s">
        <v>404</v>
      </c>
    </row>
    <row r="1007" spans="2:14" x14ac:dyDescent="0.4">
      <c r="B1007" s="29">
        <f t="shared" si="198"/>
        <v>1004</v>
      </c>
      <c r="C1007" s="30" t="s">
        <v>292</v>
      </c>
      <c r="D1007" s="30"/>
      <c r="E1007" s="30" t="s">
        <v>269</v>
      </c>
      <c r="F1007" s="27" t="str">
        <f t="shared" si="195"/>
        <v>유물 소환</v>
      </c>
      <c r="G1007" s="30">
        <f>G990+6</f>
        <v>216</v>
      </c>
      <c r="H1007" s="31" t="str">
        <f t="shared" si="202"/>
        <v>GuideQuest_SpawnArtifact_216_1004</v>
      </c>
      <c r="J1007" s="29" t="str">
        <f t="shared" si="203"/>
        <v>GuideQuest_SpawnArtifact_216_1004</v>
      </c>
      <c r="K1007" s="30" t="str">
        <f t="shared" si="200"/>
        <v>SpawnArtifact</v>
      </c>
      <c r="L1007" s="33">
        <f t="shared" si="201"/>
        <v>216</v>
      </c>
      <c r="M1007" s="30" t="str">
        <f t="shared" si="205"/>
        <v>Attain</v>
      </c>
      <c r="N1007" s="31" t="s">
        <v>404</v>
      </c>
    </row>
    <row r="1008" spans="2:14" x14ac:dyDescent="0.4">
      <c r="B1008" s="29">
        <f t="shared" si="198"/>
        <v>1005</v>
      </c>
      <c r="C1008" s="30" t="s">
        <v>294</v>
      </c>
      <c r="D1008" s="30"/>
      <c r="E1008" s="30" t="s">
        <v>290</v>
      </c>
      <c r="F1008" s="27" t="str">
        <f t="shared" si="195"/>
        <v>유물 강화 시도</v>
      </c>
      <c r="G1008" s="30">
        <v>3</v>
      </c>
      <c r="H1008" s="31" t="str">
        <f t="shared" si="202"/>
        <v>GuideQuest_TryUpgradeArtifact_3_1005</v>
      </c>
      <c r="J1008" s="29" t="str">
        <f t="shared" si="203"/>
        <v>GuideQuest_TryUpgradeArtifact_3_1005</v>
      </c>
      <c r="K1008" s="30" t="str">
        <f t="shared" si="200"/>
        <v>TryUpgradeArtifact</v>
      </c>
      <c r="L1008" s="33">
        <f t="shared" si="201"/>
        <v>3</v>
      </c>
      <c r="M1008" s="30" t="str">
        <f t="shared" si="205"/>
        <v>Stack</v>
      </c>
      <c r="N1008" s="31" t="s">
        <v>404</v>
      </c>
    </row>
    <row r="1009" spans="2:14" x14ac:dyDescent="0.4">
      <c r="B1009" s="29">
        <f t="shared" si="198"/>
        <v>1006</v>
      </c>
      <c r="C1009" s="30"/>
      <c r="D1009" s="30"/>
      <c r="E1009" s="30" t="s">
        <v>192</v>
      </c>
      <c r="F1009" s="27" t="str">
        <f t="shared" si="195"/>
        <v>보스 처치</v>
      </c>
      <c r="G1009" s="30">
        <v>5</v>
      </c>
      <c r="H1009" s="31" t="str">
        <f t="shared" si="202"/>
        <v>GuideQuest_KillBoss_5_1006</v>
      </c>
      <c r="J1009" s="29" t="str">
        <f t="shared" si="203"/>
        <v>GuideQuest_KillBoss_5_1006</v>
      </c>
      <c r="K1009" s="30" t="str">
        <f t="shared" si="200"/>
        <v>KillBoss</v>
      </c>
      <c r="L1009" s="33">
        <f t="shared" si="201"/>
        <v>5</v>
      </c>
      <c r="M1009" s="30" t="str">
        <f t="shared" si="205"/>
        <v>Stack</v>
      </c>
      <c r="N1009" s="31" t="s">
        <v>7</v>
      </c>
    </row>
    <row r="1010" spans="2:14" x14ac:dyDescent="0.4">
      <c r="B1010" s="29">
        <f t="shared" si="198"/>
        <v>1007</v>
      </c>
      <c r="C1010" s="30" t="s">
        <v>45</v>
      </c>
      <c r="D1010" s="30"/>
      <c r="E1010" s="30" t="s">
        <v>152</v>
      </c>
      <c r="F1010" s="27" t="str">
        <f t="shared" si="195"/>
        <v>공격력 골드 훈련</v>
      </c>
      <c r="G1010" s="30">
        <v>17000</v>
      </c>
      <c r="H1010" s="31" t="str">
        <f t="shared" si="202"/>
        <v>GuideQuest_TrainAtk_17000_1007</v>
      </c>
      <c r="J1010" s="29" t="str">
        <f t="shared" si="203"/>
        <v>GuideQuest_TrainAtk_17000_1007</v>
      </c>
      <c r="K1010" s="30" t="str">
        <f t="shared" si="200"/>
        <v>TrainAtk</v>
      </c>
      <c r="L1010" s="33">
        <f t="shared" ref="L1010:L1011" si="208">ROUNDUP(G1010/10,0)</f>
        <v>1700</v>
      </c>
      <c r="M1010" s="30" t="str">
        <f t="shared" si="205"/>
        <v>Attain</v>
      </c>
      <c r="N1010" s="31" t="s">
        <v>404</v>
      </c>
    </row>
    <row r="1011" spans="2:14" x14ac:dyDescent="0.4">
      <c r="B1011" s="29">
        <f t="shared" si="198"/>
        <v>1008</v>
      </c>
      <c r="C1011" s="30" t="s">
        <v>47</v>
      </c>
      <c r="D1011" s="30"/>
      <c r="E1011" s="30" t="s">
        <v>153</v>
      </c>
      <c r="F1011" s="27" t="str">
        <f t="shared" si="195"/>
        <v>체력 골드 훈련</v>
      </c>
      <c r="G1011" s="30">
        <v>17000</v>
      </c>
      <c r="H1011" s="31" t="str">
        <f t="shared" si="202"/>
        <v>GuideQuest_TrainHp_17000_1008</v>
      </c>
      <c r="J1011" s="29" t="str">
        <f t="shared" si="203"/>
        <v>GuideQuest_TrainHp_17000_1008</v>
      </c>
      <c r="K1011" s="30" t="str">
        <f t="shared" si="200"/>
        <v>TrainHp</v>
      </c>
      <c r="L1011" s="33">
        <f t="shared" si="208"/>
        <v>1700</v>
      </c>
      <c r="M1011" s="30" t="str">
        <f t="shared" si="205"/>
        <v>Attain</v>
      </c>
      <c r="N1011" s="31" t="s">
        <v>404</v>
      </c>
    </row>
    <row r="1012" spans="2:14" x14ac:dyDescent="0.4">
      <c r="B1012" s="29">
        <f>B1011+1</f>
        <v>1009</v>
      </c>
      <c r="C1012" s="30"/>
      <c r="D1012" s="30"/>
      <c r="E1012" s="30" t="s">
        <v>187</v>
      </c>
      <c r="F1012" s="27" t="str">
        <f t="shared" si="195"/>
        <v>스테이지 클리어</v>
      </c>
      <c r="G1012" s="30">
        <f>G1004+10</f>
        <v>1400</v>
      </c>
      <c r="H1012" s="31" t="str">
        <f t="shared" si="202"/>
        <v>GuideQuest_ClearStage_1400_1009</v>
      </c>
      <c r="J1012" s="29" t="str">
        <f t="shared" si="203"/>
        <v>GuideQuest_ClearStage_1400_1009</v>
      </c>
      <c r="K1012" s="30" t="str">
        <f t="shared" si="200"/>
        <v>ClearStage</v>
      </c>
      <c r="L1012" s="33">
        <f t="shared" si="201"/>
        <v>1400</v>
      </c>
      <c r="M1012" s="30" t="str">
        <f t="shared" si="205"/>
        <v>Attain</v>
      </c>
      <c r="N1012" s="31" t="s">
        <v>404</v>
      </c>
    </row>
    <row r="1013" spans="2:14" x14ac:dyDescent="0.4">
      <c r="B1013" s="29">
        <f t="shared" si="198"/>
        <v>1010</v>
      </c>
      <c r="C1013" s="30" t="s">
        <v>94</v>
      </c>
      <c r="D1013" s="30"/>
      <c r="E1013" s="30" t="s">
        <v>214</v>
      </c>
      <c r="F1013" s="27" t="str">
        <f t="shared" si="195"/>
        <v>장비 소환</v>
      </c>
      <c r="G1013" s="30">
        <f>G996+240</f>
        <v>11460</v>
      </c>
      <c r="H1013" s="31" t="str">
        <f t="shared" si="202"/>
        <v>GuideQuest_SpawnEquipment_11460_1010</v>
      </c>
      <c r="J1013" s="29" t="str">
        <f t="shared" si="203"/>
        <v>GuideQuest_SpawnEquipment_11460_1010</v>
      </c>
      <c r="K1013" s="30" t="str">
        <f t="shared" si="200"/>
        <v>SpawnEquipment</v>
      </c>
      <c r="L1013" s="33">
        <f t="shared" si="201"/>
        <v>11460</v>
      </c>
      <c r="M1013" s="30" t="str">
        <f t="shared" si="205"/>
        <v>Attain</v>
      </c>
      <c r="N1013" s="31" t="s">
        <v>404</v>
      </c>
    </row>
    <row r="1014" spans="2:14" x14ac:dyDescent="0.4">
      <c r="B1014" s="29">
        <f t="shared" si="198"/>
        <v>1011</v>
      </c>
      <c r="C1014" s="30" t="s">
        <v>53</v>
      </c>
      <c r="D1014" s="30"/>
      <c r="E1014" s="30" t="s">
        <v>200</v>
      </c>
      <c r="F1014" s="27" t="str">
        <f t="shared" si="195"/>
        <v>스킬 소환</v>
      </c>
      <c r="G1014" s="30">
        <v>1450</v>
      </c>
      <c r="H1014" s="31" t="str">
        <f t="shared" si="202"/>
        <v>GuideQuest_SpawnSkill_1450_1011</v>
      </c>
      <c r="J1014" s="29" t="str">
        <f t="shared" si="203"/>
        <v>GuideQuest_SpawnSkill_1450_1011</v>
      </c>
      <c r="K1014" s="30" t="str">
        <f t="shared" si="200"/>
        <v>SpawnSkill</v>
      </c>
      <c r="L1014" s="33">
        <f t="shared" si="201"/>
        <v>1450</v>
      </c>
      <c r="M1014" s="30" t="str">
        <f t="shared" si="205"/>
        <v>Attain</v>
      </c>
      <c r="N1014" s="31" t="s">
        <v>404</v>
      </c>
    </row>
    <row r="1015" spans="2:14" x14ac:dyDescent="0.4">
      <c r="B1015" s="29">
        <f t="shared" si="198"/>
        <v>1012</v>
      </c>
      <c r="C1015" s="30" t="s">
        <v>292</v>
      </c>
      <c r="D1015" s="30"/>
      <c r="E1015" s="30" t="s">
        <v>269</v>
      </c>
      <c r="F1015" s="27" t="str">
        <f t="shared" si="195"/>
        <v>유물 소환</v>
      </c>
      <c r="G1015" s="30">
        <f>G998+6</f>
        <v>219</v>
      </c>
      <c r="H1015" s="31" t="str">
        <f t="shared" si="202"/>
        <v>GuideQuest_SpawnArtifact_219_1012</v>
      </c>
      <c r="J1015" s="29" t="str">
        <f t="shared" si="203"/>
        <v>GuideQuest_SpawnArtifact_219_1012</v>
      </c>
      <c r="K1015" s="30" t="str">
        <f t="shared" si="200"/>
        <v>SpawnArtifact</v>
      </c>
      <c r="L1015" s="33">
        <f t="shared" si="201"/>
        <v>219</v>
      </c>
      <c r="M1015" s="30" t="str">
        <f t="shared" si="205"/>
        <v>Attain</v>
      </c>
      <c r="N1015" s="31" t="s">
        <v>404</v>
      </c>
    </row>
    <row r="1016" spans="2:14" x14ac:dyDescent="0.4">
      <c r="B1016" s="29">
        <f t="shared" si="198"/>
        <v>1013</v>
      </c>
      <c r="C1016" s="30" t="s">
        <v>294</v>
      </c>
      <c r="D1016" s="30"/>
      <c r="E1016" s="30" t="s">
        <v>290</v>
      </c>
      <c r="F1016" s="27" t="str">
        <f t="shared" si="195"/>
        <v>유물 강화 시도</v>
      </c>
      <c r="G1016" s="30">
        <v>3</v>
      </c>
      <c r="H1016" s="31" t="str">
        <f t="shared" si="202"/>
        <v>GuideQuest_TryUpgradeArtifact_3_1013</v>
      </c>
      <c r="J1016" s="29" t="str">
        <f t="shared" si="203"/>
        <v>GuideQuest_TryUpgradeArtifact_3_1013</v>
      </c>
      <c r="K1016" s="30" t="str">
        <f t="shared" si="200"/>
        <v>TryUpgradeArtifact</v>
      </c>
      <c r="L1016" s="33">
        <f t="shared" si="201"/>
        <v>3</v>
      </c>
      <c r="M1016" s="30" t="str">
        <f t="shared" si="205"/>
        <v>Stack</v>
      </c>
      <c r="N1016" s="31" t="s">
        <v>404</v>
      </c>
    </row>
    <row r="1017" spans="2:14" x14ac:dyDescent="0.4">
      <c r="B1017" s="29">
        <f t="shared" si="198"/>
        <v>1014</v>
      </c>
      <c r="C1017" s="30"/>
      <c r="D1017" s="30"/>
      <c r="E1017" s="30" t="s">
        <v>192</v>
      </c>
      <c r="F1017" s="27" t="str">
        <f t="shared" si="195"/>
        <v>보스 처치</v>
      </c>
      <c r="G1017" s="30">
        <v>5</v>
      </c>
      <c r="H1017" s="31" t="str">
        <f t="shared" si="202"/>
        <v>GuideQuest_KillBoss_5_1014</v>
      </c>
      <c r="J1017" s="29" t="str">
        <f t="shared" si="203"/>
        <v>GuideQuest_KillBoss_5_1014</v>
      </c>
      <c r="K1017" s="30" t="str">
        <f t="shared" si="200"/>
        <v>KillBoss</v>
      </c>
      <c r="L1017" s="33">
        <f t="shared" si="201"/>
        <v>5</v>
      </c>
      <c r="M1017" s="30" t="str">
        <f t="shared" si="205"/>
        <v>Stack</v>
      </c>
      <c r="N1017" s="31" t="s">
        <v>7</v>
      </c>
    </row>
    <row r="1018" spans="2:14" x14ac:dyDescent="0.4">
      <c r="B1018" s="29">
        <f t="shared" si="198"/>
        <v>1015</v>
      </c>
      <c r="C1018" s="30" t="s">
        <v>51</v>
      </c>
      <c r="D1018" s="30"/>
      <c r="E1018" s="30" t="s">
        <v>199</v>
      </c>
      <c r="F1018" s="27" t="str">
        <f t="shared" si="195"/>
        <v>캐릭터 특성 강화</v>
      </c>
      <c r="G1018" s="30">
        <f>G1001+3</f>
        <v>150</v>
      </c>
      <c r="H1018" s="31" t="str">
        <f t="shared" si="202"/>
        <v>GuideQuest_LevelUpAbility_150_1015</v>
      </c>
      <c r="J1018" s="29" t="str">
        <f t="shared" si="203"/>
        <v>GuideQuest_LevelUpAbility_150_1015</v>
      </c>
      <c r="K1018" s="30" t="str">
        <f t="shared" si="200"/>
        <v>LevelUpAbility</v>
      </c>
      <c r="L1018" s="33">
        <f t="shared" si="201"/>
        <v>150</v>
      </c>
      <c r="M1018" s="30" t="str">
        <f t="shared" si="205"/>
        <v>Attain</v>
      </c>
      <c r="N1018" s="31" t="s">
        <v>405</v>
      </c>
    </row>
    <row r="1019" spans="2:14" x14ac:dyDescent="0.4">
      <c r="B1019" s="29">
        <f t="shared" si="198"/>
        <v>1016</v>
      </c>
      <c r="C1019" s="30" t="s">
        <v>45</v>
      </c>
      <c r="D1019" s="30"/>
      <c r="E1019" s="30" t="s">
        <v>152</v>
      </c>
      <c r="F1019" s="27" t="str">
        <f t="shared" ref="F1019:F1082" si="209">VLOOKUP(E1019,$P$2:$Q$52,2, 0)</f>
        <v>공격력 골드 훈련</v>
      </c>
      <c r="G1019" s="30">
        <v>17500</v>
      </c>
      <c r="H1019" s="31" t="str">
        <f t="shared" si="202"/>
        <v>GuideQuest_TrainAtk_17500_1016</v>
      </c>
      <c r="J1019" s="29" t="str">
        <f t="shared" si="203"/>
        <v>GuideQuest_TrainAtk_17500_1016</v>
      </c>
      <c r="K1019" s="30" t="str">
        <f t="shared" si="200"/>
        <v>TrainAtk</v>
      </c>
      <c r="L1019" s="33">
        <f t="shared" ref="L1019:L1020" si="210">ROUNDUP(G1019/10,0)</f>
        <v>1750</v>
      </c>
      <c r="M1019" s="30" t="str">
        <f t="shared" si="205"/>
        <v>Attain</v>
      </c>
      <c r="N1019" s="31" t="s">
        <v>404</v>
      </c>
    </row>
    <row r="1020" spans="2:14" x14ac:dyDescent="0.4">
      <c r="B1020" s="29">
        <f t="shared" si="198"/>
        <v>1017</v>
      </c>
      <c r="C1020" s="30" t="s">
        <v>47</v>
      </c>
      <c r="D1020" s="30"/>
      <c r="E1020" s="30" t="s">
        <v>153</v>
      </c>
      <c r="F1020" s="27" t="str">
        <f t="shared" si="209"/>
        <v>체력 골드 훈련</v>
      </c>
      <c r="G1020" s="30">
        <v>17500</v>
      </c>
      <c r="H1020" s="31" t="str">
        <f t="shared" si="202"/>
        <v>GuideQuest_TrainHp_17500_1017</v>
      </c>
      <c r="J1020" s="29" t="str">
        <f t="shared" si="203"/>
        <v>GuideQuest_TrainHp_17500_1017</v>
      </c>
      <c r="K1020" s="30" t="str">
        <f t="shared" si="200"/>
        <v>TrainHp</v>
      </c>
      <c r="L1020" s="33">
        <f t="shared" si="210"/>
        <v>1750</v>
      </c>
      <c r="M1020" s="30" t="str">
        <f t="shared" si="205"/>
        <v>Attain</v>
      </c>
      <c r="N1020" s="31" t="s">
        <v>404</v>
      </c>
    </row>
    <row r="1021" spans="2:14" x14ac:dyDescent="0.4">
      <c r="B1021" s="29">
        <f>B1020+1</f>
        <v>1018</v>
      </c>
      <c r="C1021" s="30"/>
      <c r="D1021" s="30"/>
      <c r="E1021" s="30" t="s">
        <v>187</v>
      </c>
      <c r="F1021" s="27" t="str">
        <f t="shared" si="209"/>
        <v>스테이지 클리어</v>
      </c>
      <c r="G1021" s="30">
        <f>G1012+10</f>
        <v>1410</v>
      </c>
      <c r="H1021" s="31" t="str">
        <f t="shared" si="202"/>
        <v>GuideQuest_ClearStage_1410_1018</v>
      </c>
      <c r="J1021" s="29" t="str">
        <f t="shared" si="203"/>
        <v>GuideQuest_ClearStage_1410_1018</v>
      </c>
      <c r="K1021" s="30" t="str">
        <f t="shared" si="200"/>
        <v>ClearStage</v>
      </c>
      <c r="L1021" s="33">
        <f t="shared" si="201"/>
        <v>1410</v>
      </c>
      <c r="M1021" s="30" t="str">
        <f t="shared" si="205"/>
        <v>Attain</v>
      </c>
      <c r="N1021" s="31" t="s">
        <v>404</v>
      </c>
    </row>
    <row r="1022" spans="2:14" x14ac:dyDescent="0.4">
      <c r="B1022" s="29">
        <f t="shared" si="198"/>
        <v>1019</v>
      </c>
      <c r="C1022" s="30" t="s">
        <v>94</v>
      </c>
      <c r="D1022" s="30"/>
      <c r="E1022" s="30" t="s">
        <v>214</v>
      </c>
      <c r="F1022" s="27" t="str">
        <f t="shared" si="209"/>
        <v>장비 소환</v>
      </c>
      <c r="G1022" s="30">
        <f>G1013+240</f>
        <v>11700</v>
      </c>
      <c r="H1022" s="31" t="str">
        <f t="shared" si="202"/>
        <v>GuideQuest_SpawnEquipment_11700_1019</v>
      </c>
      <c r="J1022" s="29" t="str">
        <f t="shared" si="203"/>
        <v>GuideQuest_SpawnEquipment_11700_1019</v>
      </c>
      <c r="K1022" s="30" t="str">
        <f t="shared" si="200"/>
        <v>SpawnEquipment</v>
      </c>
      <c r="L1022" s="33">
        <f t="shared" si="201"/>
        <v>11700</v>
      </c>
      <c r="M1022" s="30" t="str">
        <f t="shared" si="205"/>
        <v>Attain</v>
      </c>
      <c r="N1022" s="31" t="s">
        <v>404</v>
      </c>
    </row>
    <row r="1023" spans="2:14" x14ac:dyDescent="0.4">
      <c r="B1023" s="29">
        <f t="shared" si="198"/>
        <v>1020</v>
      </c>
      <c r="C1023" s="30" t="s">
        <v>53</v>
      </c>
      <c r="D1023" s="30"/>
      <c r="E1023" s="30" t="s">
        <v>200</v>
      </c>
      <c r="F1023" s="27" t="str">
        <f t="shared" si="209"/>
        <v>스킬 소환</v>
      </c>
      <c r="G1023" s="30">
        <v>1480</v>
      </c>
      <c r="H1023" s="31" t="str">
        <f t="shared" si="202"/>
        <v>GuideQuest_SpawnSkill_1480_1020</v>
      </c>
      <c r="J1023" s="29" t="str">
        <f t="shared" si="203"/>
        <v>GuideQuest_SpawnSkill_1480_1020</v>
      </c>
      <c r="K1023" s="30" t="str">
        <f t="shared" si="200"/>
        <v>SpawnSkill</v>
      </c>
      <c r="L1023" s="33">
        <f t="shared" si="201"/>
        <v>1480</v>
      </c>
      <c r="M1023" s="30" t="str">
        <f t="shared" si="205"/>
        <v>Attain</v>
      </c>
      <c r="N1023" s="31" t="s">
        <v>404</v>
      </c>
    </row>
    <row r="1024" spans="2:14" x14ac:dyDescent="0.4">
      <c r="B1024" s="29">
        <f t="shared" si="198"/>
        <v>1021</v>
      </c>
      <c r="C1024" s="30" t="s">
        <v>292</v>
      </c>
      <c r="D1024" s="30"/>
      <c r="E1024" s="30" t="s">
        <v>269</v>
      </c>
      <c r="F1024" s="27" t="str">
        <f t="shared" si="209"/>
        <v>유물 소환</v>
      </c>
      <c r="G1024" s="30">
        <f>G1007+6</f>
        <v>222</v>
      </c>
      <c r="H1024" s="31" t="str">
        <f t="shared" si="202"/>
        <v>GuideQuest_SpawnArtifact_222_1021</v>
      </c>
      <c r="J1024" s="29" t="str">
        <f t="shared" si="203"/>
        <v>GuideQuest_SpawnArtifact_222_1021</v>
      </c>
      <c r="K1024" s="30" t="str">
        <f t="shared" si="200"/>
        <v>SpawnArtifact</v>
      </c>
      <c r="L1024" s="33">
        <f t="shared" si="201"/>
        <v>222</v>
      </c>
      <c r="M1024" s="30" t="str">
        <f t="shared" si="205"/>
        <v>Attain</v>
      </c>
      <c r="N1024" s="31" t="s">
        <v>404</v>
      </c>
    </row>
    <row r="1025" spans="2:14" x14ac:dyDescent="0.4">
      <c r="B1025" s="29">
        <f t="shared" si="198"/>
        <v>1022</v>
      </c>
      <c r="C1025" s="30" t="s">
        <v>294</v>
      </c>
      <c r="D1025" s="30"/>
      <c r="E1025" s="30" t="s">
        <v>290</v>
      </c>
      <c r="F1025" s="27" t="str">
        <f t="shared" si="209"/>
        <v>유물 강화 시도</v>
      </c>
      <c r="G1025" s="30">
        <v>3</v>
      </c>
      <c r="H1025" s="31" t="str">
        <f t="shared" si="202"/>
        <v>GuideQuest_TryUpgradeArtifact_3_1022</v>
      </c>
      <c r="J1025" s="29" t="str">
        <f t="shared" si="203"/>
        <v>GuideQuest_TryUpgradeArtifact_3_1022</v>
      </c>
      <c r="K1025" s="30" t="str">
        <f t="shared" si="200"/>
        <v>TryUpgradeArtifact</v>
      </c>
      <c r="L1025" s="33">
        <f t="shared" si="201"/>
        <v>3</v>
      </c>
      <c r="M1025" s="30" t="str">
        <f t="shared" si="205"/>
        <v>Stack</v>
      </c>
      <c r="N1025" s="31" t="s">
        <v>404</v>
      </c>
    </row>
    <row r="1026" spans="2:14" x14ac:dyDescent="0.4">
      <c r="B1026" s="29">
        <f t="shared" si="198"/>
        <v>1023</v>
      </c>
      <c r="C1026" s="30"/>
      <c r="D1026" s="30"/>
      <c r="E1026" s="30" t="s">
        <v>192</v>
      </c>
      <c r="F1026" s="27" t="str">
        <f t="shared" si="209"/>
        <v>보스 처치</v>
      </c>
      <c r="G1026" s="30">
        <v>5</v>
      </c>
      <c r="H1026" s="31" t="str">
        <f t="shared" si="202"/>
        <v>GuideQuest_KillBoss_5_1023</v>
      </c>
      <c r="J1026" s="29" t="str">
        <f t="shared" si="203"/>
        <v>GuideQuest_KillBoss_5_1023</v>
      </c>
      <c r="K1026" s="30" t="str">
        <f t="shared" si="200"/>
        <v>KillBoss</v>
      </c>
      <c r="L1026" s="33">
        <f t="shared" si="201"/>
        <v>5</v>
      </c>
      <c r="M1026" s="30" t="str">
        <f t="shared" si="205"/>
        <v>Stack</v>
      </c>
      <c r="N1026" s="31" t="s">
        <v>7</v>
      </c>
    </row>
    <row r="1027" spans="2:14" x14ac:dyDescent="0.4">
      <c r="B1027" s="29">
        <f t="shared" si="198"/>
        <v>1024</v>
      </c>
      <c r="C1027" s="30" t="s">
        <v>45</v>
      </c>
      <c r="D1027" s="30"/>
      <c r="E1027" s="30" t="s">
        <v>152</v>
      </c>
      <c r="F1027" s="27" t="str">
        <f t="shared" si="209"/>
        <v>공격력 골드 훈련</v>
      </c>
      <c r="G1027" s="30">
        <v>18000</v>
      </c>
      <c r="H1027" s="31" t="str">
        <f t="shared" si="202"/>
        <v>GuideQuest_TrainAtk_18000_1024</v>
      </c>
      <c r="J1027" s="29" t="str">
        <f t="shared" si="203"/>
        <v>GuideQuest_TrainAtk_18000_1024</v>
      </c>
      <c r="K1027" s="30" t="str">
        <f t="shared" si="200"/>
        <v>TrainAtk</v>
      </c>
      <c r="L1027" s="33">
        <f t="shared" ref="L1027:L1028" si="211">ROUNDUP(G1027/10,0)</f>
        <v>1800</v>
      </c>
      <c r="M1027" s="30" t="str">
        <f t="shared" si="205"/>
        <v>Attain</v>
      </c>
      <c r="N1027" s="31" t="s">
        <v>404</v>
      </c>
    </row>
    <row r="1028" spans="2:14" x14ac:dyDescent="0.4">
      <c r="B1028" s="29">
        <f t="shared" si="198"/>
        <v>1025</v>
      </c>
      <c r="C1028" s="30" t="s">
        <v>47</v>
      </c>
      <c r="D1028" s="30"/>
      <c r="E1028" s="30" t="s">
        <v>153</v>
      </c>
      <c r="F1028" s="27" t="str">
        <f t="shared" si="209"/>
        <v>체력 골드 훈련</v>
      </c>
      <c r="G1028" s="30">
        <v>18000</v>
      </c>
      <c r="H1028" s="31" t="str">
        <f t="shared" si="202"/>
        <v>GuideQuest_TrainHp_18000_1025</v>
      </c>
      <c r="J1028" s="29" t="str">
        <f t="shared" si="203"/>
        <v>GuideQuest_TrainHp_18000_1025</v>
      </c>
      <c r="K1028" s="30" t="str">
        <f t="shared" si="200"/>
        <v>TrainHp</v>
      </c>
      <c r="L1028" s="33">
        <f t="shared" si="211"/>
        <v>1800</v>
      </c>
      <c r="M1028" s="30" t="str">
        <f t="shared" si="205"/>
        <v>Attain</v>
      </c>
      <c r="N1028" s="31" t="s">
        <v>404</v>
      </c>
    </row>
    <row r="1029" spans="2:14" x14ac:dyDescent="0.4">
      <c r="B1029" s="29">
        <f>B1028+1</f>
        <v>1026</v>
      </c>
      <c r="C1029" s="30"/>
      <c r="D1029" s="30"/>
      <c r="E1029" s="30" t="s">
        <v>187</v>
      </c>
      <c r="F1029" s="27" t="str">
        <f t="shared" si="209"/>
        <v>스테이지 클리어</v>
      </c>
      <c r="G1029" s="30">
        <f>G1021+10</f>
        <v>1420</v>
      </c>
      <c r="H1029" s="31" t="str">
        <f t="shared" si="202"/>
        <v>GuideQuest_ClearStage_1420_1026</v>
      </c>
      <c r="J1029" s="29" t="str">
        <f t="shared" si="203"/>
        <v>GuideQuest_ClearStage_1420_1026</v>
      </c>
      <c r="K1029" s="30" t="str">
        <f t="shared" si="200"/>
        <v>ClearStage</v>
      </c>
      <c r="L1029" s="33">
        <f t="shared" si="201"/>
        <v>1420</v>
      </c>
      <c r="M1029" s="30" t="str">
        <f t="shared" si="205"/>
        <v>Attain</v>
      </c>
      <c r="N1029" s="31" t="s">
        <v>404</v>
      </c>
    </row>
    <row r="1030" spans="2:14" x14ac:dyDescent="0.4">
      <c r="B1030" s="29">
        <f t="shared" si="198"/>
        <v>1027</v>
      </c>
      <c r="C1030" s="30" t="s">
        <v>94</v>
      </c>
      <c r="D1030" s="30"/>
      <c r="E1030" s="30" t="s">
        <v>214</v>
      </c>
      <c r="F1030" s="27" t="str">
        <f t="shared" si="209"/>
        <v>장비 소환</v>
      </c>
      <c r="G1030" s="30">
        <f>G1022+240</f>
        <v>11940</v>
      </c>
      <c r="H1030" s="31" t="str">
        <f t="shared" si="202"/>
        <v>GuideQuest_SpawnEquipment_11940_1027</v>
      </c>
      <c r="J1030" s="29" t="str">
        <f t="shared" si="203"/>
        <v>GuideQuest_SpawnEquipment_11940_1027</v>
      </c>
      <c r="K1030" s="30" t="str">
        <f t="shared" si="200"/>
        <v>SpawnEquipment</v>
      </c>
      <c r="L1030" s="33">
        <f t="shared" si="201"/>
        <v>11940</v>
      </c>
      <c r="M1030" s="30" t="str">
        <f t="shared" si="205"/>
        <v>Attain</v>
      </c>
      <c r="N1030" s="31" t="s">
        <v>404</v>
      </c>
    </row>
    <row r="1031" spans="2:14" x14ac:dyDescent="0.4">
      <c r="B1031" s="29">
        <f t="shared" si="198"/>
        <v>1028</v>
      </c>
      <c r="C1031" s="30" t="s">
        <v>53</v>
      </c>
      <c r="D1031" s="30"/>
      <c r="E1031" s="30" t="s">
        <v>200</v>
      </c>
      <c r="F1031" s="27" t="str">
        <f t="shared" si="209"/>
        <v>스킬 소환</v>
      </c>
      <c r="G1031" s="30">
        <v>1510</v>
      </c>
      <c r="H1031" s="31" t="str">
        <f t="shared" si="202"/>
        <v>GuideQuest_SpawnSkill_1510_1028</v>
      </c>
      <c r="J1031" s="29" t="str">
        <f t="shared" si="203"/>
        <v>GuideQuest_SpawnSkill_1510_1028</v>
      </c>
      <c r="K1031" s="30" t="str">
        <f t="shared" si="200"/>
        <v>SpawnSkill</v>
      </c>
      <c r="L1031" s="33">
        <f t="shared" si="201"/>
        <v>1510</v>
      </c>
      <c r="M1031" s="30" t="str">
        <f t="shared" si="205"/>
        <v>Attain</v>
      </c>
      <c r="N1031" s="31" t="s">
        <v>404</v>
      </c>
    </row>
    <row r="1032" spans="2:14" x14ac:dyDescent="0.4">
      <c r="B1032" s="29">
        <f t="shared" si="198"/>
        <v>1029</v>
      </c>
      <c r="C1032" s="30" t="s">
        <v>292</v>
      </c>
      <c r="D1032" s="30"/>
      <c r="E1032" s="30" t="s">
        <v>269</v>
      </c>
      <c r="F1032" s="27" t="str">
        <f t="shared" si="209"/>
        <v>유물 소환</v>
      </c>
      <c r="G1032" s="30">
        <f>G1015+6</f>
        <v>225</v>
      </c>
      <c r="H1032" s="31" t="str">
        <f t="shared" si="202"/>
        <v>GuideQuest_SpawnArtifact_225_1029</v>
      </c>
      <c r="J1032" s="29" t="str">
        <f t="shared" si="203"/>
        <v>GuideQuest_SpawnArtifact_225_1029</v>
      </c>
      <c r="K1032" s="30" t="str">
        <f t="shared" si="200"/>
        <v>SpawnArtifact</v>
      </c>
      <c r="L1032" s="33">
        <f t="shared" si="201"/>
        <v>225</v>
      </c>
      <c r="M1032" s="30" t="str">
        <f t="shared" si="205"/>
        <v>Attain</v>
      </c>
      <c r="N1032" s="31" t="s">
        <v>404</v>
      </c>
    </row>
    <row r="1033" spans="2:14" x14ac:dyDescent="0.4">
      <c r="B1033" s="29">
        <f t="shared" si="198"/>
        <v>1030</v>
      </c>
      <c r="C1033" s="30" t="s">
        <v>294</v>
      </c>
      <c r="D1033" s="30"/>
      <c r="E1033" s="30" t="s">
        <v>290</v>
      </c>
      <c r="F1033" s="27" t="str">
        <f t="shared" si="209"/>
        <v>유물 강화 시도</v>
      </c>
      <c r="G1033" s="30">
        <v>3</v>
      </c>
      <c r="H1033" s="31" t="str">
        <f t="shared" si="202"/>
        <v>GuideQuest_TryUpgradeArtifact_3_1030</v>
      </c>
      <c r="J1033" s="29" t="str">
        <f t="shared" si="203"/>
        <v>GuideQuest_TryUpgradeArtifact_3_1030</v>
      </c>
      <c r="K1033" s="30" t="str">
        <f t="shared" si="200"/>
        <v>TryUpgradeArtifact</v>
      </c>
      <c r="L1033" s="33">
        <f t="shared" si="201"/>
        <v>3</v>
      </c>
      <c r="M1033" s="30" t="str">
        <f t="shared" si="205"/>
        <v>Stack</v>
      </c>
      <c r="N1033" s="31" t="s">
        <v>404</v>
      </c>
    </row>
    <row r="1034" spans="2:14" x14ac:dyDescent="0.4">
      <c r="B1034" s="29">
        <f t="shared" si="198"/>
        <v>1031</v>
      </c>
      <c r="C1034" s="30"/>
      <c r="D1034" s="30"/>
      <c r="E1034" s="30" t="s">
        <v>192</v>
      </c>
      <c r="F1034" s="27" t="str">
        <f t="shared" si="209"/>
        <v>보스 처치</v>
      </c>
      <c r="G1034" s="30">
        <v>5</v>
      </c>
      <c r="H1034" s="31" t="str">
        <f t="shared" si="202"/>
        <v>GuideQuest_KillBoss_5_1031</v>
      </c>
      <c r="J1034" s="29" t="str">
        <f t="shared" si="203"/>
        <v>GuideQuest_KillBoss_5_1031</v>
      </c>
      <c r="K1034" s="30" t="str">
        <f t="shared" si="200"/>
        <v>KillBoss</v>
      </c>
      <c r="L1034" s="33">
        <f t="shared" si="201"/>
        <v>5</v>
      </c>
      <c r="M1034" s="30" t="str">
        <f t="shared" si="205"/>
        <v>Stack</v>
      </c>
      <c r="N1034" s="31" t="s">
        <v>7</v>
      </c>
    </row>
    <row r="1035" spans="2:14" x14ac:dyDescent="0.4">
      <c r="B1035" s="29">
        <f t="shared" si="198"/>
        <v>1032</v>
      </c>
      <c r="C1035" s="30" t="s">
        <v>51</v>
      </c>
      <c r="D1035" s="30"/>
      <c r="E1035" s="30" t="s">
        <v>199</v>
      </c>
      <c r="F1035" s="27" t="str">
        <f t="shared" si="209"/>
        <v>캐릭터 특성 강화</v>
      </c>
      <c r="G1035" s="30">
        <v>152</v>
      </c>
      <c r="H1035" s="31" t="str">
        <f t="shared" si="202"/>
        <v>GuideQuest_LevelUpAbility_152_1032</v>
      </c>
      <c r="J1035" s="29" t="str">
        <f t="shared" si="203"/>
        <v>GuideQuest_LevelUpAbility_152_1032</v>
      </c>
      <c r="K1035" s="30" t="str">
        <f t="shared" si="200"/>
        <v>LevelUpAbility</v>
      </c>
      <c r="L1035" s="33">
        <f t="shared" si="201"/>
        <v>152</v>
      </c>
      <c r="M1035" s="30" t="str">
        <f t="shared" si="205"/>
        <v>Attain</v>
      </c>
      <c r="N1035" s="31" t="s">
        <v>405</v>
      </c>
    </row>
    <row r="1036" spans="2:14" x14ac:dyDescent="0.4">
      <c r="B1036" s="29">
        <f t="shared" ref="B1036:B1099" si="212">B1035+1</f>
        <v>1033</v>
      </c>
      <c r="C1036" s="30" t="s">
        <v>45</v>
      </c>
      <c r="D1036" s="30"/>
      <c r="E1036" s="30" t="s">
        <v>152</v>
      </c>
      <c r="F1036" s="27" t="str">
        <f t="shared" si="209"/>
        <v>공격력 골드 훈련</v>
      </c>
      <c r="G1036" s="30">
        <v>18500</v>
      </c>
      <c r="H1036" s="31" t="str">
        <f t="shared" si="202"/>
        <v>GuideQuest_TrainAtk_18500_1033</v>
      </c>
      <c r="J1036" s="29" t="str">
        <f t="shared" si="203"/>
        <v>GuideQuest_TrainAtk_18500_1033</v>
      </c>
      <c r="K1036" s="30" t="str">
        <f t="shared" si="200"/>
        <v>TrainAtk</v>
      </c>
      <c r="L1036" s="33">
        <f t="shared" ref="L1036:L1037" si="213">ROUNDUP(G1036/10,0)</f>
        <v>1850</v>
      </c>
      <c r="M1036" s="30" t="str">
        <f t="shared" si="205"/>
        <v>Attain</v>
      </c>
      <c r="N1036" s="31" t="s">
        <v>404</v>
      </c>
    </row>
    <row r="1037" spans="2:14" x14ac:dyDescent="0.4">
      <c r="B1037" s="29">
        <f t="shared" si="212"/>
        <v>1034</v>
      </c>
      <c r="C1037" s="30" t="s">
        <v>47</v>
      </c>
      <c r="D1037" s="30"/>
      <c r="E1037" s="30" t="s">
        <v>153</v>
      </c>
      <c r="F1037" s="27" t="str">
        <f t="shared" si="209"/>
        <v>체력 골드 훈련</v>
      </c>
      <c r="G1037" s="30">
        <v>18500</v>
      </c>
      <c r="H1037" s="31" t="str">
        <f t="shared" si="202"/>
        <v>GuideQuest_TrainHp_18500_1034</v>
      </c>
      <c r="J1037" s="29" t="str">
        <f t="shared" si="203"/>
        <v>GuideQuest_TrainHp_18500_1034</v>
      </c>
      <c r="K1037" s="30" t="str">
        <f t="shared" si="200"/>
        <v>TrainHp</v>
      </c>
      <c r="L1037" s="33">
        <f t="shared" si="213"/>
        <v>1850</v>
      </c>
      <c r="M1037" s="30" t="str">
        <f t="shared" si="205"/>
        <v>Attain</v>
      </c>
      <c r="N1037" s="31" t="s">
        <v>404</v>
      </c>
    </row>
    <row r="1038" spans="2:14" x14ac:dyDescent="0.4">
      <c r="B1038" s="29">
        <f>B1037+1</f>
        <v>1035</v>
      </c>
      <c r="C1038" s="30"/>
      <c r="D1038" s="30"/>
      <c r="E1038" s="30" t="s">
        <v>187</v>
      </c>
      <c r="F1038" s="27" t="str">
        <f t="shared" si="209"/>
        <v>스테이지 클리어</v>
      </c>
      <c r="G1038" s="30">
        <f>G1029+10</f>
        <v>1430</v>
      </c>
      <c r="H1038" s="31" t="str">
        <f t="shared" si="202"/>
        <v>GuideQuest_ClearStage_1430_1035</v>
      </c>
      <c r="J1038" s="29" t="str">
        <f t="shared" si="203"/>
        <v>GuideQuest_ClearStage_1430_1035</v>
      </c>
      <c r="K1038" s="30" t="str">
        <f t="shared" si="200"/>
        <v>ClearStage</v>
      </c>
      <c r="L1038" s="33">
        <f t="shared" si="201"/>
        <v>1430</v>
      </c>
      <c r="M1038" s="30" t="str">
        <f t="shared" si="205"/>
        <v>Attain</v>
      </c>
      <c r="N1038" s="31" t="s">
        <v>404</v>
      </c>
    </row>
    <row r="1039" spans="2:14" x14ac:dyDescent="0.4">
      <c r="B1039" s="29">
        <f t="shared" si="212"/>
        <v>1036</v>
      </c>
      <c r="C1039" s="30" t="s">
        <v>94</v>
      </c>
      <c r="D1039" s="30"/>
      <c r="E1039" s="30" t="s">
        <v>214</v>
      </c>
      <c r="F1039" s="27" t="str">
        <f t="shared" si="209"/>
        <v>장비 소환</v>
      </c>
      <c r="G1039" s="30">
        <f>G1030+240</f>
        <v>12180</v>
      </c>
      <c r="H1039" s="31" t="str">
        <f t="shared" si="202"/>
        <v>GuideQuest_SpawnEquipment_12180_1036</v>
      </c>
      <c r="J1039" s="29" t="str">
        <f t="shared" si="203"/>
        <v>GuideQuest_SpawnEquipment_12180_1036</v>
      </c>
      <c r="K1039" s="30" t="str">
        <f t="shared" si="200"/>
        <v>SpawnEquipment</v>
      </c>
      <c r="L1039" s="33">
        <f t="shared" si="201"/>
        <v>12180</v>
      </c>
      <c r="M1039" s="30" t="str">
        <f t="shared" si="205"/>
        <v>Attain</v>
      </c>
      <c r="N1039" s="31" t="s">
        <v>404</v>
      </c>
    </row>
    <row r="1040" spans="2:14" x14ac:dyDescent="0.4">
      <c r="B1040" s="29">
        <f t="shared" si="212"/>
        <v>1037</v>
      </c>
      <c r="C1040" s="30" t="s">
        <v>53</v>
      </c>
      <c r="D1040" s="30"/>
      <c r="E1040" s="30" t="s">
        <v>200</v>
      </c>
      <c r="F1040" s="27" t="str">
        <f t="shared" si="209"/>
        <v>스킬 소환</v>
      </c>
      <c r="G1040" s="30">
        <v>1540</v>
      </c>
      <c r="H1040" s="31" t="str">
        <f t="shared" si="202"/>
        <v>GuideQuest_SpawnSkill_1540_1037</v>
      </c>
      <c r="J1040" s="29" t="str">
        <f t="shared" si="203"/>
        <v>GuideQuest_SpawnSkill_1540_1037</v>
      </c>
      <c r="K1040" s="30" t="str">
        <f t="shared" ref="K1040:K1099" si="214">E1040</f>
        <v>SpawnSkill</v>
      </c>
      <c r="L1040" s="33">
        <f t="shared" ref="L1040:L1099" si="215">G1040</f>
        <v>1540</v>
      </c>
      <c r="M1040" s="30" t="str">
        <f t="shared" si="205"/>
        <v>Attain</v>
      </c>
      <c r="N1040" s="31" t="s">
        <v>404</v>
      </c>
    </row>
    <row r="1041" spans="2:14" x14ac:dyDescent="0.4">
      <c r="B1041" s="29">
        <f t="shared" si="212"/>
        <v>1038</v>
      </c>
      <c r="C1041" s="30" t="s">
        <v>292</v>
      </c>
      <c r="D1041" s="30"/>
      <c r="E1041" s="30" t="s">
        <v>269</v>
      </c>
      <c r="F1041" s="27" t="str">
        <f t="shared" si="209"/>
        <v>유물 소환</v>
      </c>
      <c r="G1041" s="30">
        <f>G1024+6</f>
        <v>228</v>
      </c>
      <c r="H1041" s="31" t="str">
        <f t="shared" ref="H1041:H1100" si="216">CONCATENATE("GuideQuest","_",E1041,"_",G1041,"_",B1041)</f>
        <v>GuideQuest_SpawnArtifact_228_1038</v>
      </c>
      <c r="J1041" s="29" t="str">
        <f t="shared" ref="J1041:J1100" si="217">H1041</f>
        <v>GuideQuest_SpawnArtifact_228_1038</v>
      </c>
      <c r="K1041" s="30" t="str">
        <f t="shared" si="214"/>
        <v>SpawnArtifact</v>
      </c>
      <c r="L1041" s="33">
        <f t="shared" si="215"/>
        <v>228</v>
      </c>
      <c r="M1041" s="30" t="str">
        <f t="shared" si="205"/>
        <v>Attain</v>
      </c>
      <c r="N1041" s="31" t="s">
        <v>404</v>
      </c>
    </row>
    <row r="1042" spans="2:14" x14ac:dyDescent="0.4">
      <c r="B1042" s="29">
        <f t="shared" si="212"/>
        <v>1039</v>
      </c>
      <c r="C1042" s="30" t="s">
        <v>294</v>
      </c>
      <c r="D1042" s="30"/>
      <c r="E1042" s="30" t="s">
        <v>290</v>
      </c>
      <c r="F1042" s="27" t="str">
        <f t="shared" si="209"/>
        <v>유물 강화 시도</v>
      </c>
      <c r="G1042" s="30">
        <v>3</v>
      </c>
      <c r="H1042" s="31" t="str">
        <f t="shared" si="216"/>
        <v>GuideQuest_TryUpgradeArtifact_3_1039</v>
      </c>
      <c r="J1042" s="29" t="str">
        <f t="shared" si="217"/>
        <v>GuideQuest_TryUpgradeArtifact_3_1039</v>
      </c>
      <c r="K1042" s="30" t="str">
        <f t="shared" si="214"/>
        <v>TryUpgradeArtifact</v>
      </c>
      <c r="L1042" s="33">
        <f t="shared" si="215"/>
        <v>3</v>
      </c>
      <c r="M1042" s="30" t="str">
        <f t="shared" si="205"/>
        <v>Stack</v>
      </c>
      <c r="N1042" s="31" t="s">
        <v>404</v>
      </c>
    </row>
    <row r="1043" spans="2:14" x14ac:dyDescent="0.4">
      <c r="B1043" s="29">
        <f t="shared" si="212"/>
        <v>1040</v>
      </c>
      <c r="C1043" s="30"/>
      <c r="D1043" s="30"/>
      <c r="E1043" s="30" t="s">
        <v>192</v>
      </c>
      <c r="F1043" s="27" t="str">
        <f t="shared" si="209"/>
        <v>보스 처치</v>
      </c>
      <c r="G1043" s="30">
        <v>5</v>
      </c>
      <c r="H1043" s="31" t="str">
        <f t="shared" si="216"/>
        <v>GuideQuest_KillBoss_5_1040</v>
      </c>
      <c r="J1043" s="29" t="str">
        <f t="shared" si="217"/>
        <v>GuideQuest_KillBoss_5_1040</v>
      </c>
      <c r="K1043" s="30" t="str">
        <f t="shared" si="214"/>
        <v>KillBoss</v>
      </c>
      <c r="L1043" s="33">
        <f t="shared" si="215"/>
        <v>5</v>
      </c>
      <c r="M1043" s="30" t="str">
        <f t="shared" si="205"/>
        <v>Stack</v>
      </c>
      <c r="N1043" s="31" t="s">
        <v>7</v>
      </c>
    </row>
    <row r="1044" spans="2:14" x14ac:dyDescent="0.4">
      <c r="B1044" s="29">
        <f t="shared" si="212"/>
        <v>1041</v>
      </c>
      <c r="C1044" s="30" t="s">
        <v>45</v>
      </c>
      <c r="D1044" s="30"/>
      <c r="E1044" s="30" t="s">
        <v>152</v>
      </c>
      <c r="F1044" s="27" t="str">
        <f t="shared" si="209"/>
        <v>공격력 골드 훈련</v>
      </c>
      <c r="G1044" s="30">
        <v>19000</v>
      </c>
      <c r="H1044" s="31" t="str">
        <f t="shared" si="216"/>
        <v>GuideQuest_TrainAtk_19000_1041</v>
      </c>
      <c r="J1044" s="29" t="str">
        <f t="shared" si="217"/>
        <v>GuideQuest_TrainAtk_19000_1041</v>
      </c>
      <c r="K1044" s="30" t="str">
        <f t="shared" si="214"/>
        <v>TrainAtk</v>
      </c>
      <c r="L1044" s="33">
        <f t="shared" ref="L1044:L1045" si="218">ROUNDUP(G1044/10,0)</f>
        <v>1900</v>
      </c>
      <c r="M1044" s="30" t="str">
        <f t="shared" si="205"/>
        <v>Attain</v>
      </c>
      <c r="N1044" s="31" t="s">
        <v>404</v>
      </c>
    </row>
    <row r="1045" spans="2:14" x14ac:dyDescent="0.4">
      <c r="B1045" s="29">
        <f t="shared" si="212"/>
        <v>1042</v>
      </c>
      <c r="C1045" s="30" t="s">
        <v>47</v>
      </c>
      <c r="D1045" s="30"/>
      <c r="E1045" s="30" t="s">
        <v>153</v>
      </c>
      <c r="F1045" s="27" t="str">
        <f t="shared" si="209"/>
        <v>체력 골드 훈련</v>
      </c>
      <c r="G1045" s="30">
        <v>19000</v>
      </c>
      <c r="H1045" s="31" t="str">
        <f t="shared" si="216"/>
        <v>GuideQuest_TrainHp_19000_1042</v>
      </c>
      <c r="J1045" s="29" t="str">
        <f t="shared" si="217"/>
        <v>GuideQuest_TrainHp_19000_1042</v>
      </c>
      <c r="K1045" s="30" t="str">
        <f t="shared" si="214"/>
        <v>TrainHp</v>
      </c>
      <c r="L1045" s="33">
        <f t="shared" si="218"/>
        <v>1900</v>
      </c>
      <c r="M1045" s="30" t="str">
        <f t="shared" si="205"/>
        <v>Attain</v>
      </c>
      <c r="N1045" s="31" t="s">
        <v>404</v>
      </c>
    </row>
    <row r="1046" spans="2:14" x14ac:dyDescent="0.4">
      <c r="B1046" s="29">
        <f>B1045+1</f>
        <v>1043</v>
      </c>
      <c r="C1046" s="30"/>
      <c r="D1046" s="30"/>
      <c r="E1046" s="30" t="s">
        <v>187</v>
      </c>
      <c r="F1046" s="27" t="str">
        <f t="shared" si="209"/>
        <v>스테이지 클리어</v>
      </c>
      <c r="G1046" s="30">
        <f>G1038+10</f>
        <v>1440</v>
      </c>
      <c r="H1046" s="31" t="str">
        <f t="shared" si="216"/>
        <v>GuideQuest_ClearStage_1440_1043</v>
      </c>
      <c r="J1046" s="29" t="str">
        <f t="shared" si="217"/>
        <v>GuideQuest_ClearStage_1440_1043</v>
      </c>
      <c r="K1046" s="30" t="str">
        <f t="shared" si="214"/>
        <v>ClearStage</v>
      </c>
      <c r="L1046" s="33">
        <f t="shared" si="215"/>
        <v>1440</v>
      </c>
      <c r="M1046" s="30" t="str">
        <f t="shared" si="205"/>
        <v>Attain</v>
      </c>
      <c r="N1046" s="31" t="s">
        <v>404</v>
      </c>
    </row>
    <row r="1047" spans="2:14" x14ac:dyDescent="0.4">
      <c r="B1047" s="29">
        <f t="shared" si="212"/>
        <v>1044</v>
      </c>
      <c r="C1047" s="30" t="s">
        <v>94</v>
      </c>
      <c r="D1047" s="30"/>
      <c r="E1047" s="30" t="s">
        <v>214</v>
      </c>
      <c r="F1047" s="27" t="str">
        <f t="shared" si="209"/>
        <v>장비 소환</v>
      </c>
      <c r="G1047" s="30">
        <f>G1039+240</f>
        <v>12420</v>
      </c>
      <c r="H1047" s="31" t="str">
        <f t="shared" si="216"/>
        <v>GuideQuest_SpawnEquipment_12420_1044</v>
      </c>
      <c r="J1047" s="29" t="str">
        <f t="shared" si="217"/>
        <v>GuideQuest_SpawnEquipment_12420_1044</v>
      </c>
      <c r="K1047" s="30" t="str">
        <f t="shared" si="214"/>
        <v>SpawnEquipment</v>
      </c>
      <c r="L1047" s="33">
        <f t="shared" si="215"/>
        <v>12420</v>
      </c>
      <c r="M1047" s="30" t="str">
        <f t="shared" si="205"/>
        <v>Attain</v>
      </c>
      <c r="N1047" s="31" t="s">
        <v>404</v>
      </c>
    </row>
    <row r="1048" spans="2:14" x14ac:dyDescent="0.4">
      <c r="B1048" s="29">
        <f t="shared" si="212"/>
        <v>1045</v>
      </c>
      <c r="C1048" s="30" t="s">
        <v>53</v>
      </c>
      <c r="D1048" s="30"/>
      <c r="E1048" s="30" t="s">
        <v>200</v>
      </c>
      <c r="F1048" s="27" t="str">
        <f t="shared" si="209"/>
        <v>스킬 소환</v>
      </c>
      <c r="G1048" s="30">
        <v>1570</v>
      </c>
      <c r="H1048" s="31" t="str">
        <f t="shared" si="216"/>
        <v>GuideQuest_SpawnSkill_1570_1045</v>
      </c>
      <c r="J1048" s="29" t="str">
        <f t="shared" si="217"/>
        <v>GuideQuest_SpawnSkill_1570_1045</v>
      </c>
      <c r="K1048" s="30" t="str">
        <f t="shared" si="214"/>
        <v>SpawnSkill</v>
      </c>
      <c r="L1048" s="33">
        <f t="shared" si="215"/>
        <v>1570</v>
      </c>
      <c r="M1048" s="30" t="str">
        <f t="shared" si="205"/>
        <v>Attain</v>
      </c>
      <c r="N1048" s="31" t="s">
        <v>404</v>
      </c>
    </row>
    <row r="1049" spans="2:14" x14ac:dyDescent="0.4">
      <c r="B1049" s="29">
        <f t="shared" si="212"/>
        <v>1046</v>
      </c>
      <c r="C1049" s="30" t="s">
        <v>292</v>
      </c>
      <c r="D1049" s="30"/>
      <c r="E1049" s="30" t="s">
        <v>269</v>
      </c>
      <c r="F1049" s="27" t="str">
        <f t="shared" si="209"/>
        <v>유물 소환</v>
      </c>
      <c r="G1049" s="30">
        <f>G1032+6</f>
        <v>231</v>
      </c>
      <c r="H1049" s="31" t="str">
        <f t="shared" si="216"/>
        <v>GuideQuest_SpawnArtifact_231_1046</v>
      </c>
      <c r="J1049" s="29" t="str">
        <f t="shared" si="217"/>
        <v>GuideQuest_SpawnArtifact_231_1046</v>
      </c>
      <c r="K1049" s="30" t="str">
        <f t="shared" si="214"/>
        <v>SpawnArtifact</v>
      </c>
      <c r="L1049" s="33">
        <f t="shared" si="215"/>
        <v>231</v>
      </c>
      <c r="M1049" s="30" t="str">
        <f t="shared" si="205"/>
        <v>Attain</v>
      </c>
      <c r="N1049" s="31" t="s">
        <v>404</v>
      </c>
    </row>
    <row r="1050" spans="2:14" x14ac:dyDescent="0.4">
      <c r="B1050" s="29">
        <f t="shared" si="212"/>
        <v>1047</v>
      </c>
      <c r="C1050" s="30" t="s">
        <v>294</v>
      </c>
      <c r="D1050" s="30"/>
      <c r="E1050" s="30" t="s">
        <v>290</v>
      </c>
      <c r="F1050" s="27" t="str">
        <f t="shared" si="209"/>
        <v>유물 강화 시도</v>
      </c>
      <c r="G1050" s="30">
        <v>3</v>
      </c>
      <c r="H1050" s="31" t="str">
        <f t="shared" si="216"/>
        <v>GuideQuest_TryUpgradeArtifact_3_1047</v>
      </c>
      <c r="J1050" s="29" t="str">
        <f t="shared" si="217"/>
        <v>GuideQuest_TryUpgradeArtifact_3_1047</v>
      </c>
      <c r="K1050" s="30" t="str">
        <f t="shared" si="214"/>
        <v>TryUpgradeArtifact</v>
      </c>
      <c r="L1050" s="33">
        <f t="shared" si="215"/>
        <v>3</v>
      </c>
      <c r="M1050" s="30" t="str">
        <f t="shared" si="205"/>
        <v>Stack</v>
      </c>
      <c r="N1050" s="31" t="s">
        <v>404</v>
      </c>
    </row>
    <row r="1051" spans="2:14" x14ac:dyDescent="0.4">
      <c r="B1051" s="29">
        <f t="shared" si="212"/>
        <v>1048</v>
      </c>
      <c r="C1051" s="30"/>
      <c r="D1051" s="30"/>
      <c r="E1051" s="30" t="s">
        <v>192</v>
      </c>
      <c r="F1051" s="27" t="str">
        <f t="shared" si="209"/>
        <v>보스 처치</v>
      </c>
      <c r="G1051" s="30">
        <v>5</v>
      </c>
      <c r="H1051" s="31" t="str">
        <f t="shared" si="216"/>
        <v>GuideQuest_KillBoss_5_1048</v>
      </c>
      <c r="J1051" s="29" t="str">
        <f t="shared" si="217"/>
        <v>GuideQuest_KillBoss_5_1048</v>
      </c>
      <c r="K1051" s="30" t="str">
        <f t="shared" si="214"/>
        <v>KillBoss</v>
      </c>
      <c r="L1051" s="33">
        <f t="shared" si="215"/>
        <v>5</v>
      </c>
      <c r="M1051" s="30" t="str">
        <f t="shared" si="205"/>
        <v>Stack</v>
      </c>
      <c r="N1051" s="31" t="s">
        <v>7</v>
      </c>
    </row>
    <row r="1052" spans="2:14" x14ac:dyDescent="0.4">
      <c r="B1052" s="29">
        <f t="shared" si="212"/>
        <v>1049</v>
      </c>
      <c r="C1052" s="30" t="s">
        <v>51</v>
      </c>
      <c r="D1052" s="30"/>
      <c r="E1052" s="30" t="s">
        <v>199</v>
      </c>
      <c r="F1052" s="27" t="str">
        <f t="shared" si="209"/>
        <v>캐릭터 특성 강화</v>
      </c>
      <c r="G1052" s="30">
        <v>154</v>
      </c>
      <c r="H1052" s="31" t="str">
        <f t="shared" si="216"/>
        <v>GuideQuest_LevelUpAbility_154_1049</v>
      </c>
      <c r="J1052" s="29" t="str">
        <f t="shared" si="217"/>
        <v>GuideQuest_LevelUpAbility_154_1049</v>
      </c>
      <c r="K1052" s="30" t="str">
        <f t="shared" si="214"/>
        <v>LevelUpAbility</v>
      </c>
      <c r="L1052" s="33">
        <f t="shared" si="215"/>
        <v>154</v>
      </c>
      <c r="M1052" s="30" t="str">
        <f t="shared" si="205"/>
        <v>Attain</v>
      </c>
      <c r="N1052" s="31" t="s">
        <v>405</v>
      </c>
    </row>
    <row r="1053" spans="2:14" x14ac:dyDescent="0.4">
      <c r="B1053" s="29">
        <f t="shared" si="212"/>
        <v>1050</v>
      </c>
      <c r="C1053" s="30" t="s">
        <v>45</v>
      </c>
      <c r="D1053" s="30"/>
      <c r="E1053" s="30" t="s">
        <v>152</v>
      </c>
      <c r="F1053" s="27" t="str">
        <f t="shared" si="209"/>
        <v>공격력 골드 훈련</v>
      </c>
      <c r="G1053" s="30">
        <v>19500</v>
      </c>
      <c r="H1053" s="31" t="str">
        <f t="shared" si="216"/>
        <v>GuideQuest_TrainAtk_19500_1050</v>
      </c>
      <c r="J1053" s="29" t="str">
        <f t="shared" si="217"/>
        <v>GuideQuest_TrainAtk_19500_1050</v>
      </c>
      <c r="K1053" s="30" t="str">
        <f t="shared" si="214"/>
        <v>TrainAtk</v>
      </c>
      <c r="L1053" s="33">
        <f t="shared" ref="L1053:L1054" si="219">ROUNDUP(G1053/10,0)</f>
        <v>1950</v>
      </c>
      <c r="M1053" s="30" t="str">
        <f t="shared" si="205"/>
        <v>Attain</v>
      </c>
      <c r="N1053" s="31" t="s">
        <v>404</v>
      </c>
    </row>
    <row r="1054" spans="2:14" x14ac:dyDescent="0.4">
      <c r="B1054" s="29">
        <f t="shared" si="212"/>
        <v>1051</v>
      </c>
      <c r="C1054" s="30" t="s">
        <v>47</v>
      </c>
      <c r="D1054" s="30"/>
      <c r="E1054" s="30" t="s">
        <v>153</v>
      </c>
      <c r="F1054" s="27" t="str">
        <f t="shared" si="209"/>
        <v>체력 골드 훈련</v>
      </c>
      <c r="G1054" s="30">
        <v>19500</v>
      </c>
      <c r="H1054" s="31" t="str">
        <f t="shared" si="216"/>
        <v>GuideQuest_TrainHp_19500_1051</v>
      </c>
      <c r="J1054" s="29" t="str">
        <f t="shared" si="217"/>
        <v>GuideQuest_TrainHp_19500_1051</v>
      </c>
      <c r="K1054" s="30" t="str">
        <f t="shared" si="214"/>
        <v>TrainHp</v>
      </c>
      <c r="L1054" s="33">
        <f t="shared" si="219"/>
        <v>1950</v>
      </c>
      <c r="M1054" s="30" t="str">
        <f t="shared" si="205"/>
        <v>Attain</v>
      </c>
      <c r="N1054" s="31" t="s">
        <v>404</v>
      </c>
    </row>
    <row r="1055" spans="2:14" x14ac:dyDescent="0.4">
      <c r="B1055" s="29">
        <f>B1054+1</f>
        <v>1052</v>
      </c>
      <c r="C1055" s="30"/>
      <c r="D1055" s="30"/>
      <c r="E1055" s="30" t="s">
        <v>187</v>
      </c>
      <c r="F1055" s="27" t="str">
        <f t="shared" si="209"/>
        <v>스테이지 클리어</v>
      </c>
      <c r="G1055" s="30">
        <f>G1046+10</f>
        <v>1450</v>
      </c>
      <c r="H1055" s="31" t="str">
        <f t="shared" si="216"/>
        <v>GuideQuest_ClearStage_1450_1052</v>
      </c>
      <c r="J1055" s="29" t="str">
        <f t="shared" si="217"/>
        <v>GuideQuest_ClearStage_1450_1052</v>
      </c>
      <c r="K1055" s="30" t="str">
        <f t="shared" si="214"/>
        <v>ClearStage</v>
      </c>
      <c r="L1055" s="33">
        <f t="shared" si="215"/>
        <v>1450</v>
      </c>
      <c r="M1055" s="30" t="str">
        <f t="shared" si="205"/>
        <v>Attain</v>
      </c>
      <c r="N1055" s="31" t="s">
        <v>404</v>
      </c>
    </row>
    <row r="1056" spans="2:14" x14ac:dyDescent="0.4">
      <c r="B1056" s="29">
        <f t="shared" si="212"/>
        <v>1053</v>
      </c>
      <c r="C1056" s="30" t="s">
        <v>94</v>
      </c>
      <c r="D1056" s="30"/>
      <c r="E1056" s="30" t="s">
        <v>214</v>
      </c>
      <c r="F1056" s="27" t="str">
        <f t="shared" si="209"/>
        <v>장비 소환</v>
      </c>
      <c r="G1056" s="30">
        <f>G1047+240</f>
        <v>12660</v>
      </c>
      <c r="H1056" s="31" t="str">
        <f t="shared" si="216"/>
        <v>GuideQuest_SpawnEquipment_12660_1053</v>
      </c>
      <c r="J1056" s="29" t="str">
        <f t="shared" si="217"/>
        <v>GuideQuest_SpawnEquipment_12660_1053</v>
      </c>
      <c r="K1056" s="30" t="str">
        <f t="shared" si="214"/>
        <v>SpawnEquipment</v>
      </c>
      <c r="L1056" s="33">
        <f t="shared" si="215"/>
        <v>12660</v>
      </c>
      <c r="M1056" s="30" t="str">
        <f t="shared" ref="M1056:M1119" si="220">VLOOKUP(K1056,$P$2:$R$51,3, 0)</f>
        <v>Attain</v>
      </c>
      <c r="N1056" s="31" t="s">
        <v>404</v>
      </c>
    </row>
    <row r="1057" spans="2:14" x14ac:dyDescent="0.4">
      <c r="B1057" s="29">
        <f t="shared" si="212"/>
        <v>1054</v>
      </c>
      <c r="C1057" s="30" t="s">
        <v>53</v>
      </c>
      <c r="D1057" s="30"/>
      <c r="E1057" s="30" t="s">
        <v>200</v>
      </c>
      <c r="F1057" s="27" t="str">
        <f t="shared" si="209"/>
        <v>스킬 소환</v>
      </c>
      <c r="G1057" s="30">
        <v>1600</v>
      </c>
      <c r="H1057" s="31" t="str">
        <f t="shared" si="216"/>
        <v>GuideQuest_SpawnSkill_1600_1054</v>
      </c>
      <c r="J1057" s="29" t="str">
        <f t="shared" si="217"/>
        <v>GuideQuest_SpawnSkill_1600_1054</v>
      </c>
      <c r="K1057" s="30" t="str">
        <f t="shared" si="214"/>
        <v>SpawnSkill</v>
      </c>
      <c r="L1057" s="33">
        <f t="shared" si="215"/>
        <v>1600</v>
      </c>
      <c r="M1057" s="30" t="str">
        <f t="shared" si="220"/>
        <v>Attain</v>
      </c>
      <c r="N1057" s="31" t="s">
        <v>404</v>
      </c>
    </row>
    <row r="1058" spans="2:14" x14ac:dyDescent="0.4">
      <c r="B1058" s="29">
        <f t="shared" si="212"/>
        <v>1055</v>
      </c>
      <c r="C1058" s="30" t="s">
        <v>292</v>
      </c>
      <c r="D1058" s="30"/>
      <c r="E1058" s="30" t="s">
        <v>269</v>
      </c>
      <c r="F1058" s="27" t="str">
        <f t="shared" si="209"/>
        <v>유물 소환</v>
      </c>
      <c r="G1058" s="30">
        <f>G1041+6</f>
        <v>234</v>
      </c>
      <c r="H1058" s="31" t="str">
        <f t="shared" si="216"/>
        <v>GuideQuest_SpawnArtifact_234_1055</v>
      </c>
      <c r="J1058" s="29" t="str">
        <f t="shared" si="217"/>
        <v>GuideQuest_SpawnArtifact_234_1055</v>
      </c>
      <c r="K1058" s="30" t="str">
        <f t="shared" si="214"/>
        <v>SpawnArtifact</v>
      </c>
      <c r="L1058" s="33">
        <f t="shared" si="215"/>
        <v>234</v>
      </c>
      <c r="M1058" s="30" t="str">
        <f t="shared" si="220"/>
        <v>Attain</v>
      </c>
      <c r="N1058" s="31" t="s">
        <v>404</v>
      </c>
    </row>
    <row r="1059" spans="2:14" x14ac:dyDescent="0.4">
      <c r="B1059" s="29">
        <f t="shared" si="212"/>
        <v>1056</v>
      </c>
      <c r="C1059" s="30" t="s">
        <v>294</v>
      </c>
      <c r="D1059" s="30"/>
      <c r="E1059" s="30" t="s">
        <v>290</v>
      </c>
      <c r="F1059" s="27" t="str">
        <f t="shared" si="209"/>
        <v>유물 강화 시도</v>
      </c>
      <c r="G1059" s="30">
        <v>3</v>
      </c>
      <c r="H1059" s="31" t="str">
        <f t="shared" si="216"/>
        <v>GuideQuest_TryUpgradeArtifact_3_1056</v>
      </c>
      <c r="J1059" s="29" t="str">
        <f t="shared" si="217"/>
        <v>GuideQuest_TryUpgradeArtifact_3_1056</v>
      </c>
      <c r="K1059" s="30" t="str">
        <f t="shared" si="214"/>
        <v>TryUpgradeArtifact</v>
      </c>
      <c r="L1059" s="33">
        <f t="shared" si="215"/>
        <v>3</v>
      </c>
      <c r="M1059" s="30" t="str">
        <f t="shared" si="220"/>
        <v>Stack</v>
      </c>
      <c r="N1059" s="31" t="s">
        <v>404</v>
      </c>
    </row>
    <row r="1060" spans="2:14" x14ac:dyDescent="0.4">
      <c r="B1060" s="29">
        <f t="shared" si="212"/>
        <v>1057</v>
      </c>
      <c r="C1060" s="30"/>
      <c r="D1060" s="30"/>
      <c r="E1060" s="30" t="s">
        <v>192</v>
      </c>
      <c r="F1060" s="27" t="str">
        <f t="shared" si="209"/>
        <v>보스 처치</v>
      </c>
      <c r="G1060" s="30">
        <v>5</v>
      </c>
      <c r="H1060" s="31" t="str">
        <f t="shared" si="216"/>
        <v>GuideQuest_KillBoss_5_1057</v>
      </c>
      <c r="J1060" s="29" t="str">
        <f t="shared" si="217"/>
        <v>GuideQuest_KillBoss_5_1057</v>
      </c>
      <c r="K1060" s="30" t="str">
        <f t="shared" si="214"/>
        <v>KillBoss</v>
      </c>
      <c r="L1060" s="33">
        <f t="shared" si="215"/>
        <v>5</v>
      </c>
      <c r="M1060" s="30" t="str">
        <f t="shared" si="220"/>
        <v>Stack</v>
      </c>
      <c r="N1060" s="31" t="s">
        <v>7</v>
      </c>
    </row>
    <row r="1061" spans="2:14" x14ac:dyDescent="0.4">
      <c r="B1061" s="29">
        <f t="shared" si="212"/>
        <v>1058</v>
      </c>
      <c r="C1061" s="30" t="s">
        <v>45</v>
      </c>
      <c r="D1061" s="30"/>
      <c r="E1061" s="30" t="s">
        <v>152</v>
      </c>
      <c r="F1061" s="27" t="str">
        <f t="shared" si="209"/>
        <v>공격력 골드 훈련</v>
      </c>
      <c r="G1061" s="30">
        <v>20000</v>
      </c>
      <c r="H1061" s="31" t="str">
        <f t="shared" si="216"/>
        <v>GuideQuest_TrainAtk_20000_1058</v>
      </c>
      <c r="J1061" s="29" t="str">
        <f t="shared" si="217"/>
        <v>GuideQuest_TrainAtk_20000_1058</v>
      </c>
      <c r="K1061" s="30" t="str">
        <f t="shared" si="214"/>
        <v>TrainAtk</v>
      </c>
      <c r="L1061" s="33">
        <f t="shared" ref="L1061:L1062" si="221">ROUNDUP(G1061/10,0)</f>
        <v>2000</v>
      </c>
      <c r="M1061" s="30" t="str">
        <f t="shared" si="220"/>
        <v>Attain</v>
      </c>
      <c r="N1061" s="31" t="s">
        <v>404</v>
      </c>
    </row>
    <row r="1062" spans="2:14" x14ac:dyDescent="0.4">
      <c r="B1062" s="29">
        <f t="shared" si="212"/>
        <v>1059</v>
      </c>
      <c r="C1062" s="30" t="s">
        <v>47</v>
      </c>
      <c r="D1062" s="30"/>
      <c r="E1062" s="30" t="s">
        <v>153</v>
      </c>
      <c r="F1062" s="27" t="str">
        <f t="shared" si="209"/>
        <v>체력 골드 훈련</v>
      </c>
      <c r="G1062" s="30">
        <v>20000</v>
      </c>
      <c r="H1062" s="31" t="str">
        <f t="shared" si="216"/>
        <v>GuideQuest_TrainHp_20000_1059</v>
      </c>
      <c r="J1062" s="29" t="str">
        <f t="shared" si="217"/>
        <v>GuideQuest_TrainHp_20000_1059</v>
      </c>
      <c r="K1062" s="30" t="str">
        <f t="shared" si="214"/>
        <v>TrainHp</v>
      </c>
      <c r="L1062" s="33">
        <f t="shared" si="221"/>
        <v>2000</v>
      </c>
      <c r="M1062" s="30" t="str">
        <f t="shared" si="220"/>
        <v>Attain</v>
      </c>
      <c r="N1062" s="31" t="s">
        <v>404</v>
      </c>
    </row>
    <row r="1063" spans="2:14" x14ac:dyDescent="0.4">
      <c r="B1063" s="29">
        <f>B1062+1</f>
        <v>1060</v>
      </c>
      <c r="C1063" s="30"/>
      <c r="D1063" s="30"/>
      <c r="E1063" s="30" t="s">
        <v>187</v>
      </c>
      <c r="F1063" s="27" t="str">
        <f t="shared" si="209"/>
        <v>스테이지 클리어</v>
      </c>
      <c r="G1063" s="30">
        <f>G1055+10</f>
        <v>1460</v>
      </c>
      <c r="H1063" s="31" t="str">
        <f t="shared" si="216"/>
        <v>GuideQuest_ClearStage_1460_1060</v>
      </c>
      <c r="J1063" s="29" t="str">
        <f t="shared" si="217"/>
        <v>GuideQuest_ClearStage_1460_1060</v>
      </c>
      <c r="K1063" s="30" t="str">
        <f t="shared" si="214"/>
        <v>ClearStage</v>
      </c>
      <c r="L1063" s="33">
        <f t="shared" si="215"/>
        <v>1460</v>
      </c>
      <c r="M1063" s="30" t="str">
        <f t="shared" si="220"/>
        <v>Attain</v>
      </c>
      <c r="N1063" s="31" t="s">
        <v>404</v>
      </c>
    </row>
    <row r="1064" spans="2:14" x14ac:dyDescent="0.4">
      <c r="B1064" s="29">
        <f t="shared" si="212"/>
        <v>1061</v>
      </c>
      <c r="C1064" s="30" t="s">
        <v>94</v>
      </c>
      <c r="D1064" s="30"/>
      <c r="E1064" s="30" t="s">
        <v>214</v>
      </c>
      <c r="F1064" s="27" t="str">
        <f t="shared" si="209"/>
        <v>장비 소환</v>
      </c>
      <c r="G1064" s="30">
        <f>G1056+240</f>
        <v>12900</v>
      </c>
      <c r="H1064" s="31" t="str">
        <f t="shared" si="216"/>
        <v>GuideQuest_SpawnEquipment_12900_1061</v>
      </c>
      <c r="J1064" s="29" t="str">
        <f t="shared" si="217"/>
        <v>GuideQuest_SpawnEquipment_12900_1061</v>
      </c>
      <c r="K1064" s="30" t="str">
        <f t="shared" si="214"/>
        <v>SpawnEquipment</v>
      </c>
      <c r="L1064" s="33">
        <f t="shared" si="215"/>
        <v>12900</v>
      </c>
      <c r="M1064" s="30" t="str">
        <f t="shared" si="220"/>
        <v>Attain</v>
      </c>
      <c r="N1064" s="31" t="s">
        <v>404</v>
      </c>
    </row>
    <row r="1065" spans="2:14" x14ac:dyDescent="0.4">
      <c r="B1065" s="29">
        <f t="shared" si="212"/>
        <v>1062</v>
      </c>
      <c r="C1065" s="30" t="s">
        <v>53</v>
      </c>
      <c r="D1065" s="30"/>
      <c r="E1065" s="30" t="s">
        <v>200</v>
      </c>
      <c r="F1065" s="27" t="str">
        <f t="shared" si="209"/>
        <v>스킬 소환</v>
      </c>
      <c r="G1065" s="30">
        <v>1630</v>
      </c>
      <c r="H1065" s="31" t="str">
        <f t="shared" si="216"/>
        <v>GuideQuest_SpawnSkill_1630_1062</v>
      </c>
      <c r="J1065" s="29" t="str">
        <f t="shared" si="217"/>
        <v>GuideQuest_SpawnSkill_1630_1062</v>
      </c>
      <c r="K1065" s="30" t="str">
        <f t="shared" si="214"/>
        <v>SpawnSkill</v>
      </c>
      <c r="L1065" s="33">
        <f t="shared" si="215"/>
        <v>1630</v>
      </c>
      <c r="M1065" s="30" t="str">
        <f t="shared" si="220"/>
        <v>Attain</v>
      </c>
      <c r="N1065" s="31" t="s">
        <v>404</v>
      </c>
    </row>
    <row r="1066" spans="2:14" x14ac:dyDescent="0.4">
      <c r="B1066" s="29">
        <f t="shared" si="212"/>
        <v>1063</v>
      </c>
      <c r="C1066" s="30" t="s">
        <v>292</v>
      </c>
      <c r="D1066" s="30"/>
      <c r="E1066" s="30" t="s">
        <v>269</v>
      </c>
      <c r="F1066" s="27" t="str">
        <f t="shared" si="209"/>
        <v>유물 소환</v>
      </c>
      <c r="G1066" s="30">
        <f>G1049+6</f>
        <v>237</v>
      </c>
      <c r="H1066" s="31" t="str">
        <f t="shared" si="216"/>
        <v>GuideQuest_SpawnArtifact_237_1063</v>
      </c>
      <c r="J1066" s="29" t="str">
        <f t="shared" si="217"/>
        <v>GuideQuest_SpawnArtifact_237_1063</v>
      </c>
      <c r="K1066" s="30" t="str">
        <f t="shared" si="214"/>
        <v>SpawnArtifact</v>
      </c>
      <c r="L1066" s="33">
        <f t="shared" si="215"/>
        <v>237</v>
      </c>
      <c r="M1066" s="30" t="str">
        <f t="shared" si="220"/>
        <v>Attain</v>
      </c>
      <c r="N1066" s="31" t="s">
        <v>404</v>
      </c>
    </row>
    <row r="1067" spans="2:14" x14ac:dyDescent="0.4">
      <c r="B1067" s="29">
        <f t="shared" si="212"/>
        <v>1064</v>
      </c>
      <c r="C1067" s="30" t="s">
        <v>294</v>
      </c>
      <c r="D1067" s="30"/>
      <c r="E1067" s="30" t="s">
        <v>290</v>
      </c>
      <c r="F1067" s="27" t="str">
        <f t="shared" si="209"/>
        <v>유물 강화 시도</v>
      </c>
      <c r="G1067" s="30">
        <v>3</v>
      </c>
      <c r="H1067" s="31" t="str">
        <f t="shared" si="216"/>
        <v>GuideQuest_TryUpgradeArtifact_3_1064</v>
      </c>
      <c r="J1067" s="29" t="str">
        <f t="shared" si="217"/>
        <v>GuideQuest_TryUpgradeArtifact_3_1064</v>
      </c>
      <c r="K1067" s="30" t="str">
        <f t="shared" si="214"/>
        <v>TryUpgradeArtifact</v>
      </c>
      <c r="L1067" s="33">
        <f t="shared" si="215"/>
        <v>3</v>
      </c>
      <c r="M1067" s="30" t="str">
        <f t="shared" si="220"/>
        <v>Stack</v>
      </c>
      <c r="N1067" s="31" t="s">
        <v>404</v>
      </c>
    </row>
    <row r="1068" spans="2:14" x14ac:dyDescent="0.4">
      <c r="B1068" s="29">
        <f t="shared" si="212"/>
        <v>1065</v>
      </c>
      <c r="C1068" s="30"/>
      <c r="D1068" s="30"/>
      <c r="E1068" s="30" t="s">
        <v>192</v>
      </c>
      <c r="F1068" s="27" t="str">
        <f t="shared" si="209"/>
        <v>보스 처치</v>
      </c>
      <c r="G1068" s="30">
        <v>5</v>
      </c>
      <c r="H1068" s="31" t="str">
        <f t="shared" si="216"/>
        <v>GuideQuest_KillBoss_5_1065</v>
      </c>
      <c r="J1068" s="29" t="str">
        <f t="shared" si="217"/>
        <v>GuideQuest_KillBoss_5_1065</v>
      </c>
      <c r="K1068" s="30" t="str">
        <f t="shared" si="214"/>
        <v>KillBoss</v>
      </c>
      <c r="L1068" s="33">
        <f t="shared" si="215"/>
        <v>5</v>
      </c>
      <c r="M1068" s="30" t="str">
        <f t="shared" si="220"/>
        <v>Stack</v>
      </c>
      <c r="N1068" s="31" t="s">
        <v>7</v>
      </c>
    </row>
    <row r="1069" spans="2:14" x14ac:dyDescent="0.4">
      <c r="B1069" s="29">
        <f t="shared" si="212"/>
        <v>1066</v>
      </c>
      <c r="C1069" s="30" t="s">
        <v>51</v>
      </c>
      <c r="D1069" s="30"/>
      <c r="E1069" s="30" t="s">
        <v>199</v>
      </c>
      <c r="F1069" s="27" t="str">
        <f t="shared" si="209"/>
        <v>캐릭터 특성 강화</v>
      </c>
      <c r="G1069" s="30">
        <v>156</v>
      </c>
      <c r="H1069" s="31" t="str">
        <f t="shared" si="216"/>
        <v>GuideQuest_LevelUpAbility_156_1066</v>
      </c>
      <c r="J1069" s="29" t="str">
        <f t="shared" si="217"/>
        <v>GuideQuest_LevelUpAbility_156_1066</v>
      </c>
      <c r="K1069" s="30" t="str">
        <f t="shared" si="214"/>
        <v>LevelUpAbility</v>
      </c>
      <c r="L1069" s="33">
        <f t="shared" si="215"/>
        <v>156</v>
      </c>
      <c r="M1069" s="30" t="str">
        <f t="shared" si="220"/>
        <v>Attain</v>
      </c>
      <c r="N1069" s="31" t="s">
        <v>405</v>
      </c>
    </row>
    <row r="1070" spans="2:14" x14ac:dyDescent="0.4">
      <c r="B1070" s="29">
        <f t="shared" si="212"/>
        <v>1067</v>
      </c>
      <c r="C1070" s="30" t="s">
        <v>45</v>
      </c>
      <c r="D1070" s="30"/>
      <c r="E1070" s="30" t="s">
        <v>152</v>
      </c>
      <c r="F1070" s="27" t="str">
        <f t="shared" si="209"/>
        <v>공격력 골드 훈련</v>
      </c>
      <c r="G1070" s="30">
        <v>20500</v>
      </c>
      <c r="H1070" s="31" t="str">
        <f t="shared" si="216"/>
        <v>GuideQuest_TrainAtk_20500_1067</v>
      </c>
      <c r="J1070" s="29" t="str">
        <f t="shared" si="217"/>
        <v>GuideQuest_TrainAtk_20500_1067</v>
      </c>
      <c r="K1070" s="30" t="str">
        <f t="shared" si="214"/>
        <v>TrainAtk</v>
      </c>
      <c r="L1070" s="33">
        <f t="shared" ref="L1070:L1071" si="222">ROUNDUP(G1070/10,0)</f>
        <v>2050</v>
      </c>
      <c r="M1070" s="30" t="str">
        <f t="shared" si="220"/>
        <v>Attain</v>
      </c>
      <c r="N1070" s="31" t="s">
        <v>404</v>
      </c>
    </row>
    <row r="1071" spans="2:14" x14ac:dyDescent="0.4">
      <c r="B1071" s="29">
        <f t="shared" si="212"/>
        <v>1068</v>
      </c>
      <c r="C1071" s="30" t="s">
        <v>47</v>
      </c>
      <c r="D1071" s="30"/>
      <c r="E1071" s="30" t="s">
        <v>153</v>
      </c>
      <c r="F1071" s="27" t="str">
        <f t="shared" si="209"/>
        <v>체력 골드 훈련</v>
      </c>
      <c r="G1071" s="30">
        <v>20500</v>
      </c>
      <c r="H1071" s="31" t="str">
        <f t="shared" si="216"/>
        <v>GuideQuest_TrainHp_20500_1068</v>
      </c>
      <c r="J1071" s="29" t="str">
        <f t="shared" si="217"/>
        <v>GuideQuest_TrainHp_20500_1068</v>
      </c>
      <c r="K1071" s="30" t="str">
        <f t="shared" si="214"/>
        <v>TrainHp</v>
      </c>
      <c r="L1071" s="33">
        <f t="shared" si="222"/>
        <v>2050</v>
      </c>
      <c r="M1071" s="30" t="str">
        <f t="shared" si="220"/>
        <v>Attain</v>
      </c>
      <c r="N1071" s="31" t="s">
        <v>404</v>
      </c>
    </row>
    <row r="1072" spans="2:14" x14ac:dyDescent="0.4">
      <c r="B1072" s="29">
        <f>B1071+1</f>
        <v>1069</v>
      </c>
      <c r="C1072" s="30"/>
      <c r="D1072" s="30"/>
      <c r="E1072" s="30" t="s">
        <v>187</v>
      </c>
      <c r="F1072" s="27" t="str">
        <f t="shared" si="209"/>
        <v>스테이지 클리어</v>
      </c>
      <c r="G1072" s="30">
        <f>G1063+10</f>
        <v>1470</v>
      </c>
      <c r="H1072" s="31" t="str">
        <f t="shared" si="216"/>
        <v>GuideQuest_ClearStage_1470_1069</v>
      </c>
      <c r="J1072" s="29" t="str">
        <f t="shared" si="217"/>
        <v>GuideQuest_ClearStage_1470_1069</v>
      </c>
      <c r="K1072" s="30" t="str">
        <f t="shared" si="214"/>
        <v>ClearStage</v>
      </c>
      <c r="L1072" s="33">
        <f t="shared" si="215"/>
        <v>1470</v>
      </c>
      <c r="M1072" s="30" t="str">
        <f t="shared" si="220"/>
        <v>Attain</v>
      </c>
      <c r="N1072" s="31" t="s">
        <v>404</v>
      </c>
    </row>
    <row r="1073" spans="2:14" x14ac:dyDescent="0.4">
      <c r="B1073" s="29">
        <f t="shared" si="212"/>
        <v>1070</v>
      </c>
      <c r="C1073" s="30" t="s">
        <v>94</v>
      </c>
      <c r="D1073" s="30"/>
      <c r="E1073" s="30" t="s">
        <v>214</v>
      </c>
      <c r="F1073" s="27" t="str">
        <f t="shared" si="209"/>
        <v>장비 소환</v>
      </c>
      <c r="G1073" s="30">
        <f>G1064+240</f>
        <v>13140</v>
      </c>
      <c r="H1073" s="31" t="str">
        <f t="shared" si="216"/>
        <v>GuideQuest_SpawnEquipment_13140_1070</v>
      </c>
      <c r="J1073" s="29" t="str">
        <f t="shared" si="217"/>
        <v>GuideQuest_SpawnEquipment_13140_1070</v>
      </c>
      <c r="K1073" s="30" t="str">
        <f t="shared" si="214"/>
        <v>SpawnEquipment</v>
      </c>
      <c r="L1073" s="33">
        <f t="shared" si="215"/>
        <v>13140</v>
      </c>
      <c r="M1073" s="30" t="str">
        <f t="shared" si="220"/>
        <v>Attain</v>
      </c>
      <c r="N1073" s="31" t="s">
        <v>404</v>
      </c>
    </row>
    <row r="1074" spans="2:14" x14ac:dyDescent="0.4">
      <c r="B1074" s="29">
        <f t="shared" si="212"/>
        <v>1071</v>
      </c>
      <c r="C1074" s="30" t="s">
        <v>53</v>
      </c>
      <c r="D1074" s="30"/>
      <c r="E1074" s="30" t="s">
        <v>200</v>
      </c>
      <c r="F1074" s="27" t="str">
        <f t="shared" si="209"/>
        <v>스킬 소환</v>
      </c>
      <c r="G1074" s="30">
        <v>1660</v>
      </c>
      <c r="H1074" s="31" t="str">
        <f t="shared" si="216"/>
        <v>GuideQuest_SpawnSkill_1660_1071</v>
      </c>
      <c r="J1074" s="29" t="str">
        <f t="shared" si="217"/>
        <v>GuideQuest_SpawnSkill_1660_1071</v>
      </c>
      <c r="K1074" s="30" t="str">
        <f t="shared" si="214"/>
        <v>SpawnSkill</v>
      </c>
      <c r="L1074" s="33">
        <f t="shared" si="215"/>
        <v>1660</v>
      </c>
      <c r="M1074" s="30" t="str">
        <f t="shared" si="220"/>
        <v>Attain</v>
      </c>
      <c r="N1074" s="31" t="s">
        <v>404</v>
      </c>
    </row>
    <row r="1075" spans="2:14" x14ac:dyDescent="0.4">
      <c r="B1075" s="29">
        <f t="shared" si="212"/>
        <v>1072</v>
      </c>
      <c r="C1075" s="30" t="s">
        <v>292</v>
      </c>
      <c r="D1075" s="30"/>
      <c r="E1075" s="30" t="s">
        <v>269</v>
      </c>
      <c r="F1075" s="27" t="str">
        <f t="shared" si="209"/>
        <v>유물 소환</v>
      </c>
      <c r="G1075" s="30">
        <f>G1058+6</f>
        <v>240</v>
      </c>
      <c r="H1075" s="31" t="str">
        <f t="shared" si="216"/>
        <v>GuideQuest_SpawnArtifact_240_1072</v>
      </c>
      <c r="J1075" s="29" t="str">
        <f t="shared" si="217"/>
        <v>GuideQuest_SpawnArtifact_240_1072</v>
      </c>
      <c r="K1075" s="30" t="str">
        <f t="shared" si="214"/>
        <v>SpawnArtifact</v>
      </c>
      <c r="L1075" s="33">
        <f t="shared" si="215"/>
        <v>240</v>
      </c>
      <c r="M1075" s="30" t="str">
        <f t="shared" si="220"/>
        <v>Attain</v>
      </c>
      <c r="N1075" s="31" t="s">
        <v>404</v>
      </c>
    </row>
    <row r="1076" spans="2:14" x14ac:dyDescent="0.4">
      <c r="B1076" s="29">
        <f t="shared" si="212"/>
        <v>1073</v>
      </c>
      <c r="C1076" s="30" t="s">
        <v>294</v>
      </c>
      <c r="D1076" s="30"/>
      <c r="E1076" s="30" t="s">
        <v>290</v>
      </c>
      <c r="F1076" s="27" t="str">
        <f t="shared" si="209"/>
        <v>유물 강화 시도</v>
      </c>
      <c r="G1076" s="30">
        <v>3</v>
      </c>
      <c r="H1076" s="31" t="str">
        <f t="shared" si="216"/>
        <v>GuideQuest_TryUpgradeArtifact_3_1073</v>
      </c>
      <c r="J1076" s="29" t="str">
        <f t="shared" si="217"/>
        <v>GuideQuest_TryUpgradeArtifact_3_1073</v>
      </c>
      <c r="K1076" s="30" t="str">
        <f t="shared" si="214"/>
        <v>TryUpgradeArtifact</v>
      </c>
      <c r="L1076" s="33">
        <f t="shared" si="215"/>
        <v>3</v>
      </c>
      <c r="M1076" s="30" t="str">
        <f t="shared" si="220"/>
        <v>Stack</v>
      </c>
      <c r="N1076" s="31" t="s">
        <v>404</v>
      </c>
    </row>
    <row r="1077" spans="2:14" x14ac:dyDescent="0.4">
      <c r="B1077" s="29">
        <f t="shared" si="212"/>
        <v>1074</v>
      </c>
      <c r="C1077" s="30"/>
      <c r="D1077" s="30"/>
      <c r="E1077" s="30" t="s">
        <v>192</v>
      </c>
      <c r="F1077" s="27" t="str">
        <f t="shared" si="209"/>
        <v>보스 처치</v>
      </c>
      <c r="G1077" s="30">
        <v>5</v>
      </c>
      <c r="H1077" s="31" t="str">
        <f t="shared" si="216"/>
        <v>GuideQuest_KillBoss_5_1074</v>
      </c>
      <c r="J1077" s="29" t="str">
        <f t="shared" si="217"/>
        <v>GuideQuest_KillBoss_5_1074</v>
      </c>
      <c r="K1077" s="30" t="str">
        <f t="shared" si="214"/>
        <v>KillBoss</v>
      </c>
      <c r="L1077" s="33">
        <f t="shared" si="215"/>
        <v>5</v>
      </c>
      <c r="M1077" s="30" t="str">
        <f t="shared" si="220"/>
        <v>Stack</v>
      </c>
      <c r="N1077" s="31" t="s">
        <v>7</v>
      </c>
    </row>
    <row r="1078" spans="2:14" x14ac:dyDescent="0.4">
      <c r="B1078" s="29">
        <f t="shared" si="212"/>
        <v>1075</v>
      </c>
      <c r="C1078" s="30" t="s">
        <v>45</v>
      </c>
      <c r="D1078" s="30"/>
      <c r="E1078" s="30" t="s">
        <v>152</v>
      </c>
      <c r="F1078" s="27" t="str">
        <f t="shared" si="209"/>
        <v>공격력 골드 훈련</v>
      </c>
      <c r="G1078" s="30">
        <v>21000</v>
      </c>
      <c r="H1078" s="31" t="str">
        <f t="shared" si="216"/>
        <v>GuideQuest_TrainAtk_21000_1075</v>
      </c>
      <c r="J1078" s="29" t="str">
        <f t="shared" si="217"/>
        <v>GuideQuest_TrainAtk_21000_1075</v>
      </c>
      <c r="K1078" s="30" t="str">
        <f t="shared" si="214"/>
        <v>TrainAtk</v>
      </c>
      <c r="L1078" s="33">
        <f t="shared" ref="L1078:L1079" si="223">ROUNDUP(G1078/10,0)</f>
        <v>2100</v>
      </c>
      <c r="M1078" s="30" t="str">
        <f t="shared" si="220"/>
        <v>Attain</v>
      </c>
      <c r="N1078" s="31" t="s">
        <v>404</v>
      </c>
    </row>
    <row r="1079" spans="2:14" x14ac:dyDescent="0.4">
      <c r="B1079" s="29">
        <f t="shared" si="212"/>
        <v>1076</v>
      </c>
      <c r="C1079" s="30" t="s">
        <v>47</v>
      </c>
      <c r="D1079" s="30"/>
      <c r="E1079" s="30" t="s">
        <v>153</v>
      </c>
      <c r="F1079" s="27" t="str">
        <f t="shared" si="209"/>
        <v>체력 골드 훈련</v>
      </c>
      <c r="G1079" s="30">
        <v>21000</v>
      </c>
      <c r="H1079" s="31" t="str">
        <f t="shared" si="216"/>
        <v>GuideQuest_TrainHp_21000_1076</v>
      </c>
      <c r="J1079" s="29" t="str">
        <f t="shared" si="217"/>
        <v>GuideQuest_TrainHp_21000_1076</v>
      </c>
      <c r="K1079" s="30" t="str">
        <f t="shared" si="214"/>
        <v>TrainHp</v>
      </c>
      <c r="L1079" s="33">
        <f t="shared" si="223"/>
        <v>2100</v>
      </c>
      <c r="M1079" s="30" t="str">
        <f t="shared" si="220"/>
        <v>Attain</v>
      </c>
      <c r="N1079" s="31" t="s">
        <v>404</v>
      </c>
    </row>
    <row r="1080" spans="2:14" x14ac:dyDescent="0.4">
      <c r="B1080" s="29">
        <f>B1079+1</f>
        <v>1077</v>
      </c>
      <c r="C1080" s="30"/>
      <c r="D1080" s="30"/>
      <c r="E1080" s="30" t="s">
        <v>187</v>
      </c>
      <c r="F1080" s="27" t="str">
        <f t="shared" si="209"/>
        <v>스테이지 클리어</v>
      </c>
      <c r="G1080" s="30">
        <f>G1072+10</f>
        <v>1480</v>
      </c>
      <c r="H1080" s="31" t="str">
        <f t="shared" si="216"/>
        <v>GuideQuest_ClearStage_1480_1077</v>
      </c>
      <c r="J1080" s="29" t="str">
        <f t="shared" si="217"/>
        <v>GuideQuest_ClearStage_1480_1077</v>
      </c>
      <c r="K1080" s="30" t="str">
        <f t="shared" si="214"/>
        <v>ClearStage</v>
      </c>
      <c r="L1080" s="33">
        <f t="shared" si="215"/>
        <v>1480</v>
      </c>
      <c r="M1080" s="30" t="str">
        <f t="shared" si="220"/>
        <v>Attain</v>
      </c>
      <c r="N1080" s="31" t="s">
        <v>404</v>
      </c>
    </row>
    <row r="1081" spans="2:14" x14ac:dyDescent="0.4">
      <c r="B1081" s="29">
        <f t="shared" si="212"/>
        <v>1078</v>
      </c>
      <c r="C1081" s="30" t="s">
        <v>94</v>
      </c>
      <c r="D1081" s="30"/>
      <c r="E1081" s="30" t="s">
        <v>214</v>
      </c>
      <c r="F1081" s="27" t="str">
        <f t="shared" si="209"/>
        <v>장비 소환</v>
      </c>
      <c r="G1081" s="30">
        <f>G1073+240</f>
        <v>13380</v>
      </c>
      <c r="H1081" s="31" t="str">
        <f t="shared" si="216"/>
        <v>GuideQuest_SpawnEquipment_13380_1078</v>
      </c>
      <c r="J1081" s="29" t="str">
        <f t="shared" si="217"/>
        <v>GuideQuest_SpawnEquipment_13380_1078</v>
      </c>
      <c r="K1081" s="30" t="str">
        <f t="shared" si="214"/>
        <v>SpawnEquipment</v>
      </c>
      <c r="L1081" s="33">
        <f t="shared" si="215"/>
        <v>13380</v>
      </c>
      <c r="M1081" s="30" t="str">
        <f t="shared" si="220"/>
        <v>Attain</v>
      </c>
      <c r="N1081" s="31" t="s">
        <v>404</v>
      </c>
    </row>
    <row r="1082" spans="2:14" x14ac:dyDescent="0.4">
      <c r="B1082" s="29">
        <f t="shared" si="212"/>
        <v>1079</v>
      </c>
      <c r="C1082" s="30" t="s">
        <v>53</v>
      </c>
      <c r="D1082" s="30"/>
      <c r="E1082" s="30" t="s">
        <v>200</v>
      </c>
      <c r="F1082" s="27" t="str">
        <f t="shared" si="209"/>
        <v>스킬 소환</v>
      </c>
      <c r="G1082" s="30">
        <v>1690</v>
      </c>
      <c r="H1082" s="31" t="str">
        <f t="shared" si="216"/>
        <v>GuideQuest_SpawnSkill_1690_1079</v>
      </c>
      <c r="J1082" s="29" t="str">
        <f t="shared" si="217"/>
        <v>GuideQuest_SpawnSkill_1690_1079</v>
      </c>
      <c r="K1082" s="30" t="str">
        <f t="shared" si="214"/>
        <v>SpawnSkill</v>
      </c>
      <c r="L1082" s="33">
        <f t="shared" si="215"/>
        <v>1690</v>
      </c>
      <c r="M1082" s="30" t="str">
        <f t="shared" si="220"/>
        <v>Attain</v>
      </c>
      <c r="N1082" s="31" t="s">
        <v>404</v>
      </c>
    </row>
    <row r="1083" spans="2:14" x14ac:dyDescent="0.4">
      <c r="B1083" s="29">
        <f t="shared" si="212"/>
        <v>1080</v>
      </c>
      <c r="C1083" s="30" t="s">
        <v>292</v>
      </c>
      <c r="D1083" s="30"/>
      <c r="E1083" s="30" t="s">
        <v>269</v>
      </c>
      <c r="F1083" s="27" t="str">
        <f t="shared" ref="F1083:F1146" si="224">VLOOKUP(E1083,$P$2:$Q$52,2, 0)</f>
        <v>유물 소환</v>
      </c>
      <c r="G1083" s="30">
        <f>G1066+6</f>
        <v>243</v>
      </c>
      <c r="H1083" s="31" t="str">
        <f t="shared" si="216"/>
        <v>GuideQuest_SpawnArtifact_243_1080</v>
      </c>
      <c r="J1083" s="29" t="str">
        <f t="shared" si="217"/>
        <v>GuideQuest_SpawnArtifact_243_1080</v>
      </c>
      <c r="K1083" s="30" t="str">
        <f t="shared" si="214"/>
        <v>SpawnArtifact</v>
      </c>
      <c r="L1083" s="33">
        <f t="shared" si="215"/>
        <v>243</v>
      </c>
      <c r="M1083" s="30" t="str">
        <f t="shared" si="220"/>
        <v>Attain</v>
      </c>
      <c r="N1083" s="31" t="s">
        <v>404</v>
      </c>
    </row>
    <row r="1084" spans="2:14" x14ac:dyDescent="0.4">
      <c r="B1084" s="29">
        <f t="shared" si="212"/>
        <v>1081</v>
      </c>
      <c r="C1084" s="30" t="s">
        <v>294</v>
      </c>
      <c r="D1084" s="30"/>
      <c r="E1084" s="30" t="s">
        <v>290</v>
      </c>
      <c r="F1084" s="27" t="str">
        <f t="shared" si="224"/>
        <v>유물 강화 시도</v>
      </c>
      <c r="G1084" s="30">
        <v>3</v>
      </c>
      <c r="H1084" s="31" t="str">
        <f t="shared" si="216"/>
        <v>GuideQuest_TryUpgradeArtifact_3_1081</v>
      </c>
      <c r="J1084" s="29" t="str">
        <f t="shared" si="217"/>
        <v>GuideQuest_TryUpgradeArtifact_3_1081</v>
      </c>
      <c r="K1084" s="30" t="str">
        <f t="shared" si="214"/>
        <v>TryUpgradeArtifact</v>
      </c>
      <c r="L1084" s="33">
        <f t="shared" si="215"/>
        <v>3</v>
      </c>
      <c r="M1084" s="30" t="str">
        <f t="shared" si="220"/>
        <v>Stack</v>
      </c>
      <c r="N1084" s="31" t="s">
        <v>404</v>
      </c>
    </row>
    <row r="1085" spans="2:14" x14ac:dyDescent="0.4">
      <c r="B1085" s="29">
        <f t="shared" si="212"/>
        <v>1082</v>
      </c>
      <c r="C1085" s="30"/>
      <c r="D1085" s="30"/>
      <c r="E1085" s="30" t="s">
        <v>192</v>
      </c>
      <c r="F1085" s="27" t="str">
        <f t="shared" si="224"/>
        <v>보스 처치</v>
      </c>
      <c r="G1085" s="30">
        <v>5</v>
      </c>
      <c r="H1085" s="31" t="str">
        <f t="shared" si="216"/>
        <v>GuideQuest_KillBoss_5_1082</v>
      </c>
      <c r="J1085" s="29" t="str">
        <f t="shared" si="217"/>
        <v>GuideQuest_KillBoss_5_1082</v>
      </c>
      <c r="K1085" s="30" t="str">
        <f t="shared" si="214"/>
        <v>KillBoss</v>
      </c>
      <c r="L1085" s="33">
        <f t="shared" si="215"/>
        <v>5</v>
      </c>
      <c r="M1085" s="30" t="str">
        <f t="shared" si="220"/>
        <v>Stack</v>
      </c>
      <c r="N1085" s="31" t="s">
        <v>7</v>
      </c>
    </row>
    <row r="1086" spans="2:14" x14ac:dyDescent="0.4">
      <c r="B1086" s="29">
        <f t="shared" si="212"/>
        <v>1083</v>
      </c>
      <c r="C1086" s="30" t="s">
        <v>51</v>
      </c>
      <c r="D1086" s="30"/>
      <c r="E1086" s="30" t="s">
        <v>199</v>
      </c>
      <c r="F1086" s="27" t="str">
        <f t="shared" si="224"/>
        <v>캐릭터 특성 강화</v>
      </c>
      <c r="G1086" s="30">
        <v>158</v>
      </c>
      <c r="H1086" s="31" t="str">
        <f t="shared" si="216"/>
        <v>GuideQuest_LevelUpAbility_158_1083</v>
      </c>
      <c r="J1086" s="29" t="str">
        <f t="shared" si="217"/>
        <v>GuideQuest_LevelUpAbility_158_1083</v>
      </c>
      <c r="K1086" s="30" t="str">
        <f t="shared" si="214"/>
        <v>LevelUpAbility</v>
      </c>
      <c r="L1086" s="33">
        <f t="shared" si="215"/>
        <v>158</v>
      </c>
      <c r="M1086" s="30" t="str">
        <f t="shared" si="220"/>
        <v>Attain</v>
      </c>
      <c r="N1086" s="31" t="s">
        <v>405</v>
      </c>
    </row>
    <row r="1087" spans="2:14" x14ac:dyDescent="0.4">
      <c r="B1087" s="29">
        <f t="shared" si="212"/>
        <v>1084</v>
      </c>
      <c r="C1087" s="30" t="s">
        <v>45</v>
      </c>
      <c r="D1087" s="30"/>
      <c r="E1087" s="30" t="s">
        <v>152</v>
      </c>
      <c r="F1087" s="27" t="str">
        <f t="shared" si="224"/>
        <v>공격력 골드 훈련</v>
      </c>
      <c r="G1087" s="30">
        <v>21500</v>
      </c>
      <c r="H1087" s="31" t="str">
        <f t="shared" si="216"/>
        <v>GuideQuest_TrainAtk_21500_1084</v>
      </c>
      <c r="J1087" s="29" t="str">
        <f t="shared" si="217"/>
        <v>GuideQuest_TrainAtk_21500_1084</v>
      </c>
      <c r="K1087" s="30" t="str">
        <f t="shared" si="214"/>
        <v>TrainAtk</v>
      </c>
      <c r="L1087" s="33">
        <f t="shared" ref="L1087:L1088" si="225">ROUNDUP(G1087/10,0)</f>
        <v>2150</v>
      </c>
      <c r="M1087" s="30" t="str">
        <f t="shared" si="220"/>
        <v>Attain</v>
      </c>
      <c r="N1087" s="31" t="s">
        <v>404</v>
      </c>
    </row>
    <row r="1088" spans="2:14" x14ac:dyDescent="0.4">
      <c r="B1088" s="29">
        <f t="shared" si="212"/>
        <v>1085</v>
      </c>
      <c r="C1088" s="30" t="s">
        <v>47</v>
      </c>
      <c r="D1088" s="30"/>
      <c r="E1088" s="30" t="s">
        <v>153</v>
      </c>
      <c r="F1088" s="27" t="str">
        <f t="shared" si="224"/>
        <v>체력 골드 훈련</v>
      </c>
      <c r="G1088" s="30">
        <v>21500</v>
      </c>
      <c r="H1088" s="31" t="str">
        <f t="shared" si="216"/>
        <v>GuideQuest_TrainHp_21500_1085</v>
      </c>
      <c r="J1088" s="29" t="str">
        <f t="shared" si="217"/>
        <v>GuideQuest_TrainHp_21500_1085</v>
      </c>
      <c r="K1088" s="30" t="str">
        <f t="shared" si="214"/>
        <v>TrainHp</v>
      </c>
      <c r="L1088" s="33">
        <f t="shared" si="225"/>
        <v>2150</v>
      </c>
      <c r="M1088" s="30" t="str">
        <f t="shared" si="220"/>
        <v>Attain</v>
      </c>
      <c r="N1088" s="31" t="s">
        <v>404</v>
      </c>
    </row>
    <row r="1089" spans="2:14" x14ac:dyDescent="0.4">
      <c r="B1089" s="29">
        <f>B1088+1</f>
        <v>1086</v>
      </c>
      <c r="C1089" s="30"/>
      <c r="D1089" s="30"/>
      <c r="E1089" s="30" t="s">
        <v>187</v>
      </c>
      <c r="F1089" s="27" t="str">
        <f t="shared" si="224"/>
        <v>스테이지 클리어</v>
      </c>
      <c r="G1089" s="30">
        <f>G1080+10</f>
        <v>1490</v>
      </c>
      <c r="H1089" s="31" t="str">
        <f t="shared" si="216"/>
        <v>GuideQuest_ClearStage_1490_1086</v>
      </c>
      <c r="J1089" s="29" t="str">
        <f t="shared" si="217"/>
        <v>GuideQuest_ClearStage_1490_1086</v>
      </c>
      <c r="K1089" s="30" t="str">
        <f t="shared" si="214"/>
        <v>ClearStage</v>
      </c>
      <c r="L1089" s="33">
        <f t="shared" si="215"/>
        <v>1490</v>
      </c>
      <c r="M1089" s="30" t="str">
        <f t="shared" si="220"/>
        <v>Attain</v>
      </c>
      <c r="N1089" s="31" t="s">
        <v>404</v>
      </c>
    </row>
    <row r="1090" spans="2:14" x14ac:dyDescent="0.4">
      <c r="B1090" s="29">
        <f t="shared" si="212"/>
        <v>1087</v>
      </c>
      <c r="C1090" s="30" t="s">
        <v>94</v>
      </c>
      <c r="D1090" s="30"/>
      <c r="E1090" s="30" t="s">
        <v>214</v>
      </c>
      <c r="F1090" s="27" t="str">
        <f t="shared" si="224"/>
        <v>장비 소환</v>
      </c>
      <c r="G1090" s="30">
        <f>G1081+240</f>
        <v>13620</v>
      </c>
      <c r="H1090" s="31" t="str">
        <f t="shared" si="216"/>
        <v>GuideQuest_SpawnEquipment_13620_1087</v>
      </c>
      <c r="J1090" s="29" t="str">
        <f t="shared" si="217"/>
        <v>GuideQuest_SpawnEquipment_13620_1087</v>
      </c>
      <c r="K1090" s="30" t="str">
        <f t="shared" si="214"/>
        <v>SpawnEquipment</v>
      </c>
      <c r="L1090" s="33">
        <f t="shared" si="215"/>
        <v>13620</v>
      </c>
      <c r="M1090" s="30" t="str">
        <f t="shared" si="220"/>
        <v>Attain</v>
      </c>
      <c r="N1090" s="31" t="s">
        <v>404</v>
      </c>
    </row>
    <row r="1091" spans="2:14" x14ac:dyDescent="0.4">
      <c r="B1091" s="29">
        <f t="shared" si="212"/>
        <v>1088</v>
      </c>
      <c r="C1091" s="30" t="s">
        <v>53</v>
      </c>
      <c r="D1091" s="30"/>
      <c r="E1091" s="30" t="s">
        <v>200</v>
      </c>
      <c r="F1091" s="27" t="str">
        <f t="shared" si="224"/>
        <v>스킬 소환</v>
      </c>
      <c r="G1091" s="30">
        <v>1720</v>
      </c>
      <c r="H1091" s="31" t="str">
        <f t="shared" si="216"/>
        <v>GuideQuest_SpawnSkill_1720_1088</v>
      </c>
      <c r="J1091" s="29" t="str">
        <f t="shared" si="217"/>
        <v>GuideQuest_SpawnSkill_1720_1088</v>
      </c>
      <c r="K1091" s="30" t="str">
        <f t="shared" si="214"/>
        <v>SpawnSkill</v>
      </c>
      <c r="L1091" s="33">
        <f t="shared" si="215"/>
        <v>1720</v>
      </c>
      <c r="M1091" s="30" t="str">
        <f t="shared" si="220"/>
        <v>Attain</v>
      </c>
      <c r="N1091" s="31" t="s">
        <v>404</v>
      </c>
    </row>
    <row r="1092" spans="2:14" x14ac:dyDescent="0.4">
      <c r="B1092" s="29">
        <f t="shared" si="212"/>
        <v>1089</v>
      </c>
      <c r="C1092" s="30" t="s">
        <v>292</v>
      </c>
      <c r="D1092" s="30"/>
      <c r="E1092" s="30" t="s">
        <v>269</v>
      </c>
      <c r="F1092" s="27" t="str">
        <f t="shared" si="224"/>
        <v>유물 소환</v>
      </c>
      <c r="G1092" s="30">
        <f>G1075+6</f>
        <v>246</v>
      </c>
      <c r="H1092" s="31" t="str">
        <f t="shared" si="216"/>
        <v>GuideQuest_SpawnArtifact_246_1089</v>
      </c>
      <c r="J1092" s="29" t="str">
        <f t="shared" si="217"/>
        <v>GuideQuest_SpawnArtifact_246_1089</v>
      </c>
      <c r="K1092" s="30" t="str">
        <f t="shared" si="214"/>
        <v>SpawnArtifact</v>
      </c>
      <c r="L1092" s="33">
        <f t="shared" si="215"/>
        <v>246</v>
      </c>
      <c r="M1092" s="30" t="str">
        <f t="shared" si="220"/>
        <v>Attain</v>
      </c>
      <c r="N1092" s="31" t="s">
        <v>404</v>
      </c>
    </row>
    <row r="1093" spans="2:14" x14ac:dyDescent="0.4">
      <c r="B1093" s="29">
        <f t="shared" si="212"/>
        <v>1090</v>
      </c>
      <c r="C1093" s="30" t="s">
        <v>294</v>
      </c>
      <c r="D1093" s="30"/>
      <c r="E1093" s="30" t="s">
        <v>290</v>
      </c>
      <c r="F1093" s="27" t="str">
        <f t="shared" si="224"/>
        <v>유물 강화 시도</v>
      </c>
      <c r="G1093" s="30">
        <v>3</v>
      </c>
      <c r="H1093" s="31" t="str">
        <f t="shared" si="216"/>
        <v>GuideQuest_TryUpgradeArtifact_3_1090</v>
      </c>
      <c r="J1093" s="29" t="str">
        <f t="shared" si="217"/>
        <v>GuideQuest_TryUpgradeArtifact_3_1090</v>
      </c>
      <c r="K1093" s="30" t="str">
        <f t="shared" si="214"/>
        <v>TryUpgradeArtifact</v>
      </c>
      <c r="L1093" s="33">
        <f t="shared" si="215"/>
        <v>3</v>
      </c>
      <c r="M1093" s="30" t="str">
        <f t="shared" si="220"/>
        <v>Stack</v>
      </c>
      <c r="N1093" s="31" t="s">
        <v>404</v>
      </c>
    </row>
    <row r="1094" spans="2:14" x14ac:dyDescent="0.4">
      <c r="B1094" s="29">
        <f t="shared" si="212"/>
        <v>1091</v>
      </c>
      <c r="C1094" s="30"/>
      <c r="D1094" s="30"/>
      <c r="E1094" s="30" t="s">
        <v>192</v>
      </c>
      <c r="F1094" s="27" t="str">
        <f t="shared" si="224"/>
        <v>보스 처치</v>
      </c>
      <c r="G1094" s="30">
        <v>5</v>
      </c>
      <c r="H1094" s="31" t="str">
        <f t="shared" si="216"/>
        <v>GuideQuest_KillBoss_5_1091</v>
      </c>
      <c r="J1094" s="29" t="str">
        <f t="shared" si="217"/>
        <v>GuideQuest_KillBoss_5_1091</v>
      </c>
      <c r="K1094" s="30" t="str">
        <f t="shared" si="214"/>
        <v>KillBoss</v>
      </c>
      <c r="L1094" s="33">
        <f t="shared" si="215"/>
        <v>5</v>
      </c>
      <c r="M1094" s="30" t="str">
        <f t="shared" si="220"/>
        <v>Stack</v>
      </c>
      <c r="N1094" s="31" t="s">
        <v>7</v>
      </c>
    </row>
    <row r="1095" spans="2:14" x14ac:dyDescent="0.4">
      <c r="B1095" s="29">
        <f t="shared" si="212"/>
        <v>1092</v>
      </c>
      <c r="C1095" s="30" t="s">
        <v>45</v>
      </c>
      <c r="D1095" s="30"/>
      <c r="E1095" s="30" t="s">
        <v>152</v>
      </c>
      <c r="F1095" s="27" t="str">
        <f t="shared" si="224"/>
        <v>공격력 골드 훈련</v>
      </c>
      <c r="G1095" s="30">
        <v>22000</v>
      </c>
      <c r="H1095" s="31" t="str">
        <f t="shared" si="216"/>
        <v>GuideQuest_TrainAtk_22000_1092</v>
      </c>
      <c r="J1095" s="29" t="str">
        <f t="shared" si="217"/>
        <v>GuideQuest_TrainAtk_22000_1092</v>
      </c>
      <c r="K1095" s="30" t="str">
        <f t="shared" si="214"/>
        <v>TrainAtk</v>
      </c>
      <c r="L1095" s="33">
        <f t="shared" ref="L1095:L1096" si="226">ROUNDUP(G1095/10,0)</f>
        <v>2200</v>
      </c>
      <c r="M1095" s="30" t="str">
        <f t="shared" si="220"/>
        <v>Attain</v>
      </c>
      <c r="N1095" s="31" t="s">
        <v>404</v>
      </c>
    </row>
    <row r="1096" spans="2:14" x14ac:dyDescent="0.4">
      <c r="B1096" s="29">
        <f t="shared" si="212"/>
        <v>1093</v>
      </c>
      <c r="C1096" s="30" t="s">
        <v>47</v>
      </c>
      <c r="D1096" s="30"/>
      <c r="E1096" s="30" t="s">
        <v>153</v>
      </c>
      <c r="F1096" s="27" t="str">
        <f t="shared" si="224"/>
        <v>체력 골드 훈련</v>
      </c>
      <c r="G1096" s="30">
        <v>22000</v>
      </c>
      <c r="H1096" s="31" t="str">
        <f t="shared" si="216"/>
        <v>GuideQuest_TrainHp_22000_1093</v>
      </c>
      <c r="J1096" s="29" t="str">
        <f t="shared" si="217"/>
        <v>GuideQuest_TrainHp_22000_1093</v>
      </c>
      <c r="K1096" s="30" t="str">
        <f t="shared" si="214"/>
        <v>TrainHp</v>
      </c>
      <c r="L1096" s="33">
        <f t="shared" si="226"/>
        <v>2200</v>
      </c>
      <c r="M1096" s="30" t="str">
        <f t="shared" si="220"/>
        <v>Attain</v>
      </c>
      <c r="N1096" s="31" t="s">
        <v>404</v>
      </c>
    </row>
    <row r="1097" spans="2:14" x14ac:dyDescent="0.4">
      <c r="B1097" s="29">
        <f>B1096+1</f>
        <v>1094</v>
      </c>
      <c r="C1097" s="30"/>
      <c r="D1097" s="30"/>
      <c r="E1097" s="30" t="s">
        <v>187</v>
      </c>
      <c r="F1097" s="27" t="str">
        <f t="shared" si="224"/>
        <v>스테이지 클리어</v>
      </c>
      <c r="G1097" s="30">
        <f>G1089+10</f>
        <v>1500</v>
      </c>
      <c r="H1097" s="31" t="str">
        <f t="shared" si="216"/>
        <v>GuideQuest_ClearStage_1500_1094</v>
      </c>
      <c r="J1097" s="29" t="str">
        <f t="shared" si="217"/>
        <v>GuideQuest_ClearStage_1500_1094</v>
      </c>
      <c r="K1097" s="30" t="str">
        <f t="shared" si="214"/>
        <v>ClearStage</v>
      </c>
      <c r="L1097" s="33">
        <f t="shared" si="215"/>
        <v>1500</v>
      </c>
      <c r="M1097" s="30" t="str">
        <f t="shared" si="220"/>
        <v>Attain</v>
      </c>
      <c r="N1097" s="31" t="s">
        <v>404</v>
      </c>
    </row>
    <row r="1098" spans="2:14" x14ac:dyDescent="0.4">
      <c r="B1098" s="29">
        <f t="shared" si="212"/>
        <v>1095</v>
      </c>
      <c r="C1098" s="30" t="s">
        <v>94</v>
      </c>
      <c r="D1098" s="30"/>
      <c r="E1098" s="30" t="s">
        <v>214</v>
      </c>
      <c r="F1098" s="27" t="str">
        <f t="shared" si="224"/>
        <v>장비 소환</v>
      </c>
      <c r="G1098" s="30">
        <f>G1090+240</f>
        <v>13860</v>
      </c>
      <c r="H1098" s="31" t="str">
        <f t="shared" si="216"/>
        <v>GuideQuest_SpawnEquipment_13860_1095</v>
      </c>
      <c r="J1098" s="29" t="str">
        <f t="shared" si="217"/>
        <v>GuideQuest_SpawnEquipment_13860_1095</v>
      </c>
      <c r="K1098" s="30" t="str">
        <f t="shared" si="214"/>
        <v>SpawnEquipment</v>
      </c>
      <c r="L1098" s="33">
        <f t="shared" si="215"/>
        <v>13860</v>
      </c>
      <c r="M1098" s="30" t="str">
        <f t="shared" si="220"/>
        <v>Attain</v>
      </c>
      <c r="N1098" s="31" t="s">
        <v>404</v>
      </c>
    </row>
    <row r="1099" spans="2:14" x14ac:dyDescent="0.4">
      <c r="B1099" s="29">
        <f t="shared" si="212"/>
        <v>1096</v>
      </c>
      <c r="C1099" s="30" t="s">
        <v>53</v>
      </c>
      <c r="D1099" s="30"/>
      <c r="E1099" s="30" t="s">
        <v>200</v>
      </c>
      <c r="F1099" s="27" t="str">
        <f t="shared" si="224"/>
        <v>스킬 소환</v>
      </c>
      <c r="G1099" s="30">
        <v>1750</v>
      </c>
      <c r="H1099" s="31" t="str">
        <f t="shared" si="216"/>
        <v>GuideQuest_SpawnSkill_1750_1096</v>
      </c>
      <c r="J1099" s="29" t="str">
        <f t="shared" si="217"/>
        <v>GuideQuest_SpawnSkill_1750_1096</v>
      </c>
      <c r="K1099" s="30" t="str">
        <f t="shared" si="214"/>
        <v>SpawnSkill</v>
      </c>
      <c r="L1099" s="33">
        <f t="shared" si="215"/>
        <v>1750</v>
      </c>
      <c r="M1099" s="30" t="str">
        <f t="shared" si="220"/>
        <v>Attain</v>
      </c>
      <c r="N1099" s="31" t="s">
        <v>404</v>
      </c>
    </row>
    <row r="1100" spans="2:14" x14ac:dyDescent="0.4">
      <c r="B1100" s="29">
        <f t="shared" ref="B1100:B1163" si="227">B1099+1</f>
        <v>1097</v>
      </c>
      <c r="C1100" s="30" t="s">
        <v>292</v>
      </c>
      <c r="D1100" s="30"/>
      <c r="E1100" s="30" t="s">
        <v>269</v>
      </c>
      <c r="F1100" s="27" t="str">
        <f t="shared" si="224"/>
        <v>유물 소환</v>
      </c>
      <c r="G1100" s="30">
        <f>G1083+6</f>
        <v>249</v>
      </c>
      <c r="H1100" s="31" t="str">
        <f t="shared" si="216"/>
        <v>GuideQuest_SpawnArtifact_249_1097</v>
      </c>
      <c r="J1100" s="29" t="str">
        <f t="shared" si="217"/>
        <v>GuideQuest_SpawnArtifact_249_1097</v>
      </c>
      <c r="K1100" s="30" t="str">
        <f t="shared" ref="K1100:K1160" si="228">E1100</f>
        <v>SpawnArtifact</v>
      </c>
      <c r="L1100" s="33">
        <f t="shared" ref="L1100:L1160" si="229">G1100</f>
        <v>249</v>
      </c>
      <c r="M1100" s="30" t="str">
        <f t="shared" si="220"/>
        <v>Attain</v>
      </c>
      <c r="N1100" s="31" t="s">
        <v>404</v>
      </c>
    </row>
    <row r="1101" spans="2:14" x14ac:dyDescent="0.4">
      <c r="B1101" s="29">
        <f t="shared" si="227"/>
        <v>1098</v>
      </c>
      <c r="C1101" s="30" t="s">
        <v>294</v>
      </c>
      <c r="D1101" s="30"/>
      <c r="E1101" s="30" t="s">
        <v>290</v>
      </c>
      <c r="F1101" s="27" t="str">
        <f t="shared" si="224"/>
        <v>유물 강화 시도</v>
      </c>
      <c r="G1101" s="30">
        <v>3</v>
      </c>
      <c r="H1101" s="31" t="str">
        <f t="shared" ref="H1101:H1161" si="230">CONCATENATE("GuideQuest","_",E1101,"_",G1101,"_",B1101)</f>
        <v>GuideQuest_TryUpgradeArtifact_3_1098</v>
      </c>
      <c r="J1101" s="29" t="str">
        <f t="shared" ref="J1101:J1161" si="231">H1101</f>
        <v>GuideQuest_TryUpgradeArtifact_3_1098</v>
      </c>
      <c r="K1101" s="30" t="str">
        <f t="shared" si="228"/>
        <v>TryUpgradeArtifact</v>
      </c>
      <c r="L1101" s="33">
        <f t="shared" si="229"/>
        <v>3</v>
      </c>
      <c r="M1101" s="30" t="str">
        <f t="shared" si="220"/>
        <v>Stack</v>
      </c>
      <c r="N1101" s="31" t="s">
        <v>404</v>
      </c>
    </row>
    <row r="1102" spans="2:14" x14ac:dyDescent="0.4">
      <c r="B1102" s="29">
        <f t="shared" si="227"/>
        <v>1099</v>
      </c>
      <c r="C1102" s="30"/>
      <c r="D1102" s="30"/>
      <c r="E1102" s="30" t="s">
        <v>192</v>
      </c>
      <c r="F1102" s="27" t="str">
        <f t="shared" si="224"/>
        <v>보스 처치</v>
      </c>
      <c r="G1102" s="30">
        <v>5</v>
      </c>
      <c r="H1102" s="31" t="str">
        <f t="shared" si="230"/>
        <v>GuideQuest_KillBoss_5_1099</v>
      </c>
      <c r="J1102" s="29" t="str">
        <f t="shared" si="231"/>
        <v>GuideQuest_KillBoss_5_1099</v>
      </c>
      <c r="K1102" s="30" t="str">
        <f t="shared" si="228"/>
        <v>KillBoss</v>
      </c>
      <c r="L1102" s="33">
        <f t="shared" si="229"/>
        <v>5</v>
      </c>
      <c r="M1102" s="30" t="str">
        <f t="shared" si="220"/>
        <v>Stack</v>
      </c>
      <c r="N1102" s="31" t="s">
        <v>7</v>
      </c>
    </row>
    <row r="1103" spans="2:14" x14ac:dyDescent="0.4">
      <c r="B1103" s="29">
        <f t="shared" si="227"/>
        <v>1100</v>
      </c>
      <c r="C1103" s="30" t="s">
        <v>51</v>
      </c>
      <c r="D1103" s="30"/>
      <c r="E1103" s="30" t="s">
        <v>199</v>
      </c>
      <c r="F1103" s="27" t="str">
        <f t="shared" si="224"/>
        <v>캐릭터 특성 강화</v>
      </c>
      <c r="G1103" s="30">
        <v>160</v>
      </c>
      <c r="H1103" s="31" t="str">
        <f t="shared" si="230"/>
        <v>GuideQuest_LevelUpAbility_160_1100</v>
      </c>
      <c r="J1103" s="29" t="str">
        <f t="shared" si="231"/>
        <v>GuideQuest_LevelUpAbility_160_1100</v>
      </c>
      <c r="K1103" s="30" t="str">
        <f t="shared" si="228"/>
        <v>LevelUpAbility</v>
      </c>
      <c r="L1103" s="33">
        <f t="shared" si="229"/>
        <v>160</v>
      </c>
      <c r="M1103" s="30" t="str">
        <f t="shared" si="220"/>
        <v>Attain</v>
      </c>
      <c r="N1103" s="31" t="s">
        <v>405</v>
      </c>
    </row>
    <row r="1104" spans="2:14" x14ac:dyDescent="0.4">
      <c r="B1104" s="29">
        <f t="shared" si="227"/>
        <v>1101</v>
      </c>
      <c r="C1104" s="30" t="s">
        <v>45</v>
      </c>
      <c r="D1104" s="30"/>
      <c r="E1104" s="30" t="s">
        <v>152</v>
      </c>
      <c r="F1104" s="27" t="str">
        <f t="shared" si="224"/>
        <v>공격력 골드 훈련</v>
      </c>
      <c r="G1104" s="30">
        <v>22500</v>
      </c>
      <c r="H1104" s="31" t="str">
        <f t="shared" si="230"/>
        <v>GuideQuest_TrainAtk_22500_1101</v>
      </c>
      <c r="J1104" s="29" t="str">
        <f t="shared" si="231"/>
        <v>GuideQuest_TrainAtk_22500_1101</v>
      </c>
      <c r="K1104" s="30" t="str">
        <f t="shared" si="228"/>
        <v>TrainAtk</v>
      </c>
      <c r="L1104" s="33">
        <f t="shared" ref="L1104:L1105" si="232">ROUNDUP(G1104/10,0)</f>
        <v>2250</v>
      </c>
      <c r="M1104" s="30" t="str">
        <f t="shared" si="220"/>
        <v>Attain</v>
      </c>
      <c r="N1104" s="31" t="s">
        <v>404</v>
      </c>
    </row>
    <row r="1105" spans="2:14" x14ac:dyDescent="0.4">
      <c r="B1105" s="29">
        <f t="shared" si="227"/>
        <v>1102</v>
      </c>
      <c r="C1105" s="30" t="s">
        <v>47</v>
      </c>
      <c r="D1105" s="30"/>
      <c r="E1105" s="30" t="s">
        <v>153</v>
      </c>
      <c r="F1105" s="27" t="str">
        <f t="shared" si="224"/>
        <v>체력 골드 훈련</v>
      </c>
      <c r="G1105" s="30">
        <v>22500</v>
      </c>
      <c r="H1105" s="31" t="str">
        <f t="shared" si="230"/>
        <v>GuideQuest_TrainHp_22500_1102</v>
      </c>
      <c r="J1105" s="29" t="str">
        <f t="shared" si="231"/>
        <v>GuideQuest_TrainHp_22500_1102</v>
      </c>
      <c r="K1105" s="30" t="str">
        <f t="shared" si="228"/>
        <v>TrainHp</v>
      </c>
      <c r="L1105" s="33">
        <f t="shared" si="232"/>
        <v>2250</v>
      </c>
      <c r="M1105" s="30" t="str">
        <f t="shared" si="220"/>
        <v>Attain</v>
      </c>
      <c r="N1105" s="31" t="s">
        <v>404</v>
      </c>
    </row>
    <row r="1106" spans="2:14" x14ac:dyDescent="0.4">
      <c r="B1106" s="29">
        <f>B1105+1</f>
        <v>1103</v>
      </c>
      <c r="C1106" s="30"/>
      <c r="D1106" s="30"/>
      <c r="E1106" s="30" t="s">
        <v>187</v>
      </c>
      <c r="F1106" s="27" t="str">
        <f t="shared" si="224"/>
        <v>스테이지 클리어</v>
      </c>
      <c r="G1106" s="30">
        <f>G1097+10</f>
        <v>1510</v>
      </c>
      <c r="H1106" s="31" t="str">
        <f t="shared" si="230"/>
        <v>GuideQuest_ClearStage_1510_1103</v>
      </c>
      <c r="J1106" s="29" t="str">
        <f t="shared" si="231"/>
        <v>GuideQuest_ClearStage_1510_1103</v>
      </c>
      <c r="K1106" s="30" t="str">
        <f t="shared" si="228"/>
        <v>ClearStage</v>
      </c>
      <c r="L1106" s="33">
        <f t="shared" si="229"/>
        <v>1510</v>
      </c>
      <c r="M1106" s="30" t="str">
        <f t="shared" si="220"/>
        <v>Attain</v>
      </c>
      <c r="N1106" s="31" t="s">
        <v>404</v>
      </c>
    </row>
    <row r="1107" spans="2:14" x14ac:dyDescent="0.4">
      <c r="B1107" s="29">
        <f t="shared" si="227"/>
        <v>1104</v>
      </c>
      <c r="C1107" s="30" t="s">
        <v>94</v>
      </c>
      <c r="D1107" s="30"/>
      <c r="E1107" s="30" t="s">
        <v>214</v>
      </c>
      <c r="F1107" s="27" t="str">
        <f t="shared" si="224"/>
        <v>장비 소환</v>
      </c>
      <c r="G1107" s="30">
        <f>G1098+240</f>
        <v>14100</v>
      </c>
      <c r="H1107" s="31" t="str">
        <f t="shared" si="230"/>
        <v>GuideQuest_SpawnEquipment_14100_1104</v>
      </c>
      <c r="J1107" s="29" t="str">
        <f t="shared" si="231"/>
        <v>GuideQuest_SpawnEquipment_14100_1104</v>
      </c>
      <c r="K1107" s="30" t="str">
        <f t="shared" si="228"/>
        <v>SpawnEquipment</v>
      </c>
      <c r="L1107" s="33">
        <f t="shared" si="229"/>
        <v>14100</v>
      </c>
      <c r="M1107" s="30" t="str">
        <f t="shared" si="220"/>
        <v>Attain</v>
      </c>
      <c r="N1107" s="31" t="s">
        <v>404</v>
      </c>
    </row>
    <row r="1108" spans="2:14" x14ac:dyDescent="0.4">
      <c r="B1108" s="29">
        <f t="shared" si="227"/>
        <v>1105</v>
      </c>
      <c r="C1108" s="30" t="s">
        <v>53</v>
      </c>
      <c r="D1108" s="30"/>
      <c r="E1108" s="30" t="s">
        <v>200</v>
      </c>
      <c r="F1108" s="27" t="str">
        <f t="shared" si="224"/>
        <v>스킬 소환</v>
      </c>
      <c r="G1108" s="30">
        <v>1780</v>
      </c>
      <c r="H1108" s="31" t="str">
        <f t="shared" si="230"/>
        <v>GuideQuest_SpawnSkill_1780_1105</v>
      </c>
      <c r="J1108" s="29" t="str">
        <f t="shared" si="231"/>
        <v>GuideQuest_SpawnSkill_1780_1105</v>
      </c>
      <c r="K1108" s="30" t="str">
        <f t="shared" si="228"/>
        <v>SpawnSkill</v>
      </c>
      <c r="L1108" s="33">
        <f t="shared" si="229"/>
        <v>1780</v>
      </c>
      <c r="M1108" s="30" t="str">
        <f t="shared" si="220"/>
        <v>Attain</v>
      </c>
      <c r="N1108" s="31" t="s">
        <v>404</v>
      </c>
    </row>
    <row r="1109" spans="2:14" x14ac:dyDescent="0.4">
      <c r="B1109" s="29">
        <f t="shared" si="227"/>
        <v>1106</v>
      </c>
      <c r="C1109" s="30" t="s">
        <v>292</v>
      </c>
      <c r="D1109" s="30"/>
      <c r="E1109" s="30" t="s">
        <v>269</v>
      </c>
      <c r="F1109" s="27" t="str">
        <f t="shared" si="224"/>
        <v>유물 소환</v>
      </c>
      <c r="G1109" s="30">
        <f>G1092+6</f>
        <v>252</v>
      </c>
      <c r="H1109" s="31" t="str">
        <f t="shared" si="230"/>
        <v>GuideQuest_SpawnArtifact_252_1106</v>
      </c>
      <c r="J1109" s="29" t="str">
        <f t="shared" si="231"/>
        <v>GuideQuest_SpawnArtifact_252_1106</v>
      </c>
      <c r="K1109" s="30" t="str">
        <f t="shared" si="228"/>
        <v>SpawnArtifact</v>
      </c>
      <c r="L1109" s="33">
        <f t="shared" si="229"/>
        <v>252</v>
      </c>
      <c r="M1109" s="30" t="str">
        <f t="shared" si="220"/>
        <v>Attain</v>
      </c>
      <c r="N1109" s="31" t="s">
        <v>404</v>
      </c>
    </row>
    <row r="1110" spans="2:14" x14ac:dyDescent="0.4">
      <c r="B1110" s="29">
        <f t="shared" si="227"/>
        <v>1107</v>
      </c>
      <c r="C1110" s="30" t="s">
        <v>294</v>
      </c>
      <c r="D1110" s="30"/>
      <c r="E1110" s="30" t="s">
        <v>290</v>
      </c>
      <c r="F1110" s="27" t="str">
        <f t="shared" si="224"/>
        <v>유물 강화 시도</v>
      </c>
      <c r="G1110" s="30">
        <v>3</v>
      </c>
      <c r="H1110" s="31" t="str">
        <f t="shared" si="230"/>
        <v>GuideQuest_TryUpgradeArtifact_3_1107</v>
      </c>
      <c r="J1110" s="29" t="str">
        <f t="shared" si="231"/>
        <v>GuideQuest_TryUpgradeArtifact_3_1107</v>
      </c>
      <c r="K1110" s="30" t="str">
        <f t="shared" si="228"/>
        <v>TryUpgradeArtifact</v>
      </c>
      <c r="L1110" s="33">
        <f t="shared" si="229"/>
        <v>3</v>
      </c>
      <c r="M1110" s="30" t="str">
        <f t="shared" si="220"/>
        <v>Stack</v>
      </c>
      <c r="N1110" s="31" t="s">
        <v>404</v>
      </c>
    </row>
    <row r="1111" spans="2:14" x14ac:dyDescent="0.4">
      <c r="B1111" s="29">
        <f t="shared" si="227"/>
        <v>1108</v>
      </c>
      <c r="C1111" s="30"/>
      <c r="D1111" s="30"/>
      <c r="E1111" s="30" t="s">
        <v>192</v>
      </c>
      <c r="F1111" s="27" t="str">
        <f t="shared" si="224"/>
        <v>보스 처치</v>
      </c>
      <c r="G1111" s="30">
        <v>5</v>
      </c>
      <c r="H1111" s="31" t="str">
        <f t="shared" si="230"/>
        <v>GuideQuest_KillBoss_5_1108</v>
      </c>
      <c r="J1111" s="29" t="str">
        <f t="shared" si="231"/>
        <v>GuideQuest_KillBoss_5_1108</v>
      </c>
      <c r="K1111" s="30" t="str">
        <f t="shared" si="228"/>
        <v>KillBoss</v>
      </c>
      <c r="L1111" s="33">
        <f t="shared" si="229"/>
        <v>5</v>
      </c>
      <c r="M1111" s="30" t="str">
        <f t="shared" si="220"/>
        <v>Stack</v>
      </c>
      <c r="N1111" s="31" t="s">
        <v>7</v>
      </c>
    </row>
    <row r="1112" spans="2:14" x14ac:dyDescent="0.4">
      <c r="B1112" s="29">
        <f t="shared" si="227"/>
        <v>1109</v>
      </c>
      <c r="C1112" s="30" t="s">
        <v>45</v>
      </c>
      <c r="D1112" s="30"/>
      <c r="E1112" s="30" t="s">
        <v>152</v>
      </c>
      <c r="F1112" s="27" t="str">
        <f t="shared" si="224"/>
        <v>공격력 골드 훈련</v>
      </c>
      <c r="G1112" s="30">
        <v>23000</v>
      </c>
      <c r="H1112" s="31" t="str">
        <f t="shared" si="230"/>
        <v>GuideQuest_TrainAtk_23000_1109</v>
      </c>
      <c r="J1112" s="29" t="str">
        <f t="shared" si="231"/>
        <v>GuideQuest_TrainAtk_23000_1109</v>
      </c>
      <c r="K1112" s="30" t="str">
        <f t="shared" si="228"/>
        <v>TrainAtk</v>
      </c>
      <c r="L1112" s="33">
        <f t="shared" ref="L1112:L1113" si="233">ROUNDUP(G1112/10,0)</f>
        <v>2300</v>
      </c>
      <c r="M1112" s="30" t="str">
        <f t="shared" si="220"/>
        <v>Attain</v>
      </c>
      <c r="N1112" s="31" t="s">
        <v>404</v>
      </c>
    </row>
    <row r="1113" spans="2:14" x14ac:dyDescent="0.4">
      <c r="B1113" s="29">
        <f t="shared" si="227"/>
        <v>1110</v>
      </c>
      <c r="C1113" s="30" t="s">
        <v>47</v>
      </c>
      <c r="D1113" s="30"/>
      <c r="E1113" s="30" t="s">
        <v>153</v>
      </c>
      <c r="F1113" s="27" t="str">
        <f t="shared" si="224"/>
        <v>체력 골드 훈련</v>
      </c>
      <c r="G1113" s="30">
        <v>23000</v>
      </c>
      <c r="H1113" s="31" t="str">
        <f t="shared" si="230"/>
        <v>GuideQuest_TrainHp_23000_1110</v>
      </c>
      <c r="J1113" s="29" t="str">
        <f t="shared" si="231"/>
        <v>GuideQuest_TrainHp_23000_1110</v>
      </c>
      <c r="K1113" s="30" t="str">
        <f t="shared" si="228"/>
        <v>TrainHp</v>
      </c>
      <c r="L1113" s="33">
        <f t="shared" si="233"/>
        <v>2300</v>
      </c>
      <c r="M1113" s="30" t="str">
        <f t="shared" si="220"/>
        <v>Attain</v>
      </c>
      <c r="N1113" s="31" t="s">
        <v>404</v>
      </c>
    </row>
    <row r="1114" spans="2:14" x14ac:dyDescent="0.4">
      <c r="B1114" s="29">
        <f>B1113+1</f>
        <v>1111</v>
      </c>
      <c r="C1114" s="30"/>
      <c r="D1114" s="30"/>
      <c r="E1114" s="30" t="s">
        <v>187</v>
      </c>
      <c r="F1114" s="27" t="str">
        <f t="shared" si="224"/>
        <v>스테이지 클리어</v>
      </c>
      <c r="G1114" s="30">
        <f>G1106+10</f>
        <v>1520</v>
      </c>
      <c r="H1114" s="31" t="str">
        <f t="shared" si="230"/>
        <v>GuideQuest_ClearStage_1520_1111</v>
      </c>
      <c r="J1114" s="29" t="str">
        <f t="shared" si="231"/>
        <v>GuideQuest_ClearStage_1520_1111</v>
      </c>
      <c r="K1114" s="30" t="str">
        <f t="shared" si="228"/>
        <v>ClearStage</v>
      </c>
      <c r="L1114" s="33">
        <f t="shared" si="229"/>
        <v>1520</v>
      </c>
      <c r="M1114" s="30" t="str">
        <f t="shared" si="220"/>
        <v>Attain</v>
      </c>
      <c r="N1114" s="31" t="s">
        <v>404</v>
      </c>
    </row>
    <row r="1115" spans="2:14" x14ac:dyDescent="0.4">
      <c r="B1115" s="29">
        <f t="shared" si="227"/>
        <v>1112</v>
      </c>
      <c r="C1115" s="30" t="s">
        <v>94</v>
      </c>
      <c r="D1115" s="30"/>
      <c r="E1115" s="30" t="s">
        <v>214</v>
      </c>
      <c r="F1115" s="27" t="str">
        <f t="shared" si="224"/>
        <v>장비 소환</v>
      </c>
      <c r="G1115" s="30">
        <f>G1107+240</f>
        <v>14340</v>
      </c>
      <c r="H1115" s="31" t="str">
        <f t="shared" si="230"/>
        <v>GuideQuest_SpawnEquipment_14340_1112</v>
      </c>
      <c r="J1115" s="29" t="str">
        <f t="shared" si="231"/>
        <v>GuideQuest_SpawnEquipment_14340_1112</v>
      </c>
      <c r="K1115" s="30" t="str">
        <f t="shared" si="228"/>
        <v>SpawnEquipment</v>
      </c>
      <c r="L1115" s="33">
        <f t="shared" si="229"/>
        <v>14340</v>
      </c>
      <c r="M1115" s="30" t="str">
        <f t="shared" si="220"/>
        <v>Attain</v>
      </c>
      <c r="N1115" s="31" t="s">
        <v>404</v>
      </c>
    </row>
    <row r="1116" spans="2:14" x14ac:dyDescent="0.4">
      <c r="B1116" s="29">
        <f t="shared" si="227"/>
        <v>1113</v>
      </c>
      <c r="C1116" s="30" t="s">
        <v>53</v>
      </c>
      <c r="D1116" s="30"/>
      <c r="E1116" s="30" t="s">
        <v>200</v>
      </c>
      <c r="F1116" s="27" t="str">
        <f t="shared" si="224"/>
        <v>스킬 소환</v>
      </c>
      <c r="G1116" s="30">
        <v>1810</v>
      </c>
      <c r="H1116" s="31" t="str">
        <f t="shared" si="230"/>
        <v>GuideQuest_SpawnSkill_1810_1113</v>
      </c>
      <c r="J1116" s="29" t="str">
        <f t="shared" si="231"/>
        <v>GuideQuest_SpawnSkill_1810_1113</v>
      </c>
      <c r="K1116" s="30" t="str">
        <f t="shared" si="228"/>
        <v>SpawnSkill</v>
      </c>
      <c r="L1116" s="33">
        <f t="shared" si="229"/>
        <v>1810</v>
      </c>
      <c r="M1116" s="30" t="str">
        <f t="shared" si="220"/>
        <v>Attain</v>
      </c>
      <c r="N1116" s="31" t="s">
        <v>404</v>
      </c>
    </row>
    <row r="1117" spans="2:14" x14ac:dyDescent="0.4">
      <c r="B1117" s="29">
        <f t="shared" si="227"/>
        <v>1114</v>
      </c>
      <c r="C1117" s="30" t="s">
        <v>292</v>
      </c>
      <c r="D1117" s="30"/>
      <c r="E1117" s="30" t="s">
        <v>269</v>
      </c>
      <c r="F1117" s="27" t="str">
        <f t="shared" si="224"/>
        <v>유물 소환</v>
      </c>
      <c r="G1117" s="30">
        <f>G1100+6</f>
        <v>255</v>
      </c>
      <c r="H1117" s="31" t="str">
        <f t="shared" si="230"/>
        <v>GuideQuest_SpawnArtifact_255_1114</v>
      </c>
      <c r="J1117" s="29" t="str">
        <f t="shared" si="231"/>
        <v>GuideQuest_SpawnArtifact_255_1114</v>
      </c>
      <c r="K1117" s="30" t="str">
        <f t="shared" si="228"/>
        <v>SpawnArtifact</v>
      </c>
      <c r="L1117" s="33">
        <f t="shared" si="229"/>
        <v>255</v>
      </c>
      <c r="M1117" s="30" t="str">
        <f t="shared" si="220"/>
        <v>Attain</v>
      </c>
      <c r="N1117" s="31" t="s">
        <v>404</v>
      </c>
    </row>
    <row r="1118" spans="2:14" x14ac:dyDescent="0.4">
      <c r="B1118" s="29">
        <f t="shared" si="227"/>
        <v>1115</v>
      </c>
      <c r="C1118" s="30" t="s">
        <v>294</v>
      </c>
      <c r="D1118" s="30"/>
      <c r="E1118" s="30" t="s">
        <v>290</v>
      </c>
      <c r="F1118" s="27" t="str">
        <f t="shared" si="224"/>
        <v>유물 강화 시도</v>
      </c>
      <c r="G1118" s="30">
        <v>3</v>
      </c>
      <c r="H1118" s="31" t="str">
        <f t="shared" si="230"/>
        <v>GuideQuest_TryUpgradeArtifact_3_1115</v>
      </c>
      <c r="J1118" s="29" t="str">
        <f t="shared" si="231"/>
        <v>GuideQuest_TryUpgradeArtifact_3_1115</v>
      </c>
      <c r="K1118" s="30" t="str">
        <f t="shared" si="228"/>
        <v>TryUpgradeArtifact</v>
      </c>
      <c r="L1118" s="33">
        <f t="shared" si="229"/>
        <v>3</v>
      </c>
      <c r="M1118" s="30" t="str">
        <f t="shared" si="220"/>
        <v>Stack</v>
      </c>
      <c r="N1118" s="31" t="s">
        <v>404</v>
      </c>
    </row>
    <row r="1119" spans="2:14" x14ac:dyDescent="0.4">
      <c r="B1119" s="29">
        <f t="shared" si="227"/>
        <v>1116</v>
      </c>
      <c r="C1119" s="30"/>
      <c r="D1119" s="30"/>
      <c r="E1119" s="30" t="s">
        <v>192</v>
      </c>
      <c r="F1119" s="27" t="str">
        <f t="shared" si="224"/>
        <v>보스 처치</v>
      </c>
      <c r="G1119" s="30">
        <v>5</v>
      </c>
      <c r="H1119" s="31" t="str">
        <f t="shared" si="230"/>
        <v>GuideQuest_KillBoss_5_1116</v>
      </c>
      <c r="J1119" s="29" t="str">
        <f t="shared" si="231"/>
        <v>GuideQuest_KillBoss_5_1116</v>
      </c>
      <c r="K1119" s="30" t="str">
        <f t="shared" si="228"/>
        <v>KillBoss</v>
      </c>
      <c r="L1119" s="33">
        <f t="shared" si="229"/>
        <v>5</v>
      </c>
      <c r="M1119" s="30" t="str">
        <f t="shared" si="220"/>
        <v>Stack</v>
      </c>
      <c r="N1119" s="31" t="s">
        <v>7</v>
      </c>
    </row>
    <row r="1120" spans="2:14" x14ac:dyDescent="0.4">
      <c r="B1120" s="29">
        <f t="shared" si="227"/>
        <v>1117</v>
      </c>
      <c r="C1120" s="30" t="s">
        <v>51</v>
      </c>
      <c r="D1120" s="30"/>
      <c r="E1120" s="30" t="s">
        <v>199</v>
      </c>
      <c r="F1120" s="27" t="str">
        <f t="shared" si="224"/>
        <v>캐릭터 특성 강화</v>
      </c>
      <c r="G1120" s="30">
        <v>162</v>
      </c>
      <c r="H1120" s="31" t="str">
        <f t="shared" si="230"/>
        <v>GuideQuest_LevelUpAbility_162_1117</v>
      </c>
      <c r="J1120" s="29" t="str">
        <f t="shared" si="231"/>
        <v>GuideQuest_LevelUpAbility_162_1117</v>
      </c>
      <c r="K1120" s="30" t="str">
        <f t="shared" si="228"/>
        <v>LevelUpAbility</v>
      </c>
      <c r="L1120" s="33">
        <f t="shared" si="229"/>
        <v>162</v>
      </c>
      <c r="M1120" s="30" t="str">
        <f t="shared" ref="M1120:M1183" si="234">VLOOKUP(K1120,$P$2:$R$51,3, 0)</f>
        <v>Attain</v>
      </c>
      <c r="N1120" s="31" t="s">
        <v>405</v>
      </c>
    </row>
    <row r="1121" spans="2:14" x14ac:dyDescent="0.4">
      <c r="B1121" s="29">
        <f t="shared" si="227"/>
        <v>1118</v>
      </c>
      <c r="C1121" s="30" t="s">
        <v>45</v>
      </c>
      <c r="D1121" s="30"/>
      <c r="E1121" s="30" t="s">
        <v>152</v>
      </c>
      <c r="F1121" s="27" t="str">
        <f t="shared" si="224"/>
        <v>공격력 골드 훈련</v>
      </c>
      <c r="G1121" s="30">
        <v>23500</v>
      </c>
      <c r="H1121" s="31" t="str">
        <f t="shared" si="230"/>
        <v>GuideQuest_TrainAtk_23500_1118</v>
      </c>
      <c r="J1121" s="29" t="str">
        <f t="shared" si="231"/>
        <v>GuideQuest_TrainAtk_23500_1118</v>
      </c>
      <c r="K1121" s="30" t="str">
        <f t="shared" si="228"/>
        <v>TrainAtk</v>
      </c>
      <c r="L1121" s="33">
        <f t="shared" ref="L1121:L1122" si="235">ROUNDUP(G1121/10,0)</f>
        <v>2350</v>
      </c>
      <c r="M1121" s="30" t="str">
        <f t="shared" si="234"/>
        <v>Attain</v>
      </c>
      <c r="N1121" s="31" t="s">
        <v>404</v>
      </c>
    </row>
    <row r="1122" spans="2:14" x14ac:dyDescent="0.4">
      <c r="B1122" s="29">
        <f t="shared" si="227"/>
        <v>1119</v>
      </c>
      <c r="C1122" s="30" t="s">
        <v>47</v>
      </c>
      <c r="D1122" s="30"/>
      <c r="E1122" s="30" t="s">
        <v>153</v>
      </c>
      <c r="F1122" s="27" t="str">
        <f t="shared" si="224"/>
        <v>체력 골드 훈련</v>
      </c>
      <c r="G1122" s="30">
        <v>23500</v>
      </c>
      <c r="H1122" s="31" t="str">
        <f t="shared" si="230"/>
        <v>GuideQuest_TrainHp_23500_1119</v>
      </c>
      <c r="J1122" s="29" t="str">
        <f t="shared" si="231"/>
        <v>GuideQuest_TrainHp_23500_1119</v>
      </c>
      <c r="K1122" s="30" t="str">
        <f t="shared" si="228"/>
        <v>TrainHp</v>
      </c>
      <c r="L1122" s="33">
        <f t="shared" si="235"/>
        <v>2350</v>
      </c>
      <c r="M1122" s="30" t="str">
        <f t="shared" si="234"/>
        <v>Attain</v>
      </c>
      <c r="N1122" s="31" t="s">
        <v>404</v>
      </c>
    </row>
    <row r="1123" spans="2:14" x14ac:dyDescent="0.4">
      <c r="B1123" s="29">
        <f>B1122+1</f>
        <v>1120</v>
      </c>
      <c r="C1123" s="30"/>
      <c r="D1123" s="30"/>
      <c r="E1123" s="30" t="s">
        <v>187</v>
      </c>
      <c r="F1123" s="27" t="str">
        <f t="shared" si="224"/>
        <v>스테이지 클리어</v>
      </c>
      <c r="G1123" s="30">
        <f>G1114+10</f>
        <v>1530</v>
      </c>
      <c r="H1123" s="31" t="str">
        <f t="shared" si="230"/>
        <v>GuideQuest_ClearStage_1530_1120</v>
      </c>
      <c r="J1123" s="29" t="str">
        <f t="shared" si="231"/>
        <v>GuideQuest_ClearStage_1530_1120</v>
      </c>
      <c r="K1123" s="30" t="str">
        <f t="shared" si="228"/>
        <v>ClearStage</v>
      </c>
      <c r="L1123" s="33">
        <f t="shared" si="229"/>
        <v>1530</v>
      </c>
      <c r="M1123" s="30" t="str">
        <f t="shared" si="234"/>
        <v>Attain</v>
      </c>
      <c r="N1123" s="31" t="s">
        <v>404</v>
      </c>
    </row>
    <row r="1124" spans="2:14" x14ac:dyDescent="0.4">
      <c r="B1124" s="29">
        <f t="shared" si="227"/>
        <v>1121</v>
      </c>
      <c r="C1124" s="30" t="s">
        <v>94</v>
      </c>
      <c r="D1124" s="30"/>
      <c r="E1124" s="30" t="s">
        <v>214</v>
      </c>
      <c r="F1124" s="27" t="str">
        <f t="shared" si="224"/>
        <v>장비 소환</v>
      </c>
      <c r="G1124" s="30">
        <f>G1115+240</f>
        <v>14580</v>
      </c>
      <c r="H1124" s="31" t="str">
        <f t="shared" si="230"/>
        <v>GuideQuest_SpawnEquipment_14580_1121</v>
      </c>
      <c r="J1124" s="29" t="str">
        <f t="shared" si="231"/>
        <v>GuideQuest_SpawnEquipment_14580_1121</v>
      </c>
      <c r="K1124" s="30" t="str">
        <f t="shared" si="228"/>
        <v>SpawnEquipment</v>
      </c>
      <c r="L1124" s="33">
        <f t="shared" si="229"/>
        <v>14580</v>
      </c>
      <c r="M1124" s="30" t="str">
        <f t="shared" si="234"/>
        <v>Attain</v>
      </c>
      <c r="N1124" s="31" t="s">
        <v>404</v>
      </c>
    </row>
    <row r="1125" spans="2:14" x14ac:dyDescent="0.4">
      <c r="B1125" s="29">
        <f t="shared" si="227"/>
        <v>1122</v>
      </c>
      <c r="C1125" s="30" t="s">
        <v>53</v>
      </c>
      <c r="D1125" s="30"/>
      <c r="E1125" s="30" t="s">
        <v>200</v>
      </c>
      <c r="F1125" s="27" t="str">
        <f t="shared" si="224"/>
        <v>스킬 소환</v>
      </c>
      <c r="G1125" s="30">
        <v>1840</v>
      </c>
      <c r="H1125" s="31" t="str">
        <f t="shared" si="230"/>
        <v>GuideQuest_SpawnSkill_1840_1122</v>
      </c>
      <c r="J1125" s="29" t="str">
        <f t="shared" si="231"/>
        <v>GuideQuest_SpawnSkill_1840_1122</v>
      </c>
      <c r="K1125" s="30" t="str">
        <f t="shared" si="228"/>
        <v>SpawnSkill</v>
      </c>
      <c r="L1125" s="33">
        <f t="shared" si="229"/>
        <v>1840</v>
      </c>
      <c r="M1125" s="30" t="str">
        <f t="shared" si="234"/>
        <v>Attain</v>
      </c>
      <c r="N1125" s="31" t="s">
        <v>404</v>
      </c>
    </row>
    <row r="1126" spans="2:14" x14ac:dyDescent="0.4">
      <c r="B1126" s="29">
        <f t="shared" si="227"/>
        <v>1123</v>
      </c>
      <c r="C1126" s="30" t="s">
        <v>292</v>
      </c>
      <c r="D1126" s="30"/>
      <c r="E1126" s="30" t="s">
        <v>269</v>
      </c>
      <c r="F1126" s="27" t="str">
        <f t="shared" si="224"/>
        <v>유물 소환</v>
      </c>
      <c r="G1126" s="30">
        <f>G1109+6</f>
        <v>258</v>
      </c>
      <c r="H1126" s="31" t="str">
        <f t="shared" si="230"/>
        <v>GuideQuest_SpawnArtifact_258_1123</v>
      </c>
      <c r="J1126" s="29" t="str">
        <f t="shared" si="231"/>
        <v>GuideQuest_SpawnArtifact_258_1123</v>
      </c>
      <c r="K1126" s="30" t="str">
        <f t="shared" si="228"/>
        <v>SpawnArtifact</v>
      </c>
      <c r="L1126" s="33">
        <f t="shared" si="229"/>
        <v>258</v>
      </c>
      <c r="M1126" s="30" t="str">
        <f t="shared" si="234"/>
        <v>Attain</v>
      </c>
      <c r="N1126" s="31" t="s">
        <v>404</v>
      </c>
    </row>
    <row r="1127" spans="2:14" x14ac:dyDescent="0.4">
      <c r="B1127" s="29">
        <f t="shared" si="227"/>
        <v>1124</v>
      </c>
      <c r="C1127" s="30" t="s">
        <v>294</v>
      </c>
      <c r="D1127" s="30"/>
      <c r="E1127" s="30" t="s">
        <v>290</v>
      </c>
      <c r="F1127" s="27" t="str">
        <f t="shared" si="224"/>
        <v>유물 강화 시도</v>
      </c>
      <c r="G1127" s="30">
        <v>3</v>
      </c>
      <c r="H1127" s="31" t="str">
        <f t="shared" si="230"/>
        <v>GuideQuest_TryUpgradeArtifact_3_1124</v>
      </c>
      <c r="J1127" s="29" t="str">
        <f t="shared" si="231"/>
        <v>GuideQuest_TryUpgradeArtifact_3_1124</v>
      </c>
      <c r="K1127" s="30" t="str">
        <f t="shared" si="228"/>
        <v>TryUpgradeArtifact</v>
      </c>
      <c r="L1127" s="33">
        <f t="shared" si="229"/>
        <v>3</v>
      </c>
      <c r="M1127" s="30" t="str">
        <f t="shared" si="234"/>
        <v>Stack</v>
      </c>
      <c r="N1127" s="31" t="s">
        <v>404</v>
      </c>
    </row>
    <row r="1128" spans="2:14" x14ac:dyDescent="0.4">
      <c r="B1128" s="29">
        <f t="shared" si="227"/>
        <v>1125</v>
      </c>
      <c r="C1128" s="30"/>
      <c r="D1128" s="30"/>
      <c r="E1128" s="30" t="s">
        <v>192</v>
      </c>
      <c r="F1128" s="27" t="str">
        <f t="shared" si="224"/>
        <v>보스 처치</v>
      </c>
      <c r="G1128" s="30">
        <v>5</v>
      </c>
      <c r="H1128" s="31" t="str">
        <f t="shared" si="230"/>
        <v>GuideQuest_KillBoss_5_1125</v>
      </c>
      <c r="J1128" s="29" t="str">
        <f t="shared" si="231"/>
        <v>GuideQuest_KillBoss_5_1125</v>
      </c>
      <c r="K1128" s="30" t="str">
        <f t="shared" si="228"/>
        <v>KillBoss</v>
      </c>
      <c r="L1128" s="33">
        <f t="shared" si="229"/>
        <v>5</v>
      </c>
      <c r="M1128" s="30" t="str">
        <f t="shared" si="234"/>
        <v>Stack</v>
      </c>
      <c r="N1128" s="31" t="s">
        <v>7</v>
      </c>
    </row>
    <row r="1129" spans="2:14" x14ac:dyDescent="0.4">
      <c r="B1129" s="29">
        <f t="shared" si="227"/>
        <v>1126</v>
      </c>
      <c r="C1129" s="30" t="s">
        <v>45</v>
      </c>
      <c r="D1129" s="30"/>
      <c r="E1129" s="30" t="s">
        <v>152</v>
      </c>
      <c r="F1129" s="27" t="str">
        <f t="shared" si="224"/>
        <v>공격력 골드 훈련</v>
      </c>
      <c r="G1129" s="30">
        <v>24000</v>
      </c>
      <c r="H1129" s="31" t="str">
        <f t="shared" si="230"/>
        <v>GuideQuest_TrainAtk_24000_1126</v>
      </c>
      <c r="J1129" s="29" t="str">
        <f t="shared" si="231"/>
        <v>GuideQuest_TrainAtk_24000_1126</v>
      </c>
      <c r="K1129" s="30" t="str">
        <f t="shared" si="228"/>
        <v>TrainAtk</v>
      </c>
      <c r="L1129" s="33">
        <f t="shared" ref="L1129:L1130" si="236">ROUNDUP(G1129/10,0)</f>
        <v>2400</v>
      </c>
      <c r="M1129" s="30" t="str">
        <f t="shared" si="234"/>
        <v>Attain</v>
      </c>
      <c r="N1129" s="31" t="s">
        <v>404</v>
      </c>
    </row>
    <row r="1130" spans="2:14" x14ac:dyDescent="0.4">
      <c r="B1130" s="29">
        <f t="shared" si="227"/>
        <v>1127</v>
      </c>
      <c r="C1130" s="30" t="s">
        <v>47</v>
      </c>
      <c r="D1130" s="30"/>
      <c r="E1130" s="30" t="s">
        <v>153</v>
      </c>
      <c r="F1130" s="27" t="str">
        <f t="shared" si="224"/>
        <v>체력 골드 훈련</v>
      </c>
      <c r="G1130" s="30">
        <v>24000</v>
      </c>
      <c r="H1130" s="31" t="str">
        <f t="shared" si="230"/>
        <v>GuideQuest_TrainHp_24000_1127</v>
      </c>
      <c r="J1130" s="29" t="str">
        <f t="shared" si="231"/>
        <v>GuideQuest_TrainHp_24000_1127</v>
      </c>
      <c r="K1130" s="30" t="str">
        <f t="shared" si="228"/>
        <v>TrainHp</v>
      </c>
      <c r="L1130" s="33">
        <f t="shared" si="236"/>
        <v>2400</v>
      </c>
      <c r="M1130" s="30" t="str">
        <f t="shared" si="234"/>
        <v>Attain</v>
      </c>
      <c r="N1130" s="31" t="s">
        <v>404</v>
      </c>
    </row>
    <row r="1131" spans="2:14" x14ac:dyDescent="0.4">
      <c r="B1131" s="29">
        <f>B1130+1</f>
        <v>1128</v>
      </c>
      <c r="C1131" s="30"/>
      <c r="D1131" s="30"/>
      <c r="E1131" s="30" t="s">
        <v>187</v>
      </c>
      <c r="F1131" s="27" t="str">
        <f t="shared" si="224"/>
        <v>스테이지 클리어</v>
      </c>
      <c r="G1131" s="30">
        <f>G1123+10</f>
        <v>1540</v>
      </c>
      <c r="H1131" s="31" t="str">
        <f t="shared" si="230"/>
        <v>GuideQuest_ClearStage_1540_1128</v>
      </c>
      <c r="J1131" s="29" t="str">
        <f t="shared" si="231"/>
        <v>GuideQuest_ClearStage_1540_1128</v>
      </c>
      <c r="K1131" s="30" t="str">
        <f t="shared" si="228"/>
        <v>ClearStage</v>
      </c>
      <c r="L1131" s="33">
        <f t="shared" si="229"/>
        <v>1540</v>
      </c>
      <c r="M1131" s="30" t="str">
        <f t="shared" si="234"/>
        <v>Attain</v>
      </c>
      <c r="N1131" s="31" t="s">
        <v>404</v>
      </c>
    </row>
    <row r="1132" spans="2:14" x14ac:dyDescent="0.4">
      <c r="B1132" s="29">
        <f t="shared" si="227"/>
        <v>1129</v>
      </c>
      <c r="C1132" s="30" t="s">
        <v>94</v>
      </c>
      <c r="D1132" s="30"/>
      <c r="E1132" s="30" t="s">
        <v>214</v>
      </c>
      <c r="F1132" s="27" t="str">
        <f t="shared" si="224"/>
        <v>장비 소환</v>
      </c>
      <c r="G1132" s="30">
        <f>G1124+240</f>
        <v>14820</v>
      </c>
      <c r="H1132" s="31" t="str">
        <f t="shared" si="230"/>
        <v>GuideQuest_SpawnEquipment_14820_1129</v>
      </c>
      <c r="J1132" s="29" t="str">
        <f t="shared" si="231"/>
        <v>GuideQuest_SpawnEquipment_14820_1129</v>
      </c>
      <c r="K1132" s="30" t="str">
        <f t="shared" si="228"/>
        <v>SpawnEquipment</v>
      </c>
      <c r="L1132" s="33">
        <f t="shared" si="229"/>
        <v>14820</v>
      </c>
      <c r="M1132" s="30" t="str">
        <f t="shared" si="234"/>
        <v>Attain</v>
      </c>
      <c r="N1132" s="31" t="s">
        <v>404</v>
      </c>
    </row>
    <row r="1133" spans="2:14" x14ac:dyDescent="0.4">
      <c r="B1133" s="29">
        <f t="shared" si="227"/>
        <v>1130</v>
      </c>
      <c r="C1133" s="30" t="s">
        <v>53</v>
      </c>
      <c r="D1133" s="30"/>
      <c r="E1133" s="30" t="s">
        <v>200</v>
      </c>
      <c r="F1133" s="27" t="str">
        <f t="shared" si="224"/>
        <v>스킬 소환</v>
      </c>
      <c r="G1133" s="30">
        <v>1870</v>
      </c>
      <c r="H1133" s="31" t="str">
        <f t="shared" si="230"/>
        <v>GuideQuest_SpawnSkill_1870_1130</v>
      </c>
      <c r="J1133" s="29" t="str">
        <f t="shared" si="231"/>
        <v>GuideQuest_SpawnSkill_1870_1130</v>
      </c>
      <c r="K1133" s="30" t="str">
        <f t="shared" si="228"/>
        <v>SpawnSkill</v>
      </c>
      <c r="L1133" s="33">
        <f t="shared" si="229"/>
        <v>1870</v>
      </c>
      <c r="M1133" s="30" t="str">
        <f t="shared" si="234"/>
        <v>Attain</v>
      </c>
      <c r="N1133" s="31" t="s">
        <v>404</v>
      </c>
    </row>
    <row r="1134" spans="2:14" x14ac:dyDescent="0.4">
      <c r="B1134" s="29">
        <f t="shared" si="227"/>
        <v>1131</v>
      </c>
      <c r="C1134" s="30" t="s">
        <v>292</v>
      </c>
      <c r="D1134" s="30"/>
      <c r="E1134" s="30" t="s">
        <v>269</v>
      </c>
      <c r="F1134" s="27" t="str">
        <f t="shared" si="224"/>
        <v>유물 소환</v>
      </c>
      <c r="G1134" s="30">
        <f>G1117+6</f>
        <v>261</v>
      </c>
      <c r="H1134" s="31" t="str">
        <f t="shared" si="230"/>
        <v>GuideQuest_SpawnArtifact_261_1131</v>
      </c>
      <c r="J1134" s="29" t="str">
        <f t="shared" si="231"/>
        <v>GuideQuest_SpawnArtifact_261_1131</v>
      </c>
      <c r="K1134" s="30" t="str">
        <f t="shared" si="228"/>
        <v>SpawnArtifact</v>
      </c>
      <c r="L1134" s="33">
        <f t="shared" si="229"/>
        <v>261</v>
      </c>
      <c r="M1134" s="30" t="str">
        <f t="shared" si="234"/>
        <v>Attain</v>
      </c>
      <c r="N1134" s="31" t="s">
        <v>404</v>
      </c>
    </row>
    <row r="1135" spans="2:14" x14ac:dyDescent="0.4">
      <c r="B1135" s="29">
        <f t="shared" si="227"/>
        <v>1132</v>
      </c>
      <c r="C1135" s="30" t="s">
        <v>294</v>
      </c>
      <c r="D1135" s="30"/>
      <c r="E1135" s="30" t="s">
        <v>290</v>
      </c>
      <c r="F1135" s="27" t="str">
        <f t="shared" si="224"/>
        <v>유물 강화 시도</v>
      </c>
      <c r="G1135" s="30">
        <v>3</v>
      </c>
      <c r="H1135" s="31" t="str">
        <f t="shared" si="230"/>
        <v>GuideQuest_TryUpgradeArtifact_3_1132</v>
      </c>
      <c r="J1135" s="29" t="str">
        <f t="shared" si="231"/>
        <v>GuideQuest_TryUpgradeArtifact_3_1132</v>
      </c>
      <c r="K1135" s="30" t="str">
        <f t="shared" si="228"/>
        <v>TryUpgradeArtifact</v>
      </c>
      <c r="L1135" s="33">
        <f t="shared" si="229"/>
        <v>3</v>
      </c>
      <c r="M1135" s="30" t="str">
        <f t="shared" si="234"/>
        <v>Stack</v>
      </c>
      <c r="N1135" s="31" t="s">
        <v>404</v>
      </c>
    </row>
    <row r="1136" spans="2:14" x14ac:dyDescent="0.4">
      <c r="B1136" s="29">
        <f t="shared" si="227"/>
        <v>1133</v>
      </c>
      <c r="C1136" s="30"/>
      <c r="D1136" s="30"/>
      <c r="E1136" s="30" t="s">
        <v>192</v>
      </c>
      <c r="F1136" s="27" t="str">
        <f t="shared" si="224"/>
        <v>보스 처치</v>
      </c>
      <c r="G1136" s="30">
        <v>5</v>
      </c>
      <c r="H1136" s="31" t="str">
        <f t="shared" si="230"/>
        <v>GuideQuest_KillBoss_5_1133</v>
      </c>
      <c r="J1136" s="29" t="str">
        <f t="shared" si="231"/>
        <v>GuideQuest_KillBoss_5_1133</v>
      </c>
      <c r="K1136" s="30" t="str">
        <f t="shared" si="228"/>
        <v>KillBoss</v>
      </c>
      <c r="L1136" s="33">
        <f t="shared" si="229"/>
        <v>5</v>
      </c>
      <c r="M1136" s="30" t="str">
        <f t="shared" si="234"/>
        <v>Stack</v>
      </c>
      <c r="N1136" s="31" t="s">
        <v>7</v>
      </c>
    </row>
    <row r="1137" spans="2:14" x14ac:dyDescent="0.4">
      <c r="B1137" s="29">
        <f t="shared" si="227"/>
        <v>1134</v>
      </c>
      <c r="C1137" s="30" t="s">
        <v>51</v>
      </c>
      <c r="D1137" s="30"/>
      <c r="E1137" s="30" t="s">
        <v>199</v>
      </c>
      <c r="F1137" s="27" t="str">
        <f t="shared" si="224"/>
        <v>캐릭터 특성 강화</v>
      </c>
      <c r="G1137" s="30">
        <v>164</v>
      </c>
      <c r="H1137" s="31" t="str">
        <f t="shared" si="230"/>
        <v>GuideQuest_LevelUpAbility_164_1134</v>
      </c>
      <c r="J1137" s="29" t="str">
        <f t="shared" si="231"/>
        <v>GuideQuest_LevelUpAbility_164_1134</v>
      </c>
      <c r="K1137" s="30" t="str">
        <f t="shared" si="228"/>
        <v>LevelUpAbility</v>
      </c>
      <c r="L1137" s="33">
        <f t="shared" si="229"/>
        <v>164</v>
      </c>
      <c r="M1137" s="30" t="str">
        <f t="shared" si="234"/>
        <v>Attain</v>
      </c>
      <c r="N1137" s="31" t="s">
        <v>405</v>
      </c>
    </row>
    <row r="1138" spans="2:14" x14ac:dyDescent="0.4">
      <c r="B1138" s="29">
        <f t="shared" si="227"/>
        <v>1135</v>
      </c>
      <c r="C1138" s="30" t="s">
        <v>45</v>
      </c>
      <c r="D1138" s="30"/>
      <c r="E1138" s="30" t="s">
        <v>152</v>
      </c>
      <c r="F1138" s="27" t="str">
        <f t="shared" si="224"/>
        <v>공격력 골드 훈련</v>
      </c>
      <c r="G1138" s="30">
        <v>24500</v>
      </c>
      <c r="H1138" s="31" t="str">
        <f t="shared" si="230"/>
        <v>GuideQuest_TrainAtk_24500_1135</v>
      </c>
      <c r="J1138" s="29" t="str">
        <f t="shared" si="231"/>
        <v>GuideQuest_TrainAtk_24500_1135</v>
      </c>
      <c r="K1138" s="30" t="str">
        <f t="shared" si="228"/>
        <v>TrainAtk</v>
      </c>
      <c r="L1138" s="33">
        <f t="shared" ref="L1138:L1139" si="237">ROUNDUP(G1138/10,0)</f>
        <v>2450</v>
      </c>
      <c r="M1138" s="30" t="str">
        <f t="shared" si="234"/>
        <v>Attain</v>
      </c>
      <c r="N1138" s="31" t="s">
        <v>404</v>
      </c>
    </row>
    <row r="1139" spans="2:14" x14ac:dyDescent="0.4">
      <c r="B1139" s="29">
        <f t="shared" si="227"/>
        <v>1136</v>
      </c>
      <c r="C1139" s="30" t="s">
        <v>47</v>
      </c>
      <c r="D1139" s="30"/>
      <c r="E1139" s="30" t="s">
        <v>153</v>
      </c>
      <c r="F1139" s="27" t="str">
        <f t="shared" si="224"/>
        <v>체력 골드 훈련</v>
      </c>
      <c r="G1139" s="30">
        <v>24500</v>
      </c>
      <c r="H1139" s="31" t="str">
        <f t="shared" si="230"/>
        <v>GuideQuest_TrainHp_24500_1136</v>
      </c>
      <c r="J1139" s="29" t="str">
        <f t="shared" si="231"/>
        <v>GuideQuest_TrainHp_24500_1136</v>
      </c>
      <c r="K1139" s="30" t="str">
        <f t="shared" si="228"/>
        <v>TrainHp</v>
      </c>
      <c r="L1139" s="33">
        <f t="shared" si="237"/>
        <v>2450</v>
      </c>
      <c r="M1139" s="30" t="str">
        <f t="shared" si="234"/>
        <v>Attain</v>
      </c>
      <c r="N1139" s="31" t="s">
        <v>404</v>
      </c>
    </row>
    <row r="1140" spans="2:14" x14ac:dyDescent="0.4">
      <c r="B1140" s="29">
        <f>B1139+1</f>
        <v>1137</v>
      </c>
      <c r="C1140" s="30"/>
      <c r="D1140" s="30"/>
      <c r="E1140" s="30" t="s">
        <v>187</v>
      </c>
      <c r="F1140" s="27" t="str">
        <f t="shared" si="224"/>
        <v>스테이지 클리어</v>
      </c>
      <c r="G1140" s="30">
        <f>G1131+10</f>
        <v>1550</v>
      </c>
      <c r="H1140" s="31" t="str">
        <f t="shared" si="230"/>
        <v>GuideQuest_ClearStage_1550_1137</v>
      </c>
      <c r="J1140" s="29" t="str">
        <f t="shared" si="231"/>
        <v>GuideQuest_ClearStage_1550_1137</v>
      </c>
      <c r="K1140" s="30" t="str">
        <f t="shared" si="228"/>
        <v>ClearStage</v>
      </c>
      <c r="L1140" s="33">
        <f t="shared" si="229"/>
        <v>1550</v>
      </c>
      <c r="M1140" s="30" t="str">
        <f t="shared" si="234"/>
        <v>Attain</v>
      </c>
      <c r="N1140" s="31" t="s">
        <v>404</v>
      </c>
    </row>
    <row r="1141" spans="2:14" x14ac:dyDescent="0.4">
      <c r="B1141" s="29">
        <f t="shared" si="227"/>
        <v>1138</v>
      </c>
      <c r="C1141" s="30" t="s">
        <v>94</v>
      </c>
      <c r="D1141" s="30"/>
      <c r="E1141" s="30" t="s">
        <v>214</v>
      </c>
      <c r="F1141" s="27" t="str">
        <f t="shared" si="224"/>
        <v>장비 소환</v>
      </c>
      <c r="G1141" s="30">
        <f>G1132+240</f>
        <v>15060</v>
      </c>
      <c r="H1141" s="31" t="str">
        <f t="shared" si="230"/>
        <v>GuideQuest_SpawnEquipment_15060_1138</v>
      </c>
      <c r="J1141" s="29" t="str">
        <f t="shared" si="231"/>
        <v>GuideQuest_SpawnEquipment_15060_1138</v>
      </c>
      <c r="K1141" s="30" t="str">
        <f t="shared" si="228"/>
        <v>SpawnEquipment</v>
      </c>
      <c r="L1141" s="33">
        <f t="shared" si="229"/>
        <v>15060</v>
      </c>
      <c r="M1141" s="30" t="str">
        <f t="shared" si="234"/>
        <v>Attain</v>
      </c>
      <c r="N1141" s="31" t="s">
        <v>404</v>
      </c>
    </row>
    <row r="1142" spans="2:14" x14ac:dyDescent="0.4">
      <c r="B1142" s="29">
        <f t="shared" si="227"/>
        <v>1139</v>
      </c>
      <c r="C1142" s="30" t="s">
        <v>53</v>
      </c>
      <c r="D1142" s="30"/>
      <c r="E1142" s="30" t="s">
        <v>200</v>
      </c>
      <c r="F1142" s="27" t="str">
        <f t="shared" si="224"/>
        <v>스킬 소환</v>
      </c>
      <c r="G1142" s="30">
        <v>1900</v>
      </c>
      <c r="H1142" s="31" t="str">
        <f t="shared" si="230"/>
        <v>GuideQuest_SpawnSkill_1900_1139</v>
      </c>
      <c r="J1142" s="29" t="str">
        <f t="shared" si="231"/>
        <v>GuideQuest_SpawnSkill_1900_1139</v>
      </c>
      <c r="K1142" s="30" t="str">
        <f t="shared" si="228"/>
        <v>SpawnSkill</v>
      </c>
      <c r="L1142" s="33">
        <f t="shared" si="229"/>
        <v>1900</v>
      </c>
      <c r="M1142" s="30" t="str">
        <f t="shared" si="234"/>
        <v>Attain</v>
      </c>
      <c r="N1142" s="31" t="s">
        <v>404</v>
      </c>
    </row>
    <row r="1143" spans="2:14" x14ac:dyDescent="0.4">
      <c r="B1143" s="29">
        <f t="shared" si="227"/>
        <v>1140</v>
      </c>
      <c r="C1143" s="30" t="s">
        <v>292</v>
      </c>
      <c r="D1143" s="30"/>
      <c r="E1143" s="30" t="s">
        <v>269</v>
      </c>
      <c r="F1143" s="27" t="str">
        <f t="shared" si="224"/>
        <v>유물 소환</v>
      </c>
      <c r="G1143" s="30">
        <f>G1126+6</f>
        <v>264</v>
      </c>
      <c r="H1143" s="31" t="str">
        <f t="shared" si="230"/>
        <v>GuideQuest_SpawnArtifact_264_1140</v>
      </c>
      <c r="J1143" s="29" t="str">
        <f t="shared" si="231"/>
        <v>GuideQuest_SpawnArtifact_264_1140</v>
      </c>
      <c r="K1143" s="30" t="str">
        <f t="shared" si="228"/>
        <v>SpawnArtifact</v>
      </c>
      <c r="L1143" s="33">
        <f t="shared" si="229"/>
        <v>264</v>
      </c>
      <c r="M1143" s="30" t="str">
        <f t="shared" si="234"/>
        <v>Attain</v>
      </c>
      <c r="N1143" s="31" t="s">
        <v>404</v>
      </c>
    </row>
    <row r="1144" spans="2:14" x14ac:dyDescent="0.4">
      <c r="B1144" s="29">
        <f t="shared" si="227"/>
        <v>1141</v>
      </c>
      <c r="C1144" s="30" t="s">
        <v>294</v>
      </c>
      <c r="D1144" s="30"/>
      <c r="E1144" s="30" t="s">
        <v>290</v>
      </c>
      <c r="F1144" s="27" t="str">
        <f t="shared" si="224"/>
        <v>유물 강화 시도</v>
      </c>
      <c r="G1144" s="30">
        <v>3</v>
      </c>
      <c r="H1144" s="31" t="str">
        <f t="shared" si="230"/>
        <v>GuideQuest_TryUpgradeArtifact_3_1141</v>
      </c>
      <c r="J1144" s="29" t="str">
        <f t="shared" si="231"/>
        <v>GuideQuest_TryUpgradeArtifact_3_1141</v>
      </c>
      <c r="K1144" s="30" t="str">
        <f t="shared" si="228"/>
        <v>TryUpgradeArtifact</v>
      </c>
      <c r="L1144" s="33">
        <f t="shared" si="229"/>
        <v>3</v>
      </c>
      <c r="M1144" s="30" t="str">
        <f t="shared" si="234"/>
        <v>Stack</v>
      </c>
      <c r="N1144" s="31" t="s">
        <v>404</v>
      </c>
    </row>
    <row r="1145" spans="2:14" x14ac:dyDescent="0.4">
      <c r="B1145" s="29">
        <f t="shared" si="227"/>
        <v>1142</v>
      </c>
      <c r="C1145" s="30"/>
      <c r="D1145" s="30"/>
      <c r="E1145" s="30" t="s">
        <v>192</v>
      </c>
      <c r="F1145" s="27" t="str">
        <f t="shared" si="224"/>
        <v>보스 처치</v>
      </c>
      <c r="G1145" s="30">
        <v>5</v>
      </c>
      <c r="H1145" s="31" t="str">
        <f t="shared" si="230"/>
        <v>GuideQuest_KillBoss_5_1142</v>
      </c>
      <c r="J1145" s="29" t="str">
        <f t="shared" si="231"/>
        <v>GuideQuest_KillBoss_5_1142</v>
      </c>
      <c r="K1145" s="30" t="str">
        <f t="shared" si="228"/>
        <v>KillBoss</v>
      </c>
      <c r="L1145" s="33">
        <f t="shared" si="229"/>
        <v>5</v>
      </c>
      <c r="M1145" s="30" t="str">
        <f t="shared" si="234"/>
        <v>Stack</v>
      </c>
      <c r="N1145" s="31" t="s">
        <v>7</v>
      </c>
    </row>
    <row r="1146" spans="2:14" x14ac:dyDescent="0.4">
      <c r="B1146" s="29">
        <f t="shared" si="227"/>
        <v>1143</v>
      </c>
      <c r="C1146" s="30" t="s">
        <v>45</v>
      </c>
      <c r="D1146" s="30"/>
      <c r="E1146" s="30" t="s">
        <v>152</v>
      </c>
      <c r="F1146" s="27" t="str">
        <f t="shared" si="224"/>
        <v>공격력 골드 훈련</v>
      </c>
      <c r="G1146" s="30">
        <v>25000</v>
      </c>
      <c r="H1146" s="31" t="str">
        <f t="shared" si="230"/>
        <v>GuideQuest_TrainAtk_25000_1143</v>
      </c>
      <c r="J1146" s="29" t="str">
        <f t="shared" si="231"/>
        <v>GuideQuest_TrainAtk_25000_1143</v>
      </c>
      <c r="K1146" s="30" t="str">
        <f t="shared" si="228"/>
        <v>TrainAtk</v>
      </c>
      <c r="L1146" s="33">
        <f t="shared" ref="L1146:L1147" si="238">ROUNDUP(G1146/10,0)</f>
        <v>2500</v>
      </c>
      <c r="M1146" s="30" t="str">
        <f t="shared" si="234"/>
        <v>Attain</v>
      </c>
      <c r="N1146" s="31" t="s">
        <v>404</v>
      </c>
    </row>
    <row r="1147" spans="2:14" x14ac:dyDescent="0.4">
      <c r="B1147" s="29">
        <f t="shared" si="227"/>
        <v>1144</v>
      </c>
      <c r="C1147" s="30" t="s">
        <v>47</v>
      </c>
      <c r="D1147" s="30"/>
      <c r="E1147" s="30" t="s">
        <v>153</v>
      </c>
      <c r="F1147" s="27" t="str">
        <f t="shared" ref="F1147:F1210" si="239">VLOOKUP(E1147,$P$2:$Q$52,2, 0)</f>
        <v>체력 골드 훈련</v>
      </c>
      <c r="G1147" s="30">
        <v>25000</v>
      </c>
      <c r="H1147" s="31" t="str">
        <f t="shared" si="230"/>
        <v>GuideQuest_TrainHp_25000_1144</v>
      </c>
      <c r="J1147" s="29" t="str">
        <f t="shared" si="231"/>
        <v>GuideQuest_TrainHp_25000_1144</v>
      </c>
      <c r="K1147" s="30" t="str">
        <f t="shared" si="228"/>
        <v>TrainHp</v>
      </c>
      <c r="L1147" s="33">
        <f t="shared" si="238"/>
        <v>2500</v>
      </c>
      <c r="M1147" s="30" t="str">
        <f t="shared" si="234"/>
        <v>Attain</v>
      </c>
      <c r="N1147" s="31" t="s">
        <v>404</v>
      </c>
    </row>
    <row r="1148" spans="2:14" x14ac:dyDescent="0.4">
      <c r="B1148" s="29">
        <f>B1147+1</f>
        <v>1145</v>
      </c>
      <c r="C1148" s="30"/>
      <c r="D1148" s="30"/>
      <c r="E1148" s="30" t="s">
        <v>187</v>
      </c>
      <c r="F1148" s="27" t="str">
        <f t="shared" si="239"/>
        <v>스테이지 클리어</v>
      </c>
      <c r="G1148" s="30">
        <f>G1140+10</f>
        <v>1560</v>
      </c>
      <c r="H1148" s="31" t="str">
        <f t="shared" si="230"/>
        <v>GuideQuest_ClearStage_1560_1145</v>
      </c>
      <c r="J1148" s="29" t="str">
        <f t="shared" si="231"/>
        <v>GuideQuest_ClearStage_1560_1145</v>
      </c>
      <c r="K1148" s="30" t="str">
        <f t="shared" si="228"/>
        <v>ClearStage</v>
      </c>
      <c r="L1148" s="33">
        <f t="shared" si="229"/>
        <v>1560</v>
      </c>
      <c r="M1148" s="30" t="str">
        <f t="shared" si="234"/>
        <v>Attain</v>
      </c>
      <c r="N1148" s="31" t="s">
        <v>404</v>
      </c>
    </row>
    <row r="1149" spans="2:14" x14ac:dyDescent="0.4">
      <c r="B1149" s="29">
        <f t="shared" si="227"/>
        <v>1146</v>
      </c>
      <c r="C1149" s="30" t="s">
        <v>94</v>
      </c>
      <c r="D1149" s="30"/>
      <c r="E1149" s="30" t="s">
        <v>214</v>
      </c>
      <c r="F1149" s="27" t="str">
        <f t="shared" si="239"/>
        <v>장비 소환</v>
      </c>
      <c r="G1149" s="30">
        <f>G1141+240</f>
        <v>15300</v>
      </c>
      <c r="H1149" s="31" t="str">
        <f t="shared" si="230"/>
        <v>GuideQuest_SpawnEquipment_15300_1146</v>
      </c>
      <c r="J1149" s="29" t="str">
        <f t="shared" si="231"/>
        <v>GuideQuest_SpawnEquipment_15300_1146</v>
      </c>
      <c r="K1149" s="30" t="str">
        <f t="shared" si="228"/>
        <v>SpawnEquipment</v>
      </c>
      <c r="L1149" s="33">
        <f t="shared" si="229"/>
        <v>15300</v>
      </c>
      <c r="M1149" s="30" t="str">
        <f t="shared" si="234"/>
        <v>Attain</v>
      </c>
      <c r="N1149" s="31" t="s">
        <v>404</v>
      </c>
    </row>
    <row r="1150" spans="2:14" x14ac:dyDescent="0.4">
      <c r="B1150" s="29">
        <f t="shared" si="227"/>
        <v>1147</v>
      </c>
      <c r="C1150" s="30" t="s">
        <v>53</v>
      </c>
      <c r="D1150" s="30"/>
      <c r="E1150" s="30" t="s">
        <v>200</v>
      </c>
      <c r="F1150" s="27" t="str">
        <f t="shared" si="239"/>
        <v>스킬 소환</v>
      </c>
      <c r="G1150" s="30">
        <v>1930</v>
      </c>
      <c r="H1150" s="31" t="str">
        <f t="shared" si="230"/>
        <v>GuideQuest_SpawnSkill_1930_1147</v>
      </c>
      <c r="J1150" s="29" t="str">
        <f t="shared" si="231"/>
        <v>GuideQuest_SpawnSkill_1930_1147</v>
      </c>
      <c r="K1150" s="30" t="str">
        <f t="shared" si="228"/>
        <v>SpawnSkill</v>
      </c>
      <c r="L1150" s="33">
        <f t="shared" si="229"/>
        <v>1930</v>
      </c>
      <c r="M1150" s="30" t="str">
        <f t="shared" si="234"/>
        <v>Attain</v>
      </c>
      <c r="N1150" s="31" t="s">
        <v>404</v>
      </c>
    </row>
    <row r="1151" spans="2:14" x14ac:dyDescent="0.4">
      <c r="B1151" s="29">
        <f t="shared" si="227"/>
        <v>1148</v>
      </c>
      <c r="C1151" s="30" t="s">
        <v>292</v>
      </c>
      <c r="D1151" s="30"/>
      <c r="E1151" s="30" t="s">
        <v>269</v>
      </c>
      <c r="F1151" s="27" t="str">
        <f t="shared" si="239"/>
        <v>유물 소환</v>
      </c>
      <c r="G1151" s="30">
        <f>G1134+6</f>
        <v>267</v>
      </c>
      <c r="H1151" s="31" t="str">
        <f t="shared" si="230"/>
        <v>GuideQuest_SpawnArtifact_267_1148</v>
      </c>
      <c r="J1151" s="29" t="str">
        <f t="shared" si="231"/>
        <v>GuideQuest_SpawnArtifact_267_1148</v>
      </c>
      <c r="K1151" s="30" t="str">
        <f t="shared" si="228"/>
        <v>SpawnArtifact</v>
      </c>
      <c r="L1151" s="33">
        <f t="shared" si="229"/>
        <v>267</v>
      </c>
      <c r="M1151" s="30" t="str">
        <f t="shared" si="234"/>
        <v>Attain</v>
      </c>
      <c r="N1151" s="31" t="s">
        <v>404</v>
      </c>
    </row>
    <row r="1152" spans="2:14" x14ac:dyDescent="0.4">
      <c r="B1152" s="29">
        <f t="shared" si="227"/>
        <v>1149</v>
      </c>
      <c r="C1152" s="30" t="s">
        <v>294</v>
      </c>
      <c r="D1152" s="30"/>
      <c r="E1152" s="30" t="s">
        <v>290</v>
      </c>
      <c r="F1152" s="27" t="str">
        <f t="shared" si="239"/>
        <v>유물 강화 시도</v>
      </c>
      <c r="G1152" s="30">
        <v>3</v>
      </c>
      <c r="H1152" s="31" t="str">
        <f t="shared" si="230"/>
        <v>GuideQuest_TryUpgradeArtifact_3_1149</v>
      </c>
      <c r="J1152" s="29" t="str">
        <f t="shared" si="231"/>
        <v>GuideQuest_TryUpgradeArtifact_3_1149</v>
      </c>
      <c r="K1152" s="30" t="str">
        <f t="shared" si="228"/>
        <v>TryUpgradeArtifact</v>
      </c>
      <c r="L1152" s="33">
        <f t="shared" si="229"/>
        <v>3</v>
      </c>
      <c r="M1152" s="30" t="str">
        <f t="shared" si="234"/>
        <v>Stack</v>
      </c>
      <c r="N1152" s="31" t="s">
        <v>404</v>
      </c>
    </row>
    <row r="1153" spans="2:14" x14ac:dyDescent="0.4">
      <c r="B1153" s="29">
        <f t="shared" si="227"/>
        <v>1150</v>
      </c>
      <c r="C1153" s="30"/>
      <c r="D1153" s="30"/>
      <c r="E1153" s="30" t="s">
        <v>192</v>
      </c>
      <c r="F1153" s="27" t="str">
        <f t="shared" si="239"/>
        <v>보스 처치</v>
      </c>
      <c r="G1153" s="30">
        <v>5</v>
      </c>
      <c r="H1153" s="31" t="str">
        <f t="shared" si="230"/>
        <v>GuideQuest_KillBoss_5_1150</v>
      </c>
      <c r="J1153" s="29" t="str">
        <f t="shared" si="231"/>
        <v>GuideQuest_KillBoss_5_1150</v>
      </c>
      <c r="K1153" s="30" t="str">
        <f t="shared" si="228"/>
        <v>KillBoss</v>
      </c>
      <c r="L1153" s="33">
        <f t="shared" si="229"/>
        <v>5</v>
      </c>
      <c r="M1153" s="30" t="str">
        <f t="shared" si="234"/>
        <v>Stack</v>
      </c>
      <c r="N1153" s="31" t="s">
        <v>7</v>
      </c>
    </row>
    <row r="1154" spans="2:14" x14ac:dyDescent="0.4">
      <c r="B1154" s="29">
        <f t="shared" si="227"/>
        <v>1151</v>
      </c>
      <c r="C1154" s="30" t="s">
        <v>51</v>
      </c>
      <c r="D1154" s="30"/>
      <c r="E1154" s="30" t="s">
        <v>199</v>
      </c>
      <c r="F1154" s="27" t="str">
        <f t="shared" si="239"/>
        <v>캐릭터 특성 강화</v>
      </c>
      <c r="G1154" s="30">
        <v>166</v>
      </c>
      <c r="H1154" s="31" t="str">
        <f t="shared" si="230"/>
        <v>GuideQuest_LevelUpAbility_166_1151</v>
      </c>
      <c r="J1154" s="29" t="str">
        <f t="shared" si="231"/>
        <v>GuideQuest_LevelUpAbility_166_1151</v>
      </c>
      <c r="K1154" s="30" t="str">
        <f t="shared" si="228"/>
        <v>LevelUpAbility</v>
      </c>
      <c r="L1154" s="33">
        <f t="shared" si="229"/>
        <v>166</v>
      </c>
      <c r="M1154" s="30" t="str">
        <f t="shared" si="234"/>
        <v>Attain</v>
      </c>
      <c r="N1154" s="31" t="s">
        <v>405</v>
      </c>
    </row>
    <row r="1155" spans="2:14" x14ac:dyDescent="0.4">
      <c r="B1155" s="29">
        <f t="shared" si="227"/>
        <v>1152</v>
      </c>
      <c r="C1155" s="30" t="s">
        <v>45</v>
      </c>
      <c r="D1155" s="30"/>
      <c r="E1155" s="30" t="s">
        <v>152</v>
      </c>
      <c r="F1155" s="27" t="str">
        <f t="shared" si="239"/>
        <v>공격력 골드 훈련</v>
      </c>
      <c r="G1155" s="30">
        <v>25500</v>
      </c>
      <c r="H1155" s="31" t="str">
        <f t="shared" si="230"/>
        <v>GuideQuest_TrainAtk_25500_1152</v>
      </c>
      <c r="J1155" s="29" t="str">
        <f t="shared" si="231"/>
        <v>GuideQuest_TrainAtk_25500_1152</v>
      </c>
      <c r="K1155" s="30" t="str">
        <f t="shared" si="228"/>
        <v>TrainAtk</v>
      </c>
      <c r="L1155" s="33">
        <f t="shared" ref="L1155:L1156" si="240">ROUNDUP(G1155/10,0)</f>
        <v>2550</v>
      </c>
      <c r="M1155" s="30" t="str">
        <f t="shared" si="234"/>
        <v>Attain</v>
      </c>
      <c r="N1155" s="31" t="s">
        <v>404</v>
      </c>
    </row>
    <row r="1156" spans="2:14" x14ac:dyDescent="0.4">
      <c r="B1156" s="29">
        <f t="shared" si="227"/>
        <v>1153</v>
      </c>
      <c r="C1156" s="30" t="s">
        <v>47</v>
      </c>
      <c r="D1156" s="30"/>
      <c r="E1156" s="30" t="s">
        <v>153</v>
      </c>
      <c r="F1156" s="27" t="str">
        <f t="shared" si="239"/>
        <v>체력 골드 훈련</v>
      </c>
      <c r="G1156" s="30">
        <v>25500</v>
      </c>
      <c r="H1156" s="31" t="str">
        <f t="shared" si="230"/>
        <v>GuideQuest_TrainHp_25500_1153</v>
      </c>
      <c r="J1156" s="29" t="str">
        <f t="shared" si="231"/>
        <v>GuideQuest_TrainHp_25500_1153</v>
      </c>
      <c r="K1156" s="30" t="str">
        <f t="shared" si="228"/>
        <v>TrainHp</v>
      </c>
      <c r="L1156" s="33">
        <f t="shared" si="240"/>
        <v>2550</v>
      </c>
      <c r="M1156" s="30" t="str">
        <f t="shared" si="234"/>
        <v>Attain</v>
      </c>
      <c r="N1156" s="31" t="s">
        <v>404</v>
      </c>
    </row>
    <row r="1157" spans="2:14" x14ac:dyDescent="0.4">
      <c r="B1157" s="29">
        <f>B1156+1</f>
        <v>1154</v>
      </c>
      <c r="C1157" s="30"/>
      <c r="D1157" s="30"/>
      <c r="E1157" s="30" t="s">
        <v>187</v>
      </c>
      <c r="F1157" s="27" t="str">
        <f t="shared" si="239"/>
        <v>스테이지 클리어</v>
      </c>
      <c r="G1157" s="30">
        <f>G1148+10</f>
        <v>1570</v>
      </c>
      <c r="H1157" s="31" t="str">
        <f t="shared" si="230"/>
        <v>GuideQuest_ClearStage_1570_1154</v>
      </c>
      <c r="J1157" s="29" t="str">
        <f t="shared" si="231"/>
        <v>GuideQuest_ClearStage_1570_1154</v>
      </c>
      <c r="K1157" s="30" t="str">
        <f t="shared" si="228"/>
        <v>ClearStage</v>
      </c>
      <c r="L1157" s="33">
        <f t="shared" si="229"/>
        <v>1570</v>
      </c>
      <c r="M1157" s="30" t="str">
        <f t="shared" si="234"/>
        <v>Attain</v>
      </c>
      <c r="N1157" s="31" t="s">
        <v>404</v>
      </c>
    </row>
    <row r="1158" spans="2:14" x14ac:dyDescent="0.4">
      <c r="B1158" s="29">
        <f t="shared" si="227"/>
        <v>1155</v>
      </c>
      <c r="C1158" s="30" t="s">
        <v>94</v>
      </c>
      <c r="D1158" s="30"/>
      <c r="E1158" s="30" t="s">
        <v>214</v>
      </c>
      <c r="F1158" s="27" t="str">
        <f t="shared" si="239"/>
        <v>장비 소환</v>
      </c>
      <c r="G1158" s="30">
        <f>G1149+240</f>
        <v>15540</v>
      </c>
      <c r="H1158" s="31" t="str">
        <f t="shared" si="230"/>
        <v>GuideQuest_SpawnEquipment_15540_1155</v>
      </c>
      <c r="J1158" s="29" t="str">
        <f t="shared" si="231"/>
        <v>GuideQuest_SpawnEquipment_15540_1155</v>
      </c>
      <c r="K1158" s="30" t="str">
        <f t="shared" si="228"/>
        <v>SpawnEquipment</v>
      </c>
      <c r="L1158" s="33">
        <f t="shared" si="229"/>
        <v>15540</v>
      </c>
      <c r="M1158" s="30" t="str">
        <f t="shared" si="234"/>
        <v>Attain</v>
      </c>
      <c r="N1158" s="31" t="s">
        <v>404</v>
      </c>
    </row>
    <row r="1159" spans="2:14" x14ac:dyDescent="0.4">
      <c r="B1159" s="29">
        <f t="shared" si="227"/>
        <v>1156</v>
      </c>
      <c r="C1159" s="30" t="s">
        <v>53</v>
      </c>
      <c r="D1159" s="30"/>
      <c r="E1159" s="30" t="s">
        <v>200</v>
      </c>
      <c r="F1159" s="27" t="str">
        <f t="shared" si="239"/>
        <v>스킬 소환</v>
      </c>
      <c r="G1159" s="30">
        <v>1960</v>
      </c>
      <c r="H1159" s="31" t="str">
        <f t="shared" si="230"/>
        <v>GuideQuest_SpawnSkill_1960_1156</v>
      </c>
      <c r="J1159" s="29" t="str">
        <f t="shared" si="231"/>
        <v>GuideQuest_SpawnSkill_1960_1156</v>
      </c>
      <c r="K1159" s="30" t="str">
        <f t="shared" si="228"/>
        <v>SpawnSkill</v>
      </c>
      <c r="L1159" s="33">
        <f t="shared" si="229"/>
        <v>1960</v>
      </c>
      <c r="M1159" s="30" t="str">
        <f t="shared" si="234"/>
        <v>Attain</v>
      </c>
      <c r="N1159" s="31" t="s">
        <v>404</v>
      </c>
    </row>
    <row r="1160" spans="2:14" x14ac:dyDescent="0.4">
      <c r="B1160" s="29">
        <f t="shared" si="227"/>
        <v>1157</v>
      </c>
      <c r="C1160" s="30" t="s">
        <v>292</v>
      </c>
      <c r="D1160" s="30"/>
      <c r="E1160" s="30" t="s">
        <v>269</v>
      </c>
      <c r="F1160" s="27" t="str">
        <f t="shared" si="239"/>
        <v>유물 소환</v>
      </c>
      <c r="G1160" s="30">
        <f>G1143+6</f>
        <v>270</v>
      </c>
      <c r="H1160" s="31" t="str">
        <f t="shared" si="230"/>
        <v>GuideQuest_SpawnArtifact_270_1157</v>
      </c>
      <c r="J1160" s="29" t="str">
        <f t="shared" si="231"/>
        <v>GuideQuest_SpawnArtifact_270_1157</v>
      </c>
      <c r="K1160" s="30" t="str">
        <f t="shared" si="228"/>
        <v>SpawnArtifact</v>
      </c>
      <c r="L1160" s="33">
        <f t="shared" si="229"/>
        <v>270</v>
      </c>
      <c r="M1160" s="30" t="str">
        <f t="shared" si="234"/>
        <v>Attain</v>
      </c>
      <c r="N1160" s="31" t="s">
        <v>404</v>
      </c>
    </row>
    <row r="1161" spans="2:14" x14ac:dyDescent="0.4">
      <c r="B1161" s="29">
        <f t="shared" si="227"/>
        <v>1158</v>
      </c>
      <c r="C1161" s="30" t="s">
        <v>294</v>
      </c>
      <c r="D1161" s="30"/>
      <c r="E1161" s="30" t="s">
        <v>290</v>
      </c>
      <c r="F1161" s="27" t="str">
        <f t="shared" si="239"/>
        <v>유물 강화 시도</v>
      </c>
      <c r="G1161" s="30">
        <v>3</v>
      </c>
      <c r="H1161" s="31" t="str">
        <f t="shared" si="230"/>
        <v>GuideQuest_TryUpgradeArtifact_3_1158</v>
      </c>
      <c r="J1161" s="29" t="str">
        <f t="shared" si="231"/>
        <v>GuideQuest_TryUpgradeArtifact_3_1158</v>
      </c>
      <c r="K1161" s="30" t="str">
        <f t="shared" ref="K1161:K1220" si="241">E1161</f>
        <v>TryUpgradeArtifact</v>
      </c>
      <c r="L1161" s="33">
        <f t="shared" ref="L1161:L1220" si="242">G1161</f>
        <v>3</v>
      </c>
      <c r="M1161" s="30" t="str">
        <f t="shared" si="234"/>
        <v>Stack</v>
      </c>
      <c r="N1161" s="31" t="s">
        <v>404</v>
      </c>
    </row>
    <row r="1162" spans="2:14" x14ac:dyDescent="0.4">
      <c r="B1162" s="29">
        <f t="shared" si="227"/>
        <v>1159</v>
      </c>
      <c r="C1162" s="30"/>
      <c r="D1162" s="30"/>
      <c r="E1162" s="30" t="s">
        <v>192</v>
      </c>
      <c r="F1162" s="27" t="str">
        <f t="shared" si="239"/>
        <v>보스 처치</v>
      </c>
      <c r="G1162" s="30">
        <v>5</v>
      </c>
      <c r="H1162" s="31" t="str">
        <f t="shared" ref="H1162:H1221" si="243">CONCATENATE("GuideQuest","_",E1162,"_",G1162,"_",B1162)</f>
        <v>GuideQuest_KillBoss_5_1159</v>
      </c>
      <c r="J1162" s="29" t="str">
        <f t="shared" ref="J1162:J1221" si="244">H1162</f>
        <v>GuideQuest_KillBoss_5_1159</v>
      </c>
      <c r="K1162" s="30" t="str">
        <f t="shared" si="241"/>
        <v>KillBoss</v>
      </c>
      <c r="L1162" s="33">
        <f t="shared" si="242"/>
        <v>5</v>
      </c>
      <c r="M1162" s="30" t="str">
        <f t="shared" si="234"/>
        <v>Stack</v>
      </c>
      <c r="N1162" s="31" t="s">
        <v>7</v>
      </c>
    </row>
    <row r="1163" spans="2:14" x14ac:dyDescent="0.4">
      <c r="B1163" s="29">
        <f t="shared" si="227"/>
        <v>1160</v>
      </c>
      <c r="C1163" s="30" t="s">
        <v>45</v>
      </c>
      <c r="D1163" s="30"/>
      <c r="E1163" s="30" t="s">
        <v>152</v>
      </c>
      <c r="F1163" s="27" t="str">
        <f t="shared" si="239"/>
        <v>공격력 골드 훈련</v>
      </c>
      <c r="G1163" s="30">
        <v>26000</v>
      </c>
      <c r="H1163" s="31" t="str">
        <f t="shared" si="243"/>
        <v>GuideQuest_TrainAtk_26000_1160</v>
      </c>
      <c r="J1163" s="29" t="str">
        <f t="shared" si="244"/>
        <v>GuideQuest_TrainAtk_26000_1160</v>
      </c>
      <c r="K1163" s="30" t="str">
        <f t="shared" si="241"/>
        <v>TrainAtk</v>
      </c>
      <c r="L1163" s="33">
        <f t="shared" ref="L1163:L1164" si="245">ROUNDUP(G1163/10,0)</f>
        <v>2600</v>
      </c>
      <c r="M1163" s="30" t="str">
        <f t="shared" si="234"/>
        <v>Attain</v>
      </c>
      <c r="N1163" s="31" t="s">
        <v>404</v>
      </c>
    </row>
    <row r="1164" spans="2:14" x14ac:dyDescent="0.4">
      <c r="B1164" s="29">
        <f t="shared" ref="B1164:B1227" si="246">B1163+1</f>
        <v>1161</v>
      </c>
      <c r="C1164" s="30" t="s">
        <v>47</v>
      </c>
      <c r="D1164" s="30"/>
      <c r="E1164" s="30" t="s">
        <v>153</v>
      </c>
      <c r="F1164" s="27" t="str">
        <f t="shared" si="239"/>
        <v>체력 골드 훈련</v>
      </c>
      <c r="G1164" s="30">
        <v>26000</v>
      </c>
      <c r="H1164" s="31" t="str">
        <f t="shared" si="243"/>
        <v>GuideQuest_TrainHp_26000_1161</v>
      </c>
      <c r="J1164" s="29" t="str">
        <f t="shared" si="244"/>
        <v>GuideQuest_TrainHp_26000_1161</v>
      </c>
      <c r="K1164" s="30" t="str">
        <f t="shared" si="241"/>
        <v>TrainHp</v>
      </c>
      <c r="L1164" s="33">
        <f t="shared" si="245"/>
        <v>2600</v>
      </c>
      <c r="M1164" s="30" t="str">
        <f t="shared" si="234"/>
        <v>Attain</v>
      </c>
      <c r="N1164" s="31" t="s">
        <v>404</v>
      </c>
    </row>
    <row r="1165" spans="2:14" x14ac:dyDescent="0.4">
      <c r="B1165" s="29">
        <f>B1164+1</f>
        <v>1162</v>
      </c>
      <c r="C1165" s="30"/>
      <c r="D1165" s="30"/>
      <c r="E1165" s="30" t="s">
        <v>187</v>
      </c>
      <c r="F1165" s="27" t="str">
        <f t="shared" si="239"/>
        <v>스테이지 클리어</v>
      </c>
      <c r="G1165" s="30">
        <f>G1157+10</f>
        <v>1580</v>
      </c>
      <c r="H1165" s="31" t="str">
        <f t="shared" si="243"/>
        <v>GuideQuest_ClearStage_1580_1162</v>
      </c>
      <c r="J1165" s="29" t="str">
        <f t="shared" si="244"/>
        <v>GuideQuest_ClearStage_1580_1162</v>
      </c>
      <c r="K1165" s="30" t="str">
        <f t="shared" si="241"/>
        <v>ClearStage</v>
      </c>
      <c r="L1165" s="33">
        <f t="shared" si="242"/>
        <v>1580</v>
      </c>
      <c r="M1165" s="30" t="str">
        <f t="shared" si="234"/>
        <v>Attain</v>
      </c>
      <c r="N1165" s="31" t="s">
        <v>404</v>
      </c>
    </row>
    <row r="1166" spans="2:14" x14ac:dyDescent="0.4">
      <c r="B1166" s="29">
        <f t="shared" si="246"/>
        <v>1163</v>
      </c>
      <c r="C1166" s="30" t="s">
        <v>94</v>
      </c>
      <c r="D1166" s="30"/>
      <c r="E1166" s="30" t="s">
        <v>214</v>
      </c>
      <c r="F1166" s="27" t="str">
        <f t="shared" si="239"/>
        <v>장비 소환</v>
      </c>
      <c r="G1166" s="30">
        <f>G1158+240</f>
        <v>15780</v>
      </c>
      <c r="H1166" s="31" t="str">
        <f t="shared" si="243"/>
        <v>GuideQuest_SpawnEquipment_15780_1163</v>
      </c>
      <c r="J1166" s="29" t="str">
        <f t="shared" si="244"/>
        <v>GuideQuest_SpawnEquipment_15780_1163</v>
      </c>
      <c r="K1166" s="30" t="str">
        <f t="shared" si="241"/>
        <v>SpawnEquipment</v>
      </c>
      <c r="L1166" s="33">
        <f t="shared" si="242"/>
        <v>15780</v>
      </c>
      <c r="M1166" s="30" t="str">
        <f t="shared" si="234"/>
        <v>Attain</v>
      </c>
      <c r="N1166" s="31" t="s">
        <v>404</v>
      </c>
    </row>
    <row r="1167" spans="2:14" x14ac:dyDescent="0.4">
      <c r="B1167" s="29">
        <f t="shared" si="246"/>
        <v>1164</v>
      </c>
      <c r="C1167" s="30" t="s">
        <v>53</v>
      </c>
      <c r="D1167" s="30"/>
      <c r="E1167" s="30" t="s">
        <v>200</v>
      </c>
      <c r="F1167" s="27" t="str">
        <f t="shared" si="239"/>
        <v>스킬 소환</v>
      </c>
      <c r="G1167" s="30">
        <v>1990</v>
      </c>
      <c r="H1167" s="31" t="str">
        <f t="shared" si="243"/>
        <v>GuideQuest_SpawnSkill_1990_1164</v>
      </c>
      <c r="J1167" s="29" t="str">
        <f t="shared" si="244"/>
        <v>GuideQuest_SpawnSkill_1990_1164</v>
      </c>
      <c r="K1167" s="30" t="str">
        <f t="shared" si="241"/>
        <v>SpawnSkill</v>
      </c>
      <c r="L1167" s="33">
        <f t="shared" si="242"/>
        <v>1990</v>
      </c>
      <c r="M1167" s="30" t="str">
        <f t="shared" si="234"/>
        <v>Attain</v>
      </c>
      <c r="N1167" s="31" t="s">
        <v>404</v>
      </c>
    </row>
    <row r="1168" spans="2:14" x14ac:dyDescent="0.4">
      <c r="B1168" s="29">
        <f t="shared" si="246"/>
        <v>1165</v>
      </c>
      <c r="C1168" s="30" t="s">
        <v>292</v>
      </c>
      <c r="D1168" s="30"/>
      <c r="E1168" s="30" t="s">
        <v>269</v>
      </c>
      <c r="F1168" s="27" t="str">
        <f t="shared" si="239"/>
        <v>유물 소환</v>
      </c>
      <c r="G1168" s="30">
        <f>G1151+6</f>
        <v>273</v>
      </c>
      <c r="H1168" s="31" t="str">
        <f t="shared" si="243"/>
        <v>GuideQuest_SpawnArtifact_273_1165</v>
      </c>
      <c r="J1168" s="29" t="str">
        <f t="shared" si="244"/>
        <v>GuideQuest_SpawnArtifact_273_1165</v>
      </c>
      <c r="K1168" s="30" t="str">
        <f t="shared" si="241"/>
        <v>SpawnArtifact</v>
      </c>
      <c r="L1168" s="33">
        <f t="shared" si="242"/>
        <v>273</v>
      </c>
      <c r="M1168" s="30" t="str">
        <f t="shared" si="234"/>
        <v>Attain</v>
      </c>
      <c r="N1168" s="31" t="s">
        <v>404</v>
      </c>
    </row>
    <row r="1169" spans="2:14" x14ac:dyDescent="0.4">
      <c r="B1169" s="29">
        <f t="shared" si="246"/>
        <v>1166</v>
      </c>
      <c r="C1169" s="30" t="s">
        <v>294</v>
      </c>
      <c r="D1169" s="30"/>
      <c r="E1169" s="30" t="s">
        <v>290</v>
      </c>
      <c r="F1169" s="27" t="str">
        <f t="shared" si="239"/>
        <v>유물 강화 시도</v>
      </c>
      <c r="G1169" s="30">
        <v>3</v>
      </c>
      <c r="H1169" s="31" t="str">
        <f t="shared" si="243"/>
        <v>GuideQuest_TryUpgradeArtifact_3_1166</v>
      </c>
      <c r="J1169" s="29" t="str">
        <f t="shared" si="244"/>
        <v>GuideQuest_TryUpgradeArtifact_3_1166</v>
      </c>
      <c r="K1169" s="30" t="str">
        <f t="shared" si="241"/>
        <v>TryUpgradeArtifact</v>
      </c>
      <c r="L1169" s="33">
        <f t="shared" si="242"/>
        <v>3</v>
      </c>
      <c r="M1169" s="30" t="str">
        <f t="shared" si="234"/>
        <v>Stack</v>
      </c>
      <c r="N1169" s="31" t="s">
        <v>404</v>
      </c>
    </row>
    <row r="1170" spans="2:14" x14ac:dyDescent="0.4">
      <c r="B1170" s="29">
        <f t="shared" si="246"/>
        <v>1167</v>
      </c>
      <c r="C1170" s="30"/>
      <c r="D1170" s="30"/>
      <c r="E1170" s="30" t="s">
        <v>192</v>
      </c>
      <c r="F1170" s="27" t="str">
        <f t="shared" si="239"/>
        <v>보스 처치</v>
      </c>
      <c r="G1170" s="30">
        <v>5</v>
      </c>
      <c r="H1170" s="31" t="str">
        <f t="shared" si="243"/>
        <v>GuideQuest_KillBoss_5_1167</v>
      </c>
      <c r="J1170" s="29" t="str">
        <f t="shared" si="244"/>
        <v>GuideQuest_KillBoss_5_1167</v>
      </c>
      <c r="K1170" s="30" t="str">
        <f t="shared" si="241"/>
        <v>KillBoss</v>
      </c>
      <c r="L1170" s="33">
        <f t="shared" si="242"/>
        <v>5</v>
      </c>
      <c r="M1170" s="30" t="str">
        <f t="shared" si="234"/>
        <v>Stack</v>
      </c>
      <c r="N1170" s="31" t="s">
        <v>7</v>
      </c>
    </row>
    <row r="1171" spans="2:14" x14ac:dyDescent="0.4">
      <c r="B1171" s="29">
        <f t="shared" si="246"/>
        <v>1168</v>
      </c>
      <c r="C1171" s="30" t="s">
        <v>51</v>
      </c>
      <c r="D1171" s="30"/>
      <c r="E1171" s="30" t="s">
        <v>199</v>
      </c>
      <c r="F1171" s="27" t="str">
        <f t="shared" si="239"/>
        <v>캐릭터 특성 강화</v>
      </c>
      <c r="G1171" s="30">
        <v>168</v>
      </c>
      <c r="H1171" s="31" t="str">
        <f t="shared" si="243"/>
        <v>GuideQuest_LevelUpAbility_168_1168</v>
      </c>
      <c r="J1171" s="29" t="str">
        <f t="shared" si="244"/>
        <v>GuideQuest_LevelUpAbility_168_1168</v>
      </c>
      <c r="K1171" s="30" t="str">
        <f t="shared" si="241"/>
        <v>LevelUpAbility</v>
      </c>
      <c r="L1171" s="33">
        <f t="shared" si="242"/>
        <v>168</v>
      </c>
      <c r="M1171" s="30" t="str">
        <f t="shared" si="234"/>
        <v>Attain</v>
      </c>
      <c r="N1171" s="31" t="s">
        <v>405</v>
      </c>
    </row>
    <row r="1172" spans="2:14" x14ac:dyDescent="0.4">
      <c r="B1172" s="29">
        <f t="shared" si="246"/>
        <v>1169</v>
      </c>
      <c r="C1172" s="30" t="s">
        <v>45</v>
      </c>
      <c r="D1172" s="30"/>
      <c r="E1172" s="30" t="s">
        <v>152</v>
      </c>
      <c r="F1172" s="27" t="str">
        <f t="shared" si="239"/>
        <v>공격력 골드 훈련</v>
      </c>
      <c r="G1172" s="30">
        <v>26500</v>
      </c>
      <c r="H1172" s="31" t="str">
        <f t="shared" si="243"/>
        <v>GuideQuest_TrainAtk_26500_1169</v>
      </c>
      <c r="J1172" s="29" t="str">
        <f t="shared" si="244"/>
        <v>GuideQuest_TrainAtk_26500_1169</v>
      </c>
      <c r="K1172" s="30" t="str">
        <f t="shared" si="241"/>
        <v>TrainAtk</v>
      </c>
      <c r="L1172" s="33">
        <f t="shared" ref="L1172:L1173" si="247">ROUNDUP(G1172/10,0)</f>
        <v>2650</v>
      </c>
      <c r="M1172" s="30" t="str">
        <f t="shared" si="234"/>
        <v>Attain</v>
      </c>
      <c r="N1172" s="31" t="s">
        <v>404</v>
      </c>
    </row>
    <row r="1173" spans="2:14" x14ac:dyDescent="0.4">
      <c r="B1173" s="29">
        <f t="shared" si="246"/>
        <v>1170</v>
      </c>
      <c r="C1173" s="30" t="s">
        <v>47</v>
      </c>
      <c r="D1173" s="30"/>
      <c r="E1173" s="30" t="s">
        <v>153</v>
      </c>
      <c r="F1173" s="27" t="str">
        <f t="shared" si="239"/>
        <v>체력 골드 훈련</v>
      </c>
      <c r="G1173" s="30">
        <v>26500</v>
      </c>
      <c r="H1173" s="31" t="str">
        <f t="shared" si="243"/>
        <v>GuideQuest_TrainHp_26500_1170</v>
      </c>
      <c r="J1173" s="29" t="str">
        <f t="shared" si="244"/>
        <v>GuideQuest_TrainHp_26500_1170</v>
      </c>
      <c r="K1173" s="30" t="str">
        <f t="shared" si="241"/>
        <v>TrainHp</v>
      </c>
      <c r="L1173" s="33">
        <f t="shared" si="247"/>
        <v>2650</v>
      </c>
      <c r="M1173" s="30" t="str">
        <f t="shared" si="234"/>
        <v>Attain</v>
      </c>
      <c r="N1173" s="31" t="s">
        <v>404</v>
      </c>
    </row>
    <row r="1174" spans="2:14" x14ac:dyDescent="0.4">
      <c r="B1174" s="29">
        <f>B1173+1</f>
        <v>1171</v>
      </c>
      <c r="C1174" s="30"/>
      <c r="D1174" s="30"/>
      <c r="E1174" s="30" t="s">
        <v>187</v>
      </c>
      <c r="F1174" s="27" t="str">
        <f t="shared" si="239"/>
        <v>스테이지 클리어</v>
      </c>
      <c r="G1174" s="30">
        <f>G1165+10</f>
        <v>1590</v>
      </c>
      <c r="H1174" s="31" t="str">
        <f t="shared" si="243"/>
        <v>GuideQuest_ClearStage_1590_1171</v>
      </c>
      <c r="J1174" s="29" t="str">
        <f t="shared" si="244"/>
        <v>GuideQuest_ClearStage_1590_1171</v>
      </c>
      <c r="K1174" s="30" t="str">
        <f t="shared" si="241"/>
        <v>ClearStage</v>
      </c>
      <c r="L1174" s="33">
        <f t="shared" si="242"/>
        <v>1590</v>
      </c>
      <c r="M1174" s="30" t="str">
        <f t="shared" si="234"/>
        <v>Attain</v>
      </c>
      <c r="N1174" s="31" t="s">
        <v>404</v>
      </c>
    </row>
    <row r="1175" spans="2:14" x14ac:dyDescent="0.4">
      <c r="B1175" s="29">
        <f t="shared" si="246"/>
        <v>1172</v>
      </c>
      <c r="C1175" s="30" t="s">
        <v>94</v>
      </c>
      <c r="D1175" s="30"/>
      <c r="E1175" s="30" t="s">
        <v>214</v>
      </c>
      <c r="F1175" s="27" t="str">
        <f t="shared" si="239"/>
        <v>장비 소환</v>
      </c>
      <c r="G1175" s="30">
        <f>G1166+240</f>
        <v>16020</v>
      </c>
      <c r="H1175" s="31" t="str">
        <f t="shared" si="243"/>
        <v>GuideQuest_SpawnEquipment_16020_1172</v>
      </c>
      <c r="J1175" s="29" t="str">
        <f t="shared" si="244"/>
        <v>GuideQuest_SpawnEquipment_16020_1172</v>
      </c>
      <c r="K1175" s="30" t="str">
        <f t="shared" si="241"/>
        <v>SpawnEquipment</v>
      </c>
      <c r="L1175" s="33">
        <f t="shared" si="242"/>
        <v>16020</v>
      </c>
      <c r="M1175" s="30" t="str">
        <f t="shared" si="234"/>
        <v>Attain</v>
      </c>
      <c r="N1175" s="31" t="s">
        <v>404</v>
      </c>
    </row>
    <row r="1176" spans="2:14" x14ac:dyDescent="0.4">
      <c r="B1176" s="29">
        <f t="shared" si="246"/>
        <v>1173</v>
      </c>
      <c r="C1176" s="30" t="s">
        <v>53</v>
      </c>
      <c r="D1176" s="30"/>
      <c r="E1176" s="30" t="s">
        <v>200</v>
      </c>
      <c r="F1176" s="27" t="str">
        <f t="shared" si="239"/>
        <v>스킬 소환</v>
      </c>
      <c r="G1176" s="30">
        <v>2020</v>
      </c>
      <c r="H1176" s="31" t="str">
        <f t="shared" si="243"/>
        <v>GuideQuest_SpawnSkill_2020_1173</v>
      </c>
      <c r="J1176" s="29" t="str">
        <f t="shared" si="244"/>
        <v>GuideQuest_SpawnSkill_2020_1173</v>
      </c>
      <c r="K1176" s="30" t="str">
        <f t="shared" si="241"/>
        <v>SpawnSkill</v>
      </c>
      <c r="L1176" s="33">
        <f t="shared" si="242"/>
        <v>2020</v>
      </c>
      <c r="M1176" s="30" t="str">
        <f t="shared" si="234"/>
        <v>Attain</v>
      </c>
      <c r="N1176" s="31" t="s">
        <v>404</v>
      </c>
    </row>
    <row r="1177" spans="2:14" x14ac:dyDescent="0.4">
      <c r="B1177" s="29">
        <f t="shared" si="246"/>
        <v>1174</v>
      </c>
      <c r="C1177" s="30" t="s">
        <v>292</v>
      </c>
      <c r="D1177" s="30"/>
      <c r="E1177" s="30" t="s">
        <v>269</v>
      </c>
      <c r="F1177" s="27" t="str">
        <f t="shared" si="239"/>
        <v>유물 소환</v>
      </c>
      <c r="G1177" s="30">
        <f>G1160+6</f>
        <v>276</v>
      </c>
      <c r="H1177" s="31" t="str">
        <f t="shared" si="243"/>
        <v>GuideQuest_SpawnArtifact_276_1174</v>
      </c>
      <c r="J1177" s="29" t="str">
        <f t="shared" si="244"/>
        <v>GuideQuest_SpawnArtifact_276_1174</v>
      </c>
      <c r="K1177" s="30" t="str">
        <f t="shared" si="241"/>
        <v>SpawnArtifact</v>
      </c>
      <c r="L1177" s="33">
        <f t="shared" si="242"/>
        <v>276</v>
      </c>
      <c r="M1177" s="30" t="str">
        <f t="shared" si="234"/>
        <v>Attain</v>
      </c>
      <c r="N1177" s="31" t="s">
        <v>404</v>
      </c>
    </row>
    <row r="1178" spans="2:14" x14ac:dyDescent="0.4">
      <c r="B1178" s="29">
        <f t="shared" si="246"/>
        <v>1175</v>
      </c>
      <c r="C1178" s="30" t="s">
        <v>294</v>
      </c>
      <c r="D1178" s="30"/>
      <c r="E1178" s="30" t="s">
        <v>290</v>
      </c>
      <c r="F1178" s="27" t="str">
        <f t="shared" si="239"/>
        <v>유물 강화 시도</v>
      </c>
      <c r="G1178" s="30">
        <v>3</v>
      </c>
      <c r="H1178" s="31" t="str">
        <f t="shared" si="243"/>
        <v>GuideQuest_TryUpgradeArtifact_3_1175</v>
      </c>
      <c r="J1178" s="29" t="str">
        <f t="shared" si="244"/>
        <v>GuideQuest_TryUpgradeArtifact_3_1175</v>
      </c>
      <c r="K1178" s="30" t="str">
        <f t="shared" si="241"/>
        <v>TryUpgradeArtifact</v>
      </c>
      <c r="L1178" s="33">
        <f t="shared" si="242"/>
        <v>3</v>
      </c>
      <c r="M1178" s="30" t="str">
        <f t="shared" si="234"/>
        <v>Stack</v>
      </c>
      <c r="N1178" s="31" t="s">
        <v>404</v>
      </c>
    </row>
    <row r="1179" spans="2:14" x14ac:dyDescent="0.4">
      <c r="B1179" s="29">
        <f t="shared" si="246"/>
        <v>1176</v>
      </c>
      <c r="C1179" s="30"/>
      <c r="D1179" s="30"/>
      <c r="E1179" s="30" t="s">
        <v>192</v>
      </c>
      <c r="F1179" s="27" t="str">
        <f t="shared" si="239"/>
        <v>보스 처치</v>
      </c>
      <c r="G1179" s="30">
        <v>5</v>
      </c>
      <c r="H1179" s="31" t="str">
        <f t="shared" si="243"/>
        <v>GuideQuest_KillBoss_5_1176</v>
      </c>
      <c r="J1179" s="29" t="str">
        <f t="shared" si="244"/>
        <v>GuideQuest_KillBoss_5_1176</v>
      </c>
      <c r="K1179" s="30" t="str">
        <f t="shared" si="241"/>
        <v>KillBoss</v>
      </c>
      <c r="L1179" s="33">
        <f t="shared" si="242"/>
        <v>5</v>
      </c>
      <c r="M1179" s="30" t="str">
        <f t="shared" si="234"/>
        <v>Stack</v>
      </c>
      <c r="N1179" s="31" t="s">
        <v>7</v>
      </c>
    </row>
    <row r="1180" spans="2:14" x14ac:dyDescent="0.4">
      <c r="B1180" s="29">
        <f t="shared" si="246"/>
        <v>1177</v>
      </c>
      <c r="C1180" s="30" t="s">
        <v>45</v>
      </c>
      <c r="D1180" s="30"/>
      <c r="E1180" s="30" t="s">
        <v>152</v>
      </c>
      <c r="F1180" s="27" t="str">
        <f t="shared" si="239"/>
        <v>공격력 골드 훈련</v>
      </c>
      <c r="G1180" s="30">
        <v>27000</v>
      </c>
      <c r="H1180" s="31" t="str">
        <f t="shared" si="243"/>
        <v>GuideQuest_TrainAtk_27000_1177</v>
      </c>
      <c r="J1180" s="29" t="str">
        <f t="shared" si="244"/>
        <v>GuideQuest_TrainAtk_27000_1177</v>
      </c>
      <c r="K1180" s="30" t="str">
        <f t="shared" si="241"/>
        <v>TrainAtk</v>
      </c>
      <c r="L1180" s="33">
        <f t="shared" ref="L1180:L1181" si="248">ROUNDUP(G1180/10,0)</f>
        <v>2700</v>
      </c>
      <c r="M1180" s="30" t="str">
        <f t="shared" si="234"/>
        <v>Attain</v>
      </c>
      <c r="N1180" s="31" t="s">
        <v>404</v>
      </c>
    </row>
    <row r="1181" spans="2:14" x14ac:dyDescent="0.4">
      <c r="B1181" s="29">
        <f t="shared" si="246"/>
        <v>1178</v>
      </c>
      <c r="C1181" s="30" t="s">
        <v>47</v>
      </c>
      <c r="D1181" s="30"/>
      <c r="E1181" s="30" t="s">
        <v>153</v>
      </c>
      <c r="F1181" s="27" t="str">
        <f t="shared" si="239"/>
        <v>체력 골드 훈련</v>
      </c>
      <c r="G1181" s="30">
        <v>27000</v>
      </c>
      <c r="H1181" s="31" t="str">
        <f t="shared" si="243"/>
        <v>GuideQuest_TrainHp_27000_1178</v>
      </c>
      <c r="J1181" s="29" t="str">
        <f t="shared" si="244"/>
        <v>GuideQuest_TrainHp_27000_1178</v>
      </c>
      <c r="K1181" s="30" t="str">
        <f t="shared" si="241"/>
        <v>TrainHp</v>
      </c>
      <c r="L1181" s="33">
        <f t="shared" si="248"/>
        <v>2700</v>
      </c>
      <c r="M1181" s="30" t="str">
        <f t="shared" si="234"/>
        <v>Attain</v>
      </c>
      <c r="N1181" s="31" t="s">
        <v>404</v>
      </c>
    </row>
    <row r="1182" spans="2:14" x14ac:dyDescent="0.4">
      <c r="B1182" s="29">
        <f>B1181+1</f>
        <v>1179</v>
      </c>
      <c r="C1182" s="30"/>
      <c r="D1182" s="30"/>
      <c r="E1182" s="30" t="s">
        <v>187</v>
      </c>
      <c r="F1182" s="27" t="str">
        <f t="shared" si="239"/>
        <v>스테이지 클리어</v>
      </c>
      <c r="G1182" s="30">
        <f>G1174+10</f>
        <v>1600</v>
      </c>
      <c r="H1182" s="31" t="str">
        <f t="shared" si="243"/>
        <v>GuideQuest_ClearStage_1600_1179</v>
      </c>
      <c r="J1182" s="29" t="str">
        <f t="shared" si="244"/>
        <v>GuideQuest_ClearStage_1600_1179</v>
      </c>
      <c r="K1182" s="30" t="str">
        <f t="shared" si="241"/>
        <v>ClearStage</v>
      </c>
      <c r="L1182" s="33">
        <f t="shared" si="242"/>
        <v>1600</v>
      </c>
      <c r="M1182" s="30" t="str">
        <f t="shared" si="234"/>
        <v>Attain</v>
      </c>
      <c r="N1182" s="31" t="s">
        <v>404</v>
      </c>
    </row>
    <row r="1183" spans="2:14" x14ac:dyDescent="0.4">
      <c r="B1183" s="29">
        <f t="shared" si="246"/>
        <v>1180</v>
      </c>
      <c r="C1183" s="30" t="s">
        <v>94</v>
      </c>
      <c r="D1183" s="30"/>
      <c r="E1183" s="30" t="s">
        <v>214</v>
      </c>
      <c r="F1183" s="27" t="str">
        <f t="shared" si="239"/>
        <v>장비 소환</v>
      </c>
      <c r="G1183" s="30">
        <f>G1175+300</f>
        <v>16320</v>
      </c>
      <c r="H1183" s="31" t="str">
        <f t="shared" si="243"/>
        <v>GuideQuest_SpawnEquipment_16320_1180</v>
      </c>
      <c r="J1183" s="29" t="str">
        <f t="shared" si="244"/>
        <v>GuideQuest_SpawnEquipment_16320_1180</v>
      </c>
      <c r="K1183" s="30" t="str">
        <f t="shared" si="241"/>
        <v>SpawnEquipment</v>
      </c>
      <c r="L1183" s="33">
        <f t="shared" si="242"/>
        <v>16320</v>
      </c>
      <c r="M1183" s="30" t="str">
        <f t="shared" si="234"/>
        <v>Attain</v>
      </c>
      <c r="N1183" s="31" t="s">
        <v>404</v>
      </c>
    </row>
    <row r="1184" spans="2:14" x14ac:dyDescent="0.4">
      <c r="B1184" s="29">
        <f t="shared" si="246"/>
        <v>1181</v>
      </c>
      <c r="C1184" s="30" t="s">
        <v>53</v>
      </c>
      <c r="D1184" s="30"/>
      <c r="E1184" s="30" t="s">
        <v>200</v>
      </c>
      <c r="F1184" s="27" t="str">
        <f t="shared" si="239"/>
        <v>스킬 소환</v>
      </c>
      <c r="G1184" s="30">
        <v>2050</v>
      </c>
      <c r="H1184" s="31" t="str">
        <f t="shared" si="243"/>
        <v>GuideQuest_SpawnSkill_2050_1181</v>
      </c>
      <c r="J1184" s="29" t="str">
        <f t="shared" si="244"/>
        <v>GuideQuest_SpawnSkill_2050_1181</v>
      </c>
      <c r="K1184" s="30" t="str">
        <f t="shared" si="241"/>
        <v>SpawnSkill</v>
      </c>
      <c r="L1184" s="33">
        <f t="shared" si="242"/>
        <v>2050</v>
      </c>
      <c r="M1184" s="30" t="str">
        <f t="shared" ref="M1184:M1247" si="249">VLOOKUP(K1184,$P$2:$R$51,3, 0)</f>
        <v>Attain</v>
      </c>
      <c r="N1184" s="31" t="s">
        <v>404</v>
      </c>
    </row>
    <row r="1185" spans="2:14" x14ac:dyDescent="0.4">
      <c r="B1185" s="29">
        <f t="shared" si="246"/>
        <v>1182</v>
      </c>
      <c r="C1185" s="30" t="s">
        <v>292</v>
      </c>
      <c r="D1185" s="30"/>
      <c r="E1185" s="30" t="s">
        <v>269</v>
      </c>
      <c r="F1185" s="27" t="str">
        <f t="shared" si="239"/>
        <v>유물 소환</v>
      </c>
      <c r="G1185" s="30">
        <f>G1168+6</f>
        <v>279</v>
      </c>
      <c r="H1185" s="31" t="str">
        <f t="shared" si="243"/>
        <v>GuideQuest_SpawnArtifact_279_1182</v>
      </c>
      <c r="J1185" s="29" t="str">
        <f t="shared" si="244"/>
        <v>GuideQuest_SpawnArtifact_279_1182</v>
      </c>
      <c r="K1185" s="30" t="str">
        <f t="shared" si="241"/>
        <v>SpawnArtifact</v>
      </c>
      <c r="L1185" s="33">
        <f t="shared" si="242"/>
        <v>279</v>
      </c>
      <c r="M1185" s="30" t="str">
        <f t="shared" si="249"/>
        <v>Attain</v>
      </c>
      <c r="N1185" s="31" t="s">
        <v>404</v>
      </c>
    </row>
    <row r="1186" spans="2:14" x14ac:dyDescent="0.4">
      <c r="B1186" s="29">
        <f t="shared" si="246"/>
        <v>1183</v>
      </c>
      <c r="C1186" s="30" t="s">
        <v>294</v>
      </c>
      <c r="D1186" s="30"/>
      <c r="E1186" s="30" t="s">
        <v>290</v>
      </c>
      <c r="F1186" s="27" t="str">
        <f t="shared" si="239"/>
        <v>유물 강화 시도</v>
      </c>
      <c r="G1186" s="30">
        <v>3</v>
      </c>
      <c r="H1186" s="31" t="str">
        <f t="shared" si="243"/>
        <v>GuideQuest_TryUpgradeArtifact_3_1183</v>
      </c>
      <c r="J1186" s="29" t="str">
        <f t="shared" si="244"/>
        <v>GuideQuest_TryUpgradeArtifact_3_1183</v>
      </c>
      <c r="K1186" s="30" t="str">
        <f t="shared" si="241"/>
        <v>TryUpgradeArtifact</v>
      </c>
      <c r="L1186" s="33">
        <f t="shared" si="242"/>
        <v>3</v>
      </c>
      <c r="M1186" s="30" t="str">
        <f t="shared" si="249"/>
        <v>Stack</v>
      </c>
      <c r="N1186" s="31" t="s">
        <v>404</v>
      </c>
    </row>
    <row r="1187" spans="2:14" x14ac:dyDescent="0.4">
      <c r="B1187" s="29">
        <f t="shared" si="246"/>
        <v>1184</v>
      </c>
      <c r="C1187" s="30"/>
      <c r="D1187" s="30"/>
      <c r="E1187" s="30" t="s">
        <v>192</v>
      </c>
      <c r="F1187" s="27" t="str">
        <f t="shared" si="239"/>
        <v>보스 처치</v>
      </c>
      <c r="G1187" s="30">
        <v>5</v>
      </c>
      <c r="H1187" s="31" t="str">
        <f t="shared" si="243"/>
        <v>GuideQuest_KillBoss_5_1184</v>
      </c>
      <c r="J1187" s="29" t="str">
        <f t="shared" si="244"/>
        <v>GuideQuest_KillBoss_5_1184</v>
      </c>
      <c r="K1187" s="30" t="str">
        <f t="shared" si="241"/>
        <v>KillBoss</v>
      </c>
      <c r="L1187" s="33">
        <f t="shared" si="242"/>
        <v>5</v>
      </c>
      <c r="M1187" s="30" t="str">
        <f t="shared" si="249"/>
        <v>Stack</v>
      </c>
      <c r="N1187" s="31" t="s">
        <v>7</v>
      </c>
    </row>
    <row r="1188" spans="2:14" x14ac:dyDescent="0.4">
      <c r="B1188" s="29">
        <f t="shared" si="246"/>
        <v>1185</v>
      </c>
      <c r="C1188" s="30" t="s">
        <v>51</v>
      </c>
      <c r="D1188" s="30"/>
      <c r="E1188" s="30" t="s">
        <v>199</v>
      </c>
      <c r="F1188" s="27" t="str">
        <f t="shared" si="239"/>
        <v>캐릭터 특성 강화</v>
      </c>
      <c r="G1188" s="30">
        <v>170</v>
      </c>
      <c r="H1188" s="31" t="str">
        <f t="shared" si="243"/>
        <v>GuideQuest_LevelUpAbility_170_1185</v>
      </c>
      <c r="J1188" s="29" t="str">
        <f t="shared" si="244"/>
        <v>GuideQuest_LevelUpAbility_170_1185</v>
      </c>
      <c r="K1188" s="30" t="str">
        <f t="shared" si="241"/>
        <v>LevelUpAbility</v>
      </c>
      <c r="L1188" s="33">
        <f t="shared" si="242"/>
        <v>170</v>
      </c>
      <c r="M1188" s="30" t="str">
        <f t="shared" si="249"/>
        <v>Attain</v>
      </c>
      <c r="N1188" s="31" t="s">
        <v>405</v>
      </c>
    </row>
    <row r="1189" spans="2:14" x14ac:dyDescent="0.4">
      <c r="B1189" s="29">
        <f t="shared" si="246"/>
        <v>1186</v>
      </c>
      <c r="C1189" s="30" t="s">
        <v>45</v>
      </c>
      <c r="D1189" s="30"/>
      <c r="E1189" s="30" t="s">
        <v>152</v>
      </c>
      <c r="F1189" s="27" t="str">
        <f t="shared" si="239"/>
        <v>공격력 골드 훈련</v>
      </c>
      <c r="G1189" s="30">
        <v>27500</v>
      </c>
      <c r="H1189" s="31" t="str">
        <f t="shared" si="243"/>
        <v>GuideQuest_TrainAtk_27500_1186</v>
      </c>
      <c r="J1189" s="29" t="str">
        <f t="shared" si="244"/>
        <v>GuideQuest_TrainAtk_27500_1186</v>
      </c>
      <c r="K1189" s="30" t="str">
        <f t="shared" si="241"/>
        <v>TrainAtk</v>
      </c>
      <c r="L1189" s="33">
        <f t="shared" ref="L1189:L1190" si="250">ROUNDUP(G1189/10,0)</f>
        <v>2750</v>
      </c>
      <c r="M1189" s="30" t="str">
        <f t="shared" si="249"/>
        <v>Attain</v>
      </c>
      <c r="N1189" s="31" t="s">
        <v>404</v>
      </c>
    </row>
    <row r="1190" spans="2:14" x14ac:dyDescent="0.4">
      <c r="B1190" s="29">
        <f t="shared" si="246"/>
        <v>1187</v>
      </c>
      <c r="C1190" s="30" t="s">
        <v>47</v>
      </c>
      <c r="D1190" s="30"/>
      <c r="E1190" s="30" t="s">
        <v>153</v>
      </c>
      <c r="F1190" s="27" t="str">
        <f t="shared" si="239"/>
        <v>체력 골드 훈련</v>
      </c>
      <c r="G1190" s="30">
        <v>27500</v>
      </c>
      <c r="H1190" s="31" t="str">
        <f t="shared" si="243"/>
        <v>GuideQuest_TrainHp_27500_1187</v>
      </c>
      <c r="J1190" s="29" t="str">
        <f t="shared" si="244"/>
        <v>GuideQuest_TrainHp_27500_1187</v>
      </c>
      <c r="K1190" s="30" t="str">
        <f t="shared" si="241"/>
        <v>TrainHp</v>
      </c>
      <c r="L1190" s="33">
        <f t="shared" si="250"/>
        <v>2750</v>
      </c>
      <c r="M1190" s="30" t="str">
        <f t="shared" si="249"/>
        <v>Attain</v>
      </c>
      <c r="N1190" s="31" t="s">
        <v>404</v>
      </c>
    </row>
    <row r="1191" spans="2:14" x14ac:dyDescent="0.4">
      <c r="B1191" s="29">
        <f>B1190+1</f>
        <v>1188</v>
      </c>
      <c r="C1191" s="30"/>
      <c r="D1191" s="30"/>
      <c r="E1191" s="30" t="s">
        <v>187</v>
      </c>
      <c r="F1191" s="27" t="str">
        <f t="shared" si="239"/>
        <v>스테이지 클리어</v>
      </c>
      <c r="G1191" s="30">
        <v>1620</v>
      </c>
      <c r="H1191" s="31" t="str">
        <f t="shared" si="243"/>
        <v>GuideQuest_ClearStage_1620_1188</v>
      </c>
      <c r="J1191" s="29" t="str">
        <f t="shared" si="244"/>
        <v>GuideQuest_ClearStage_1620_1188</v>
      </c>
      <c r="K1191" s="30" t="str">
        <f t="shared" si="241"/>
        <v>ClearStage</v>
      </c>
      <c r="L1191" s="33">
        <f t="shared" si="242"/>
        <v>1620</v>
      </c>
      <c r="M1191" s="30" t="str">
        <f t="shared" si="249"/>
        <v>Attain</v>
      </c>
      <c r="N1191" s="31" t="s">
        <v>404</v>
      </c>
    </row>
    <row r="1192" spans="2:14" x14ac:dyDescent="0.4">
      <c r="B1192" s="29">
        <f t="shared" si="246"/>
        <v>1189</v>
      </c>
      <c r="C1192" s="30" t="s">
        <v>94</v>
      </c>
      <c r="D1192" s="30"/>
      <c r="E1192" s="30" t="s">
        <v>214</v>
      </c>
      <c r="F1192" s="27" t="str">
        <f t="shared" si="239"/>
        <v>장비 소환</v>
      </c>
      <c r="G1192" s="30">
        <f>G1183+300</f>
        <v>16620</v>
      </c>
      <c r="H1192" s="31" t="str">
        <f t="shared" si="243"/>
        <v>GuideQuest_SpawnEquipment_16620_1189</v>
      </c>
      <c r="J1192" s="29" t="str">
        <f t="shared" si="244"/>
        <v>GuideQuest_SpawnEquipment_16620_1189</v>
      </c>
      <c r="K1192" s="30" t="str">
        <f t="shared" si="241"/>
        <v>SpawnEquipment</v>
      </c>
      <c r="L1192" s="33">
        <f t="shared" si="242"/>
        <v>16620</v>
      </c>
      <c r="M1192" s="30" t="str">
        <f t="shared" si="249"/>
        <v>Attain</v>
      </c>
      <c r="N1192" s="31" t="s">
        <v>404</v>
      </c>
    </row>
    <row r="1193" spans="2:14" x14ac:dyDescent="0.4">
      <c r="B1193" s="29">
        <f t="shared" si="246"/>
        <v>1190</v>
      </c>
      <c r="C1193" s="30" t="s">
        <v>53</v>
      </c>
      <c r="D1193" s="30"/>
      <c r="E1193" s="30" t="s">
        <v>200</v>
      </c>
      <c r="F1193" s="27" t="str">
        <f t="shared" si="239"/>
        <v>스킬 소환</v>
      </c>
      <c r="G1193" s="30">
        <v>2080</v>
      </c>
      <c r="H1193" s="31" t="str">
        <f t="shared" si="243"/>
        <v>GuideQuest_SpawnSkill_2080_1190</v>
      </c>
      <c r="J1193" s="29" t="str">
        <f t="shared" si="244"/>
        <v>GuideQuest_SpawnSkill_2080_1190</v>
      </c>
      <c r="K1193" s="30" t="str">
        <f t="shared" si="241"/>
        <v>SpawnSkill</v>
      </c>
      <c r="L1193" s="33">
        <f t="shared" si="242"/>
        <v>2080</v>
      </c>
      <c r="M1193" s="30" t="str">
        <f t="shared" si="249"/>
        <v>Attain</v>
      </c>
      <c r="N1193" s="31" t="s">
        <v>404</v>
      </c>
    </row>
    <row r="1194" spans="2:14" x14ac:dyDescent="0.4">
      <c r="B1194" s="29">
        <f t="shared" si="246"/>
        <v>1191</v>
      </c>
      <c r="C1194" s="30" t="s">
        <v>292</v>
      </c>
      <c r="D1194" s="30"/>
      <c r="E1194" s="30" t="s">
        <v>269</v>
      </c>
      <c r="F1194" s="27" t="str">
        <f t="shared" si="239"/>
        <v>유물 소환</v>
      </c>
      <c r="G1194" s="30">
        <f>G1177+6</f>
        <v>282</v>
      </c>
      <c r="H1194" s="31" t="str">
        <f t="shared" si="243"/>
        <v>GuideQuest_SpawnArtifact_282_1191</v>
      </c>
      <c r="J1194" s="29" t="str">
        <f t="shared" si="244"/>
        <v>GuideQuest_SpawnArtifact_282_1191</v>
      </c>
      <c r="K1194" s="30" t="str">
        <f t="shared" si="241"/>
        <v>SpawnArtifact</v>
      </c>
      <c r="L1194" s="33">
        <f t="shared" si="242"/>
        <v>282</v>
      </c>
      <c r="M1194" s="30" t="str">
        <f t="shared" si="249"/>
        <v>Attain</v>
      </c>
      <c r="N1194" s="31" t="s">
        <v>404</v>
      </c>
    </row>
    <row r="1195" spans="2:14" x14ac:dyDescent="0.4">
      <c r="B1195" s="29">
        <f t="shared" si="246"/>
        <v>1192</v>
      </c>
      <c r="C1195" s="30" t="s">
        <v>294</v>
      </c>
      <c r="D1195" s="30"/>
      <c r="E1195" s="30" t="s">
        <v>290</v>
      </c>
      <c r="F1195" s="27" t="str">
        <f t="shared" si="239"/>
        <v>유물 강화 시도</v>
      </c>
      <c r="G1195" s="30">
        <v>3</v>
      </c>
      <c r="H1195" s="31" t="str">
        <f t="shared" si="243"/>
        <v>GuideQuest_TryUpgradeArtifact_3_1192</v>
      </c>
      <c r="J1195" s="29" t="str">
        <f t="shared" si="244"/>
        <v>GuideQuest_TryUpgradeArtifact_3_1192</v>
      </c>
      <c r="K1195" s="30" t="str">
        <f t="shared" si="241"/>
        <v>TryUpgradeArtifact</v>
      </c>
      <c r="L1195" s="33">
        <f t="shared" si="242"/>
        <v>3</v>
      </c>
      <c r="M1195" s="30" t="str">
        <f t="shared" si="249"/>
        <v>Stack</v>
      </c>
      <c r="N1195" s="31" t="s">
        <v>404</v>
      </c>
    </row>
    <row r="1196" spans="2:14" x14ac:dyDescent="0.4">
      <c r="B1196" s="29">
        <f t="shared" si="246"/>
        <v>1193</v>
      </c>
      <c r="C1196" s="30"/>
      <c r="D1196" s="30"/>
      <c r="E1196" s="30" t="s">
        <v>192</v>
      </c>
      <c r="F1196" s="27" t="str">
        <f t="shared" si="239"/>
        <v>보스 처치</v>
      </c>
      <c r="G1196" s="30">
        <v>5</v>
      </c>
      <c r="H1196" s="31" t="str">
        <f t="shared" si="243"/>
        <v>GuideQuest_KillBoss_5_1193</v>
      </c>
      <c r="J1196" s="29" t="str">
        <f t="shared" si="244"/>
        <v>GuideQuest_KillBoss_5_1193</v>
      </c>
      <c r="K1196" s="30" t="str">
        <f t="shared" si="241"/>
        <v>KillBoss</v>
      </c>
      <c r="L1196" s="33">
        <f t="shared" si="242"/>
        <v>5</v>
      </c>
      <c r="M1196" s="30" t="str">
        <f t="shared" si="249"/>
        <v>Stack</v>
      </c>
      <c r="N1196" s="31" t="s">
        <v>7</v>
      </c>
    </row>
    <row r="1197" spans="2:14" x14ac:dyDescent="0.4">
      <c r="B1197" s="29">
        <f t="shared" si="246"/>
        <v>1194</v>
      </c>
      <c r="C1197" s="30" t="s">
        <v>45</v>
      </c>
      <c r="D1197" s="30"/>
      <c r="E1197" s="30" t="s">
        <v>152</v>
      </c>
      <c r="F1197" s="27" t="str">
        <f t="shared" si="239"/>
        <v>공격력 골드 훈련</v>
      </c>
      <c r="G1197" s="30">
        <v>28000</v>
      </c>
      <c r="H1197" s="31" t="str">
        <f t="shared" si="243"/>
        <v>GuideQuest_TrainAtk_28000_1194</v>
      </c>
      <c r="J1197" s="29" t="str">
        <f t="shared" si="244"/>
        <v>GuideQuest_TrainAtk_28000_1194</v>
      </c>
      <c r="K1197" s="30" t="str">
        <f t="shared" si="241"/>
        <v>TrainAtk</v>
      </c>
      <c r="L1197" s="33">
        <f t="shared" ref="L1197:L1198" si="251">ROUNDUP(G1197/10,0)</f>
        <v>2800</v>
      </c>
      <c r="M1197" s="30" t="str">
        <f t="shared" si="249"/>
        <v>Attain</v>
      </c>
      <c r="N1197" s="31" t="s">
        <v>404</v>
      </c>
    </row>
    <row r="1198" spans="2:14" x14ac:dyDescent="0.4">
      <c r="B1198" s="29">
        <f t="shared" si="246"/>
        <v>1195</v>
      </c>
      <c r="C1198" s="30" t="s">
        <v>47</v>
      </c>
      <c r="D1198" s="30"/>
      <c r="E1198" s="30" t="s">
        <v>153</v>
      </c>
      <c r="F1198" s="27" t="str">
        <f t="shared" si="239"/>
        <v>체력 골드 훈련</v>
      </c>
      <c r="G1198" s="30">
        <v>28000</v>
      </c>
      <c r="H1198" s="31" t="str">
        <f t="shared" si="243"/>
        <v>GuideQuest_TrainHp_28000_1195</v>
      </c>
      <c r="J1198" s="29" t="str">
        <f t="shared" si="244"/>
        <v>GuideQuest_TrainHp_28000_1195</v>
      </c>
      <c r="K1198" s="30" t="str">
        <f t="shared" si="241"/>
        <v>TrainHp</v>
      </c>
      <c r="L1198" s="33">
        <f t="shared" si="251"/>
        <v>2800</v>
      </c>
      <c r="M1198" s="30" t="str">
        <f t="shared" si="249"/>
        <v>Attain</v>
      </c>
      <c r="N1198" s="31" t="s">
        <v>404</v>
      </c>
    </row>
    <row r="1199" spans="2:14" x14ac:dyDescent="0.4">
      <c r="B1199" s="29">
        <f>B1198+1</f>
        <v>1196</v>
      </c>
      <c r="C1199" s="30"/>
      <c r="D1199" s="30"/>
      <c r="E1199" s="30" t="s">
        <v>187</v>
      </c>
      <c r="F1199" s="27" t="str">
        <f t="shared" si="239"/>
        <v>스테이지 클리어</v>
      </c>
      <c r="G1199" s="30">
        <v>1640</v>
      </c>
      <c r="H1199" s="31" t="str">
        <f t="shared" si="243"/>
        <v>GuideQuest_ClearStage_1640_1196</v>
      </c>
      <c r="J1199" s="29" t="str">
        <f t="shared" si="244"/>
        <v>GuideQuest_ClearStage_1640_1196</v>
      </c>
      <c r="K1199" s="30" t="str">
        <f t="shared" si="241"/>
        <v>ClearStage</v>
      </c>
      <c r="L1199" s="33">
        <f t="shared" si="242"/>
        <v>1640</v>
      </c>
      <c r="M1199" s="30" t="str">
        <f t="shared" si="249"/>
        <v>Attain</v>
      </c>
      <c r="N1199" s="31" t="s">
        <v>404</v>
      </c>
    </row>
    <row r="1200" spans="2:14" x14ac:dyDescent="0.4">
      <c r="B1200" s="29">
        <f t="shared" si="246"/>
        <v>1197</v>
      </c>
      <c r="C1200" s="30" t="s">
        <v>94</v>
      </c>
      <c r="D1200" s="30"/>
      <c r="E1200" s="30" t="s">
        <v>214</v>
      </c>
      <c r="F1200" s="27" t="str">
        <f t="shared" si="239"/>
        <v>장비 소환</v>
      </c>
      <c r="G1200" s="30">
        <f>G1192+300</f>
        <v>16920</v>
      </c>
      <c r="H1200" s="31" t="str">
        <f t="shared" si="243"/>
        <v>GuideQuest_SpawnEquipment_16920_1197</v>
      </c>
      <c r="J1200" s="29" t="str">
        <f t="shared" si="244"/>
        <v>GuideQuest_SpawnEquipment_16920_1197</v>
      </c>
      <c r="K1200" s="30" t="str">
        <f t="shared" si="241"/>
        <v>SpawnEquipment</v>
      </c>
      <c r="L1200" s="33">
        <f t="shared" si="242"/>
        <v>16920</v>
      </c>
      <c r="M1200" s="30" t="str">
        <f t="shared" si="249"/>
        <v>Attain</v>
      </c>
      <c r="N1200" s="31" t="s">
        <v>404</v>
      </c>
    </row>
    <row r="1201" spans="2:14" x14ac:dyDescent="0.4">
      <c r="B1201" s="29">
        <f t="shared" si="246"/>
        <v>1198</v>
      </c>
      <c r="C1201" s="30" t="s">
        <v>53</v>
      </c>
      <c r="D1201" s="30"/>
      <c r="E1201" s="30" t="s">
        <v>200</v>
      </c>
      <c r="F1201" s="27" t="str">
        <f t="shared" si="239"/>
        <v>스킬 소환</v>
      </c>
      <c r="G1201" s="30">
        <v>2110</v>
      </c>
      <c r="H1201" s="31" t="str">
        <f t="shared" si="243"/>
        <v>GuideQuest_SpawnSkill_2110_1198</v>
      </c>
      <c r="J1201" s="29" t="str">
        <f t="shared" si="244"/>
        <v>GuideQuest_SpawnSkill_2110_1198</v>
      </c>
      <c r="K1201" s="30" t="str">
        <f t="shared" si="241"/>
        <v>SpawnSkill</v>
      </c>
      <c r="L1201" s="33">
        <f t="shared" si="242"/>
        <v>2110</v>
      </c>
      <c r="M1201" s="30" t="str">
        <f t="shared" si="249"/>
        <v>Attain</v>
      </c>
      <c r="N1201" s="31" t="s">
        <v>404</v>
      </c>
    </row>
    <row r="1202" spans="2:14" x14ac:dyDescent="0.4">
      <c r="B1202" s="29">
        <f t="shared" si="246"/>
        <v>1199</v>
      </c>
      <c r="C1202" s="30" t="s">
        <v>292</v>
      </c>
      <c r="D1202" s="30"/>
      <c r="E1202" s="30" t="s">
        <v>269</v>
      </c>
      <c r="F1202" s="27" t="str">
        <f t="shared" si="239"/>
        <v>유물 소환</v>
      </c>
      <c r="G1202" s="30">
        <f>G1185+6</f>
        <v>285</v>
      </c>
      <c r="H1202" s="31" t="str">
        <f t="shared" si="243"/>
        <v>GuideQuest_SpawnArtifact_285_1199</v>
      </c>
      <c r="J1202" s="29" t="str">
        <f t="shared" si="244"/>
        <v>GuideQuest_SpawnArtifact_285_1199</v>
      </c>
      <c r="K1202" s="30" t="str">
        <f t="shared" si="241"/>
        <v>SpawnArtifact</v>
      </c>
      <c r="L1202" s="33">
        <f t="shared" si="242"/>
        <v>285</v>
      </c>
      <c r="M1202" s="30" t="str">
        <f t="shared" si="249"/>
        <v>Attain</v>
      </c>
      <c r="N1202" s="31" t="s">
        <v>404</v>
      </c>
    </row>
    <row r="1203" spans="2:14" x14ac:dyDescent="0.4">
      <c r="B1203" s="29">
        <f t="shared" si="246"/>
        <v>1200</v>
      </c>
      <c r="C1203" s="30" t="s">
        <v>294</v>
      </c>
      <c r="D1203" s="30"/>
      <c r="E1203" s="30" t="s">
        <v>290</v>
      </c>
      <c r="F1203" s="27" t="str">
        <f t="shared" si="239"/>
        <v>유물 강화 시도</v>
      </c>
      <c r="G1203" s="30">
        <v>3</v>
      </c>
      <c r="H1203" s="31" t="str">
        <f t="shared" si="243"/>
        <v>GuideQuest_TryUpgradeArtifact_3_1200</v>
      </c>
      <c r="J1203" s="29" t="str">
        <f t="shared" si="244"/>
        <v>GuideQuest_TryUpgradeArtifact_3_1200</v>
      </c>
      <c r="K1203" s="30" t="str">
        <f t="shared" si="241"/>
        <v>TryUpgradeArtifact</v>
      </c>
      <c r="L1203" s="33">
        <f t="shared" si="242"/>
        <v>3</v>
      </c>
      <c r="M1203" s="30" t="str">
        <f t="shared" si="249"/>
        <v>Stack</v>
      </c>
      <c r="N1203" s="31" t="s">
        <v>404</v>
      </c>
    </row>
    <row r="1204" spans="2:14" x14ac:dyDescent="0.4">
      <c r="B1204" s="29">
        <f t="shared" si="246"/>
        <v>1201</v>
      </c>
      <c r="C1204" s="30"/>
      <c r="D1204" s="30"/>
      <c r="E1204" s="30" t="s">
        <v>192</v>
      </c>
      <c r="F1204" s="27" t="str">
        <f t="shared" si="239"/>
        <v>보스 처치</v>
      </c>
      <c r="G1204" s="30">
        <v>5</v>
      </c>
      <c r="H1204" s="31" t="str">
        <f t="shared" si="243"/>
        <v>GuideQuest_KillBoss_5_1201</v>
      </c>
      <c r="J1204" s="29" t="str">
        <f t="shared" si="244"/>
        <v>GuideQuest_KillBoss_5_1201</v>
      </c>
      <c r="K1204" s="30" t="str">
        <f t="shared" si="241"/>
        <v>KillBoss</v>
      </c>
      <c r="L1204" s="33">
        <f t="shared" si="242"/>
        <v>5</v>
      </c>
      <c r="M1204" s="30" t="str">
        <f t="shared" si="249"/>
        <v>Stack</v>
      </c>
      <c r="N1204" s="31" t="s">
        <v>7</v>
      </c>
    </row>
    <row r="1205" spans="2:14" x14ac:dyDescent="0.4">
      <c r="B1205" s="29">
        <f t="shared" si="246"/>
        <v>1202</v>
      </c>
      <c r="C1205" s="30" t="s">
        <v>51</v>
      </c>
      <c r="D1205" s="30"/>
      <c r="E1205" s="30" t="s">
        <v>199</v>
      </c>
      <c r="F1205" s="27" t="str">
        <f t="shared" si="239"/>
        <v>캐릭터 특성 강화</v>
      </c>
      <c r="G1205" s="30">
        <v>172</v>
      </c>
      <c r="H1205" s="31" t="str">
        <f t="shared" si="243"/>
        <v>GuideQuest_LevelUpAbility_172_1202</v>
      </c>
      <c r="J1205" s="29" t="str">
        <f t="shared" si="244"/>
        <v>GuideQuest_LevelUpAbility_172_1202</v>
      </c>
      <c r="K1205" s="30" t="str">
        <f t="shared" si="241"/>
        <v>LevelUpAbility</v>
      </c>
      <c r="L1205" s="33">
        <f t="shared" si="242"/>
        <v>172</v>
      </c>
      <c r="M1205" s="30" t="str">
        <f t="shared" si="249"/>
        <v>Attain</v>
      </c>
      <c r="N1205" s="31" t="s">
        <v>405</v>
      </c>
    </row>
    <row r="1206" spans="2:14" x14ac:dyDescent="0.4">
      <c r="B1206" s="29">
        <f t="shared" si="246"/>
        <v>1203</v>
      </c>
      <c r="C1206" s="30" t="s">
        <v>45</v>
      </c>
      <c r="D1206" s="30"/>
      <c r="E1206" s="30" t="s">
        <v>152</v>
      </c>
      <c r="F1206" s="27" t="str">
        <f t="shared" si="239"/>
        <v>공격력 골드 훈련</v>
      </c>
      <c r="G1206" s="30">
        <v>28500</v>
      </c>
      <c r="H1206" s="31" t="str">
        <f t="shared" si="243"/>
        <v>GuideQuest_TrainAtk_28500_1203</v>
      </c>
      <c r="J1206" s="29" t="str">
        <f t="shared" si="244"/>
        <v>GuideQuest_TrainAtk_28500_1203</v>
      </c>
      <c r="K1206" s="30" t="str">
        <f t="shared" si="241"/>
        <v>TrainAtk</v>
      </c>
      <c r="L1206" s="33">
        <f t="shared" ref="L1206:L1207" si="252">ROUNDUP(G1206/10,0)</f>
        <v>2850</v>
      </c>
      <c r="M1206" s="30" t="str">
        <f t="shared" si="249"/>
        <v>Attain</v>
      </c>
      <c r="N1206" s="31" t="s">
        <v>404</v>
      </c>
    </row>
    <row r="1207" spans="2:14" x14ac:dyDescent="0.4">
      <c r="B1207" s="29">
        <f t="shared" si="246"/>
        <v>1204</v>
      </c>
      <c r="C1207" s="30" t="s">
        <v>47</v>
      </c>
      <c r="D1207" s="30"/>
      <c r="E1207" s="30" t="s">
        <v>153</v>
      </c>
      <c r="F1207" s="27" t="str">
        <f t="shared" si="239"/>
        <v>체력 골드 훈련</v>
      </c>
      <c r="G1207" s="30">
        <v>28500</v>
      </c>
      <c r="H1207" s="31" t="str">
        <f t="shared" si="243"/>
        <v>GuideQuest_TrainHp_28500_1204</v>
      </c>
      <c r="J1207" s="29" t="str">
        <f t="shared" si="244"/>
        <v>GuideQuest_TrainHp_28500_1204</v>
      </c>
      <c r="K1207" s="30" t="str">
        <f t="shared" si="241"/>
        <v>TrainHp</v>
      </c>
      <c r="L1207" s="33">
        <f t="shared" si="252"/>
        <v>2850</v>
      </c>
      <c r="M1207" s="30" t="str">
        <f t="shared" si="249"/>
        <v>Attain</v>
      </c>
      <c r="N1207" s="31" t="s">
        <v>404</v>
      </c>
    </row>
    <row r="1208" spans="2:14" x14ac:dyDescent="0.4">
      <c r="B1208" s="29">
        <f>B1207+1</f>
        <v>1205</v>
      </c>
      <c r="C1208" s="30"/>
      <c r="D1208" s="30"/>
      <c r="E1208" s="30" t="s">
        <v>187</v>
      </c>
      <c r="F1208" s="27" t="str">
        <f t="shared" si="239"/>
        <v>스테이지 클리어</v>
      </c>
      <c r="G1208" s="30">
        <v>1660</v>
      </c>
      <c r="H1208" s="31" t="str">
        <f t="shared" si="243"/>
        <v>GuideQuest_ClearStage_1660_1205</v>
      </c>
      <c r="J1208" s="29" t="str">
        <f t="shared" si="244"/>
        <v>GuideQuest_ClearStage_1660_1205</v>
      </c>
      <c r="K1208" s="30" t="str">
        <f t="shared" si="241"/>
        <v>ClearStage</v>
      </c>
      <c r="L1208" s="33">
        <f t="shared" si="242"/>
        <v>1660</v>
      </c>
      <c r="M1208" s="30" t="str">
        <f t="shared" si="249"/>
        <v>Attain</v>
      </c>
      <c r="N1208" s="31" t="s">
        <v>404</v>
      </c>
    </row>
    <row r="1209" spans="2:14" x14ac:dyDescent="0.4">
      <c r="B1209" s="29">
        <f t="shared" si="246"/>
        <v>1206</v>
      </c>
      <c r="C1209" s="30" t="s">
        <v>94</v>
      </c>
      <c r="D1209" s="30"/>
      <c r="E1209" s="30" t="s">
        <v>214</v>
      </c>
      <c r="F1209" s="27" t="str">
        <f t="shared" si="239"/>
        <v>장비 소환</v>
      </c>
      <c r="G1209" s="30">
        <f>G1200+300</f>
        <v>17220</v>
      </c>
      <c r="H1209" s="31" t="str">
        <f t="shared" si="243"/>
        <v>GuideQuest_SpawnEquipment_17220_1206</v>
      </c>
      <c r="J1209" s="29" t="str">
        <f t="shared" si="244"/>
        <v>GuideQuest_SpawnEquipment_17220_1206</v>
      </c>
      <c r="K1209" s="30" t="str">
        <f t="shared" si="241"/>
        <v>SpawnEquipment</v>
      </c>
      <c r="L1209" s="33">
        <f t="shared" si="242"/>
        <v>17220</v>
      </c>
      <c r="M1209" s="30" t="str">
        <f t="shared" si="249"/>
        <v>Attain</v>
      </c>
      <c r="N1209" s="31" t="s">
        <v>404</v>
      </c>
    </row>
    <row r="1210" spans="2:14" x14ac:dyDescent="0.4">
      <c r="B1210" s="29">
        <f t="shared" si="246"/>
        <v>1207</v>
      </c>
      <c r="C1210" s="30" t="s">
        <v>53</v>
      </c>
      <c r="D1210" s="30"/>
      <c r="E1210" s="30" t="s">
        <v>200</v>
      </c>
      <c r="F1210" s="27" t="str">
        <f t="shared" si="239"/>
        <v>스킬 소환</v>
      </c>
      <c r="G1210" s="30">
        <v>2140</v>
      </c>
      <c r="H1210" s="31" t="str">
        <f t="shared" si="243"/>
        <v>GuideQuest_SpawnSkill_2140_1207</v>
      </c>
      <c r="J1210" s="29" t="str">
        <f t="shared" si="244"/>
        <v>GuideQuest_SpawnSkill_2140_1207</v>
      </c>
      <c r="K1210" s="30" t="str">
        <f t="shared" si="241"/>
        <v>SpawnSkill</v>
      </c>
      <c r="L1210" s="33">
        <f t="shared" si="242"/>
        <v>2140</v>
      </c>
      <c r="M1210" s="30" t="str">
        <f t="shared" si="249"/>
        <v>Attain</v>
      </c>
      <c r="N1210" s="31" t="s">
        <v>404</v>
      </c>
    </row>
    <row r="1211" spans="2:14" x14ac:dyDescent="0.4">
      <c r="B1211" s="29">
        <f t="shared" si="246"/>
        <v>1208</v>
      </c>
      <c r="C1211" s="30" t="s">
        <v>292</v>
      </c>
      <c r="D1211" s="30"/>
      <c r="E1211" s="30" t="s">
        <v>269</v>
      </c>
      <c r="F1211" s="27" t="str">
        <f t="shared" ref="F1211:F1274" si="253">VLOOKUP(E1211,$P$2:$Q$52,2, 0)</f>
        <v>유물 소환</v>
      </c>
      <c r="G1211" s="30">
        <f>G1194+6</f>
        <v>288</v>
      </c>
      <c r="H1211" s="31" t="str">
        <f t="shared" si="243"/>
        <v>GuideQuest_SpawnArtifact_288_1208</v>
      </c>
      <c r="J1211" s="29" t="str">
        <f t="shared" si="244"/>
        <v>GuideQuest_SpawnArtifact_288_1208</v>
      </c>
      <c r="K1211" s="30" t="str">
        <f t="shared" si="241"/>
        <v>SpawnArtifact</v>
      </c>
      <c r="L1211" s="33">
        <f t="shared" si="242"/>
        <v>288</v>
      </c>
      <c r="M1211" s="30" t="str">
        <f t="shared" si="249"/>
        <v>Attain</v>
      </c>
      <c r="N1211" s="31" t="s">
        <v>404</v>
      </c>
    </row>
    <row r="1212" spans="2:14" x14ac:dyDescent="0.4">
      <c r="B1212" s="29">
        <f t="shared" si="246"/>
        <v>1209</v>
      </c>
      <c r="C1212" s="30" t="s">
        <v>294</v>
      </c>
      <c r="D1212" s="30"/>
      <c r="E1212" s="30" t="s">
        <v>290</v>
      </c>
      <c r="F1212" s="27" t="str">
        <f t="shared" si="253"/>
        <v>유물 강화 시도</v>
      </c>
      <c r="G1212" s="30">
        <v>3</v>
      </c>
      <c r="H1212" s="31" t="str">
        <f t="shared" si="243"/>
        <v>GuideQuest_TryUpgradeArtifact_3_1209</v>
      </c>
      <c r="J1212" s="29" t="str">
        <f t="shared" si="244"/>
        <v>GuideQuest_TryUpgradeArtifact_3_1209</v>
      </c>
      <c r="K1212" s="30" t="str">
        <f t="shared" si="241"/>
        <v>TryUpgradeArtifact</v>
      </c>
      <c r="L1212" s="33">
        <f t="shared" si="242"/>
        <v>3</v>
      </c>
      <c r="M1212" s="30" t="str">
        <f t="shared" si="249"/>
        <v>Stack</v>
      </c>
      <c r="N1212" s="31" t="s">
        <v>404</v>
      </c>
    </row>
    <row r="1213" spans="2:14" x14ac:dyDescent="0.4">
      <c r="B1213" s="29">
        <f t="shared" si="246"/>
        <v>1210</v>
      </c>
      <c r="C1213" s="30"/>
      <c r="D1213" s="30"/>
      <c r="E1213" s="30" t="s">
        <v>192</v>
      </c>
      <c r="F1213" s="27" t="str">
        <f t="shared" si="253"/>
        <v>보스 처치</v>
      </c>
      <c r="G1213" s="30">
        <v>5</v>
      </c>
      <c r="H1213" s="31" t="str">
        <f t="shared" si="243"/>
        <v>GuideQuest_KillBoss_5_1210</v>
      </c>
      <c r="J1213" s="29" t="str">
        <f t="shared" si="244"/>
        <v>GuideQuest_KillBoss_5_1210</v>
      </c>
      <c r="K1213" s="30" t="str">
        <f t="shared" si="241"/>
        <v>KillBoss</v>
      </c>
      <c r="L1213" s="33">
        <f t="shared" si="242"/>
        <v>5</v>
      </c>
      <c r="M1213" s="30" t="str">
        <f t="shared" si="249"/>
        <v>Stack</v>
      </c>
      <c r="N1213" s="31" t="s">
        <v>7</v>
      </c>
    </row>
    <row r="1214" spans="2:14" x14ac:dyDescent="0.4">
      <c r="B1214" s="29">
        <f t="shared" si="246"/>
        <v>1211</v>
      </c>
      <c r="C1214" s="30" t="s">
        <v>45</v>
      </c>
      <c r="D1214" s="30"/>
      <c r="E1214" s="30" t="s">
        <v>152</v>
      </c>
      <c r="F1214" s="27" t="str">
        <f t="shared" si="253"/>
        <v>공격력 골드 훈련</v>
      </c>
      <c r="G1214" s="30">
        <v>29000</v>
      </c>
      <c r="H1214" s="31" t="str">
        <f t="shared" si="243"/>
        <v>GuideQuest_TrainAtk_29000_1211</v>
      </c>
      <c r="J1214" s="29" t="str">
        <f t="shared" si="244"/>
        <v>GuideQuest_TrainAtk_29000_1211</v>
      </c>
      <c r="K1214" s="30" t="str">
        <f t="shared" si="241"/>
        <v>TrainAtk</v>
      </c>
      <c r="L1214" s="33">
        <f t="shared" ref="L1214:L1215" si="254">ROUNDUP(G1214/10,0)</f>
        <v>2900</v>
      </c>
      <c r="M1214" s="30" t="str">
        <f t="shared" si="249"/>
        <v>Attain</v>
      </c>
      <c r="N1214" s="31" t="s">
        <v>404</v>
      </c>
    </row>
    <row r="1215" spans="2:14" x14ac:dyDescent="0.4">
      <c r="B1215" s="29">
        <f t="shared" si="246"/>
        <v>1212</v>
      </c>
      <c r="C1215" s="30" t="s">
        <v>47</v>
      </c>
      <c r="D1215" s="30"/>
      <c r="E1215" s="30" t="s">
        <v>153</v>
      </c>
      <c r="F1215" s="27" t="str">
        <f t="shared" si="253"/>
        <v>체력 골드 훈련</v>
      </c>
      <c r="G1215" s="30">
        <v>29000</v>
      </c>
      <c r="H1215" s="31" t="str">
        <f t="shared" si="243"/>
        <v>GuideQuest_TrainHp_29000_1212</v>
      </c>
      <c r="J1215" s="29" t="str">
        <f t="shared" si="244"/>
        <v>GuideQuest_TrainHp_29000_1212</v>
      </c>
      <c r="K1215" s="30" t="str">
        <f t="shared" si="241"/>
        <v>TrainHp</v>
      </c>
      <c r="L1215" s="33">
        <f t="shared" si="254"/>
        <v>2900</v>
      </c>
      <c r="M1215" s="30" t="str">
        <f t="shared" si="249"/>
        <v>Attain</v>
      </c>
      <c r="N1215" s="31" t="s">
        <v>404</v>
      </c>
    </row>
    <row r="1216" spans="2:14" x14ac:dyDescent="0.4">
      <c r="B1216" s="29">
        <f>B1215+1</f>
        <v>1213</v>
      </c>
      <c r="C1216" s="30"/>
      <c r="D1216" s="30"/>
      <c r="E1216" s="30" t="s">
        <v>187</v>
      </c>
      <c r="F1216" s="27" t="str">
        <f t="shared" si="253"/>
        <v>스테이지 클리어</v>
      </c>
      <c r="G1216" s="30">
        <v>1680</v>
      </c>
      <c r="H1216" s="31" t="str">
        <f t="shared" si="243"/>
        <v>GuideQuest_ClearStage_1680_1213</v>
      </c>
      <c r="J1216" s="29" t="str">
        <f t="shared" si="244"/>
        <v>GuideQuest_ClearStage_1680_1213</v>
      </c>
      <c r="K1216" s="30" t="str">
        <f t="shared" si="241"/>
        <v>ClearStage</v>
      </c>
      <c r="L1216" s="33">
        <f t="shared" si="242"/>
        <v>1680</v>
      </c>
      <c r="M1216" s="30" t="str">
        <f t="shared" si="249"/>
        <v>Attain</v>
      </c>
      <c r="N1216" s="31" t="s">
        <v>404</v>
      </c>
    </row>
    <row r="1217" spans="2:14" x14ac:dyDescent="0.4">
      <c r="B1217" s="29">
        <f t="shared" si="246"/>
        <v>1214</v>
      </c>
      <c r="C1217" s="30" t="s">
        <v>94</v>
      </c>
      <c r="D1217" s="30"/>
      <c r="E1217" s="30" t="s">
        <v>214</v>
      </c>
      <c r="F1217" s="27" t="str">
        <f t="shared" si="253"/>
        <v>장비 소환</v>
      </c>
      <c r="G1217" s="30">
        <f>G1209+300</f>
        <v>17520</v>
      </c>
      <c r="H1217" s="31" t="str">
        <f t="shared" si="243"/>
        <v>GuideQuest_SpawnEquipment_17520_1214</v>
      </c>
      <c r="J1217" s="29" t="str">
        <f t="shared" si="244"/>
        <v>GuideQuest_SpawnEquipment_17520_1214</v>
      </c>
      <c r="K1217" s="30" t="str">
        <f t="shared" si="241"/>
        <v>SpawnEquipment</v>
      </c>
      <c r="L1217" s="33">
        <f t="shared" si="242"/>
        <v>17520</v>
      </c>
      <c r="M1217" s="30" t="str">
        <f t="shared" si="249"/>
        <v>Attain</v>
      </c>
      <c r="N1217" s="31" t="s">
        <v>404</v>
      </c>
    </row>
    <row r="1218" spans="2:14" x14ac:dyDescent="0.4">
      <c r="B1218" s="29">
        <f t="shared" si="246"/>
        <v>1215</v>
      </c>
      <c r="C1218" s="30" t="s">
        <v>53</v>
      </c>
      <c r="D1218" s="30"/>
      <c r="E1218" s="30" t="s">
        <v>200</v>
      </c>
      <c r="F1218" s="27" t="str">
        <f t="shared" si="253"/>
        <v>스킬 소환</v>
      </c>
      <c r="G1218" s="30">
        <v>2170</v>
      </c>
      <c r="H1218" s="31" t="str">
        <f t="shared" si="243"/>
        <v>GuideQuest_SpawnSkill_2170_1215</v>
      </c>
      <c r="J1218" s="29" t="str">
        <f t="shared" si="244"/>
        <v>GuideQuest_SpawnSkill_2170_1215</v>
      </c>
      <c r="K1218" s="30" t="str">
        <f t="shared" si="241"/>
        <v>SpawnSkill</v>
      </c>
      <c r="L1218" s="33">
        <f t="shared" si="242"/>
        <v>2170</v>
      </c>
      <c r="M1218" s="30" t="str">
        <f t="shared" si="249"/>
        <v>Attain</v>
      </c>
      <c r="N1218" s="31" t="s">
        <v>404</v>
      </c>
    </row>
    <row r="1219" spans="2:14" x14ac:dyDescent="0.4">
      <c r="B1219" s="29">
        <f t="shared" si="246"/>
        <v>1216</v>
      </c>
      <c r="C1219" s="30" t="s">
        <v>292</v>
      </c>
      <c r="D1219" s="30"/>
      <c r="E1219" s="30" t="s">
        <v>269</v>
      </c>
      <c r="F1219" s="27" t="str">
        <f t="shared" si="253"/>
        <v>유물 소환</v>
      </c>
      <c r="G1219" s="30">
        <f>G1202+6</f>
        <v>291</v>
      </c>
      <c r="H1219" s="31" t="str">
        <f t="shared" si="243"/>
        <v>GuideQuest_SpawnArtifact_291_1216</v>
      </c>
      <c r="J1219" s="29" t="str">
        <f t="shared" si="244"/>
        <v>GuideQuest_SpawnArtifact_291_1216</v>
      </c>
      <c r="K1219" s="30" t="str">
        <f t="shared" si="241"/>
        <v>SpawnArtifact</v>
      </c>
      <c r="L1219" s="33">
        <f t="shared" si="242"/>
        <v>291</v>
      </c>
      <c r="M1219" s="30" t="str">
        <f t="shared" si="249"/>
        <v>Attain</v>
      </c>
      <c r="N1219" s="31" t="s">
        <v>404</v>
      </c>
    </row>
    <row r="1220" spans="2:14" x14ac:dyDescent="0.4">
      <c r="B1220" s="29">
        <f t="shared" si="246"/>
        <v>1217</v>
      </c>
      <c r="C1220" s="30" t="s">
        <v>294</v>
      </c>
      <c r="D1220" s="30"/>
      <c r="E1220" s="30" t="s">
        <v>290</v>
      </c>
      <c r="F1220" s="27" t="str">
        <f t="shared" si="253"/>
        <v>유물 강화 시도</v>
      </c>
      <c r="G1220" s="30">
        <v>3</v>
      </c>
      <c r="H1220" s="31" t="str">
        <f t="shared" si="243"/>
        <v>GuideQuest_TryUpgradeArtifact_3_1217</v>
      </c>
      <c r="J1220" s="29" t="str">
        <f t="shared" si="244"/>
        <v>GuideQuest_TryUpgradeArtifact_3_1217</v>
      </c>
      <c r="K1220" s="30" t="str">
        <f t="shared" si="241"/>
        <v>TryUpgradeArtifact</v>
      </c>
      <c r="L1220" s="33">
        <f t="shared" si="242"/>
        <v>3</v>
      </c>
      <c r="M1220" s="30" t="str">
        <f t="shared" si="249"/>
        <v>Stack</v>
      </c>
      <c r="N1220" s="31" t="s">
        <v>404</v>
      </c>
    </row>
    <row r="1221" spans="2:14" x14ac:dyDescent="0.4">
      <c r="B1221" s="29">
        <f t="shared" si="246"/>
        <v>1218</v>
      </c>
      <c r="C1221" s="30"/>
      <c r="D1221" s="30"/>
      <c r="E1221" s="30" t="s">
        <v>192</v>
      </c>
      <c r="F1221" s="27" t="str">
        <f t="shared" si="253"/>
        <v>보스 처치</v>
      </c>
      <c r="G1221" s="30">
        <v>5</v>
      </c>
      <c r="H1221" s="31" t="str">
        <f t="shared" si="243"/>
        <v>GuideQuest_KillBoss_5_1218</v>
      </c>
      <c r="J1221" s="29" t="str">
        <f t="shared" si="244"/>
        <v>GuideQuest_KillBoss_5_1218</v>
      </c>
      <c r="K1221" s="30" t="str">
        <f t="shared" ref="K1221:K1281" si="255">E1221</f>
        <v>KillBoss</v>
      </c>
      <c r="L1221" s="33">
        <f t="shared" ref="L1221:L1281" si="256">G1221</f>
        <v>5</v>
      </c>
      <c r="M1221" s="30" t="str">
        <f t="shared" si="249"/>
        <v>Stack</v>
      </c>
      <c r="N1221" s="31" t="s">
        <v>7</v>
      </c>
    </row>
    <row r="1222" spans="2:14" x14ac:dyDescent="0.4">
      <c r="B1222" s="29">
        <f t="shared" si="246"/>
        <v>1219</v>
      </c>
      <c r="C1222" s="30" t="s">
        <v>51</v>
      </c>
      <c r="D1222" s="30"/>
      <c r="E1222" s="30" t="s">
        <v>199</v>
      </c>
      <c r="F1222" s="27" t="str">
        <f t="shared" si="253"/>
        <v>캐릭터 특성 강화</v>
      </c>
      <c r="G1222" s="30">
        <v>174</v>
      </c>
      <c r="H1222" s="31" t="str">
        <f t="shared" ref="H1222:H1281" si="257">CONCATENATE("GuideQuest","_",E1222,"_",G1222,"_",B1222)</f>
        <v>GuideQuest_LevelUpAbility_174_1219</v>
      </c>
      <c r="J1222" s="29" t="str">
        <f t="shared" ref="J1222:J1281" si="258">H1222</f>
        <v>GuideQuest_LevelUpAbility_174_1219</v>
      </c>
      <c r="K1222" s="30" t="str">
        <f t="shared" si="255"/>
        <v>LevelUpAbility</v>
      </c>
      <c r="L1222" s="33">
        <f t="shared" si="256"/>
        <v>174</v>
      </c>
      <c r="M1222" s="30" t="str">
        <f t="shared" si="249"/>
        <v>Attain</v>
      </c>
      <c r="N1222" s="31" t="s">
        <v>405</v>
      </c>
    </row>
    <row r="1223" spans="2:14" x14ac:dyDescent="0.4">
      <c r="B1223" s="29">
        <f t="shared" si="246"/>
        <v>1220</v>
      </c>
      <c r="C1223" s="30" t="s">
        <v>45</v>
      </c>
      <c r="D1223" s="30"/>
      <c r="E1223" s="30" t="s">
        <v>152</v>
      </c>
      <c r="F1223" s="27" t="str">
        <f t="shared" si="253"/>
        <v>공격력 골드 훈련</v>
      </c>
      <c r="G1223" s="30">
        <v>29500</v>
      </c>
      <c r="H1223" s="31" t="str">
        <f t="shared" si="257"/>
        <v>GuideQuest_TrainAtk_29500_1220</v>
      </c>
      <c r="J1223" s="29" t="str">
        <f t="shared" si="258"/>
        <v>GuideQuest_TrainAtk_29500_1220</v>
      </c>
      <c r="K1223" s="30" t="str">
        <f t="shared" si="255"/>
        <v>TrainAtk</v>
      </c>
      <c r="L1223" s="33">
        <f t="shared" ref="L1223:L1224" si="259">ROUNDUP(G1223/10,0)</f>
        <v>2950</v>
      </c>
      <c r="M1223" s="30" t="str">
        <f t="shared" si="249"/>
        <v>Attain</v>
      </c>
      <c r="N1223" s="31" t="s">
        <v>404</v>
      </c>
    </row>
    <row r="1224" spans="2:14" x14ac:dyDescent="0.4">
      <c r="B1224" s="29">
        <f t="shared" si="246"/>
        <v>1221</v>
      </c>
      <c r="C1224" s="30" t="s">
        <v>47</v>
      </c>
      <c r="D1224" s="30"/>
      <c r="E1224" s="30" t="s">
        <v>153</v>
      </c>
      <c r="F1224" s="27" t="str">
        <f t="shared" si="253"/>
        <v>체력 골드 훈련</v>
      </c>
      <c r="G1224" s="30">
        <v>29500</v>
      </c>
      <c r="H1224" s="31" t="str">
        <f t="shared" si="257"/>
        <v>GuideQuest_TrainHp_29500_1221</v>
      </c>
      <c r="J1224" s="29" t="str">
        <f t="shared" si="258"/>
        <v>GuideQuest_TrainHp_29500_1221</v>
      </c>
      <c r="K1224" s="30" t="str">
        <f t="shared" si="255"/>
        <v>TrainHp</v>
      </c>
      <c r="L1224" s="33">
        <f t="shared" si="259"/>
        <v>2950</v>
      </c>
      <c r="M1224" s="30" t="str">
        <f t="shared" si="249"/>
        <v>Attain</v>
      </c>
      <c r="N1224" s="31" t="s">
        <v>404</v>
      </c>
    </row>
    <row r="1225" spans="2:14" x14ac:dyDescent="0.4">
      <c r="B1225" s="29">
        <f>B1224+1</f>
        <v>1222</v>
      </c>
      <c r="C1225" s="30"/>
      <c r="D1225" s="30"/>
      <c r="E1225" s="30" t="s">
        <v>187</v>
      </c>
      <c r="F1225" s="27" t="str">
        <f t="shared" si="253"/>
        <v>스테이지 클리어</v>
      </c>
      <c r="G1225" s="30">
        <v>1700</v>
      </c>
      <c r="H1225" s="31" t="str">
        <f t="shared" si="257"/>
        <v>GuideQuest_ClearStage_1700_1222</v>
      </c>
      <c r="J1225" s="29" t="str">
        <f t="shared" si="258"/>
        <v>GuideQuest_ClearStage_1700_1222</v>
      </c>
      <c r="K1225" s="30" t="str">
        <f t="shared" si="255"/>
        <v>ClearStage</v>
      </c>
      <c r="L1225" s="33">
        <f t="shared" si="256"/>
        <v>1700</v>
      </c>
      <c r="M1225" s="30" t="str">
        <f t="shared" si="249"/>
        <v>Attain</v>
      </c>
      <c r="N1225" s="31" t="s">
        <v>404</v>
      </c>
    </row>
    <row r="1226" spans="2:14" x14ac:dyDescent="0.4">
      <c r="B1226" s="29">
        <f t="shared" si="246"/>
        <v>1223</v>
      </c>
      <c r="C1226" s="30" t="s">
        <v>94</v>
      </c>
      <c r="D1226" s="30"/>
      <c r="E1226" s="30" t="s">
        <v>214</v>
      </c>
      <c r="F1226" s="27" t="str">
        <f t="shared" si="253"/>
        <v>장비 소환</v>
      </c>
      <c r="G1226" s="30">
        <f>G1217+300</f>
        <v>17820</v>
      </c>
      <c r="H1226" s="31" t="str">
        <f t="shared" si="257"/>
        <v>GuideQuest_SpawnEquipment_17820_1223</v>
      </c>
      <c r="J1226" s="29" t="str">
        <f t="shared" si="258"/>
        <v>GuideQuest_SpawnEquipment_17820_1223</v>
      </c>
      <c r="K1226" s="30" t="str">
        <f t="shared" si="255"/>
        <v>SpawnEquipment</v>
      </c>
      <c r="L1226" s="33">
        <f t="shared" si="256"/>
        <v>17820</v>
      </c>
      <c r="M1226" s="30" t="str">
        <f t="shared" si="249"/>
        <v>Attain</v>
      </c>
      <c r="N1226" s="31" t="s">
        <v>404</v>
      </c>
    </row>
    <row r="1227" spans="2:14" x14ac:dyDescent="0.4">
      <c r="B1227" s="29">
        <f t="shared" si="246"/>
        <v>1224</v>
      </c>
      <c r="C1227" s="30" t="s">
        <v>53</v>
      </c>
      <c r="D1227" s="30"/>
      <c r="E1227" s="30" t="s">
        <v>200</v>
      </c>
      <c r="F1227" s="27" t="str">
        <f t="shared" si="253"/>
        <v>스킬 소환</v>
      </c>
      <c r="G1227" s="30">
        <v>2200</v>
      </c>
      <c r="H1227" s="31" t="str">
        <f t="shared" si="257"/>
        <v>GuideQuest_SpawnSkill_2200_1224</v>
      </c>
      <c r="J1227" s="29" t="str">
        <f t="shared" si="258"/>
        <v>GuideQuest_SpawnSkill_2200_1224</v>
      </c>
      <c r="K1227" s="30" t="str">
        <f t="shared" si="255"/>
        <v>SpawnSkill</v>
      </c>
      <c r="L1227" s="33">
        <f t="shared" si="256"/>
        <v>2200</v>
      </c>
      <c r="M1227" s="30" t="str">
        <f t="shared" si="249"/>
        <v>Attain</v>
      </c>
      <c r="N1227" s="31" t="s">
        <v>404</v>
      </c>
    </row>
    <row r="1228" spans="2:14" x14ac:dyDescent="0.4">
      <c r="B1228" s="29">
        <f t="shared" ref="B1228:B1291" si="260">B1227+1</f>
        <v>1225</v>
      </c>
      <c r="C1228" s="30" t="s">
        <v>292</v>
      </c>
      <c r="D1228" s="30"/>
      <c r="E1228" s="30" t="s">
        <v>269</v>
      </c>
      <c r="F1228" s="27" t="str">
        <f t="shared" si="253"/>
        <v>유물 소환</v>
      </c>
      <c r="G1228" s="30">
        <f>G1211+6</f>
        <v>294</v>
      </c>
      <c r="H1228" s="31" t="str">
        <f t="shared" si="257"/>
        <v>GuideQuest_SpawnArtifact_294_1225</v>
      </c>
      <c r="J1228" s="29" t="str">
        <f t="shared" si="258"/>
        <v>GuideQuest_SpawnArtifact_294_1225</v>
      </c>
      <c r="K1228" s="30" t="str">
        <f t="shared" si="255"/>
        <v>SpawnArtifact</v>
      </c>
      <c r="L1228" s="33">
        <f t="shared" si="256"/>
        <v>294</v>
      </c>
      <c r="M1228" s="30" t="str">
        <f t="shared" si="249"/>
        <v>Attain</v>
      </c>
      <c r="N1228" s="31" t="s">
        <v>404</v>
      </c>
    </row>
    <row r="1229" spans="2:14" x14ac:dyDescent="0.4">
      <c r="B1229" s="29">
        <f t="shared" si="260"/>
        <v>1226</v>
      </c>
      <c r="C1229" s="30" t="s">
        <v>294</v>
      </c>
      <c r="D1229" s="30"/>
      <c r="E1229" s="30" t="s">
        <v>290</v>
      </c>
      <c r="F1229" s="27" t="str">
        <f t="shared" si="253"/>
        <v>유물 강화 시도</v>
      </c>
      <c r="G1229" s="30">
        <v>3</v>
      </c>
      <c r="H1229" s="31" t="str">
        <f t="shared" si="257"/>
        <v>GuideQuest_TryUpgradeArtifact_3_1226</v>
      </c>
      <c r="J1229" s="29" t="str">
        <f t="shared" si="258"/>
        <v>GuideQuest_TryUpgradeArtifact_3_1226</v>
      </c>
      <c r="K1229" s="30" t="str">
        <f t="shared" si="255"/>
        <v>TryUpgradeArtifact</v>
      </c>
      <c r="L1229" s="33">
        <f t="shared" si="256"/>
        <v>3</v>
      </c>
      <c r="M1229" s="30" t="str">
        <f t="shared" si="249"/>
        <v>Stack</v>
      </c>
      <c r="N1229" s="31" t="s">
        <v>404</v>
      </c>
    </row>
    <row r="1230" spans="2:14" x14ac:dyDescent="0.4">
      <c r="B1230" s="29">
        <f t="shared" si="260"/>
        <v>1227</v>
      </c>
      <c r="C1230" s="30"/>
      <c r="D1230" s="30"/>
      <c r="E1230" s="30" t="s">
        <v>192</v>
      </c>
      <c r="F1230" s="27" t="str">
        <f t="shared" si="253"/>
        <v>보스 처치</v>
      </c>
      <c r="G1230" s="30">
        <v>5</v>
      </c>
      <c r="H1230" s="31" t="str">
        <f t="shared" si="257"/>
        <v>GuideQuest_KillBoss_5_1227</v>
      </c>
      <c r="J1230" s="29" t="str">
        <f t="shared" si="258"/>
        <v>GuideQuest_KillBoss_5_1227</v>
      </c>
      <c r="K1230" s="30" t="str">
        <f t="shared" si="255"/>
        <v>KillBoss</v>
      </c>
      <c r="L1230" s="33">
        <f t="shared" si="256"/>
        <v>5</v>
      </c>
      <c r="M1230" s="30" t="str">
        <f t="shared" si="249"/>
        <v>Stack</v>
      </c>
      <c r="N1230" s="31" t="s">
        <v>7</v>
      </c>
    </row>
    <row r="1231" spans="2:14" x14ac:dyDescent="0.4">
      <c r="B1231" s="29">
        <f t="shared" si="260"/>
        <v>1228</v>
      </c>
      <c r="C1231" s="30" t="s">
        <v>45</v>
      </c>
      <c r="D1231" s="30"/>
      <c r="E1231" s="30" t="s">
        <v>152</v>
      </c>
      <c r="F1231" s="27" t="str">
        <f t="shared" si="253"/>
        <v>공격력 골드 훈련</v>
      </c>
      <c r="G1231" s="30">
        <v>30000</v>
      </c>
      <c r="H1231" s="31" t="str">
        <f t="shared" si="257"/>
        <v>GuideQuest_TrainAtk_30000_1228</v>
      </c>
      <c r="J1231" s="29" t="str">
        <f t="shared" si="258"/>
        <v>GuideQuest_TrainAtk_30000_1228</v>
      </c>
      <c r="K1231" s="30" t="str">
        <f t="shared" si="255"/>
        <v>TrainAtk</v>
      </c>
      <c r="L1231" s="33">
        <f t="shared" ref="L1231:L1232" si="261">ROUNDUP(G1231/10,0)</f>
        <v>3000</v>
      </c>
      <c r="M1231" s="30" t="str">
        <f t="shared" si="249"/>
        <v>Attain</v>
      </c>
      <c r="N1231" s="31" t="s">
        <v>404</v>
      </c>
    </row>
    <row r="1232" spans="2:14" x14ac:dyDescent="0.4">
      <c r="B1232" s="29">
        <f t="shared" si="260"/>
        <v>1229</v>
      </c>
      <c r="C1232" s="30" t="s">
        <v>47</v>
      </c>
      <c r="D1232" s="30"/>
      <c r="E1232" s="30" t="s">
        <v>153</v>
      </c>
      <c r="F1232" s="27" t="str">
        <f t="shared" si="253"/>
        <v>체력 골드 훈련</v>
      </c>
      <c r="G1232" s="30">
        <v>30000</v>
      </c>
      <c r="H1232" s="31" t="str">
        <f t="shared" si="257"/>
        <v>GuideQuest_TrainHp_30000_1229</v>
      </c>
      <c r="J1232" s="29" t="str">
        <f t="shared" si="258"/>
        <v>GuideQuest_TrainHp_30000_1229</v>
      </c>
      <c r="K1232" s="30" t="str">
        <f t="shared" si="255"/>
        <v>TrainHp</v>
      </c>
      <c r="L1232" s="33">
        <f t="shared" si="261"/>
        <v>3000</v>
      </c>
      <c r="M1232" s="30" t="str">
        <f t="shared" si="249"/>
        <v>Attain</v>
      </c>
      <c r="N1232" s="31" t="s">
        <v>404</v>
      </c>
    </row>
    <row r="1233" spans="2:14" x14ac:dyDescent="0.4">
      <c r="B1233" s="29">
        <f>B1232+1</f>
        <v>1230</v>
      </c>
      <c r="C1233" s="30"/>
      <c r="D1233" s="30"/>
      <c r="E1233" s="30" t="s">
        <v>187</v>
      </c>
      <c r="F1233" s="27" t="str">
        <f t="shared" si="253"/>
        <v>스테이지 클리어</v>
      </c>
      <c r="G1233" s="30">
        <v>1720</v>
      </c>
      <c r="H1233" s="31" t="str">
        <f t="shared" si="257"/>
        <v>GuideQuest_ClearStage_1720_1230</v>
      </c>
      <c r="J1233" s="29" t="str">
        <f t="shared" si="258"/>
        <v>GuideQuest_ClearStage_1720_1230</v>
      </c>
      <c r="K1233" s="30" t="str">
        <f t="shared" si="255"/>
        <v>ClearStage</v>
      </c>
      <c r="L1233" s="33">
        <f t="shared" si="256"/>
        <v>1720</v>
      </c>
      <c r="M1233" s="30" t="str">
        <f t="shared" si="249"/>
        <v>Attain</v>
      </c>
      <c r="N1233" s="31" t="s">
        <v>404</v>
      </c>
    </row>
    <row r="1234" spans="2:14" x14ac:dyDescent="0.4">
      <c r="B1234" s="29">
        <f t="shared" si="260"/>
        <v>1231</v>
      </c>
      <c r="C1234" s="30" t="s">
        <v>94</v>
      </c>
      <c r="D1234" s="30"/>
      <c r="E1234" s="30" t="s">
        <v>214</v>
      </c>
      <c r="F1234" s="27" t="str">
        <f t="shared" si="253"/>
        <v>장비 소환</v>
      </c>
      <c r="G1234" s="30">
        <f>G1226+300</f>
        <v>18120</v>
      </c>
      <c r="H1234" s="31" t="str">
        <f t="shared" si="257"/>
        <v>GuideQuest_SpawnEquipment_18120_1231</v>
      </c>
      <c r="J1234" s="29" t="str">
        <f t="shared" si="258"/>
        <v>GuideQuest_SpawnEquipment_18120_1231</v>
      </c>
      <c r="K1234" s="30" t="str">
        <f t="shared" si="255"/>
        <v>SpawnEquipment</v>
      </c>
      <c r="L1234" s="33">
        <f t="shared" si="256"/>
        <v>18120</v>
      </c>
      <c r="M1234" s="30" t="str">
        <f t="shared" si="249"/>
        <v>Attain</v>
      </c>
      <c r="N1234" s="31" t="s">
        <v>404</v>
      </c>
    </row>
    <row r="1235" spans="2:14" x14ac:dyDescent="0.4">
      <c r="B1235" s="29">
        <f t="shared" si="260"/>
        <v>1232</v>
      </c>
      <c r="C1235" s="30" t="s">
        <v>53</v>
      </c>
      <c r="D1235" s="30"/>
      <c r="E1235" s="30" t="s">
        <v>200</v>
      </c>
      <c r="F1235" s="27" t="str">
        <f t="shared" si="253"/>
        <v>스킬 소환</v>
      </c>
      <c r="G1235" s="30">
        <v>2230</v>
      </c>
      <c r="H1235" s="31" t="str">
        <f t="shared" si="257"/>
        <v>GuideQuest_SpawnSkill_2230_1232</v>
      </c>
      <c r="J1235" s="29" t="str">
        <f t="shared" si="258"/>
        <v>GuideQuest_SpawnSkill_2230_1232</v>
      </c>
      <c r="K1235" s="30" t="str">
        <f t="shared" si="255"/>
        <v>SpawnSkill</v>
      </c>
      <c r="L1235" s="33">
        <f t="shared" si="256"/>
        <v>2230</v>
      </c>
      <c r="M1235" s="30" t="str">
        <f t="shared" si="249"/>
        <v>Attain</v>
      </c>
      <c r="N1235" s="31" t="s">
        <v>404</v>
      </c>
    </row>
    <row r="1236" spans="2:14" x14ac:dyDescent="0.4">
      <c r="B1236" s="29">
        <f t="shared" si="260"/>
        <v>1233</v>
      </c>
      <c r="C1236" s="30" t="s">
        <v>292</v>
      </c>
      <c r="D1236" s="30"/>
      <c r="E1236" s="30" t="s">
        <v>269</v>
      </c>
      <c r="F1236" s="27" t="str">
        <f t="shared" si="253"/>
        <v>유물 소환</v>
      </c>
      <c r="G1236" s="30">
        <f>G1219+6</f>
        <v>297</v>
      </c>
      <c r="H1236" s="31" t="str">
        <f t="shared" si="257"/>
        <v>GuideQuest_SpawnArtifact_297_1233</v>
      </c>
      <c r="J1236" s="29" t="str">
        <f t="shared" si="258"/>
        <v>GuideQuest_SpawnArtifact_297_1233</v>
      </c>
      <c r="K1236" s="30" t="str">
        <f t="shared" si="255"/>
        <v>SpawnArtifact</v>
      </c>
      <c r="L1236" s="33">
        <f t="shared" si="256"/>
        <v>297</v>
      </c>
      <c r="M1236" s="30" t="str">
        <f t="shared" si="249"/>
        <v>Attain</v>
      </c>
      <c r="N1236" s="31" t="s">
        <v>404</v>
      </c>
    </row>
    <row r="1237" spans="2:14" x14ac:dyDescent="0.4">
      <c r="B1237" s="29">
        <f t="shared" si="260"/>
        <v>1234</v>
      </c>
      <c r="C1237" s="30" t="s">
        <v>294</v>
      </c>
      <c r="D1237" s="30"/>
      <c r="E1237" s="30" t="s">
        <v>290</v>
      </c>
      <c r="F1237" s="27" t="str">
        <f t="shared" si="253"/>
        <v>유물 강화 시도</v>
      </c>
      <c r="G1237" s="30">
        <v>3</v>
      </c>
      <c r="H1237" s="31" t="str">
        <f t="shared" si="257"/>
        <v>GuideQuest_TryUpgradeArtifact_3_1234</v>
      </c>
      <c r="J1237" s="29" t="str">
        <f t="shared" si="258"/>
        <v>GuideQuest_TryUpgradeArtifact_3_1234</v>
      </c>
      <c r="K1237" s="30" t="str">
        <f t="shared" si="255"/>
        <v>TryUpgradeArtifact</v>
      </c>
      <c r="L1237" s="33">
        <f t="shared" si="256"/>
        <v>3</v>
      </c>
      <c r="M1237" s="30" t="str">
        <f t="shared" si="249"/>
        <v>Stack</v>
      </c>
      <c r="N1237" s="31" t="s">
        <v>404</v>
      </c>
    </row>
    <row r="1238" spans="2:14" x14ac:dyDescent="0.4">
      <c r="B1238" s="29">
        <f t="shared" si="260"/>
        <v>1235</v>
      </c>
      <c r="C1238" s="30"/>
      <c r="D1238" s="30"/>
      <c r="E1238" s="30" t="s">
        <v>192</v>
      </c>
      <c r="F1238" s="27" t="str">
        <f t="shared" si="253"/>
        <v>보스 처치</v>
      </c>
      <c r="G1238" s="30">
        <v>5</v>
      </c>
      <c r="H1238" s="31" t="str">
        <f t="shared" si="257"/>
        <v>GuideQuest_KillBoss_5_1235</v>
      </c>
      <c r="J1238" s="29" t="str">
        <f t="shared" si="258"/>
        <v>GuideQuest_KillBoss_5_1235</v>
      </c>
      <c r="K1238" s="30" t="str">
        <f t="shared" si="255"/>
        <v>KillBoss</v>
      </c>
      <c r="L1238" s="33">
        <f t="shared" si="256"/>
        <v>5</v>
      </c>
      <c r="M1238" s="30" t="str">
        <f t="shared" si="249"/>
        <v>Stack</v>
      </c>
      <c r="N1238" s="31" t="s">
        <v>7</v>
      </c>
    </row>
    <row r="1239" spans="2:14" x14ac:dyDescent="0.4">
      <c r="B1239" s="29">
        <f t="shared" si="260"/>
        <v>1236</v>
      </c>
      <c r="C1239" s="30" t="s">
        <v>51</v>
      </c>
      <c r="D1239" s="30"/>
      <c r="E1239" s="30" t="s">
        <v>199</v>
      </c>
      <c r="F1239" s="27" t="str">
        <f t="shared" si="253"/>
        <v>캐릭터 특성 강화</v>
      </c>
      <c r="G1239" s="30">
        <v>176</v>
      </c>
      <c r="H1239" s="31" t="str">
        <f t="shared" si="257"/>
        <v>GuideQuest_LevelUpAbility_176_1236</v>
      </c>
      <c r="J1239" s="29" t="str">
        <f t="shared" si="258"/>
        <v>GuideQuest_LevelUpAbility_176_1236</v>
      </c>
      <c r="K1239" s="30" t="str">
        <f t="shared" si="255"/>
        <v>LevelUpAbility</v>
      </c>
      <c r="L1239" s="33">
        <f t="shared" si="256"/>
        <v>176</v>
      </c>
      <c r="M1239" s="30" t="str">
        <f t="shared" si="249"/>
        <v>Attain</v>
      </c>
      <c r="N1239" s="31" t="s">
        <v>405</v>
      </c>
    </row>
    <row r="1240" spans="2:14" x14ac:dyDescent="0.4">
      <c r="B1240" s="29">
        <f t="shared" si="260"/>
        <v>1237</v>
      </c>
      <c r="C1240" s="30" t="s">
        <v>45</v>
      </c>
      <c r="D1240" s="30"/>
      <c r="E1240" s="30" t="s">
        <v>152</v>
      </c>
      <c r="F1240" s="27" t="str">
        <f t="shared" si="253"/>
        <v>공격력 골드 훈련</v>
      </c>
      <c r="G1240" s="30">
        <v>31000</v>
      </c>
      <c r="H1240" s="31" t="str">
        <f t="shared" si="257"/>
        <v>GuideQuest_TrainAtk_31000_1237</v>
      </c>
      <c r="J1240" s="29" t="str">
        <f t="shared" si="258"/>
        <v>GuideQuest_TrainAtk_31000_1237</v>
      </c>
      <c r="K1240" s="30" t="str">
        <f t="shared" si="255"/>
        <v>TrainAtk</v>
      </c>
      <c r="L1240" s="33">
        <f t="shared" ref="L1240:L1241" si="262">ROUNDUP(G1240/10,0)</f>
        <v>3100</v>
      </c>
      <c r="M1240" s="30" t="str">
        <f t="shared" si="249"/>
        <v>Attain</v>
      </c>
      <c r="N1240" s="31" t="s">
        <v>404</v>
      </c>
    </row>
    <row r="1241" spans="2:14" x14ac:dyDescent="0.4">
      <c r="B1241" s="29">
        <f t="shared" si="260"/>
        <v>1238</v>
      </c>
      <c r="C1241" s="30" t="s">
        <v>47</v>
      </c>
      <c r="D1241" s="30"/>
      <c r="E1241" s="30" t="s">
        <v>153</v>
      </c>
      <c r="F1241" s="27" t="str">
        <f t="shared" si="253"/>
        <v>체력 골드 훈련</v>
      </c>
      <c r="G1241" s="30">
        <v>31000</v>
      </c>
      <c r="H1241" s="31" t="str">
        <f t="shared" si="257"/>
        <v>GuideQuest_TrainHp_31000_1238</v>
      </c>
      <c r="J1241" s="29" t="str">
        <f t="shared" si="258"/>
        <v>GuideQuest_TrainHp_31000_1238</v>
      </c>
      <c r="K1241" s="30" t="str">
        <f t="shared" si="255"/>
        <v>TrainHp</v>
      </c>
      <c r="L1241" s="33">
        <f t="shared" si="262"/>
        <v>3100</v>
      </c>
      <c r="M1241" s="30" t="str">
        <f t="shared" si="249"/>
        <v>Attain</v>
      </c>
      <c r="N1241" s="31" t="s">
        <v>404</v>
      </c>
    </row>
    <row r="1242" spans="2:14" x14ac:dyDescent="0.4">
      <c r="B1242" s="29">
        <f>B1241+1</f>
        <v>1239</v>
      </c>
      <c r="C1242" s="30"/>
      <c r="D1242" s="30"/>
      <c r="E1242" s="30" t="s">
        <v>187</v>
      </c>
      <c r="F1242" s="27" t="str">
        <f t="shared" si="253"/>
        <v>스테이지 클리어</v>
      </c>
      <c r="G1242" s="30">
        <v>1740</v>
      </c>
      <c r="H1242" s="31" t="str">
        <f t="shared" si="257"/>
        <v>GuideQuest_ClearStage_1740_1239</v>
      </c>
      <c r="J1242" s="29" t="str">
        <f t="shared" si="258"/>
        <v>GuideQuest_ClearStage_1740_1239</v>
      </c>
      <c r="K1242" s="30" t="str">
        <f t="shared" si="255"/>
        <v>ClearStage</v>
      </c>
      <c r="L1242" s="33">
        <f t="shared" si="256"/>
        <v>1740</v>
      </c>
      <c r="M1242" s="30" t="str">
        <f t="shared" si="249"/>
        <v>Attain</v>
      </c>
      <c r="N1242" s="31" t="s">
        <v>404</v>
      </c>
    </row>
    <row r="1243" spans="2:14" x14ac:dyDescent="0.4">
      <c r="B1243" s="29">
        <f t="shared" si="260"/>
        <v>1240</v>
      </c>
      <c r="C1243" s="30" t="s">
        <v>94</v>
      </c>
      <c r="D1243" s="30"/>
      <c r="E1243" s="30" t="s">
        <v>214</v>
      </c>
      <c r="F1243" s="27" t="str">
        <f t="shared" si="253"/>
        <v>장비 소환</v>
      </c>
      <c r="G1243" s="30">
        <f>G1234+300</f>
        <v>18420</v>
      </c>
      <c r="H1243" s="31" t="str">
        <f t="shared" si="257"/>
        <v>GuideQuest_SpawnEquipment_18420_1240</v>
      </c>
      <c r="J1243" s="29" t="str">
        <f t="shared" si="258"/>
        <v>GuideQuest_SpawnEquipment_18420_1240</v>
      </c>
      <c r="K1243" s="30" t="str">
        <f t="shared" si="255"/>
        <v>SpawnEquipment</v>
      </c>
      <c r="L1243" s="33">
        <f t="shared" si="256"/>
        <v>18420</v>
      </c>
      <c r="M1243" s="30" t="str">
        <f t="shared" si="249"/>
        <v>Attain</v>
      </c>
      <c r="N1243" s="31" t="s">
        <v>404</v>
      </c>
    </row>
    <row r="1244" spans="2:14" x14ac:dyDescent="0.4">
      <c r="B1244" s="29">
        <f t="shared" si="260"/>
        <v>1241</v>
      </c>
      <c r="C1244" s="30" t="s">
        <v>53</v>
      </c>
      <c r="D1244" s="30"/>
      <c r="E1244" s="30" t="s">
        <v>200</v>
      </c>
      <c r="F1244" s="27" t="str">
        <f t="shared" si="253"/>
        <v>스킬 소환</v>
      </c>
      <c r="G1244" s="30">
        <v>2260</v>
      </c>
      <c r="H1244" s="31" t="str">
        <f t="shared" si="257"/>
        <v>GuideQuest_SpawnSkill_2260_1241</v>
      </c>
      <c r="J1244" s="29" t="str">
        <f t="shared" si="258"/>
        <v>GuideQuest_SpawnSkill_2260_1241</v>
      </c>
      <c r="K1244" s="30" t="str">
        <f t="shared" si="255"/>
        <v>SpawnSkill</v>
      </c>
      <c r="L1244" s="33">
        <f t="shared" si="256"/>
        <v>2260</v>
      </c>
      <c r="M1244" s="30" t="str">
        <f t="shared" si="249"/>
        <v>Attain</v>
      </c>
      <c r="N1244" s="31" t="s">
        <v>404</v>
      </c>
    </row>
    <row r="1245" spans="2:14" x14ac:dyDescent="0.4">
      <c r="B1245" s="29">
        <f t="shared" si="260"/>
        <v>1242</v>
      </c>
      <c r="C1245" s="30" t="s">
        <v>292</v>
      </c>
      <c r="D1245" s="30"/>
      <c r="E1245" s="30" t="s">
        <v>269</v>
      </c>
      <c r="F1245" s="27" t="str">
        <f t="shared" si="253"/>
        <v>유물 소환</v>
      </c>
      <c r="G1245" s="30">
        <f>G1228+6</f>
        <v>300</v>
      </c>
      <c r="H1245" s="31" t="str">
        <f t="shared" si="257"/>
        <v>GuideQuest_SpawnArtifact_300_1242</v>
      </c>
      <c r="J1245" s="29" t="str">
        <f t="shared" si="258"/>
        <v>GuideQuest_SpawnArtifact_300_1242</v>
      </c>
      <c r="K1245" s="30" t="str">
        <f t="shared" si="255"/>
        <v>SpawnArtifact</v>
      </c>
      <c r="L1245" s="33">
        <f t="shared" si="256"/>
        <v>300</v>
      </c>
      <c r="M1245" s="30" t="str">
        <f t="shared" si="249"/>
        <v>Attain</v>
      </c>
      <c r="N1245" s="31" t="s">
        <v>404</v>
      </c>
    </row>
    <row r="1246" spans="2:14" x14ac:dyDescent="0.4">
      <c r="B1246" s="29">
        <f t="shared" si="260"/>
        <v>1243</v>
      </c>
      <c r="C1246" s="30" t="s">
        <v>294</v>
      </c>
      <c r="D1246" s="30"/>
      <c r="E1246" s="30" t="s">
        <v>290</v>
      </c>
      <c r="F1246" s="27" t="str">
        <f t="shared" si="253"/>
        <v>유물 강화 시도</v>
      </c>
      <c r="G1246" s="30">
        <v>3</v>
      </c>
      <c r="H1246" s="31" t="str">
        <f t="shared" si="257"/>
        <v>GuideQuest_TryUpgradeArtifact_3_1243</v>
      </c>
      <c r="J1246" s="29" t="str">
        <f t="shared" si="258"/>
        <v>GuideQuest_TryUpgradeArtifact_3_1243</v>
      </c>
      <c r="K1246" s="30" t="str">
        <f t="shared" si="255"/>
        <v>TryUpgradeArtifact</v>
      </c>
      <c r="L1246" s="33">
        <f t="shared" si="256"/>
        <v>3</v>
      </c>
      <c r="M1246" s="30" t="str">
        <f t="shared" si="249"/>
        <v>Stack</v>
      </c>
      <c r="N1246" s="31" t="s">
        <v>404</v>
      </c>
    </row>
    <row r="1247" spans="2:14" x14ac:dyDescent="0.4">
      <c r="B1247" s="29">
        <f t="shared" si="260"/>
        <v>1244</v>
      </c>
      <c r="C1247" s="30"/>
      <c r="D1247" s="30"/>
      <c r="E1247" s="30" t="s">
        <v>192</v>
      </c>
      <c r="F1247" s="27" t="str">
        <f t="shared" si="253"/>
        <v>보스 처치</v>
      </c>
      <c r="G1247" s="30">
        <v>5</v>
      </c>
      <c r="H1247" s="31" t="str">
        <f t="shared" si="257"/>
        <v>GuideQuest_KillBoss_5_1244</v>
      </c>
      <c r="J1247" s="29" t="str">
        <f t="shared" si="258"/>
        <v>GuideQuest_KillBoss_5_1244</v>
      </c>
      <c r="K1247" s="30" t="str">
        <f t="shared" si="255"/>
        <v>KillBoss</v>
      </c>
      <c r="L1247" s="33">
        <f t="shared" si="256"/>
        <v>5</v>
      </c>
      <c r="M1247" s="30" t="str">
        <f t="shared" si="249"/>
        <v>Stack</v>
      </c>
      <c r="N1247" s="31" t="s">
        <v>7</v>
      </c>
    </row>
    <row r="1248" spans="2:14" x14ac:dyDescent="0.4">
      <c r="B1248" s="29">
        <f t="shared" si="260"/>
        <v>1245</v>
      </c>
      <c r="C1248" s="30" t="s">
        <v>45</v>
      </c>
      <c r="D1248" s="30"/>
      <c r="E1248" s="30" t="s">
        <v>152</v>
      </c>
      <c r="F1248" s="27" t="str">
        <f t="shared" si="253"/>
        <v>공격력 골드 훈련</v>
      </c>
      <c r="G1248" s="30">
        <v>32000</v>
      </c>
      <c r="H1248" s="31" t="str">
        <f t="shared" si="257"/>
        <v>GuideQuest_TrainAtk_32000_1245</v>
      </c>
      <c r="J1248" s="29" t="str">
        <f t="shared" si="258"/>
        <v>GuideQuest_TrainAtk_32000_1245</v>
      </c>
      <c r="K1248" s="30" t="str">
        <f t="shared" si="255"/>
        <v>TrainAtk</v>
      </c>
      <c r="L1248" s="33">
        <f t="shared" ref="L1248:L1249" si="263">ROUNDUP(G1248/10,0)</f>
        <v>3200</v>
      </c>
      <c r="M1248" s="30" t="str">
        <f t="shared" ref="M1248:M1311" si="264">VLOOKUP(K1248,$P$2:$R$51,3, 0)</f>
        <v>Attain</v>
      </c>
      <c r="N1248" s="31" t="s">
        <v>404</v>
      </c>
    </row>
    <row r="1249" spans="2:14" x14ac:dyDescent="0.4">
      <c r="B1249" s="29">
        <f t="shared" si="260"/>
        <v>1246</v>
      </c>
      <c r="C1249" s="30" t="s">
        <v>47</v>
      </c>
      <c r="D1249" s="30"/>
      <c r="E1249" s="30" t="s">
        <v>153</v>
      </c>
      <c r="F1249" s="27" t="str">
        <f t="shared" si="253"/>
        <v>체력 골드 훈련</v>
      </c>
      <c r="G1249" s="30">
        <v>32000</v>
      </c>
      <c r="H1249" s="31" t="str">
        <f t="shared" si="257"/>
        <v>GuideQuest_TrainHp_32000_1246</v>
      </c>
      <c r="J1249" s="29" t="str">
        <f t="shared" si="258"/>
        <v>GuideQuest_TrainHp_32000_1246</v>
      </c>
      <c r="K1249" s="30" t="str">
        <f t="shared" si="255"/>
        <v>TrainHp</v>
      </c>
      <c r="L1249" s="33">
        <f t="shared" si="263"/>
        <v>3200</v>
      </c>
      <c r="M1249" s="30" t="str">
        <f t="shared" si="264"/>
        <v>Attain</v>
      </c>
      <c r="N1249" s="31" t="s">
        <v>404</v>
      </c>
    </row>
    <row r="1250" spans="2:14" x14ac:dyDescent="0.4">
      <c r="B1250" s="29">
        <f>B1249+1</f>
        <v>1247</v>
      </c>
      <c r="C1250" s="30"/>
      <c r="D1250" s="30"/>
      <c r="E1250" s="30" t="s">
        <v>187</v>
      </c>
      <c r="F1250" s="27" t="str">
        <f t="shared" si="253"/>
        <v>스테이지 클리어</v>
      </c>
      <c r="G1250" s="30">
        <v>1760</v>
      </c>
      <c r="H1250" s="31" t="str">
        <f t="shared" si="257"/>
        <v>GuideQuest_ClearStage_1760_1247</v>
      </c>
      <c r="J1250" s="29" t="str">
        <f t="shared" si="258"/>
        <v>GuideQuest_ClearStage_1760_1247</v>
      </c>
      <c r="K1250" s="30" t="str">
        <f t="shared" si="255"/>
        <v>ClearStage</v>
      </c>
      <c r="L1250" s="33">
        <f t="shared" si="256"/>
        <v>1760</v>
      </c>
      <c r="M1250" s="30" t="str">
        <f t="shared" si="264"/>
        <v>Attain</v>
      </c>
      <c r="N1250" s="31" t="s">
        <v>404</v>
      </c>
    </row>
    <row r="1251" spans="2:14" x14ac:dyDescent="0.4">
      <c r="B1251" s="29">
        <f t="shared" si="260"/>
        <v>1248</v>
      </c>
      <c r="C1251" s="30" t="s">
        <v>94</v>
      </c>
      <c r="D1251" s="30"/>
      <c r="E1251" s="30" t="s">
        <v>214</v>
      </c>
      <c r="F1251" s="27" t="str">
        <f t="shared" si="253"/>
        <v>장비 소환</v>
      </c>
      <c r="G1251" s="30">
        <f>G1243+300</f>
        <v>18720</v>
      </c>
      <c r="H1251" s="31" t="str">
        <f t="shared" si="257"/>
        <v>GuideQuest_SpawnEquipment_18720_1248</v>
      </c>
      <c r="J1251" s="29" t="str">
        <f t="shared" si="258"/>
        <v>GuideQuest_SpawnEquipment_18720_1248</v>
      </c>
      <c r="K1251" s="30" t="str">
        <f t="shared" si="255"/>
        <v>SpawnEquipment</v>
      </c>
      <c r="L1251" s="33">
        <f t="shared" si="256"/>
        <v>18720</v>
      </c>
      <c r="M1251" s="30" t="str">
        <f t="shared" si="264"/>
        <v>Attain</v>
      </c>
      <c r="N1251" s="31" t="s">
        <v>404</v>
      </c>
    </row>
    <row r="1252" spans="2:14" x14ac:dyDescent="0.4">
      <c r="B1252" s="29">
        <f t="shared" si="260"/>
        <v>1249</v>
      </c>
      <c r="C1252" s="30" t="s">
        <v>53</v>
      </c>
      <c r="D1252" s="30"/>
      <c r="E1252" s="30" t="s">
        <v>200</v>
      </c>
      <c r="F1252" s="27" t="str">
        <f t="shared" si="253"/>
        <v>스킬 소환</v>
      </c>
      <c r="G1252" s="30">
        <v>2290</v>
      </c>
      <c r="H1252" s="31" t="str">
        <f t="shared" si="257"/>
        <v>GuideQuest_SpawnSkill_2290_1249</v>
      </c>
      <c r="J1252" s="29" t="str">
        <f t="shared" si="258"/>
        <v>GuideQuest_SpawnSkill_2290_1249</v>
      </c>
      <c r="K1252" s="30" t="str">
        <f t="shared" si="255"/>
        <v>SpawnSkill</v>
      </c>
      <c r="L1252" s="33">
        <f t="shared" si="256"/>
        <v>2290</v>
      </c>
      <c r="M1252" s="30" t="str">
        <f t="shared" si="264"/>
        <v>Attain</v>
      </c>
      <c r="N1252" s="31" t="s">
        <v>404</v>
      </c>
    </row>
    <row r="1253" spans="2:14" x14ac:dyDescent="0.4">
      <c r="B1253" s="29">
        <f t="shared" si="260"/>
        <v>1250</v>
      </c>
      <c r="C1253" s="30" t="s">
        <v>292</v>
      </c>
      <c r="D1253" s="30"/>
      <c r="E1253" s="30" t="s">
        <v>269</v>
      </c>
      <c r="F1253" s="27" t="str">
        <f t="shared" si="253"/>
        <v>유물 소환</v>
      </c>
      <c r="G1253" s="30">
        <f>G1236+6</f>
        <v>303</v>
      </c>
      <c r="H1253" s="31" t="str">
        <f t="shared" si="257"/>
        <v>GuideQuest_SpawnArtifact_303_1250</v>
      </c>
      <c r="J1253" s="29" t="str">
        <f t="shared" si="258"/>
        <v>GuideQuest_SpawnArtifact_303_1250</v>
      </c>
      <c r="K1253" s="30" t="str">
        <f t="shared" si="255"/>
        <v>SpawnArtifact</v>
      </c>
      <c r="L1253" s="33">
        <f t="shared" si="256"/>
        <v>303</v>
      </c>
      <c r="M1253" s="30" t="str">
        <f t="shared" si="264"/>
        <v>Attain</v>
      </c>
      <c r="N1253" s="31" t="s">
        <v>404</v>
      </c>
    </row>
    <row r="1254" spans="2:14" x14ac:dyDescent="0.4">
      <c r="B1254" s="29">
        <f t="shared" si="260"/>
        <v>1251</v>
      </c>
      <c r="C1254" s="30" t="s">
        <v>294</v>
      </c>
      <c r="D1254" s="30"/>
      <c r="E1254" s="30" t="s">
        <v>290</v>
      </c>
      <c r="F1254" s="27" t="str">
        <f t="shared" si="253"/>
        <v>유물 강화 시도</v>
      </c>
      <c r="G1254" s="30">
        <v>3</v>
      </c>
      <c r="H1254" s="31" t="str">
        <f t="shared" si="257"/>
        <v>GuideQuest_TryUpgradeArtifact_3_1251</v>
      </c>
      <c r="J1254" s="29" t="str">
        <f t="shared" si="258"/>
        <v>GuideQuest_TryUpgradeArtifact_3_1251</v>
      </c>
      <c r="K1254" s="30" t="str">
        <f t="shared" si="255"/>
        <v>TryUpgradeArtifact</v>
      </c>
      <c r="L1254" s="33">
        <f t="shared" si="256"/>
        <v>3</v>
      </c>
      <c r="M1254" s="30" t="str">
        <f t="shared" si="264"/>
        <v>Stack</v>
      </c>
      <c r="N1254" s="31" t="s">
        <v>404</v>
      </c>
    </row>
    <row r="1255" spans="2:14" x14ac:dyDescent="0.4">
      <c r="B1255" s="29">
        <f t="shared" si="260"/>
        <v>1252</v>
      </c>
      <c r="C1255" s="30"/>
      <c r="D1255" s="30"/>
      <c r="E1255" s="30" t="s">
        <v>192</v>
      </c>
      <c r="F1255" s="27" t="str">
        <f t="shared" si="253"/>
        <v>보스 처치</v>
      </c>
      <c r="G1255" s="30">
        <v>5</v>
      </c>
      <c r="H1255" s="31" t="str">
        <f t="shared" si="257"/>
        <v>GuideQuest_KillBoss_5_1252</v>
      </c>
      <c r="J1255" s="29" t="str">
        <f t="shared" si="258"/>
        <v>GuideQuest_KillBoss_5_1252</v>
      </c>
      <c r="K1255" s="30" t="str">
        <f t="shared" si="255"/>
        <v>KillBoss</v>
      </c>
      <c r="L1255" s="33">
        <f t="shared" si="256"/>
        <v>5</v>
      </c>
      <c r="M1255" s="30" t="str">
        <f t="shared" si="264"/>
        <v>Stack</v>
      </c>
      <c r="N1255" s="31" t="s">
        <v>7</v>
      </c>
    </row>
    <row r="1256" spans="2:14" x14ac:dyDescent="0.4">
      <c r="B1256" s="29">
        <f t="shared" si="260"/>
        <v>1253</v>
      </c>
      <c r="C1256" s="30" t="s">
        <v>51</v>
      </c>
      <c r="D1256" s="30"/>
      <c r="E1256" s="30" t="s">
        <v>199</v>
      </c>
      <c r="F1256" s="27" t="str">
        <f t="shared" si="253"/>
        <v>캐릭터 특성 강화</v>
      </c>
      <c r="G1256" s="81">
        <v>178</v>
      </c>
      <c r="H1256" s="31" t="str">
        <f t="shared" si="257"/>
        <v>GuideQuest_LevelUpAbility_178_1253</v>
      </c>
      <c r="J1256" s="29" t="str">
        <f t="shared" si="258"/>
        <v>GuideQuest_LevelUpAbility_178_1253</v>
      </c>
      <c r="K1256" s="30" t="str">
        <f t="shared" si="255"/>
        <v>LevelUpAbility</v>
      </c>
      <c r="L1256" s="33">
        <f t="shared" si="256"/>
        <v>178</v>
      </c>
      <c r="M1256" s="30" t="str">
        <f t="shared" si="264"/>
        <v>Attain</v>
      </c>
      <c r="N1256" s="31" t="s">
        <v>405</v>
      </c>
    </row>
    <row r="1257" spans="2:14" x14ac:dyDescent="0.4">
      <c r="B1257" s="29">
        <f t="shared" si="260"/>
        <v>1254</v>
      </c>
      <c r="C1257" s="30" t="s">
        <v>45</v>
      </c>
      <c r="D1257" s="30"/>
      <c r="E1257" s="30" t="s">
        <v>152</v>
      </c>
      <c r="F1257" s="27" t="str">
        <f t="shared" si="253"/>
        <v>공격력 골드 훈련</v>
      </c>
      <c r="G1257" s="30">
        <v>33000</v>
      </c>
      <c r="H1257" s="31" t="str">
        <f t="shared" si="257"/>
        <v>GuideQuest_TrainAtk_33000_1254</v>
      </c>
      <c r="J1257" s="29" t="str">
        <f t="shared" si="258"/>
        <v>GuideQuest_TrainAtk_33000_1254</v>
      </c>
      <c r="K1257" s="30" t="str">
        <f t="shared" si="255"/>
        <v>TrainAtk</v>
      </c>
      <c r="L1257" s="33">
        <f t="shared" ref="L1257:L1258" si="265">ROUNDUP(G1257/10,0)</f>
        <v>3300</v>
      </c>
      <c r="M1257" s="30" t="str">
        <f t="shared" si="264"/>
        <v>Attain</v>
      </c>
      <c r="N1257" s="31" t="s">
        <v>404</v>
      </c>
    </row>
    <row r="1258" spans="2:14" x14ac:dyDescent="0.4">
      <c r="B1258" s="29">
        <f t="shared" si="260"/>
        <v>1255</v>
      </c>
      <c r="C1258" s="30" t="s">
        <v>47</v>
      </c>
      <c r="D1258" s="30"/>
      <c r="E1258" s="30" t="s">
        <v>153</v>
      </c>
      <c r="F1258" s="27" t="str">
        <f t="shared" si="253"/>
        <v>체력 골드 훈련</v>
      </c>
      <c r="G1258" s="30">
        <v>33000</v>
      </c>
      <c r="H1258" s="31" t="str">
        <f t="shared" si="257"/>
        <v>GuideQuest_TrainHp_33000_1255</v>
      </c>
      <c r="J1258" s="29" t="str">
        <f t="shared" si="258"/>
        <v>GuideQuest_TrainHp_33000_1255</v>
      </c>
      <c r="K1258" s="30" t="str">
        <f t="shared" si="255"/>
        <v>TrainHp</v>
      </c>
      <c r="L1258" s="33">
        <f t="shared" si="265"/>
        <v>3300</v>
      </c>
      <c r="M1258" s="30" t="str">
        <f t="shared" si="264"/>
        <v>Attain</v>
      </c>
      <c r="N1258" s="31" t="s">
        <v>404</v>
      </c>
    </row>
    <row r="1259" spans="2:14" x14ac:dyDescent="0.4">
      <c r="B1259" s="29">
        <f>B1258+1</f>
        <v>1256</v>
      </c>
      <c r="C1259" s="30"/>
      <c r="D1259" s="30"/>
      <c r="E1259" s="30" t="s">
        <v>187</v>
      </c>
      <c r="F1259" s="27" t="str">
        <f t="shared" si="253"/>
        <v>스테이지 클리어</v>
      </c>
      <c r="G1259" s="30">
        <v>1780</v>
      </c>
      <c r="H1259" s="31" t="str">
        <f t="shared" si="257"/>
        <v>GuideQuest_ClearStage_1780_1256</v>
      </c>
      <c r="J1259" s="29" t="str">
        <f t="shared" si="258"/>
        <v>GuideQuest_ClearStage_1780_1256</v>
      </c>
      <c r="K1259" s="30" t="str">
        <f t="shared" si="255"/>
        <v>ClearStage</v>
      </c>
      <c r="L1259" s="33">
        <f t="shared" si="256"/>
        <v>1780</v>
      </c>
      <c r="M1259" s="30" t="str">
        <f t="shared" si="264"/>
        <v>Attain</v>
      </c>
      <c r="N1259" s="31" t="s">
        <v>404</v>
      </c>
    </row>
    <row r="1260" spans="2:14" x14ac:dyDescent="0.4">
      <c r="B1260" s="29">
        <f t="shared" si="260"/>
        <v>1257</v>
      </c>
      <c r="C1260" s="30" t="s">
        <v>94</v>
      </c>
      <c r="D1260" s="30"/>
      <c r="E1260" s="30" t="s">
        <v>214</v>
      </c>
      <c r="F1260" s="27" t="str">
        <f t="shared" si="253"/>
        <v>장비 소환</v>
      </c>
      <c r="G1260" s="30">
        <f>G1251+300</f>
        <v>19020</v>
      </c>
      <c r="H1260" s="31" t="str">
        <f t="shared" si="257"/>
        <v>GuideQuest_SpawnEquipment_19020_1257</v>
      </c>
      <c r="J1260" s="29" t="str">
        <f t="shared" si="258"/>
        <v>GuideQuest_SpawnEquipment_19020_1257</v>
      </c>
      <c r="K1260" s="30" t="str">
        <f t="shared" si="255"/>
        <v>SpawnEquipment</v>
      </c>
      <c r="L1260" s="33">
        <f t="shared" si="256"/>
        <v>19020</v>
      </c>
      <c r="M1260" s="30" t="str">
        <f t="shared" si="264"/>
        <v>Attain</v>
      </c>
      <c r="N1260" s="31" t="s">
        <v>404</v>
      </c>
    </row>
    <row r="1261" spans="2:14" x14ac:dyDescent="0.4">
      <c r="B1261" s="29">
        <f t="shared" si="260"/>
        <v>1258</v>
      </c>
      <c r="C1261" s="30" t="s">
        <v>53</v>
      </c>
      <c r="D1261" s="30"/>
      <c r="E1261" s="30" t="s">
        <v>200</v>
      </c>
      <c r="F1261" s="27" t="str">
        <f t="shared" si="253"/>
        <v>스킬 소환</v>
      </c>
      <c r="G1261" s="30">
        <v>2320</v>
      </c>
      <c r="H1261" s="31" t="str">
        <f t="shared" si="257"/>
        <v>GuideQuest_SpawnSkill_2320_1258</v>
      </c>
      <c r="J1261" s="29" t="str">
        <f t="shared" si="258"/>
        <v>GuideQuest_SpawnSkill_2320_1258</v>
      </c>
      <c r="K1261" s="30" t="str">
        <f t="shared" si="255"/>
        <v>SpawnSkill</v>
      </c>
      <c r="L1261" s="33">
        <f t="shared" si="256"/>
        <v>2320</v>
      </c>
      <c r="M1261" s="30" t="str">
        <f t="shared" si="264"/>
        <v>Attain</v>
      </c>
      <c r="N1261" s="31" t="s">
        <v>404</v>
      </c>
    </row>
    <row r="1262" spans="2:14" x14ac:dyDescent="0.4">
      <c r="B1262" s="29">
        <f t="shared" si="260"/>
        <v>1259</v>
      </c>
      <c r="C1262" s="30" t="s">
        <v>292</v>
      </c>
      <c r="D1262" s="30"/>
      <c r="E1262" s="30" t="s">
        <v>269</v>
      </c>
      <c r="F1262" s="27" t="str">
        <f t="shared" si="253"/>
        <v>유물 소환</v>
      </c>
      <c r="G1262" s="30">
        <f>G1245+6</f>
        <v>306</v>
      </c>
      <c r="H1262" s="31" t="str">
        <f t="shared" si="257"/>
        <v>GuideQuest_SpawnArtifact_306_1259</v>
      </c>
      <c r="J1262" s="29" t="str">
        <f t="shared" si="258"/>
        <v>GuideQuest_SpawnArtifact_306_1259</v>
      </c>
      <c r="K1262" s="30" t="str">
        <f t="shared" si="255"/>
        <v>SpawnArtifact</v>
      </c>
      <c r="L1262" s="33">
        <f t="shared" si="256"/>
        <v>306</v>
      </c>
      <c r="M1262" s="30" t="str">
        <f t="shared" si="264"/>
        <v>Attain</v>
      </c>
      <c r="N1262" s="31" t="s">
        <v>404</v>
      </c>
    </row>
    <row r="1263" spans="2:14" x14ac:dyDescent="0.4">
      <c r="B1263" s="29">
        <f t="shared" si="260"/>
        <v>1260</v>
      </c>
      <c r="C1263" s="30" t="s">
        <v>294</v>
      </c>
      <c r="D1263" s="30"/>
      <c r="E1263" s="30" t="s">
        <v>290</v>
      </c>
      <c r="F1263" s="27" t="str">
        <f t="shared" si="253"/>
        <v>유물 강화 시도</v>
      </c>
      <c r="G1263" s="30">
        <v>3</v>
      </c>
      <c r="H1263" s="31" t="str">
        <f t="shared" si="257"/>
        <v>GuideQuest_TryUpgradeArtifact_3_1260</v>
      </c>
      <c r="J1263" s="29" t="str">
        <f t="shared" si="258"/>
        <v>GuideQuest_TryUpgradeArtifact_3_1260</v>
      </c>
      <c r="K1263" s="30" t="str">
        <f t="shared" si="255"/>
        <v>TryUpgradeArtifact</v>
      </c>
      <c r="L1263" s="33">
        <f t="shared" si="256"/>
        <v>3</v>
      </c>
      <c r="M1263" s="30" t="str">
        <f t="shared" si="264"/>
        <v>Stack</v>
      </c>
      <c r="N1263" s="31" t="s">
        <v>404</v>
      </c>
    </row>
    <row r="1264" spans="2:14" x14ac:dyDescent="0.4">
      <c r="B1264" s="29">
        <f t="shared" si="260"/>
        <v>1261</v>
      </c>
      <c r="C1264" s="30"/>
      <c r="D1264" s="30"/>
      <c r="E1264" s="30" t="s">
        <v>192</v>
      </c>
      <c r="F1264" s="27" t="str">
        <f t="shared" si="253"/>
        <v>보스 처치</v>
      </c>
      <c r="G1264" s="30">
        <v>5</v>
      </c>
      <c r="H1264" s="31" t="str">
        <f t="shared" si="257"/>
        <v>GuideQuest_KillBoss_5_1261</v>
      </c>
      <c r="J1264" s="29" t="str">
        <f t="shared" si="258"/>
        <v>GuideQuest_KillBoss_5_1261</v>
      </c>
      <c r="K1264" s="30" t="str">
        <f t="shared" si="255"/>
        <v>KillBoss</v>
      </c>
      <c r="L1264" s="33">
        <f t="shared" si="256"/>
        <v>5</v>
      </c>
      <c r="M1264" s="30" t="str">
        <f t="shared" si="264"/>
        <v>Stack</v>
      </c>
      <c r="N1264" s="31" t="s">
        <v>7</v>
      </c>
    </row>
    <row r="1265" spans="2:14" x14ac:dyDescent="0.4">
      <c r="B1265" s="29">
        <f t="shared" si="260"/>
        <v>1262</v>
      </c>
      <c r="C1265" s="30" t="s">
        <v>45</v>
      </c>
      <c r="D1265" s="30"/>
      <c r="E1265" s="30" t="s">
        <v>152</v>
      </c>
      <c r="F1265" s="27" t="str">
        <f t="shared" si="253"/>
        <v>공격력 골드 훈련</v>
      </c>
      <c r="G1265" s="30">
        <v>34000</v>
      </c>
      <c r="H1265" s="31" t="str">
        <f t="shared" si="257"/>
        <v>GuideQuest_TrainAtk_34000_1262</v>
      </c>
      <c r="J1265" s="29" t="str">
        <f t="shared" si="258"/>
        <v>GuideQuest_TrainAtk_34000_1262</v>
      </c>
      <c r="K1265" s="30" t="str">
        <f t="shared" si="255"/>
        <v>TrainAtk</v>
      </c>
      <c r="L1265" s="33">
        <f t="shared" ref="L1265:L1266" si="266">ROUNDUP(G1265/10,0)</f>
        <v>3400</v>
      </c>
      <c r="M1265" s="30" t="str">
        <f t="shared" si="264"/>
        <v>Attain</v>
      </c>
      <c r="N1265" s="31" t="s">
        <v>404</v>
      </c>
    </row>
    <row r="1266" spans="2:14" x14ac:dyDescent="0.4">
      <c r="B1266" s="29">
        <f t="shared" si="260"/>
        <v>1263</v>
      </c>
      <c r="C1266" s="30" t="s">
        <v>47</v>
      </c>
      <c r="D1266" s="30"/>
      <c r="E1266" s="30" t="s">
        <v>153</v>
      </c>
      <c r="F1266" s="27" t="str">
        <f t="shared" si="253"/>
        <v>체력 골드 훈련</v>
      </c>
      <c r="G1266" s="30">
        <v>34000</v>
      </c>
      <c r="H1266" s="31" t="str">
        <f t="shared" si="257"/>
        <v>GuideQuest_TrainHp_34000_1263</v>
      </c>
      <c r="J1266" s="29" t="str">
        <f t="shared" si="258"/>
        <v>GuideQuest_TrainHp_34000_1263</v>
      </c>
      <c r="K1266" s="30" t="str">
        <f t="shared" si="255"/>
        <v>TrainHp</v>
      </c>
      <c r="L1266" s="33">
        <f t="shared" si="266"/>
        <v>3400</v>
      </c>
      <c r="M1266" s="30" t="str">
        <f t="shared" si="264"/>
        <v>Attain</v>
      </c>
      <c r="N1266" s="31" t="s">
        <v>404</v>
      </c>
    </row>
    <row r="1267" spans="2:14" x14ac:dyDescent="0.4">
      <c r="B1267" s="29">
        <f>B1266+1</f>
        <v>1264</v>
      </c>
      <c r="C1267" s="30"/>
      <c r="D1267" s="30"/>
      <c r="E1267" s="30" t="s">
        <v>187</v>
      </c>
      <c r="F1267" s="27" t="str">
        <f t="shared" si="253"/>
        <v>스테이지 클리어</v>
      </c>
      <c r="G1267" s="30">
        <v>1800</v>
      </c>
      <c r="H1267" s="31" t="str">
        <f t="shared" si="257"/>
        <v>GuideQuest_ClearStage_1800_1264</v>
      </c>
      <c r="J1267" s="29" t="str">
        <f t="shared" si="258"/>
        <v>GuideQuest_ClearStage_1800_1264</v>
      </c>
      <c r="K1267" s="30" t="str">
        <f t="shared" si="255"/>
        <v>ClearStage</v>
      </c>
      <c r="L1267" s="33">
        <f t="shared" si="256"/>
        <v>1800</v>
      </c>
      <c r="M1267" s="30" t="str">
        <f t="shared" si="264"/>
        <v>Attain</v>
      </c>
      <c r="N1267" s="31" t="s">
        <v>404</v>
      </c>
    </row>
    <row r="1268" spans="2:14" x14ac:dyDescent="0.4">
      <c r="B1268" s="29">
        <f t="shared" si="260"/>
        <v>1265</v>
      </c>
      <c r="C1268" s="30" t="s">
        <v>94</v>
      </c>
      <c r="D1268" s="30"/>
      <c r="E1268" s="30" t="s">
        <v>214</v>
      </c>
      <c r="F1268" s="27" t="str">
        <f t="shared" si="253"/>
        <v>장비 소환</v>
      </c>
      <c r="G1268" s="30">
        <f>G1260+300</f>
        <v>19320</v>
      </c>
      <c r="H1268" s="31" t="str">
        <f t="shared" si="257"/>
        <v>GuideQuest_SpawnEquipment_19320_1265</v>
      </c>
      <c r="J1268" s="29" t="str">
        <f t="shared" si="258"/>
        <v>GuideQuest_SpawnEquipment_19320_1265</v>
      </c>
      <c r="K1268" s="30" t="str">
        <f t="shared" si="255"/>
        <v>SpawnEquipment</v>
      </c>
      <c r="L1268" s="33">
        <f t="shared" si="256"/>
        <v>19320</v>
      </c>
      <c r="M1268" s="30" t="str">
        <f t="shared" si="264"/>
        <v>Attain</v>
      </c>
      <c r="N1268" s="31" t="s">
        <v>404</v>
      </c>
    </row>
    <row r="1269" spans="2:14" x14ac:dyDescent="0.4">
      <c r="B1269" s="29">
        <f t="shared" si="260"/>
        <v>1266</v>
      </c>
      <c r="C1269" s="30" t="s">
        <v>53</v>
      </c>
      <c r="D1269" s="30"/>
      <c r="E1269" s="30" t="s">
        <v>200</v>
      </c>
      <c r="F1269" s="27" t="str">
        <f t="shared" si="253"/>
        <v>스킬 소환</v>
      </c>
      <c r="G1269" s="30">
        <v>2350</v>
      </c>
      <c r="H1269" s="31" t="str">
        <f t="shared" si="257"/>
        <v>GuideQuest_SpawnSkill_2350_1266</v>
      </c>
      <c r="J1269" s="29" t="str">
        <f t="shared" si="258"/>
        <v>GuideQuest_SpawnSkill_2350_1266</v>
      </c>
      <c r="K1269" s="30" t="str">
        <f t="shared" si="255"/>
        <v>SpawnSkill</v>
      </c>
      <c r="L1269" s="33">
        <f t="shared" si="256"/>
        <v>2350</v>
      </c>
      <c r="M1269" s="30" t="str">
        <f t="shared" si="264"/>
        <v>Attain</v>
      </c>
      <c r="N1269" s="31" t="s">
        <v>404</v>
      </c>
    </row>
    <row r="1270" spans="2:14" x14ac:dyDescent="0.4">
      <c r="B1270" s="29">
        <f t="shared" si="260"/>
        <v>1267</v>
      </c>
      <c r="C1270" s="30" t="s">
        <v>292</v>
      </c>
      <c r="D1270" s="30"/>
      <c r="E1270" s="30" t="s">
        <v>269</v>
      </c>
      <c r="F1270" s="27" t="str">
        <f t="shared" si="253"/>
        <v>유물 소환</v>
      </c>
      <c r="G1270" s="30">
        <f>G1253+6</f>
        <v>309</v>
      </c>
      <c r="H1270" s="31" t="str">
        <f t="shared" si="257"/>
        <v>GuideQuest_SpawnArtifact_309_1267</v>
      </c>
      <c r="J1270" s="29" t="str">
        <f t="shared" si="258"/>
        <v>GuideQuest_SpawnArtifact_309_1267</v>
      </c>
      <c r="K1270" s="30" t="str">
        <f t="shared" si="255"/>
        <v>SpawnArtifact</v>
      </c>
      <c r="L1270" s="33">
        <f t="shared" si="256"/>
        <v>309</v>
      </c>
      <c r="M1270" s="30" t="str">
        <f t="shared" si="264"/>
        <v>Attain</v>
      </c>
      <c r="N1270" s="31" t="s">
        <v>404</v>
      </c>
    </row>
    <row r="1271" spans="2:14" x14ac:dyDescent="0.4">
      <c r="B1271" s="29">
        <f t="shared" si="260"/>
        <v>1268</v>
      </c>
      <c r="C1271" s="30" t="s">
        <v>294</v>
      </c>
      <c r="D1271" s="30"/>
      <c r="E1271" s="30" t="s">
        <v>290</v>
      </c>
      <c r="F1271" s="27" t="str">
        <f t="shared" si="253"/>
        <v>유물 강화 시도</v>
      </c>
      <c r="G1271" s="30">
        <v>3</v>
      </c>
      <c r="H1271" s="31" t="str">
        <f t="shared" si="257"/>
        <v>GuideQuest_TryUpgradeArtifact_3_1268</v>
      </c>
      <c r="J1271" s="29" t="str">
        <f t="shared" si="258"/>
        <v>GuideQuest_TryUpgradeArtifact_3_1268</v>
      </c>
      <c r="K1271" s="30" t="str">
        <f t="shared" si="255"/>
        <v>TryUpgradeArtifact</v>
      </c>
      <c r="L1271" s="33">
        <f t="shared" si="256"/>
        <v>3</v>
      </c>
      <c r="M1271" s="30" t="str">
        <f t="shared" si="264"/>
        <v>Stack</v>
      </c>
      <c r="N1271" s="31" t="s">
        <v>404</v>
      </c>
    </row>
    <row r="1272" spans="2:14" x14ac:dyDescent="0.4">
      <c r="B1272" s="29">
        <f t="shared" si="260"/>
        <v>1269</v>
      </c>
      <c r="C1272" s="30"/>
      <c r="D1272" s="30"/>
      <c r="E1272" s="30" t="s">
        <v>192</v>
      </c>
      <c r="F1272" s="27" t="str">
        <f t="shared" si="253"/>
        <v>보스 처치</v>
      </c>
      <c r="G1272" s="30">
        <v>5</v>
      </c>
      <c r="H1272" s="31" t="str">
        <f t="shared" si="257"/>
        <v>GuideQuest_KillBoss_5_1269</v>
      </c>
      <c r="J1272" s="29" t="str">
        <f t="shared" si="258"/>
        <v>GuideQuest_KillBoss_5_1269</v>
      </c>
      <c r="K1272" s="30" t="str">
        <f t="shared" si="255"/>
        <v>KillBoss</v>
      </c>
      <c r="L1272" s="33">
        <f t="shared" si="256"/>
        <v>5</v>
      </c>
      <c r="M1272" s="30" t="str">
        <f t="shared" si="264"/>
        <v>Stack</v>
      </c>
      <c r="N1272" s="31" t="s">
        <v>7</v>
      </c>
    </row>
    <row r="1273" spans="2:14" x14ac:dyDescent="0.4">
      <c r="B1273" s="29">
        <f t="shared" si="260"/>
        <v>1270</v>
      </c>
      <c r="C1273" s="30" t="s">
        <v>51</v>
      </c>
      <c r="D1273" s="30"/>
      <c r="E1273" s="30" t="s">
        <v>199</v>
      </c>
      <c r="F1273" s="27" t="str">
        <f t="shared" si="253"/>
        <v>캐릭터 특성 강화</v>
      </c>
      <c r="G1273" s="30">
        <f>G1256+3</f>
        <v>181</v>
      </c>
      <c r="H1273" s="31" t="str">
        <f t="shared" si="257"/>
        <v>GuideQuest_LevelUpAbility_181_1270</v>
      </c>
      <c r="J1273" s="29" t="str">
        <f t="shared" si="258"/>
        <v>GuideQuest_LevelUpAbility_181_1270</v>
      </c>
      <c r="K1273" s="30" t="str">
        <f t="shared" si="255"/>
        <v>LevelUpAbility</v>
      </c>
      <c r="L1273" s="33">
        <f t="shared" si="256"/>
        <v>181</v>
      </c>
      <c r="M1273" s="30" t="str">
        <f t="shared" si="264"/>
        <v>Attain</v>
      </c>
      <c r="N1273" s="31" t="s">
        <v>405</v>
      </c>
    </row>
    <row r="1274" spans="2:14" x14ac:dyDescent="0.4">
      <c r="B1274" s="29">
        <f t="shared" si="260"/>
        <v>1271</v>
      </c>
      <c r="C1274" s="30" t="s">
        <v>45</v>
      </c>
      <c r="D1274" s="30"/>
      <c r="E1274" s="30" t="s">
        <v>152</v>
      </c>
      <c r="F1274" s="27" t="str">
        <f t="shared" si="253"/>
        <v>공격력 골드 훈련</v>
      </c>
      <c r="G1274" s="30">
        <v>35000</v>
      </c>
      <c r="H1274" s="31" t="str">
        <f t="shared" si="257"/>
        <v>GuideQuest_TrainAtk_35000_1271</v>
      </c>
      <c r="J1274" s="29" t="str">
        <f t="shared" si="258"/>
        <v>GuideQuest_TrainAtk_35000_1271</v>
      </c>
      <c r="K1274" s="30" t="str">
        <f t="shared" si="255"/>
        <v>TrainAtk</v>
      </c>
      <c r="L1274" s="33">
        <f t="shared" ref="L1274:L1275" si="267">ROUNDUP(G1274/10,0)</f>
        <v>3500</v>
      </c>
      <c r="M1274" s="30" t="str">
        <f t="shared" si="264"/>
        <v>Attain</v>
      </c>
      <c r="N1274" s="31" t="s">
        <v>404</v>
      </c>
    </row>
    <row r="1275" spans="2:14" x14ac:dyDescent="0.4">
      <c r="B1275" s="29">
        <f t="shared" si="260"/>
        <v>1272</v>
      </c>
      <c r="C1275" s="30" t="s">
        <v>47</v>
      </c>
      <c r="D1275" s="30"/>
      <c r="E1275" s="30" t="s">
        <v>153</v>
      </c>
      <c r="F1275" s="27" t="str">
        <f t="shared" ref="F1275:F1338" si="268">VLOOKUP(E1275,$P$2:$Q$52,2, 0)</f>
        <v>체력 골드 훈련</v>
      </c>
      <c r="G1275" s="30">
        <v>35000</v>
      </c>
      <c r="H1275" s="31" t="str">
        <f t="shared" si="257"/>
        <v>GuideQuest_TrainHp_35000_1272</v>
      </c>
      <c r="J1275" s="29" t="str">
        <f t="shared" si="258"/>
        <v>GuideQuest_TrainHp_35000_1272</v>
      </c>
      <c r="K1275" s="30" t="str">
        <f t="shared" si="255"/>
        <v>TrainHp</v>
      </c>
      <c r="L1275" s="33">
        <f t="shared" si="267"/>
        <v>3500</v>
      </c>
      <c r="M1275" s="30" t="str">
        <f t="shared" si="264"/>
        <v>Attain</v>
      </c>
      <c r="N1275" s="31" t="s">
        <v>404</v>
      </c>
    </row>
    <row r="1276" spans="2:14" x14ac:dyDescent="0.4">
      <c r="B1276" s="29">
        <f>B1275+1</f>
        <v>1273</v>
      </c>
      <c r="C1276" s="30"/>
      <c r="D1276" s="30"/>
      <c r="E1276" s="30" t="s">
        <v>187</v>
      </c>
      <c r="F1276" s="27" t="str">
        <f t="shared" si="268"/>
        <v>스테이지 클리어</v>
      </c>
      <c r="G1276" s="30">
        <v>1820</v>
      </c>
      <c r="H1276" s="31" t="str">
        <f t="shared" si="257"/>
        <v>GuideQuest_ClearStage_1820_1273</v>
      </c>
      <c r="J1276" s="29" t="str">
        <f t="shared" si="258"/>
        <v>GuideQuest_ClearStage_1820_1273</v>
      </c>
      <c r="K1276" s="30" t="str">
        <f t="shared" si="255"/>
        <v>ClearStage</v>
      </c>
      <c r="L1276" s="33">
        <f t="shared" si="256"/>
        <v>1820</v>
      </c>
      <c r="M1276" s="30" t="str">
        <f t="shared" si="264"/>
        <v>Attain</v>
      </c>
      <c r="N1276" s="31" t="s">
        <v>404</v>
      </c>
    </row>
    <row r="1277" spans="2:14" x14ac:dyDescent="0.4">
      <c r="B1277" s="29">
        <f t="shared" si="260"/>
        <v>1274</v>
      </c>
      <c r="C1277" s="30" t="s">
        <v>94</v>
      </c>
      <c r="D1277" s="30"/>
      <c r="E1277" s="30" t="s">
        <v>214</v>
      </c>
      <c r="F1277" s="27" t="str">
        <f t="shared" si="268"/>
        <v>장비 소환</v>
      </c>
      <c r="G1277" s="30">
        <f>G1268+300</f>
        <v>19620</v>
      </c>
      <c r="H1277" s="31" t="str">
        <f t="shared" si="257"/>
        <v>GuideQuest_SpawnEquipment_19620_1274</v>
      </c>
      <c r="J1277" s="29" t="str">
        <f t="shared" si="258"/>
        <v>GuideQuest_SpawnEquipment_19620_1274</v>
      </c>
      <c r="K1277" s="30" t="str">
        <f t="shared" si="255"/>
        <v>SpawnEquipment</v>
      </c>
      <c r="L1277" s="33">
        <f t="shared" si="256"/>
        <v>19620</v>
      </c>
      <c r="M1277" s="30" t="str">
        <f t="shared" si="264"/>
        <v>Attain</v>
      </c>
      <c r="N1277" s="31" t="s">
        <v>404</v>
      </c>
    </row>
    <row r="1278" spans="2:14" x14ac:dyDescent="0.4">
      <c r="B1278" s="29">
        <f t="shared" si="260"/>
        <v>1275</v>
      </c>
      <c r="C1278" s="30" t="s">
        <v>53</v>
      </c>
      <c r="D1278" s="30"/>
      <c r="E1278" s="30" t="s">
        <v>200</v>
      </c>
      <c r="F1278" s="27" t="str">
        <f t="shared" si="268"/>
        <v>스킬 소환</v>
      </c>
      <c r="G1278" s="30">
        <v>2380</v>
      </c>
      <c r="H1278" s="31" t="str">
        <f t="shared" si="257"/>
        <v>GuideQuest_SpawnSkill_2380_1275</v>
      </c>
      <c r="J1278" s="29" t="str">
        <f t="shared" si="258"/>
        <v>GuideQuest_SpawnSkill_2380_1275</v>
      </c>
      <c r="K1278" s="30" t="str">
        <f t="shared" si="255"/>
        <v>SpawnSkill</v>
      </c>
      <c r="L1278" s="33">
        <f t="shared" si="256"/>
        <v>2380</v>
      </c>
      <c r="M1278" s="30" t="str">
        <f t="shared" si="264"/>
        <v>Attain</v>
      </c>
      <c r="N1278" s="31" t="s">
        <v>404</v>
      </c>
    </row>
    <row r="1279" spans="2:14" x14ac:dyDescent="0.4">
      <c r="B1279" s="29">
        <f t="shared" si="260"/>
        <v>1276</v>
      </c>
      <c r="C1279" s="30" t="s">
        <v>292</v>
      </c>
      <c r="D1279" s="30"/>
      <c r="E1279" s="30" t="s">
        <v>269</v>
      </c>
      <c r="F1279" s="27" t="str">
        <f t="shared" si="268"/>
        <v>유물 소환</v>
      </c>
      <c r="G1279" s="30">
        <f>G1262+6</f>
        <v>312</v>
      </c>
      <c r="H1279" s="31" t="str">
        <f t="shared" si="257"/>
        <v>GuideQuest_SpawnArtifact_312_1276</v>
      </c>
      <c r="J1279" s="29" t="str">
        <f t="shared" si="258"/>
        <v>GuideQuest_SpawnArtifact_312_1276</v>
      </c>
      <c r="K1279" s="30" t="str">
        <f t="shared" si="255"/>
        <v>SpawnArtifact</v>
      </c>
      <c r="L1279" s="33">
        <f t="shared" si="256"/>
        <v>312</v>
      </c>
      <c r="M1279" s="30" t="str">
        <f t="shared" si="264"/>
        <v>Attain</v>
      </c>
      <c r="N1279" s="31" t="s">
        <v>404</v>
      </c>
    </row>
    <row r="1280" spans="2:14" x14ac:dyDescent="0.4">
      <c r="B1280" s="29">
        <f t="shared" si="260"/>
        <v>1277</v>
      </c>
      <c r="C1280" s="30" t="s">
        <v>294</v>
      </c>
      <c r="D1280" s="30"/>
      <c r="E1280" s="30" t="s">
        <v>290</v>
      </c>
      <c r="F1280" s="27" t="str">
        <f t="shared" si="268"/>
        <v>유물 강화 시도</v>
      </c>
      <c r="G1280" s="30">
        <v>3</v>
      </c>
      <c r="H1280" s="31" t="str">
        <f t="shared" si="257"/>
        <v>GuideQuest_TryUpgradeArtifact_3_1277</v>
      </c>
      <c r="J1280" s="29" t="str">
        <f t="shared" si="258"/>
        <v>GuideQuest_TryUpgradeArtifact_3_1277</v>
      </c>
      <c r="K1280" s="30" t="str">
        <f t="shared" si="255"/>
        <v>TryUpgradeArtifact</v>
      </c>
      <c r="L1280" s="33">
        <f t="shared" si="256"/>
        <v>3</v>
      </c>
      <c r="M1280" s="30" t="str">
        <f t="shared" si="264"/>
        <v>Stack</v>
      </c>
      <c r="N1280" s="31" t="s">
        <v>404</v>
      </c>
    </row>
    <row r="1281" spans="2:14" x14ac:dyDescent="0.4">
      <c r="B1281" s="29">
        <f t="shared" si="260"/>
        <v>1278</v>
      </c>
      <c r="C1281" s="30"/>
      <c r="D1281" s="30"/>
      <c r="E1281" s="30" t="s">
        <v>192</v>
      </c>
      <c r="F1281" s="27" t="str">
        <f t="shared" si="268"/>
        <v>보스 처치</v>
      </c>
      <c r="G1281" s="30">
        <v>5</v>
      </c>
      <c r="H1281" s="31" t="str">
        <f t="shared" si="257"/>
        <v>GuideQuest_KillBoss_5_1278</v>
      </c>
      <c r="J1281" s="29" t="str">
        <f t="shared" si="258"/>
        <v>GuideQuest_KillBoss_5_1278</v>
      </c>
      <c r="K1281" s="30" t="str">
        <f t="shared" si="255"/>
        <v>KillBoss</v>
      </c>
      <c r="L1281" s="33">
        <f t="shared" si="256"/>
        <v>5</v>
      </c>
      <c r="M1281" s="30" t="str">
        <f t="shared" si="264"/>
        <v>Stack</v>
      </c>
      <c r="N1281" s="31" t="s">
        <v>7</v>
      </c>
    </row>
    <row r="1282" spans="2:14" x14ac:dyDescent="0.4">
      <c r="B1282" s="29">
        <f t="shared" si="260"/>
        <v>1279</v>
      </c>
      <c r="C1282" s="30" t="s">
        <v>45</v>
      </c>
      <c r="D1282" s="30"/>
      <c r="E1282" s="30" t="s">
        <v>152</v>
      </c>
      <c r="F1282" s="27" t="str">
        <f t="shared" si="268"/>
        <v>공격력 골드 훈련</v>
      </c>
      <c r="G1282" s="30">
        <v>36000</v>
      </c>
      <c r="H1282" s="31" t="str">
        <f t="shared" ref="H1282:H1345" si="269">CONCATENATE("GuideQuest","_",E1282,"_",G1282,"_",B1282)</f>
        <v>GuideQuest_TrainAtk_36000_1279</v>
      </c>
      <c r="J1282" s="29" t="str">
        <f t="shared" ref="J1282:J1345" si="270">H1282</f>
        <v>GuideQuest_TrainAtk_36000_1279</v>
      </c>
      <c r="K1282" s="30" t="str">
        <f t="shared" ref="K1282:K1345" si="271">E1282</f>
        <v>TrainAtk</v>
      </c>
      <c r="L1282" s="33">
        <f t="shared" ref="L1282:L1283" si="272">ROUNDUP(G1282/10,0)</f>
        <v>3600</v>
      </c>
      <c r="M1282" s="30" t="str">
        <f t="shared" si="264"/>
        <v>Attain</v>
      </c>
      <c r="N1282" s="31" t="s">
        <v>404</v>
      </c>
    </row>
    <row r="1283" spans="2:14" x14ac:dyDescent="0.4">
      <c r="B1283" s="29">
        <f t="shared" si="260"/>
        <v>1280</v>
      </c>
      <c r="C1283" s="30" t="s">
        <v>47</v>
      </c>
      <c r="D1283" s="30"/>
      <c r="E1283" s="30" t="s">
        <v>153</v>
      </c>
      <c r="F1283" s="27" t="str">
        <f t="shared" si="268"/>
        <v>체력 골드 훈련</v>
      </c>
      <c r="G1283" s="30">
        <v>36000</v>
      </c>
      <c r="H1283" s="31" t="str">
        <f t="shared" si="269"/>
        <v>GuideQuest_TrainHp_36000_1280</v>
      </c>
      <c r="J1283" s="29" t="str">
        <f t="shared" si="270"/>
        <v>GuideQuest_TrainHp_36000_1280</v>
      </c>
      <c r="K1283" s="30" t="str">
        <f t="shared" si="271"/>
        <v>TrainHp</v>
      </c>
      <c r="L1283" s="33">
        <f t="shared" si="272"/>
        <v>3600</v>
      </c>
      <c r="M1283" s="30" t="str">
        <f t="shared" si="264"/>
        <v>Attain</v>
      </c>
      <c r="N1283" s="31" t="s">
        <v>404</v>
      </c>
    </row>
    <row r="1284" spans="2:14" x14ac:dyDescent="0.4">
      <c r="B1284" s="29">
        <f>B1283+1</f>
        <v>1281</v>
      </c>
      <c r="C1284" s="30"/>
      <c r="D1284" s="30"/>
      <c r="E1284" s="30" t="s">
        <v>187</v>
      </c>
      <c r="F1284" s="27" t="str">
        <f t="shared" si="268"/>
        <v>스테이지 클리어</v>
      </c>
      <c r="G1284" s="30">
        <v>1840</v>
      </c>
      <c r="H1284" s="31" t="str">
        <f t="shared" si="269"/>
        <v>GuideQuest_ClearStage_1840_1281</v>
      </c>
      <c r="J1284" s="29" t="str">
        <f t="shared" si="270"/>
        <v>GuideQuest_ClearStage_1840_1281</v>
      </c>
      <c r="K1284" s="30" t="str">
        <f t="shared" si="271"/>
        <v>ClearStage</v>
      </c>
      <c r="L1284" s="33">
        <f t="shared" ref="L1284:L1345" si="273">G1284</f>
        <v>1840</v>
      </c>
      <c r="M1284" s="30" t="str">
        <f t="shared" si="264"/>
        <v>Attain</v>
      </c>
      <c r="N1284" s="31" t="s">
        <v>404</v>
      </c>
    </row>
    <row r="1285" spans="2:14" x14ac:dyDescent="0.4">
      <c r="B1285" s="29">
        <f t="shared" si="260"/>
        <v>1282</v>
      </c>
      <c r="C1285" s="30" t="s">
        <v>94</v>
      </c>
      <c r="D1285" s="30"/>
      <c r="E1285" s="30" t="s">
        <v>214</v>
      </c>
      <c r="F1285" s="27" t="str">
        <f t="shared" si="268"/>
        <v>장비 소환</v>
      </c>
      <c r="G1285" s="30">
        <f>G1277+300</f>
        <v>19920</v>
      </c>
      <c r="H1285" s="31" t="str">
        <f t="shared" si="269"/>
        <v>GuideQuest_SpawnEquipment_19920_1282</v>
      </c>
      <c r="J1285" s="29" t="str">
        <f t="shared" si="270"/>
        <v>GuideQuest_SpawnEquipment_19920_1282</v>
      </c>
      <c r="K1285" s="30" t="str">
        <f t="shared" si="271"/>
        <v>SpawnEquipment</v>
      </c>
      <c r="L1285" s="33">
        <f t="shared" si="273"/>
        <v>19920</v>
      </c>
      <c r="M1285" s="30" t="str">
        <f t="shared" si="264"/>
        <v>Attain</v>
      </c>
      <c r="N1285" s="31" t="s">
        <v>404</v>
      </c>
    </row>
    <row r="1286" spans="2:14" x14ac:dyDescent="0.4">
      <c r="B1286" s="29">
        <f t="shared" si="260"/>
        <v>1283</v>
      </c>
      <c r="C1286" s="30" t="s">
        <v>53</v>
      </c>
      <c r="D1286" s="30"/>
      <c r="E1286" s="30" t="s">
        <v>200</v>
      </c>
      <c r="F1286" s="27" t="str">
        <f t="shared" si="268"/>
        <v>스킬 소환</v>
      </c>
      <c r="G1286" s="30">
        <v>2410</v>
      </c>
      <c r="H1286" s="31" t="str">
        <f t="shared" si="269"/>
        <v>GuideQuest_SpawnSkill_2410_1283</v>
      </c>
      <c r="J1286" s="29" t="str">
        <f t="shared" si="270"/>
        <v>GuideQuest_SpawnSkill_2410_1283</v>
      </c>
      <c r="K1286" s="30" t="str">
        <f t="shared" si="271"/>
        <v>SpawnSkill</v>
      </c>
      <c r="L1286" s="33">
        <f t="shared" si="273"/>
        <v>2410</v>
      </c>
      <c r="M1286" s="30" t="str">
        <f t="shared" si="264"/>
        <v>Attain</v>
      </c>
      <c r="N1286" s="31" t="s">
        <v>404</v>
      </c>
    </row>
    <row r="1287" spans="2:14" x14ac:dyDescent="0.4">
      <c r="B1287" s="29">
        <f t="shared" si="260"/>
        <v>1284</v>
      </c>
      <c r="C1287" s="30" t="s">
        <v>292</v>
      </c>
      <c r="D1287" s="30"/>
      <c r="E1287" s="30" t="s">
        <v>269</v>
      </c>
      <c r="F1287" s="27" t="str">
        <f t="shared" si="268"/>
        <v>유물 소환</v>
      </c>
      <c r="G1287" s="30">
        <f>G1270+6</f>
        <v>315</v>
      </c>
      <c r="H1287" s="31" t="str">
        <f t="shared" si="269"/>
        <v>GuideQuest_SpawnArtifact_315_1284</v>
      </c>
      <c r="J1287" s="29" t="str">
        <f t="shared" si="270"/>
        <v>GuideQuest_SpawnArtifact_315_1284</v>
      </c>
      <c r="K1287" s="30" t="str">
        <f t="shared" si="271"/>
        <v>SpawnArtifact</v>
      </c>
      <c r="L1287" s="33">
        <f t="shared" si="273"/>
        <v>315</v>
      </c>
      <c r="M1287" s="30" t="str">
        <f t="shared" si="264"/>
        <v>Attain</v>
      </c>
      <c r="N1287" s="31" t="s">
        <v>404</v>
      </c>
    </row>
    <row r="1288" spans="2:14" x14ac:dyDescent="0.4">
      <c r="B1288" s="29">
        <f t="shared" si="260"/>
        <v>1285</v>
      </c>
      <c r="C1288" s="30" t="s">
        <v>294</v>
      </c>
      <c r="D1288" s="30"/>
      <c r="E1288" s="30" t="s">
        <v>290</v>
      </c>
      <c r="F1288" s="27" t="str">
        <f t="shared" si="268"/>
        <v>유물 강화 시도</v>
      </c>
      <c r="G1288" s="30">
        <v>3</v>
      </c>
      <c r="H1288" s="31" t="str">
        <f t="shared" si="269"/>
        <v>GuideQuest_TryUpgradeArtifact_3_1285</v>
      </c>
      <c r="J1288" s="29" t="str">
        <f t="shared" si="270"/>
        <v>GuideQuest_TryUpgradeArtifact_3_1285</v>
      </c>
      <c r="K1288" s="30" t="str">
        <f t="shared" si="271"/>
        <v>TryUpgradeArtifact</v>
      </c>
      <c r="L1288" s="33">
        <f t="shared" si="273"/>
        <v>3</v>
      </c>
      <c r="M1288" s="30" t="str">
        <f t="shared" si="264"/>
        <v>Stack</v>
      </c>
      <c r="N1288" s="31" t="s">
        <v>404</v>
      </c>
    </row>
    <row r="1289" spans="2:14" x14ac:dyDescent="0.4">
      <c r="B1289" s="29">
        <f t="shared" si="260"/>
        <v>1286</v>
      </c>
      <c r="C1289" s="30"/>
      <c r="D1289" s="30"/>
      <c r="E1289" s="30" t="s">
        <v>192</v>
      </c>
      <c r="F1289" s="27" t="str">
        <f t="shared" si="268"/>
        <v>보스 처치</v>
      </c>
      <c r="G1289" s="30">
        <v>5</v>
      </c>
      <c r="H1289" s="31" t="str">
        <f t="shared" si="269"/>
        <v>GuideQuest_KillBoss_5_1286</v>
      </c>
      <c r="J1289" s="29" t="str">
        <f t="shared" si="270"/>
        <v>GuideQuest_KillBoss_5_1286</v>
      </c>
      <c r="K1289" s="30" t="str">
        <f t="shared" si="271"/>
        <v>KillBoss</v>
      </c>
      <c r="L1289" s="33">
        <f t="shared" si="273"/>
        <v>5</v>
      </c>
      <c r="M1289" s="30" t="str">
        <f t="shared" si="264"/>
        <v>Stack</v>
      </c>
      <c r="N1289" s="31" t="s">
        <v>7</v>
      </c>
    </row>
    <row r="1290" spans="2:14" x14ac:dyDescent="0.4">
      <c r="B1290" s="29">
        <f t="shared" si="260"/>
        <v>1287</v>
      </c>
      <c r="C1290" s="30" t="s">
        <v>51</v>
      </c>
      <c r="D1290" s="30"/>
      <c r="E1290" s="30" t="s">
        <v>199</v>
      </c>
      <c r="F1290" s="27" t="str">
        <f t="shared" si="268"/>
        <v>캐릭터 특성 강화</v>
      </c>
      <c r="G1290" s="30">
        <f>G1273+3</f>
        <v>184</v>
      </c>
      <c r="H1290" s="31" t="str">
        <f t="shared" si="269"/>
        <v>GuideQuest_LevelUpAbility_184_1287</v>
      </c>
      <c r="J1290" s="29" t="str">
        <f t="shared" si="270"/>
        <v>GuideQuest_LevelUpAbility_184_1287</v>
      </c>
      <c r="K1290" s="30" t="str">
        <f t="shared" si="271"/>
        <v>LevelUpAbility</v>
      </c>
      <c r="L1290" s="33">
        <f t="shared" si="273"/>
        <v>184</v>
      </c>
      <c r="M1290" s="30" t="str">
        <f t="shared" si="264"/>
        <v>Attain</v>
      </c>
      <c r="N1290" s="31" t="s">
        <v>405</v>
      </c>
    </row>
    <row r="1291" spans="2:14" x14ac:dyDescent="0.4">
      <c r="B1291" s="29">
        <f t="shared" si="260"/>
        <v>1288</v>
      </c>
      <c r="C1291" s="30" t="s">
        <v>45</v>
      </c>
      <c r="D1291" s="30"/>
      <c r="E1291" s="30" t="s">
        <v>152</v>
      </c>
      <c r="F1291" s="27" t="str">
        <f t="shared" si="268"/>
        <v>공격력 골드 훈련</v>
      </c>
      <c r="G1291" s="30">
        <v>37000</v>
      </c>
      <c r="H1291" s="31" t="str">
        <f t="shared" si="269"/>
        <v>GuideQuest_TrainAtk_37000_1288</v>
      </c>
      <c r="J1291" s="29" t="str">
        <f t="shared" si="270"/>
        <v>GuideQuest_TrainAtk_37000_1288</v>
      </c>
      <c r="K1291" s="30" t="str">
        <f t="shared" si="271"/>
        <v>TrainAtk</v>
      </c>
      <c r="L1291" s="33">
        <f t="shared" ref="L1291:L1292" si="274">ROUNDUP(G1291/10,0)</f>
        <v>3700</v>
      </c>
      <c r="M1291" s="30" t="str">
        <f t="shared" si="264"/>
        <v>Attain</v>
      </c>
      <c r="N1291" s="31" t="s">
        <v>404</v>
      </c>
    </row>
    <row r="1292" spans="2:14" x14ac:dyDescent="0.4">
      <c r="B1292" s="29">
        <f t="shared" ref="B1292:B1355" si="275">B1291+1</f>
        <v>1289</v>
      </c>
      <c r="C1292" s="30" t="s">
        <v>47</v>
      </c>
      <c r="D1292" s="30"/>
      <c r="E1292" s="30" t="s">
        <v>153</v>
      </c>
      <c r="F1292" s="27" t="str">
        <f t="shared" si="268"/>
        <v>체력 골드 훈련</v>
      </c>
      <c r="G1292" s="30">
        <v>37000</v>
      </c>
      <c r="H1292" s="31" t="str">
        <f t="shared" si="269"/>
        <v>GuideQuest_TrainHp_37000_1289</v>
      </c>
      <c r="J1292" s="29" t="str">
        <f t="shared" si="270"/>
        <v>GuideQuest_TrainHp_37000_1289</v>
      </c>
      <c r="K1292" s="30" t="str">
        <f t="shared" si="271"/>
        <v>TrainHp</v>
      </c>
      <c r="L1292" s="33">
        <f t="shared" si="274"/>
        <v>3700</v>
      </c>
      <c r="M1292" s="30" t="str">
        <f t="shared" si="264"/>
        <v>Attain</v>
      </c>
      <c r="N1292" s="31" t="s">
        <v>404</v>
      </c>
    </row>
    <row r="1293" spans="2:14" x14ac:dyDescent="0.4">
      <c r="B1293" s="29">
        <f>B1292+1</f>
        <v>1290</v>
      </c>
      <c r="C1293" s="30"/>
      <c r="D1293" s="30"/>
      <c r="E1293" s="30" t="s">
        <v>187</v>
      </c>
      <c r="F1293" s="27" t="str">
        <f t="shared" si="268"/>
        <v>스테이지 클리어</v>
      </c>
      <c r="G1293" s="30">
        <v>1860</v>
      </c>
      <c r="H1293" s="31" t="str">
        <f t="shared" si="269"/>
        <v>GuideQuest_ClearStage_1860_1290</v>
      </c>
      <c r="J1293" s="29" t="str">
        <f t="shared" si="270"/>
        <v>GuideQuest_ClearStage_1860_1290</v>
      </c>
      <c r="K1293" s="30" t="str">
        <f t="shared" si="271"/>
        <v>ClearStage</v>
      </c>
      <c r="L1293" s="33">
        <f t="shared" si="273"/>
        <v>1860</v>
      </c>
      <c r="M1293" s="30" t="str">
        <f t="shared" si="264"/>
        <v>Attain</v>
      </c>
      <c r="N1293" s="31" t="s">
        <v>404</v>
      </c>
    </row>
    <row r="1294" spans="2:14" x14ac:dyDescent="0.4">
      <c r="B1294" s="29">
        <f t="shared" si="275"/>
        <v>1291</v>
      </c>
      <c r="C1294" s="30" t="s">
        <v>94</v>
      </c>
      <c r="D1294" s="30"/>
      <c r="E1294" s="30" t="s">
        <v>214</v>
      </c>
      <c r="F1294" s="27" t="str">
        <f t="shared" si="268"/>
        <v>장비 소환</v>
      </c>
      <c r="G1294" s="30">
        <f>G1285+300</f>
        <v>20220</v>
      </c>
      <c r="H1294" s="31" t="str">
        <f t="shared" si="269"/>
        <v>GuideQuest_SpawnEquipment_20220_1291</v>
      </c>
      <c r="J1294" s="29" t="str">
        <f t="shared" si="270"/>
        <v>GuideQuest_SpawnEquipment_20220_1291</v>
      </c>
      <c r="K1294" s="30" t="str">
        <f t="shared" si="271"/>
        <v>SpawnEquipment</v>
      </c>
      <c r="L1294" s="33">
        <f t="shared" si="273"/>
        <v>20220</v>
      </c>
      <c r="M1294" s="30" t="str">
        <f t="shared" si="264"/>
        <v>Attain</v>
      </c>
      <c r="N1294" s="31" t="s">
        <v>404</v>
      </c>
    </row>
    <row r="1295" spans="2:14" x14ac:dyDescent="0.4">
      <c r="B1295" s="29">
        <f t="shared" si="275"/>
        <v>1292</v>
      </c>
      <c r="C1295" s="30" t="s">
        <v>53</v>
      </c>
      <c r="D1295" s="30"/>
      <c r="E1295" s="30" t="s">
        <v>200</v>
      </c>
      <c r="F1295" s="27" t="str">
        <f t="shared" si="268"/>
        <v>스킬 소환</v>
      </c>
      <c r="G1295" s="30">
        <v>2440</v>
      </c>
      <c r="H1295" s="31" t="str">
        <f t="shared" si="269"/>
        <v>GuideQuest_SpawnSkill_2440_1292</v>
      </c>
      <c r="J1295" s="29" t="str">
        <f t="shared" si="270"/>
        <v>GuideQuest_SpawnSkill_2440_1292</v>
      </c>
      <c r="K1295" s="30" t="str">
        <f t="shared" si="271"/>
        <v>SpawnSkill</v>
      </c>
      <c r="L1295" s="33">
        <f t="shared" si="273"/>
        <v>2440</v>
      </c>
      <c r="M1295" s="30" t="str">
        <f t="shared" si="264"/>
        <v>Attain</v>
      </c>
      <c r="N1295" s="31" t="s">
        <v>404</v>
      </c>
    </row>
    <row r="1296" spans="2:14" x14ac:dyDescent="0.4">
      <c r="B1296" s="29">
        <f t="shared" si="275"/>
        <v>1293</v>
      </c>
      <c r="C1296" s="30" t="s">
        <v>292</v>
      </c>
      <c r="D1296" s="30"/>
      <c r="E1296" s="30" t="s">
        <v>269</v>
      </c>
      <c r="F1296" s="27" t="str">
        <f t="shared" si="268"/>
        <v>유물 소환</v>
      </c>
      <c r="G1296" s="30">
        <f>G1279+6</f>
        <v>318</v>
      </c>
      <c r="H1296" s="31" t="str">
        <f t="shared" si="269"/>
        <v>GuideQuest_SpawnArtifact_318_1293</v>
      </c>
      <c r="J1296" s="29" t="str">
        <f t="shared" si="270"/>
        <v>GuideQuest_SpawnArtifact_318_1293</v>
      </c>
      <c r="K1296" s="30" t="str">
        <f t="shared" si="271"/>
        <v>SpawnArtifact</v>
      </c>
      <c r="L1296" s="33">
        <f t="shared" si="273"/>
        <v>318</v>
      </c>
      <c r="M1296" s="30" t="str">
        <f t="shared" si="264"/>
        <v>Attain</v>
      </c>
      <c r="N1296" s="31" t="s">
        <v>404</v>
      </c>
    </row>
    <row r="1297" spans="2:14" x14ac:dyDescent="0.4">
      <c r="B1297" s="29">
        <f t="shared" si="275"/>
        <v>1294</v>
      </c>
      <c r="C1297" s="30" t="s">
        <v>294</v>
      </c>
      <c r="D1297" s="30"/>
      <c r="E1297" s="30" t="s">
        <v>290</v>
      </c>
      <c r="F1297" s="27" t="str">
        <f t="shared" si="268"/>
        <v>유물 강화 시도</v>
      </c>
      <c r="G1297" s="30">
        <v>3</v>
      </c>
      <c r="H1297" s="31" t="str">
        <f t="shared" si="269"/>
        <v>GuideQuest_TryUpgradeArtifact_3_1294</v>
      </c>
      <c r="J1297" s="29" t="str">
        <f t="shared" si="270"/>
        <v>GuideQuest_TryUpgradeArtifact_3_1294</v>
      </c>
      <c r="K1297" s="30" t="str">
        <f t="shared" si="271"/>
        <v>TryUpgradeArtifact</v>
      </c>
      <c r="L1297" s="33">
        <f t="shared" si="273"/>
        <v>3</v>
      </c>
      <c r="M1297" s="30" t="str">
        <f t="shared" si="264"/>
        <v>Stack</v>
      </c>
      <c r="N1297" s="31" t="s">
        <v>404</v>
      </c>
    </row>
    <row r="1298" spans="2:14" x14ac:dyDescent="0.4">
      <c r="B1298" s="29">
        <f t="shared" si="275"/>
        <v>1295</v>
      </c>
      <c r="C1298" s="30"/>
      <c r="D1298" s="30"/>
      <c r="E1298" s="30" t="s">
        <v>192</v>
      </c>
      <c r="F1298" s="27" t="str">
        <f t="shared" si="268"/>
        <v>보스 처치</v>
      </c>
      <c r="G1298" s="30">
        <v>5</v>
      </c>
      <c r="H1298" s="31" t="str">
        <f t="shared" si="269"/>
        <v>GuideQuest_KillBoss_5_1295</v>
      </c>
      <c r="J1298" s="29" t="str">
        <f t="shared" si="270"/>
        <v>GuideQuest_KillBoss_5_1295</v>
      </c>
      <c r="K1298" s="30" t="str">
        <f t="shared" si="271"/>
        <v>KillBoss</v>
      </c>
      <c r="L1298" s="33">
        <f t="shared" si="273"/>
        <v>5</v>
      </c>
      <c r="M1298" s="30" t="str">
        <f t="shared" si="264"/>
        <v>Stack</v>
      </c>
      <c r="N1298" s="31" t="s">
        <v>7</v>
      </c>
    </row>
    <row r="1299" spans="2:14" x14ac:dyDescent="0.4">
      <c r="B1299" s="29">
        <f t="shared" si="275"/>
        <v>1296</v>
      </c>
      <c r="C1299" s="30" t="s">
        <v>45</v>
      </c>
      <c r="D1299" s="30"/>
      <c r="E1299" s="30" t="s">
        <v>152</v>
      </c>
      <c r="F1299" s="27" t="str">
        <f t="shared" si="268"/>
        <v>공격력 골드 훈련</v>
      </c>
      <c r="G1299" s="30">
        <v>38000</v>
      </c>
      <c r="H1299" s="31" t="str">
        <f t="shared" si="269"/>
        <v>GuideQuest_TrainAtk_38000_1296</v>
      </c>
      <c r="J1299" s="29" t="str">
        <f t="shared" si="270"/>
        <v>GuideQuest_TrainAtk_38000_1296</v>
      </c>
      <c r="K1299" s="30" t="str">
        <f t="shared" si="271"/>
        <v>TrainAtk</v>
      </c>
      <c r="L1299" s="33">
        <f t="shared" ref="L1299:L1300" si="276">ROUNDUP(G1299/10,0)</f>
        <v>3800</v>
      </c>
      <c r="M1299" s="30" t="str">
        <f t="shared" si="264"/>
        <v>Attain</v>
      </c>
      <c r="N1299" s="31" t="s">
        <v>404</v>
      </c>
    </row>
    <row r="1300" spans="2:14" x14ac:dyDescent="0.4">
      <c r="B1300" s="29">
        <f t="shared" si="275"/>
        <v>1297</v>
      </c>
      <c r="C1300" s="30" t="s">
        <v>47</v>
      </c>
      <c r="D1300" s="30"/>
      <c r="E1300" s="30" t="s">
        <v>153</v>
      </c>
      <c r="F1300" s="27" t="str">
        <f t="shared" si="268"/>
        <v>체력 골드 훈련</v>
      </c>
      <c r="G1300" s="30">
        <v>38000</v>
      </c>
      <c r="H1300" s="31" t="str">
        <f t="shared" si="269"/>
        <v>GuideQuest_TrainHp_38000_1297</v>
      </c>
      <c r="J1300" s="29" t="str">
        <f t="shared" si="270"/>
        <v>GuideQuest_TrainHp_38000_1297</v>
      </c>
      <c r="K1300" s="30" t="str">
        <f t="shared" si="271"/>
        <v>TrainHp</v>
      </c>
      <c r="L1300" s="33">
        <f t="shared" si="276"/>
        <v>3800</v>
      </c>
      <c r="M1300" s="30" t="str">
        <f t="shared" si="264"/>
        <v>Attain</v>
      </c>
      <c r="N1300" s="31" t="s">
        <v>404</v>
      </c>
    </row>
    <row r="1301" spans="2:14" x14ac:dyDescent="0.4">
      <c r="B1301" s="29">
        <f>B1300+1</f>
        <v>1298</v>
      </c>
      <c r="C1301" s="30"/>
      <c r="D1301" s="30"/>
      <c r="E1301" s="30" t="s">
        <v>187</v>
      </c>
      <c r="F1301" s="27" t="str">
        <f t="shared" si="268"/>
        <v>스테이지 클리어</v>
      </c>
      <c r="G1301" s="30">
        <v>1880</v>
      </c>
      <c r="H1301" s="31" t="str">
        <f t="shared" si="269"/>
        <v>GuideQuest_ClearStage_1880_1298</v>
      </c>
      <c r="J1301" s="29" t="str">
        <f t="shared" si="270"/>
        <v>GuideQuest_ClearStage_1880_1298</v>
      </c>
      <c r="K1301" s="30" t="str">
        <f t="shared" si="271"/>
        <v>ClearStage</v>
      </c>
      <c r="L1301" s="33">
        <f t="shared" si="273"/>
        <v>1880</v>
      </c>
      <c r="M1301" s="30" t="str">
        <f t="shared" si="264"/>
        <v>Attain</v>
      </c>
      <c r="N1301" s="31" t="s">
        <v>404</v>
      </c>
    </row>
    <row r="1302" spans="2:14" x14ac:dyDescent="0.4">
      <c r="B1302" s="29">
        <f t="shared" si="275"/>
        <v>1299</v>
      </c>
      <c r="C1302" s="30" t="s">
        <v>94</v>
      </c>
      <c r="D1302" s="30"/>
      <c r="E1302" s="30" t="s">
        <v>214</v>
      </c>
      <c r="F1302" s="27" t="str">
        <f t="shared" si="268"/>
        <v>장비 소환</v>
      </c>
      <c r="G1302" s="30">
        <f>G1294+300</f>
        <v>20520</v>
      </c>
      <c r="H1302" s="31" t="str">
        <f t="shared" si="269"/>
        <v>GuideQuest_SpawnEquipment_20520_1299</v>
      </c>
      <c r="J1302" s="29" t="str">
        <f t="shared" si="270"/>
        <v>GuideQuest_SpawnEquipment_20520_1299</v>
      </c>
      <c r="K1302" s="30" t="str">
        <f t="shared" si="271"/>
        <v>SpawnEquipment</v>
      </c>
      <c r="L1302" s="33">
        <f t="shared" si="273"/>
        <v>20520</v>
      </c>
      <c r="M1302" s="30" t="str">
        <f t="shared" si="264"/>
        <v>Attain</v>
      </c>
      <c r="N1302" s="31" t="s">
        <v>404</v>
      </c>
    </row>
    <row r="1303" spans="2:14" x14ac:dyDescent="0.4">
      <c r="B1303" s="29">
        <f t="shared" si="275"/>
        <v>1300</v>
      </c>
      <c r="C1303" s="30" t="s">
        <v>53</v>
      </c>
      <c r="D1303" s="30"/>
      <c r="E1303" s="30" t="s">
        <v>200</v>
      </c>
      <c r="F1303" s="27" t="str">
        <f t="shared" si="268"/>
        <v>스킬 소환</v>
      </c>
      <c r="G1303" s="30">
        <v>2470</v>
      </c>
      <c r="H1303" s="31" t="str">
        <f t="shared" si="269"/>
        <v>GuideQuest_SpawnSkill_2470_1300</v>
      </c>
      <c r="J1303" s="29" t="str">
        <f t="shared" si="270"/>
        <v>GuideQuest_SpawnSkill_2470_1300</v>
      </c>
      <c r="K1303" s="30" t="str">
        <f t="shared" si="271"/>
        <v>SpawnSkill</v>
      </c>
      <c r="L1303" s="33">
        <f t="shared" si="273"/>
        <v>2470</v>
      </c>
      <c r="M1303" s="30" t="str">
        <f t="shared" si="264"/>
        <v>Attain</v>
      </c>
      <c r="N1303" s="31" t="s">
        <v>404</v>
      </c>
    </row>
    <row r="1304" spans="2:14" x14ac:dyDescent="0.4">
      <c r="B1304" s="29">
        <f t="shared" si="275"/>
        <v>1301</v>
      </c>
      <c r="C1304" s="30" t="s">
        <v>292</v>
      </c>
      <c r="D1304" s="30"/>
      <c r="E1304" s="30" t="s">
        <v>269</v>
      </c>
      <c r="F1304" s="27" t="str">
        <f t="shared" si="268"/>
        <v>유물 소환</v>
      </c>
      <c r="G1304" s="30">
        <f>G1287+6</f>
        <v>321</v>
      </c>
      <c r="H1304" s="31" t="str">
        <f t="shared" si="269"/>
        <v>GuideQuest_SpawnArtifact_321_1301</v>
      </c>
      <c r="J1304" s="29" t="str">
        <f t="shared" si="270"/>
        <v>GuideQuest_SpawnArtifact_321_1301</v>
      </c>
      <c r="K1304" s="30" t="str">
        <f t="shared" si="271"/>
        <v>SpawnArtifact</v>
      </c>
      <c r="L1304" s="33">
        <f t="shared" si="273"/>
        <v>321</v>
      </c>
      <c r="M1304" s="30" t="str">
        <f t="shared" si="264"/>
        <v>Attain</v>
      </c>
      <c r="N1304" s="31" t="s">
        <v>404</v>
      </c>
    </row>
    <row r="1305" spans="2:14" x14ac:dyDescent="0.4">
      <c r="B1305" s="29">
        <f t="shared" si="275"/>
        <v>1302</v>
      </c>
      <c r="C1305" s="30" t="s">
        <v>294</v>
      </c>
      <c r="D1305" s="30"/>
      <c r="E1305" s="30" t="s">
        <v>290</v>
      </c>
      <c r="F1305" s="27" t="str">
        <f t="shared" si="268"/>
        <v>유물 강화 시도</v>
      </c>
      <c r="G1305" s="30">
        <v>3</v>
      </c>
      <c r="H1305" s="31" t="str">
        <f t="shared" si="269"/>
        <v>GuideQuest_TryUpgradeArtifact_3_1302</v>
      </c>
      <c r="J1305" s="29" t="str">
        <f t="shared" si="270"/>
        <v>GuideQuest_TryUpgradeArtifact_3_1302</v>
      </c>
      <c r="K1305" s="30" t="str">
        <f t="shared" si="271"/>
        <v>TryUpgradeArtifact</v>
      </c>
      <c r="L1305" s="33">
        <f t="shared" si="273"/>
        <v>3</v>
      </c>
      <c r="M1305" s="30" t="str">
        <f t="shared" si="264"/>
        <v>Stack</v>
      </c>
      <c r="N1305" s="31" t="s">
        <v>404</v>
      </c>
    </row>
    <row r="1306" spans="2:14" x14ac:dyDescent="0.4">
      <c r="B1306" s="29">
        <f t="shared" si="275"/>
        <v>1303</v>
      </c>
      <c r="C1306" s="30"/>
      <c r="D1306" s="30"/>
      <c r="E1306" s="30" t="s">
        <v>192</v>
      </c>
      <c r="F1306" s="27" t="str">
        <f t="shared" si="268"/>
        <v>보스 처치</v>
      </c>
      <c r="G1306" s="30">
        <v>5</v>
      </c>
      <c r="H1306" s="31" t="str">
        <f t="shared" si="269"/>
        <v>GuideQuest_KillBoss_5_1303</v>
      </c>
      <c r="J1306" s="29" t="str">
        <f t="shared" si="270"/>
        <v>GuideQuest_KillBoss_5_1303</v>
      </c>
      <c r="K1306" s="30" t="str">
        <f t="shared" si="271"/>
        <v>KillBoss</v>
      </c>
      <c r="L1306" s="33">
        <f t="shared" si="273"/>
        <v>5</v>
      </c>
      <c r="M1306" s="30" t="str">
        <f t="shared" si="264"/>
        <v>Stack</v>
      </c>
      <c r="N1306" s="31" t="s">
        <v>7</v>
      </c>
    </row>
    <row r="1307" spans="2:14" x14ac:dyDescent="0.4">
      <c r="B1307" s="29">
        <f t="shared" si="275"/>
        <v>1304</v>
      </c>
      <c r="C1307" s="30" t="s">
        <v>51</v>
      </c>
      <c r="D1307" s="30"/>
      <c r="E1307" s="30" t="s">
        <v>199</v>
      </c>
      <c r="F1307" s="27" t="str">
        <f t="shared" si="268"/>
        <v>캐릭터 특성 강화</v>
      </c>
      <c r="G1307" s="30">
        <v>186</v>
      </c>
      <c r="H1307" s="31" t="str">
        <f t="shared" si="269"/>
        <v>GuideQuest_LevelUpAbility_186_1304</v>
      </c>
      <c r="J1307" s="29" t="str">
        <f t="shared" si="270"/>
        <v>GuideQuest_LevelUpAbility_186_1304</v>
      </c>
      <c r="K1307" s="30" t="str">
        <f t="shared" si="271"/>
        <v>LevelUpAbility</v>
      </c>
      <c r="L1307" s="33">
        <f t="shared" si="273"/>
        <v>186</v>
      </c>
      <c r="M1307" s="30" t="str">
        <f t="shared" si="264"/>
        <v>Attain</v>
      </c>
      <c r="N1307" s="31" t="s">
        <v>405</v>
      </c>
    </row>
    <row r="1308" spans="2:14" x14ac:dyDescent="0.4">
      <c r="B1308" s="29">
        <f t="shared" si="275"/>
        <v>1305</v>
      </c>
      <c r="C1308" s="30" t="s">
        <v>45</v>
      </c>
      <c r="D1308" s="30"/>
      <c r="E1308" s="30" t="s">
        <v>152</v>
      </c>
      <c r="F1308" s="27" t="str">
        <f t="shared" si="268"/>
        <v>공격력 골드 훈련</v>
      </c>
      <c r="G1308" s="30">
        <v>39000</v>
      </c>
      <c r="H1308" s="31" t="str">
        <f t="shared" si="269"/>
        <v>GuideQuest_TrainAtk_39000_1305</v>
      </c>
      <c r="J1308" s="29" t="str">
        <f t="shared" si="270"/>
        <v>GuideQuest_TrainAtk_39000_1305</v>
      </c>
      <c r="K1308" s="30" t="str">
        <f t="shared" si="271"/>
        <v>TrainAtk</v>
      </c>
      <c r="L1308" s="33">
        <f t="shared" ref="L1308:L1309" si="277">ROUNDUP(G1308/10,0)</f>
        <v>3900</v>
      </c>
      <c r="M1308" s="30" t="str">
        <f t="shared" si="264"/>
        <v>Attain</v>
      </c>
      <c r="N1308" s="31" t="s">
        <v>404</v>
      </c>
    </row>
    <row r="1309" spans="2:14" x14ac:dyDescent="0.4">
      <c r="B1309" s="29">
        <f t="shared" si="275"/>
        <v>1306</v>
      </c>
      <c r="C1309" s="30" t="s">
        <v>47</v>
      </c>
      <c r="D1309" s="30"/>
      <c r="E1309" s="30" t="s">
        <v>153</v>
      </c>
      <c r="F1309" s="27" t="str">
        <f t="shared" si="268"/>
        <v>체력 골드 훈련</v>
      </c>
      <c r="G1309" s="30">
        <v>39000</v>
      </c>
      <c r="H1309" s="31" t="str">
        <f t="shared" si="269"/>
        <v>GuideQuest_TrainHp_39000_1306</v>
      </c>
      <c r="J1309" s="29" t="str">
        <f t="shared" si="270"/>
        <v>GuideQuest_TrainHp_39000_1306</v>
      </c>
      <c r="K1309" s="30" t="str">
        <f t="shared" si="271"/>
        <v>TrainHp</v>
      </c>
      <c r="L1309" s="33">
        <f t="shared" si="277"/>
        <v>3900</v>
      </c>
      <c r="M1309" s="30" t="str">
        <f t="shared" si="264"/>
        <v>Attain</v>
      </c>
      <c r="N1309" s="31" t="s">
        <v>404</v>
      </c>
    </row>
    <row r="1310" spans="2:14" x14ac:dyDescent="0.4">
      <c r="B1310" s="29">
        <f>B1309+1</f>
        <v>1307</v>
      </c>
      <c r="C1310" s="30"/>
      <c r="D1310" s="30"/>
      <c r="E1310" s="30" t="s">
        <v>187</v>
      </c>
      <c r="F1310" s="27" t="str">
        <f t="shared" si="268"/>
        <v>스테이지 클리어</v>
      </c>
      <c r="G1310" s="30">
        <v>1900</v>
      </c>
      <c r="H1310" s="31" t="str">
        <f t="shared" si="269"/>
        <v>GuideQuest_ClearStage_1900_1307</v>
      </c>
      <c r="J1310" s="29" t="str">
        <f t="shared" si="270"/>
        <v>GuideQuest_ClearStage_1900_1307</v>
      </c>
      <c r="K1310" s="30" t="str">
        <f t="shared" si="271"/>
        <v>ClearStage</v>
      </c>
      <c r="L1310" s="33">
        <f t="shared" si="273"/>
        <v>1900</v>
      </c>
      <c r="M1310" s="30" t="str">
        <f t="shared" si="264"/>
        <v>Attain</v>
      </c>
      <c r="N1310" s="31" t="s">
        <v>404</v>
      </c>
    </row>
    <row r="1311" spans="2:14" x14ac:dyDescent="0.4">
      <c r="B1311" s="29">
        <f t="shared" si="275"/>
        <v>1308</v>
      </c>
      <c r="C1311" s="30" t="s">
        <v>94</v>
      </c>
      <c r="D1311" s="30"/>
      <c r="E1311" s="30" t="s">
        <v>214</v>
      </c>
      <c r="F1311" s="27" t="str">
        <f t="shared" si="268"/>
        <v>장비 소환</v>
      </c>
      <c r="G1311" s="30">
        <f>G1302+300</f>
        <v>20820</v>
      </c>
      <c r="H1311" s="31" t="str">
        <f t="shared" si="269"/>
        <v>GuideQuest_SpawnEquipment_20820_1308</v>
      </c>
      <c r="J1311" s="29" t="str">
        <f t="shared" si="270"/>
        <v>GuideQuest_SpawnEquipment_20820_1308</v>
      </c>
      <c r="K1311" s="30" t="str">
        <f t="shared" si="271"/>
        <v>SpawnEquipment</v>
      </c>
      <c r="L1311" s="33">
        <f t="shared" si="273"/>
        <v>20820</v>
      </c>
      <c r="M1311" s="30" t="str">
        <f t="shared" si="264"/>
        <v>Attain</v>
      </c>
      <c r="N1311" s="31" t="s">
        <v>404</v>
      </c>
    </row>
    <row r="1312" spans="2:14" x14ac:dyDescent="0.4">
      <c r="B1312" s="29">
        <f t="shared" si="275"/>
        <v>1309</v>
      </c>
      <c r="C1312" s="30" t="s">
        <v>53</v>
      </c>
      <c r="D1312" s="30"/>
      <c r="E1312" s="30" t="s">
        <v>200</v>
      </c>
      <c r="F1312" s="27" t="str">
        <f t="shared" si="268"/>
        <v>스킬 소환</v>
      </c>
      <c r="G1312" s="30">
        <v>2500</v>
      </c>
      <c r="H1312" s="31" t="str">
        <f t="shared" si="269"/>
        <v>GuideQuest_SpawnSkill_2500_1309</v>
      </c>
      <c r="J1312" s="29" t="str">
        <f t="shared" si="270"/>
        <v>GuideQuest_SpawnSkill_2500_1309</v>
      </c>
      <c r="K1312" s="30" t="str">
        <f t="shared" si="271"/>
        <v>SpawnSkill</v>
      </c>
      <c r="L1312" s="33">
        <f t="shared" si="273"/>
        <v>2500</v>
      </c>
      <c r="M1312" s="30" t="str">
        <f t="shared" ref="M1312:M1375" si="278">VLOOKUP(K1312,$P$2:$R$51,3, 0)</f>
        <v>Attain</v>
      </c>
      <c r="N1312" s="31" t="s">
        <v>404</v>
      </c>
    </row>
    <row r="1313" spans="2:14" x14ac:dyDescent="0.4">
      <c r="B1313" s="29">
        <f t="shared" si="275"/>
        <v>1310</v>
      </c>
      <c r="C1313" s="30" t="s">
        <v>292</v>
      </c>
      <c r="D1313" s="30"/>
      <c r="E1313" s="30" t="s">
        <v>269</v>
      </c>
      <c r="F1313" s="27" t="str">
        <f t="shared" si="268"/>
        <v>유물 소환</v>
      </c>
      <c r="G1313" s="30">
        <f>G1296+6</f>
        <v>324</v>
      </c>
      <c r="H1313" s="31" t="str">
        <f t="shared" si="269"/>
        <v>GuideQuest_SpawnArtifact_324_1310</v>
      </c>
      <c r="J1313" s="29" t="str">
        <f t="shared" si="270"/>
        <v>GuideQuest_SpawnArtifact_324_1310</v>
      </c>
      <c r="K1313" s="30" t="str">
        <f t="shared" si="271"/>
        <v>SpawnArtifact</v>
      </c>
      <c r="L1313" s="33">
        <f t="shared" si="273"/>
        <v>324</v>
      </c>
      <c r="M1313" s="30" t="str">
        <f t="shared" si="278"/>
        <v>Attain</v>
      </c>
      <c r="N1313" s="31" t="s">
        <v>404</v>
      </c>
    </row>
    <row r="1314" spans="2:14" x14ac:dyDescent="0.4">
      <c r="B1314" s="29">
        <f t="shared" si="275"/>
        <v>1311</v>
      </c>
      <c r="C1314" s="30" t="s">
        <v>294</v>
      </c>
      <c r="D1314" s="30"/>
      <c r="E1314" s="30" t="s">
        <v>290</v>
      </c>
      <c r="F1314" s="27" t="str">
        <f t="shared" si="268"/>
        <v>유물 강화 시도</v>
      </c>
      <c r="G1314" s="30">
        <v>3</v>
      </c>
      <c r="H1314" s="31" t="str">
        <f t="shared" si="269"/>
        <v>GuideQuest_TryUpgradeArtifact_3_1311</v>
      </c>
      <c r="J1314" s="29" t="str">
        <f t="shared" si="270"/>
        <v>GuideQuest_TryUpgradeArtifact_3_1311</v>
      </c>
      <c r="K1314" s="30" t="str">
        <f t="shared" si="271"/>
        <v>TryUpgradeArtifact</v>
      </c>
      <c r="L1314" s="33">
        <f t="shared" si="273"/>
        <v>3</v>
      </c>
      <c r="M1314" s="30" t="str">
        <f t="shared" si="278"/>
        <v>Stack</v>
      </c>
      <c r="N1314" s="31" t="s">
        <v>404</v>
      </c>
    </row>
    <row r="1315" spans="2:14" x14ac:dyDescent="0.4">
      <c r="B1315" s="29">
        <f t="shared" si="275"/>
        <v>1312</v>
      </c>
      <c r="C1315" s="30"/>
      <c r="D1315" s="30"/>
      <c r="E1315" s="30" t="s">
        <v>192</v>
      </c>
      <c r="F1315" s="27" t="str">
        <f t="shared" si="268"/>
        <v>보스 처치</v>
      </c>
      <c r="G1315" s="30">
        <v>5</v>
      </c>
      <c r="H1315" s="31" t="str">
        <f t="shared" si="269"/>
        <v>GuideQuest_KillBoss_5_1312</v>
      </c>
      <c r="J1315" s="29" t="str">
        <f t="shared" si="270"/>
        <v>GuideQuest_KillBoss_5_1312</v>
      </c>
      <c r="K1315" s="30" t="str">
        <f t="shared" si="271"/>
        <v>KillBoss</v>
      </c>
      <c r="L1315" s="33">
        <f t="shared" si="273"/>
        <v>5</v>
      </c>
      <c r="M1315" s="30" t="str">
        <f t="shared" si="278"/>
        <v>Stack</v>
      </c>
      <c r="N1315" s="31" t="s">
        <v>7</v>
      </c>
    </row>
    <row r="1316" spans="2:14" x14ac:dyDescent="0.4">
      <c r="B1316" s="29">
        <f t="shared" si="275"/>
        <v>1313</v>
      </c>
      <c r="C1316" s="30" t="s">
        <v>45</v>
      </c>
      <c r="D1316" s="30"/>
      <c r="E1316" s="30" t="s">
        <v>152</v>
      </c>
      <c r="F1316" s="27" t="str">
        <f t="shared" si="268"/>
        <v>공격력 골드 훈련</v>
      </c>
      <c r="G1316" s="30">
        <v>40000</v>
      </c>
      <c r="H1316" s="31" t="str">
        <f t="shared" si="269"/>
        <v>GuideQuest_TrainAtk_40000_1313</v>
      </c>
      <c r="J1316" s="29" t="str">
        <f t="shared" si="270"/>
        <v>GuideQuest_TrainAtk_40000_1313</v>
      </c>
      <c r="K1316" s="30" t="str">
        <f t="shared" si="271"/>
        <v>TrainAtk</v>
      </c>
      <c r="L1316" s="33">
        <f t="shared" ref="L1316:L1317" si="279">ROUNDUP(G1316/10,0)</f>
        <v>4000</v>
      </c>
      <c r="M1316" s="30" t="str">
        <f t="shared" si="278"/>
        <v>Attain</v>
      </c>
      <c r="N1316" s="31" t="s">
        <v>404</v>
      </c>
    </row>
    <row r="1317" spans="2:14" x14ac:dyDescent="0.4">
      <c r="B1317" s="29">
        <f t="shared" si="275"/>
        <v>1314</v>
      </c>
      <c r="C1317" s="30" t="s">
        <v>47</v>
      </c>
      <c r="D1317" s="30"/>
      <c r="E1317" s="30" t="s">
        <v>153</v>
      </c>
      <c r="F1317" s="27" t="str">
        <f t="shared" si="268"/>
        <v>체력 골드 훈련</v>
      </c>
      <c r="G1317" s="30">
        <v>40000</v>
      </c>
      <c r="H1317" s="31" t="str">
        <f t="shared" si="269"/>
        <v>GuideQuest_TrainHp_40000_1314</v>
      </c>
      <c r="J1317" s="29" t="str">
        <f t="shared" si="270"/>
        <v>GuideQuest_TrainHp_40000_1314</v>
      </c>
      <c r="K1317" s="30" t="str">
        <f t="shared" si="271"/>
        <v>TrainHp</v>
      </c>
      <c r="L1317" s="33">
        <f t="shared" si="279"/>
        <v>4000</v>
      </c>
      <c r="M1317" s="30" t="str">
        <f t="shared" si="278"/>
        <v>Attain</v>
      </c>
      <c r="N1317" s="31" t="s">
        <v>404</v>
      </c>
    </row>
    <row r="1318" spans="2:14" x14ac:dyDescent="0.4">
      <c r="B1318" s="29">
        <f>B1317+1</f>
        <v>1315</v>
      </c>
      <c r="C1318" s="30"/>
      <c r="D1318" s="30"/>
      <c r="E1318" s="30" t="s">
        <v>187</v>
      </c>
      <c r="F1318" s="27" t="str">
        <f t="shared" si="268"/>
        <v>스테이지 클리어</v>
      </c>
      <c r="G1318" s="30">
        <v>1920</v>
      </c>
      <c r="H1318" s="31" t="str">
        <f t="shared" si="269"/>
        <v>GuideQuest_ClearStage_1920_1315</v>
      </c>
      <c r="J1318" s="29" t="str">
        <f t="shared" si="270"/>
        <v>GuideQuest_ClearStage_1920_1315</v>
      </c>
      <c r="K1318" s="30" t="str">
        <f t="shared" si="271"/>
        <v>ClearStage</v>
      </c>
      <c r="L1318" s="33">
        <f t="shared" si="273"/>
        <v>1920</v>
      </c>
      <c r="M1318" s="30" t="str">
        <f t="shared" si="278"/>
        <v>Attain</v>
      </c>
      <c r="N1318" s="31" t="s">
        <v>404</v>
      </c>
    </row>
    <row r="1319" spans="2:14" x14ac:dyDescent="0.4">
      <c r="B1319" s="29">
        <f t="shared" si="275"/>
        <v>1316</v>
      </c>
      <c r="C1319" s="30" t="s">
        <v>94</v>
      </c>
      <c r="D1319" s="30"/>
      <c r="E1319" s="30" t="s">
        <v>214</v>
      </c>
      <c r="F1319" s="27" t="str">
        <f t="shared" si="268"/>
        <v>장비 소환</v>
      </c>
      <c r="G1319" s="30">
        <f>G1311+300</f>
        <v>21120</v>
      </c>
      <c r="H1319" s="31" t="str">
        <f t="shared" si="269"/>
        <v>GuideQuest_SpawnEquipment_21120_1316</v>
      </c>
      <c r="J1319" s="29" t="str">
        <f t="shared" si="270"/>
        <v>GuideQuest_SpawnEquipment_21120_1316</v>
      </c>
      <c r="K1319" s="30" t="str">
        <f t="shared" si="271"/>
        <v>SpawnEquipment</v>
      </c>
      <c r="L1319" s="33">
        <f t="shared" si="273"/>
        <v>21120</v>
      </c>
      <c r="M1319" s="30" t="str">
        <f t="shared" si="278"/>
        <v>Attain</v>
      </c>
      <c r="N1319" s="31" t="s">
        <v>404</v>
      </c>
    </row>
    <row r="1320" spans="2:14" x14ac:dyDescent="0.4">
      <c r="B1320" s="29">
        <f t="shared" si="275"/>
        <v>1317</v>
      </c>
      <c r="C1320" s="30" t="s">
        <v>53</v>
      </c>
      <c r="D1320" s="30"/>
      <c r="E1320" s="30" t="s">
        <v>200</v>
      </c>
      <c r="F1320" s="27" t="str">
        <f t="shared" si="268"/>
        <v>스킬 소환</v>
      </c>
      <c r="G1320" s="30">
        <v>2530</v>
      </c>
      <c r="H1320" s="31" t="str">
        <f t="shared" si="269"/>
        <v>GuideQuest_SpawnSkill_2530_1317</v>
      </c>
      <c r="J1320" s="29" t="str">
        <f t="shared" si="270"/>
        <v>GuideQuest_SpawnSkill_2530_1317</v>
      </c>
      <c r="K1320" s="30" t="str">
        <f t="shared" si="271"/>
        <v>SpawnSkill</v>
      </c>
      <c r="L1320" s="33">
        <f t="shared" si="273"/>
        <v>2530</v>
      </c>
      <c r="M1320" s="30" t="str">
        <f t="shared" si="278"/>
        <v>Attain</v>
      </c>
      <c r="N1320" s="31" t="s">
        <v>404</v>
      </c>
    </row>
    <row r="1321" spans="2:14" x14ac:dyDescent="0.4">
      <c r="B1321" s="29">
        <f t="shared" si="275"/>
        <v>1318</v>
      </c>
      <c r="C1321" s="30" t="s">
        <v>292</v>
      </c>
      <c r="D1321" s="30"/>
      <c r="E1321" s="30" t="s">
        <v>269</v>
      </c>
      <c r="F1321" s="27" t="str">
        <f t="shared" si="268"/>
        <v>유물 소환</v>
      </c>
      <c r="G1321" s="30">
        <f>G1304+6</f>
        <v>327</v>
      </c>
      <c r="H1321" s="31" t="str">
        <f t="shared" si="269"/>
        <v>GuideQuest_SpawnArtifact_327_1318</v>
      </c>
      <c r="J1321" s="29" t="str">
        <f t="shared" si="270"/>
        <v>GuideQuest_SpawnArtifact_327_1318</v>
      </c>
      <c r="K1321" s="30" t="str">
        <f t="shared" si="271"/>
        <v>SpawnArtifact</v>
      </c>
      <c r="L1321" s="33">
        <f t="shared" si="273"/>
        <v>327</v>
      </c>
      <c r="M1321" s="30" t="str">
        <f t="shared" si="278"/>
        <v>Attain</v>
      </c>
      <c r="N1321" s="31" t="s">
        <v>404</v>
      </c>
    </row>
    <row r="1322" spans="2:14" x14ac:dyDescent="0.4">
      <c r="B1322" s="29">
        <f t="shared" si="275"/>
        <v>1319</v>
      </c>
      <c r="C1322" s="30" t="s">
        <v>294</v>
      </c>
      <c r="D1322" s="30"/>
      <c r="E1322" s="30" t="s">
        <v>290</v>
      </c>
      <c r="F1322" s="27" t="str">
        <f t="shared" si="268"/>
        <v>유물 강화 시도</v>
      </c>
      <c r="G1322" s="30">
        <v>3</v>
      </c>
      <c r="H1322" s="31" t="str">
        <f t="shared" si="269"/>
        <v>GuideQuest_TryUpgradeArtifact_3_1319</v>
      </c>
      <c r="J1322" s="29" t="str">
        <f t="shared" si="270"/>
        <v>GuideQuest_TryUpgradeArtifact_3_1319</v>
      </c>
      <c r="K1322" s="30" t="str">
        <f t="shared" si="271"/>
        <v>TryUpgradeArtifact</v>
      </c>
      <c r="L1322" s="33">
        <f t="shared" si="273"/>
        <v>3</v>
      </c>
      <c r="M1322" s="30" t="str">
        <f t="shared" si="278"/>
        <v>Stack</v>
      </c>
      <c r="N1322" s="31" t="s">
        <v>404</v>
      </c>
    </row>
    <row r="1323" spans="2:14" x14ac:dyDescent="0.4">
      <c r="B1323" s="29">
        <f t="shared" si="275"/>
        <v>1320</v>
      </c>
      <c r="C1323" s="30"/>
      <c r="D1323" s="30"/>
      <c r="E1323" s="30" t="s">
        <v>192</v>
      </c>
      <c r="F1323" s="27" t="str">
        <f t="shared" si="268"/>
        <v>보스 처치</v>
      </c>
      <c r="G1323" s="30">
        <v>5</v>
      </c>
      <c r="H1323" s="31" t="str">
        <f t="shared" si="269"/>
        <v>GuideQuest_KillBoss_5_1320</v>
      </c>
      <c r="J1323" s="29" t="str">
        <f t="shared" si="270"/>
        <v>GuideQuest_KillBoss_5_1320</v>
      </c>
      <c r="K1323" s="30" t="str">
        <f t="shared" si="271"/>
        <v>KillBoss</v>
      </c>
      <c r="L1323" s="33">
        <f t="shared" si="273"/>
        <v>5</v>
      </c>
      <c r="M1323" s="30" t="str">
        <f t="shared" si="278"/>
        <v>Stack</v>
      </c>
      <c r="N1323" s="31" t="s">
        <v>7</v>
      </c>
    </row>
    <row r="1324" spans="2:14" x14ac:dyDescent="0.4">
      <c r="B1324" s="29">
        <f t="shared" si="275"/>
        <v>1321</v>
      </c>
      <c r="C1324" s="30" t="s">
        <v>51</v>
      </c>
      <c r="D1324" s="30"/>
      <c r="E1324" s="30" t="s">
        <v>199</v>
      </c>
      <c r="F1324" s="27" t="str">
        <f t="shared" si="268"/>
        <v>캐릭터 특성 강화</v>
      </c>
      <c r="G1324" s="30">
        <v>188</v>
      </c>
      <c r="H1324" s="31" t="str">
        <f t="shared" si="269"/>
        <v>GuideQuest_LevelUpAbility_188_1321</v>
      </c>
      <c r="J1324" s="29" t="str">
        <f t="shared" si="270"/>
        <v>GuideQuest_LevelUpAbility_188_1321</v>
      </c>
      <c r="K1324" s="30" t="str">
        <f t="shared" si="271"/>
        <v>LevelUpAbility</v>
      </c>
      <c r="L1324" s="33">
        <f t="shared" si="273"/>
        <v>188</v>
      </c>
      <c r="M1324" s="30" t="str">
        <f t="shared" si="278"/>
        <v>Attain</v>
      </c>
      <c r="N1324" s="31" t="s">
        <v>405</v>
      </c>
    </row>
    <row r="1325" spans="2:14" x14ac:dyDescent="0.4">
      <c r="B1325" s="29">
        <f t="shared" si="275"/>
        <v>1322</v>
      </c>
      <c r="C1325" s="30" t="s">
        <v>45</v>
      </c>
      <c r="D1325" s="30"/>
      <c r="E1325" s="30" t="s">
        <v>152</v>
      </c>
      <c r="F1325" s="27" t="str">
        <f t="shared" si="268"/>
        <v>공격력 골드 훈련</v>
      </c>
      <c r="G1325" s="30">
        <v>41000</v>
      </c>
      <c r="H1325" s="31" t="str">
        <f t="shared" si="269"/>
        <v>GuideQuest_TrainAtk_41000_1322</v>
      </c>
      <c r="J1325" s="29" t="str">
        <f t="shared" si="270"/>
        <v>GuideQuest_TrainAtk_41000_1322</v>
      </c>
      <c r="K1325" s="30" t="str">
        <f t="shared" si="271"/>
        <v>TrainAtk</v>
      </c>
      <c r="L1325" s="33">
        <f t="shared" ref="L1325:L1326" si="280">ROUNDUP(G1325/10,0)</f>
        <v>4100</v>
      </c>
      <c r="M1325" s="30" t="str">
        <f t="shared" si="278"/>
        <v>Attain</v>
      </c>
      <c r="N1325" s="31" t="s">
        <v>404</v>
      </c>
    </row>
    <row r="1326" spans="2:14" x14ac:dyDescent="0.4">
      <c r="B1326" s="29">
        <f t="shared" si="275"/>
        <v>1323</v>
      </c>
      <c r="C1326" s="30" t="s">
        <v>47</v>
      </c>
      <c r="D1326" s="30"/>
      <c r="E1326" s="30" t="s">
        <v>153</v>
      </c>
      <c r="F1326" s="27" t="str">
        <f t="shared" si="268"/>
        <v>체력 골드 훈련</v>
      </c>
      <c r="G1326" s="30">
        <v>41000</v>
      </c>
      <c r="H1326" s="31" t="str">
        <f t="shared" si="269"/>
        <v>GuideQuest_TrainHp_41000_1323</v>
      </c>
      <c r="J1326" s="29" t="str">
        <f t="shared" si="270"/>
        <v>GuideQuest_TrainHp_41000_1323</v>
      </c>
      <c r="K1326" s="30" t="str">
        <f t="shared" si="271"/>
        <v>TrainHp</v>
      </c>
      <c r="L1326" s="33">
        <f t="shared" si="280"/>
        <v>4100</v>
      </c>
      <c r="M1326" s="30" t="str">
        <f t="shared" si="278"/>
        <v>Attain</v>
      </c>
      <c r="N1326" s="31" t="s">
        <v>404</v>
      </c>
    </row>
    <row r="1327" spans="2:14" x14ac:dyDescent="0.4">
      <c r="B1327" s="29">
        <f>B1326+1</f>
        <v>1324</v>
      </c>
      <c r="C1327" s="30"/>
      <c r="D1327" s="30"/>
      <c r="E1327" s="30" t="s">
        <v>187</v>
      </c>
      <c r="F1327" s="27" t="str">
        <f t="shared" si="268"/>
        <v>스테이지 클리어</v>
      </c>
      <c r="G1327" s="30">
        <v>1940</v>
      </c>
      <c r="H1327" s="31" t="str">
        <f t="shared" si="269"/>
        <v>GuideQuest_ClearStage_1940_1324</v>
      </c>
      <c r="J1327" s="29" t="str">
        <f t="shared" si="270"/>
        <v>GuideQuest_ClearStage_1940_1324</v>
      </c>
      <c r="K1327" s="30" t="str">
        <f t="shared" si="271"/>
        <v>ClearStage</v>
      </c>
      <c r="L1327" s="33">
        <f t="shared" si="273"/>
        <v>1940</v>
      </c>
      <c r="M1327" s="30" t="str">
        <f t="shared" si="278"/>
        <v>Attain</v>
      </c>
      <c r="N1327" s="31" t="s">
        <v>404</v>
      </c>
    </row>
    <row r="1328" spans="2:14" x14ac:dyDescent="0.4">
      <c r="B1328" s="29">
        <f t="shared" si="275"/>
        <v>1325</v>
      </c>
      <c r="C1328" s="30" t="s">
        <v>94</v>
      </c>
      <c r="D1328" s="30"/>
      <c r="E1328" s="30" t="s">
        <v>214</v>
      </c>
      <c r="F1328" s="27" t="str">
        <f t="shared" si="268"/>
        <v>장비 소환</v>
      </c>
      <c r="G1328" s="30">
        <f>G1319+300</f>
        <v>21420</v>
      </c>
      <c r="H1328" s="31" t="str">
        <f t="shared" si="269"/>
        <v>GuideQuest_SpawnEquipment_21420_1325</v>
      </c>
      <c r="J1328" s="29" t="str">
        <f t="shared" si="270"/>
        <v>GuideQuest_SpawnEquipment_21420_1325</v>
      </c>
      <c r="K1328" s="30" t="str">
        <f t="shared" si="271"/>
        <v>SpawnEquipment</v>
      </c>
      <c r="L1328" s="33">
        <f t="shared" si="273"/>
        <v>21420</v>
      </c>
      <c r="M1328" s="30" t="str">
        <f t="shared" si="278"/>
        <v>Attain</v>
      </c>
      <c r="N1328" s="31" t="s">
        <v>404</v>
      </c>
    </row>
    <row r="1329" spans="2:14" x14ac:dyDescent="0.4">
      <c r="B1329" s="29">
        <f t="shared" si="275"/>
        <v>1326</v>
      </c>
      <c r="C1329" s="30" t="s">
        <v>53</v>
      </c>
      <c r="D1329" s="30"/>
      <c r="E1329" s="30" t="s">
        <v>200</v>
      </c>
      <c r="F1329" s="27" t="str">
        <f t="shared" si="268"/>
        <v>스킬 소환</v>
      </c>
      <c r="G1329" s="30">
        <v>2500</v>
      </c>
      <c r="H1329" s="31" t="str">
        <f t="shared" si="269"/>
        <v>GuideQuest_SpawnSkill_2500_1326</v>
      </c>
      <c r="J1329" s="29" t="str">
        <f t="shared" si="270"/>
        <v>GuideQuest_SpawnSkill_2500_1326</v>
      </c>
      <c r="K1329" s="30" t="str">
        <f t="shared" si="271"/>
        <v>SpawnSkill</v>
      </c>
      <c r="L1329" s="33">
        <f t="shared" si="273"/>
        <v>2500</v>
      </c>
      <c r="M1329" s="30" t="str">
        <f t="shared" si="278"/>
        <v>Attain</v>
      </c>
      <c r="N1329" s="31" t="s">
        <v>404</v>
      </c>
    </row>
    <row r="1330" spans="2:14" x14ac:dyDescent="0.4">
      <c r="B1330" s="29">
        <f t="shared" si="275"/>
        <v>1327</v>
      </c>
      <c r="C1330" s="30" t="s">
        <v>292</v>
      </c>
      <c r="D1330" s="30"/>
      <c r="E1330" s="30" t="s">
        <v>269</v>
      </c>
      <c r="F1330" s="27" t="str">
        <f t="shared" si="268"/>
        <v>유물 소환</v>
      </c>
      <c r="G1330" s="30">
        <f>G1313+6</f>
        <v>330</v>
      </c>
      <c r="H1330" s="31" t="str">
        <f t="shared" si="269"/>
        <v>GuideQuest_SpawnArtifact_330_1327</v>
      </c>
      <c r="J1330" s="29" t="str">
        <f t="shared" si="270"/>
        <v>GuideQuest_SpawnArtifact_330_1327</v>
      </c>
      <c r="K1330" s="30" t="str">
        <f t="shared" si="271"/>
        <v>SpawnArtifact</v>
      </c>
      <c r="L1330" s="33">
        <f t="shared" si="273"/>
        <v>330</v>
      </c>
      <c r="M1330" s="30" t="str">
        <f t="shared" si="278"/>
        <v>Attain</v>
      </c>
      <c r="N1330" s="31" t="s">
        <v>404</v>
      </c>
    </row>
    <row r="1331" spans="2:14" x14ac:dyDescent="0.4">
      <c r="B1331" s="29">
        <f t="shared" si="275"/>
        <v>1328</v>
      </c>
      <c r="C1331" s="30" t="s">
        <v>294</v>
      </c>
      <c r="D1331" s="30"/>
      <c r="E1331" s="30" t="s">
        <v>290</v>
      </c>
      <c r="F1331" s="27" t="str">
        <f t="shared" si="268"/>
        <v>유물 강화 시도</v>
      </c>
      <c r="G1331" s="30">
        <v>3</v>
      </c>
      <c r="H1331" s="31" t="str">
        <f t="shared" si="269"/>
        <v>GuideQuest_TryUpgradeArtifact_3_1328</v>
      </c>
      <c r="J1331" s="29" t="str">
        <f t="shared" si="270"/>
        <v>GuideQuest_TryUpgradeArtifact_3_1328</v>
      </c>
      <c r="K1331" s="30" t="str">
        <f t="shared" si="271"/>
        <v>TryUpgradeArtifact</v>
      </c>
      <c r="L1331" s="33">
        <f t="shared" si="273"/>
        <v>3</v>
      </c>
      <c r="M1331" s="30" t="str">
        <f t="shared" si="278"/>
        <v>Stack</v>
      </c>
      <c r="N1331" s="31" t="s">
        <v>404</v>
      </c>
    </row>
    <row r="1332" spans="2:14" x14ac:dyDescent="0.4">
      <c r="B1332" s="29">
        <f t="shared" si="275"/>
        <v>1329</v>
      </c>
      <c r="C1332" s="30"/>
      <c r="D1332" s="30"/>
      <c r="E1332" s="30" t="s">
        <v>192</v>
      </c>
      <c r="F1332" s="27" t="str">
        <f t="shared" si="268"/>
        <v>보스 처치</v>
      </c>
      <c r="G1332" s="30">
        <v>5</v>
      </c>
      <c r="H1332" s="31" t="str">
        <f t="shared" si="269"/>
        <v>GuideQuest_KillBoss_5_1329</v>
      </c>
      <c r="J1332" s="29" t="str">
        <f t="shared" si="270"/>
        <v>GuideQuest_KillBoss_5_1329</v>
      </c>
      <c r="K1332" s="30" t="str">
        <f t="shared" si="271"/>
        <v>KillBoss</v>
      </c>
      <c r="L1332" s="33">
        <f t="shared" si="273"/>
        <v>5</v>
      </c>
      <c r="M1332" s="30" t="str">
        <f t="shared" si="278"/>
        <v>Stack</v>
      </c>
      <c r="N1332" s="31" t="s">
        <v>7</v>
      </c>
    </row>
    <row r="1333" spans="2:14" x14ac:dyDescent="0.4">
      <c r="B1333" s="29">
        <f t="shared" si="275"/>
        <v>1330</v>
      </c>
      <c r="C1333" s="30" t="s">
        <v>45</v>
      </c>
      <c r="D1333" s="30"/>
      <c r="E1333" s="30" t="s">
        <v>152</v>
      </c>
      <c r="F1333" s="27" t="str">
        <f t="shared" si="268"/>
        <v>공격력 골드 훈련</v>
      </c>
      <c r="G1333" s="30">
        <v>42000</v>
      </c>
      <c r="H1333" s="31" t="str">
        <f t="shared" si="269"/>
        <v>GuideQuest_TrainAtk_42000_1330</v>
      </c>
      <c r="J1333" s="29" t="str">
        <f t="shared" si="270"/>
        <v>GuideQuest_TrainAtk_42000_1330</v>
      </c>
      <c r="K1333" s="30" t="str">
        <f t="shared" si="271"/>
        <v>TrainAtk</v>
      </c>
      <c r="L1333" s="33">
        <f t="shared" ref="L1333:L1334" si="281">ROUNDUP(G1333/10,0)</f>
        <v>4200</v>
      </c>
      <c r="M1333" s="30" t="str">
        <f t="shared" si="278"/>
        <v>Attain</v>
      </c>
      <c r="N1333" s="31" t="s">
        <v>404</v>
      </c>
    </row>
    <row r="1334" spans="2:14" x14ac:dyDescent="0.4">
      <c r="B1334" s="29">
        <f t="shared" si="275"/>
        <v>1331</v>
      </c>
      <c r="C1334" s="30" t="s">
        <v>47</v>
      </c>
      <c r="D1334" s="30"/>
      <c r="E1334" s="30" t="s">
        <v>153</v>
      </c>
      <c r="F1334" s="27" t="str">
        <f t="shared" si="268"/>
        <v>체력 골드 훈련</v>
      </c>
      <c r="G1334" s="30">
        <v>42000</v>
      </c>
      <c r="H1334" s="31" t="str">
        <f t="shared" si="269"/>
        <v>GuideQuest_TrainHp_42000_1331</v>
      </c>
      <c r="J1334" s="29" t="str">
        <f t="shared" si="270"/>
        <v>GuideQuest_TrainHp_42000_1331</v>
      </c>
      <c r="K1334" s="30" t="str">
        <f t="shared" si="271"/>
        <v>TrainHp</v>
      </c>
      <c r="L1334" s="33">
        <f t="shared" si="281"/>
        <v>4200</v>
      </c>
      <c r="M1334" s="30" t="str">
        <f t="shared" si="278"/>
        <v>Attain</v>
      </c>
      <c r="N1334" s="31" t="s">
        <v>404</v>
      </c>
    </row>
    <row r="1335" spans="2:14" x14ac:dyDescent="0.4">
      <c r="B1335" s="29">
        <f>B1334+1</f>
        <v>1332</v>
      </c>
      <c r="C1335" s="30"/>
      <c r="D1335" s="30"/>
      <c r="E1335" s="30" t="s">
        <v>187</v>
      </c>
      <c r="F1335" s="27" t="str">
        <f t="shared" si="268"/>
        <v>스테이지 클리어</v>
      </c>
      <c r="G1335" s="30">
        <v>1960</v>
      </c>
      <c r="H1335" s="31" t="str">
        <f t="shared" si="269"/>
        <v>GuideQuest_ClearStage_1960_1332</v>
      </c>
      <c r="J1335" s="29" t="str">
        <f t="shared" si="270"/>
        <v>GuideQuest_ClearStage_1960_1332</v>
      </c>
      <c r="K1335" s="30" t="str">
        <f t="shared" si="271"/>
        <v>ClearStage</v>
      </c>
      <c r="L1335" s="33">
        <f t="shared" si="273"/>
        <v>1960</v>
      </c>
      <c r="M1335" s="30" t="str">
        <f t="shared" si="278"/>
        <v>Attain</v>
      </c>
      <c r="N1335" s="31" t="s">
        <v>404</v>
      </c>
    </row>
    <row r="1336" spans="2:14" x14ac:dyDescent="0.4">
      <c r="B1336" s="29">
        <f t="shared" si="275"/>
        <v>1333</v>
      </c>
      <c r="C1336" s="30" t="s">
        <v>94</v>
      </c>
      <c r="D1336" s="30"/>
      <c r="E1336" s="30" t="s">
        <v>214</v>
      </c>
      <c r="F1336" s="27" t="str">
        <f t="shared" si="268"/>
        <v>장비 소환</v>
      </c>
      <c r="G1336" s="30">
        <f>G1328+300</f>
        <v>21720</v>
      </c>
      <c r="H1336" s="31" t="str">
        <f t="shared" si="269"/>
        <v>GuideQuest_SpawnEquipment_21720_1333</v>
      </c>
      <c r="J1336" s="29" t="str">
        <f t="shared" si="270"/>
        <v>GuideQuest_SpawnEquipment_21720_1333</v>
      </c>
      <c r="K1336" s="30" t="str">
        <f t="shared" si="271"/>
        <v>SpawnEquipment</v>
      </c>
      <c r="L1336" s="33">
        <f t="shared" si="273"/>
        <v>21720</v>
      </c>
      <c r="M1336" s="30" t="str">
        <f t="shared" si="278"/>
        <v>Attain</v>
      </c>
      <c r="N1336" s="31" t="s">
        <v>404</v>
      </c>
    </row>
    <row r="1337" spans="2:14" x14ac:dyDescent="0.4">
      <c r="B1337" s="29">
        <f t="shared" si="275"/>
        <v>1334</v>
      </c>
      <c r="C1337" s="30" t="s">
        <v>53</v>
      </c>
      <c r="D1337" s="30"/>
      <c r="E1337" s="30" t="s">
        <v>200</v>
      </c>
      <c r="F1337" s="27" t="str">
        <f t="shared" si="268"/>
        <v>스킬 소환</v>
      </c>
      <c r="G1337" s="30">
        <v>2530</v>
      </c>
      <c r="H1337" s="31" t="str">
        <f t="shared" si="269"/>
        <v>GuideQuest_SpawnSkill_2530_1334</v>
      </c>
      <c r="J1337" s="29" t="str">
        <f t="shared" si="270"/>
        <v>GuideQuest_SpawnSkill_2530_1334</v>
      </c>
      <c r="K1337" s="30" t="str">
        <f t="shared" si="271"/>
        <v>SpawnSkill</v>
      </c>
      <c r="L1337" s="33">
        <f t="shared" si="273"/>
        <v>2530</v>
      </c>
      <c r="M1337" s="30" t="str">
        <f t="shared" si="278"/>
        <v>Attain</v>
      </c>
      <c r="N1337" s="31" t="s">
        <v>404</v>
      </c>
    </row>
    <row r="1338" spans="2:14" x14ac:dyDescent="0.4">
      <c r="B1338" s="29">
        <f t="shared" si="275"/>
        <v>1335</v>
      </c>
      <c r="C1338" s="30" t="s">
        <v>292</v>
      </c>
      <c r="D1338" s="30"/>
      <c r="E1338" s="30" t="s">
        <v>269</v>
      </c>
      <c r="F1338" s="27" t="str">
        <f t="shared" si="268"/>
        <v>유물 소환</v>
      </c>
      <c r="G1338" s="30">
        <f>G1321+6</f>
        <v>333</v>
      </c>
      <c r="H1338" s="31" t="str">
        <f t="shared" si="269"/>
        <v>GuideQuest_SpawnArtifact_333_1335</v>
      </c>
      <c r="J1338" s="29" t="str">
        <f t="shared" si="270"/>
        <v>GuideQuest_SpawnArtifact_333_1335</v>
      </c>
      <c r="K1338" s="30" t="str">
        <f t="shared" si="271"/>
        <v>SpawnArtifact</v>
      </c>
      <c r="L1338" s="33">
        <f t="shared" si="273"/>
        <v>333</v>
      </c>
      <c r="M1338" s="30" t="str">
        <f t="shared" si="278"/>
        <v>Attain</v>
      </c>
      <c r="N1338" s="31" t="s">
        <v>404</v>
      </c>
    </row>
    <row r="1339" spans="2:14" x14ac:dyDescent="0.4">
      <c r="B1339" s="29">
        <f t="shared" si="275"/>
        <v>1336</v>
      </c>
      <c r="C1339" s="30" t="s">
        <v>294</v>
      </c>
      <c r="D1339" s="30"/>
      <c r="E1339" s="30" t="s">
        <v>290</v>
      </c>
      <c r="F1339" s="27" t="str">
        <f t="shared" ref="F1339:F1402" si="282">VLOOKUP(E1339,$P$2:$Q$52,2, 0)</f>
        <v>유물 강화 시도</v>
      </c>
      <c r="G1339" s="30">
        <v>3</v>
      </c>
      <c r="H1339" s="31" t="str">
        <f t="shared" si="269"/>
        <v>GuideQuest_TryUpgradeArtifact_3_1336</v>
      </c>
      <c r="J1339" s="29" t="str">
        <f t="shared" si="270"/>
        <v>GuideQuest_TryUpgradeArtifact_3_1336</v>
      </c>
      <c r="K1339" s="30" t="str">
        <f t="shared" si="271"/>
        <v>TryUpgradeArtifact</v>
      </c>
      <c r="L1339" s="33">
        <f t="shared" si="273"/>
        <v>3</v>
      </c>
      <c r="M1339" s="30" t="str">
        <f t="shared" si="278"/>
        <v>Stack</v>
      </c>
      <c r="N1339" s="31" t="s">
        <v>404</v>
      </c>
    </row>
    <row r="1340" spans="2:14" x14ac:dyDescent="0.4">
      <c r="B1340" s="29">
        <f t="shared" si="275"/>
        <v>1337</v>
      </c>
      <c r="C1340" s="30"/>
      <c r="D1340" s="30"/>
      <c r="E1340" s="30" t="s">
        <v>192</v>
      </c>
      <c r="F1340" s="27" t="str">
        <f t="shared" si="282"/>
        <v>보스 처치</v>
      </c>
      <c r="G1340" s="30">
        <v>5</v>
      </c>
      <c r="H1340" s="31" t="str">
        <f t="shared" si="269"/>
        <v>GuideQuest_KillBoss_5_1337</v>
      </c>
      <c r="J1340" s="29" t="str">
        <f t="shared" si="270"/>
        <v>GuideQuest_KillBoss_5_1337</v>
      </c>
      <c r="K1340" s="30" t="str">
        <f t="shared" si="271"/>
        <v>KillBoss</v>
      </c>
      <c r="L1340" s="33">
        <f t="shared" si="273"/>
        <v>5</v>
      </c>
      <c r="M1340" s="30" t="str">
        <f t="shared" si="278"/>
        <v>Stack</v>
      </c>
      <c r="N1340" s="31" t="s">
        <v>7</v>
      </c>
    </row>
    <row r="1341" spans="2:14" x14ac:dyDescent="0.4">
      <c r="B1341" s="29">
        <f t="shared" si="275"/>
        <v>1338</v>
      </c>
      <c r="C1341" s="30" t="s">
        <v>51</v>
      </c>
      <c r="D1341" s="30"/>
      <c r="E1341" s="30" t="s">
        <v>199</v>
      </c>
      <c r="F1341" s="27" t="str">
        <f t="shared" si="282"/>
        <v>캐릭터 특성 강화</v>
      </c>
      <c r="G1341" s="30">
        <v>190</v>
      </c>
      <c r="H1341" s="31" t="str">
        <f t="shared" si="269"/>
        <v>GuideQuest_LevelUpAbility_190_1338</v>
      </c>
      <c r="J1341" s="29" t="str">
        <f t="shared" si="270"/>
        <v>GuideQuest_LevelUpAbility_190_1338</v>
      </c>
      <c r="K1341" s="30" t="str">
        <f t="shared" si="271"/>
        <v>LevelUpAbility</v>
      </c>
      <c r="L1341" s="33">
        <f t="shared" si="273"/>
        <v>190</v>
      </c>
      <c r="M1341" s="30" t="str">
        <f t="shared" si="278"/>
        <v>Attain</v>
      </c>
      <c r="N1341" s="31" t="s">
        <v>405</v>
      </c>
    </row>
    <row r="1342" spans="2:14" x14ac:dyDescent="0.4">
      <c r="B1342" s="29">
        <f t="shared" si="275"/>
        <v>1339</v>
      </c>
      <c r="C1342" s="30" t="s">
        <v>45</v>
      </c>
      <c r="D1342" s="30"/>
      <c r="E1342" s="30" t="s">
        <v>152</v>
      </c>
      <c r="F1342" s="27" t="str">
        <f t="shared" si="282"/>
        <v>공격력 골드 훈련</v>
      </c>
      <c r="G1342" s="30">
        <v>43000</v>
      </c>
      <c r="H1342" s="31" t="str">
        <f t="shared" si="269"/>
        <v>GuideQuest_TrainAtk_43000_1339</v>
      </c>
      <c r="J1342" s="29" t="str">
        <f t="shared" si="270"/>
        <v>GuideQuest_TrainAtk_43000_1339</v>
      </c>
      <c r="K1342" s="30" t="str">
        <f t="shared" si="271"/>
        <v>TrainAtk</v>
      </c>
      <c r="L1342" s="33">
        <f t="shared" ref="L1342:L1343" si="283">ROUNDUP(G1342/10,0)</f>
        <v>4300</v>
      </c>
      <c r="M1342" s="30" t="str">
        <f t="shared" si="278"/>
        <v>Attain</v>
      </c>
      <c r="N1342" s="31" t="s">
        <v>404</v>
      </c>
    </row>
    <row r="1343" spans="2:14" x14ac:dyDescent="0.4">
      <c r="B1343" s="29">
        <f t="shared" si="275"/>
        <v>1340</v>
      </c>
      <c r="C1343" s="30" t="s">
        <v>47</v>
      </c>
      <c r="D1343" s="30"/>
      <c r="E1343" s="30" t="s">
        <v>153</v>
      </c>
      <c r="F1343" s="27" t="str">
        <f t="shared" si="282"/>
        <v>체력 골드 훈련</v>
      </c>
      <c r="G1343" s="30">
        <v>43000</v>
      </c>
      <c r="H1343" s="31" t="str">
        <f t="shared" si="269"/>
        <v>GuideQuest_TrainHp_43000_1340</v>
      </c>
      <c r="J1343" s="29" t="str">
        <f t="shared" si="270"/>
        <v>GuideQuest_TrainHp_43000_1340</v>
      </c>
      <c r="K1343" s="30" t="str">
        <f t="shared" si="271"/>
        <v>TrainHp</v>
      </c>
      <c r="L1343" s="33">
        <f t="shared" si="283"/>
        <v>4300</v>
      </c>
      <c r="M1343" s="30" t="str">
        <f t="shared" si="278"/>
        <v>Attain</v>
      </c>
      <c r="N1343" s="31" t="s">
        <v>404</v>
      </c>
    </row>
    <row r="1344" spans="2:14" x14ac:dyDescent="0.4">
      <c r="B1344" s="29">
        <f>B1343+1</f>
        <v>1341</v>
      </c>
      <c r="C1344" s="30"/>
      <c r="D1344" s="30"/>
      <c r="E1344" s="30" t="s">
        <v>187</v>
      </c>
      <c r="F1344" s="27" t="str">
        <f t="shared" si="282"/>
        <v>스테이지 클리어</v>
      </c>
      <c r="G1344" s="30">
        <v>1980</v>
      </c>
      <c r="H1344" s="31" t="str">
        <f t="shared" si="269"/>
        <v>GuideQuest_ClearStage_1980_1341</v>
      </c>
      <c r="J1344" s="29" t="str">
        <f t="shared" si="270"/>
        <v>GuideQuest_ClearStage_1980_1341</v>
      </c>
      <c r="K1344" s="30" t="str">
        <f t="shared" si="271"/>
        <v>ClearStage</v>
      </c>
      <c r="L1344" s="33">
        <f t="shared" si="273"/>
        <v>1980</v>
      </c>
      <c r="M1344" s="30" t="str">
        <f t="shared" si="278"/>
        <v>Attain</v>
      </c>
      <c r="N1344" s="31" t="s">
        <v>404</v>
      </c>
    </row>
    <row r="1345" spans="2:14" x14ac:dyDescent="0.4">
      <c r="B1345" s="29">
        <f t="shared" si="275"/>
        <v>1342</v>
      </c>
      <c r="C1345" s="30" t="s">
        <v>94</v>
      </c>
      <c r="D1345" s="30"/>
      <c r="E1345" s="30" t="s">
        <v>214</v>
      </c>
      <c r="F1345" s="27" t="str">
        <f t="shared" si="282"/>
        <v>장비 소환</v>
      </c>
      <c r="G1345" s="30">
        <f>G1336+300</f>
        <v>22020</v>
      </c>
      <c r="H1345" s="31" t="str">
        <f t="shared" si="269"/>
        <v>GuideQuest_SpawnEquipment_22020_1342</v>
      </c>
      <c r="J1345" s="29" t="str">
        <f t="shared" si="270"/>
        <v>GuideQuest_SpawnEquipment_22020_1342</v>
      </c>
      <c r="K1345" s="30" t="str">
        <f t="shared" si="271"/>
        <v>SpawnEquipment</v>
      </c>
      <c r="L1345" s="33">
        <f t="shared" si="273"/>
        <v>22020</v>
      </c>
      <c r="M1345" s="30" t="str">
        <f t="shared" si="278"/>
        <v>Attain</v>
      </c>
      <c r="N1345" s="31" t="s">
        <v>404</v>
      </c>
    </row>
    <row r="1346" spans="2:14" x14ac:dyDescent="0.4">
      <c r="B1346" s="29">
        <f t="shared" si="275"/>
        <v>1343</v>
      </c>
      <c r="C1346" s="30" t="s">
        <v>53</v>
      </c>
      <c r="D1346" s="30"/>
      <c r="E1346" s="30" t="s">
        <v>200</v>
      </c>
      <c r="F1346" s="27" t="str">
        <f t="shared" si="282"/>
        <v>스킬 소환</v>
      </c>
      <c r="G1346" s="30">
        <v>2500</v>
      </c>
      <c r="H1346" s="31" t="str">
        <f t="shared" ref="H1346:H1409" si="284">CONCATENATE("GuideQuest","_",E1346,"_",G1346,"_",B1346)</f>
        <v>GuideQuest_SpawnSkill_2500_1343</v>
      </c>
      <c r="J1346" s="29" t="str">
        <f t="shared" ref="J1346:J1409" si="285">H1346</f>
        <v>GuideQuest_SpawnSkill_2500_1343</v>
      </c>
      <c r="K1346" s="30" t="str">
        <f t="shared" ref="K1346:K1409" si="286">E1346</f>
        <v>SpawnSkill</v>
      </c>
      <c r="L1346" s="33">
        <f t="shared" ref="L1346:L1409" si="287">G1346</f>
        <v>2500</v>
      </c>
      <c r="M1346" s="30" t="str">
        <f t="shared" si="278"/>
        <v>Attain</v>
      </c>
      <c r="N1346" s="31" t="s">
        <v>404</v>
      </c>
    </row>
    <row r="1347" spans="2:14" x14ac:dyDescent="0.4">
      <c r="B1347" s="29">
        <f t="shared" si="275"/>
        <v>1344</v>
      </c>
      <c r="C1347" s="30" t="s">
        <v>292</v>
      </c>
      <c r="D1347" s="30"/>
      <c r="E1347" s="30" t="s">
        <v>269</v>
      </c>
      <c r="F1347" s="27" t="str">
        <f t="shared" si="282"/>
        <v>유물 소환</v>
      </c>
      <c r="G1347" s="30">
        <f>G1330+6</f>
        <v>336</v>
      </c>
      <c r="H1347" s="31" t="str">
        <f t="shared" si="284"/>
        <v>GuideQuest_SpawnArtifact_336_1344</v>
      </c>
      <c r="J1347" s="29" t="str">
        <f t="shared" si="285"/>
        <v>GuideQuest_SpawnArtifact_336_1344</v>
      </c>
      <c r="K1347" s="30" t="str">
        <f t="shared" si="286"/>
        <v>SpawnArtifact</v>
      </c>
      <c r="L1347" s="33">
        <f t="shared" si="287"/>
        <v>336</v>
      </c>
      <c r="M1347" s="30" t="str">
        <f t="shared" si="278"/>
        <v>Attain</v>
      </c>
      <c r="N1347" s="31" t="s">
        <v>404</v>
      </c>
    </row>
    <row r="1348" spans="2:14" x14ac:dyDescent="0.4">
      <c r="B1348" s="29">
        <f t="shared" si="275"/>
        <v>1345</v>
      </c>
      <c r="C1348" s="30" t="s">
        <v>294</v>
      </c>
      <c r="D1348" s="30"/>
      <c r="E1348" s="30" t="s">
        <v>290</v>
      </c>
      <c r="F1348" s="27" t="str">
        <f t="shared" si="282"/>
        <v>유물 강화 시도</v>
      </c>
      <c r="G1348" s="30">
        <v>3</v>
      </c>
      <c r="H1348" s="31" t="str">
        <f t="shared" si="284"/>
        <v>GuideQuest_TryUpgradeArtifact_3_1345</v>
      </c>
      <c r="J1348" s="29" t="str">
        <f t="shared" si="285"/>
        <v>GuideQuest_TryUpgradeArtifact_3_1345</v>
      </c>
      <c r="K1348" s="30" t="str">
        <f t="shared" si="286"/>
        <v>TryUpgradeArtifact</v>
      </c>
      <c r="L1348" s="33">
        <f t="shared" si="287"/>
        <v>3</v>
      </c>
      <c r="M1348" s="30" t="str">
        <f t="shared" si="278"/>
        <v>Stack</v>
      </c>
      <c r="N1348" s="31" t="s">
        <v>404</v>
      </c>
    </row>
    <row r="1349" spans="2:14" x14ac:dyDescent="0.4">
      <c r="B1349" s="29">
        <f t="shared" si="275"/>
        <v>1346</v>
      </c>
      <c r="C1349" s="30"/>
      <c r="D1349" s="30"/>
      <c r="E1349" s="30" t="s">
        <v>192</v>
      </c>
      <c r="F1349" s="27" t="str">
        <f t="shared" si="282"/>
        <v>보스 처치</v>
      </c>
      <c r="G1349" s="30">
        <v>5</v>
      </c>
      <c r="H1349" s="31" t="str">
        <f t="shared" si="284"/>
        <v>GuideQuest_KillBoss_5_1346</v>
      </c>
      <c r="J1349" s="29" t="str">
        <f t="shared" si="285"/>
        <v>GuideQuest_KillBoss_5_1346</v>
      </c>
      <c r="K1349" s="30" t="str">
        <f t="shared" si="286"/>
        <v>KillBoss</v>
      </c>
      <c r="L1349" s="33">
        <f t="shared" si="287"/>
        <v>5</v>
      </c>
      <c r="M1349" s="30" t="str">
        <f t="shared" si="278"/>
        <v>Stack</v>
      </c>
      <c r="N1349" s="31" t="s">
        <v>7</v>
      </c>
    </row>
    <row r="1350" spans="2:14" x14ac:dyDescent="0.4">
      <c r="B1350" s="29">
        <f t="shared" si="275"/>
        <v>1347</v>
      </c>
      <c r="C1350" s="30" t="s">
        <v>45</v>
      </c>
      <c r="D1350" s="30"/>
      <c r="E1350" s="30" t="s">
        <v>152</v>
      </c>
      <c r="F1350" s="27" t="str">
        <f t="shared" si="282"/>
        <v>공격력 골드 훈련</v>
      </c>
      <c r="G1350" s="30">
        <v>44000</v>
      </c>
      <c r="H1350" s="31" t="str">
        <f t="shared" si="284"/>
        <v>GuideQuest_TrainAtk_44000_1347</v>
      </c>
      <c r="J1350" s="29" t="str">
        <f t="shared" si="285"/>
        <v>GuideQuest_TrainAtk_44000_1347</v>
      </c>
      <c r="K1350" s="30" t="str">
        <f t="shared" si="286"/>
        <v>TrainAtk</v>
      </c>
      <c r="L1350" s="33">
        <f t="shared" ref="L1350:L1351" si="288">ROUNDUP(G1350/10,0)</f>
        <v>4400</v>
      </c>
      <c r="M1350" s="30" t="str">
        <f t="shared" si="278"/>
        <v>Attain</v>
      </c>
      <c r="N1350" s="31" t="s">
        <v>404</v>
      </c>
    </row>
    <row r="1351" spans="2:14" x14ac:dyDescent="0.4">
      <c r="B1351" s="29">
        <f t="shared" si="275"/>
        <v>1348</v>
      </c>
      <c r="C1351" s="30" t="s">
        <v>47</v>
      </c>
      <c r="D1351" s="30"/>
      <c r="E1351" s="30" t="s">
        <v>153</v>
      </c>
      <c r="F1351" s="27" t="str">
        <f t="shared" si="282"/>
        <v>체력 골드 훈련</v>
      </c>
      <c r="G1351" s="30">
        <v>44000</v>
      </c>
      <c r="H1351" s="31" t="str">
        <f t="shared" si="284"/>
        <v>GuideQuest_TrainHp_44000_1348</v>
      </c>
      <c r="J1351" s="29" t="str">
        <f t="shared" si="285"/>
        <v>GuideQuest_TrainHp_44000_1348</v>
      </c>
      <c r="K1351" s="30" t="str">
        <f t="shared" si="286"/>
        <v>TrainHp</v>
      </c>
      <c r="L1351" s="33">
        <f t="shared" si="288"/>
        <v>4400</v>
      </c>
      <c r="M1351" s="30" t="str">
        <f t="shared" si="278"/>
        <v>Attain</v>
      </c>
      <c r="N1351" s="31" t="s">
        <v>404</v>
      </c>
    </row>
    <row r="1352" spans="2:14" x14ac:dyDescent="0.4">
      <c r="B1352" s="29">
        <f>B1351+1</f>
        <v>1349</v>
      </c>
      <c r="C1352" s="30"/>
      <c r="D1352" s="30"/>
      <c r="E1352" s="30" t="s">
        <v>187</v>
      </c>
      <c r="F1352" s="27" t="str">
        <f t="shared" si="282"/>
        <v>스테이지 클리어</v>
      </c>
      <c r="G1352" s="30">
        <v>2000</v>
      </c>
      <c r="H1352" s="31" t="str">
        <f t="shared" si="284"/>
        <v>GuideQuest_ClearStage_2000_1349</v>
      </c>
      <c r="J1352" s="29" t="str">
        <f t="shared" si="285"/>
        <v>GuideQuest_ClearStage_2000_1349</v>
      </c>
      <c r="K1352" s="30" t="str">
        <f t="shared" si="286"/>
        <v>ClearStage</v>
      </c>
      <c r="L1352" s="33">
        <f t="shared" si="287"/>
        <v>2000</v>
      </c>
      <c r="M1352" s="30" t="str">
        <f t="shared" si="278"/>
        <v>Attain</v>
      </c>
      <c r="N1352" s="31" t="s">
        <v>404</v>
      </c>
    </row>
    <row r="1353" spans="2:14" x14ac:dyDescent="0.4">
      <c r="B1353" s="29">
        <f t="shared" si="275"/>
        <v>1350</v>
      </c>
      <c r="C1353" s="30" t="s">
        <v>94</v>
      </c>
      <c r="D1353" s="30"/>
      <c r="E1353" s="30" t="s">
        <v>214</v>
      </c>
      <c r="F1353" s="27" t="str">
        <f t="shared" si="282"/>
        <v>장비 소환</v>
      </c>
      <c r="G1353" s="30">
        <f>G1345+300</f>
        <v>22320</v>
      </c>
      <c r="H1353" s="31" t="str">
        <f t="shared" si="284"/>
        <v>GuideQuest_SpawnEquipment_22320_1350</v>
      </c>
      <c r="J1353" s="29" t="str">
        <f t="shared" si="285"/>
        <v>GuideQuest_SpawnEquipment_22320_1350</v>
      </c>
      <c r="K1353" s="30" t="str">
        <f t="shared" si="286"/>
        <v>SpawnEquipment</v>
      </c>
      <c r="L1353" s="33">
        <f t="shared" si="287"/>
        <v>22320</v>
      </c>
      <c r="M1353" s="30" t="str">
        <f t="shared" si="278"/>
        <v>Attain</v>
      </c>
      <c r="N1353" s="31" t="s">
        <v>404</v>
      </c>
    </row>
    <row r="1354" spans="2:14" x14ac:dyDescent="0.4">
      <c r="B1354" s="29">
        <f t="shared" si="275"/>
        <v>1351</v>
      </c>
      <c r="C1354" s="30" t="s">
        <v>53</v>
      </c>
      <c r="D1354" s="30"/>
      <c r="E1354" s="30" t="s">
        <v>200</v>
      </c>
      <c r="F1354" s="27" t="str">
        <f t="shared" si="282"/>
        <v>스킬 소환</v>
      </c>
      <c r="G1354" s="30">
        <v>2530</v>
      </c>
      <c r="H1354" s="31" t="str">
        <f t="shared" si="284"/>
        <v>GuideQuest_SpawnSkill_2530_1351</v>
      </c>
      <c r="J1354" s="29" t="str">
        <f t="shared" si="285"/>
        <v>GuideQuest_SpawnSkill_2530_1351</v>
      </c>
      <c r="K1354" s="30" t="str">
        <f t="shared" si="286"/>
        <v>SpawnSkill</v>
      </c>
      <c r="L1354" s="33">
        <f t="shared" si="287"/>
        <v>2530</v>
      </c>
      <c r="M1354" s="30" t="str">
        <f t="shared" si="278"/>
        <v>Attain</v>
      </c>
      <c r="N1354" s="31" t="s">
        <v>404</v>
      </c>
    </row>
    <row r="1355" spans="2:14" x14ac:dyDescent="0.4">
      <c r="B1355" s="29">
        <f t="shared" si="275"/>
        <v>1352</v>
      </c>
      <c r="C1355" s="30" t="s">
        <v>292</v>
      </c>
      <c r="D1355" s="30"/>
      <c r="E1355" s="30" t="s">
        <v>269</v>
      </c>
      <c r="F1355" s="27" t="str">
        <f t="shared" si="282"/>
        <v>유물 소환</v>
      </c>
      <c r="G1355" s="30">
        <f>G1338+6</f>
        <v>339</v>
      </c>
      <c r="H1355" s="31" t="str">
        <f t="shared" si="284"/>
        <v>GuideQuest_SpawnArtifact_339_1352</v>
      </c>
      <c r="J1355" s="29" t="str">
        <f t="shared" si="285"/>
        <v>GuideQuest_SpawnArtifact_339_1352</v>
      </c>
      <c r="K1355" s="30" t="str">
        <f t="shared" si="286"/>
        <v>SpawnArtifact</v>
      </c>
      <c r="L1355" s="33">
        <f t="shared" si="287"/>
        <v>339</v>
      </c>
      <c r="M1355" s="30" t="str">
        <f t="shared" si="278"/>
        <v>Attain</v>
      </c>
      <c r="N1355" s="31" t="s">
        <v>404</v>
      </c>
    </row>
    <row r="1356" spans="2:14" x14ac:dyDescent="0.4">
      <c r="B1356" s="29">
        <f t="shared" ref="B1356:B1419" si="289">B1355+1</f>
        <v>1353</v>
      </c>
      <c r="C1356" s="30" t="s">
        <v>294</v>
      </c>
      <c r="D1356" s="30"/>
      <c r="E1356" s="30" t="s">
        <v>290</v>
      </c>
      <c r="F1356" s="27" t="str">
        <f t="shared" si="282"/>
        <v>유물 강화 시도</v>
      </c>
      <c r="G1356" s="30">
        <v>3</v>
      </c>
      <c r="H1356" s="31" t="str">
        <f t="shared" si="284"/>
        <v>GuideQuest_TryUpgradeArtifact_3_1353</v>
      </c>
      <c r="J1356" s="29" t="str">
        <f t="shared" si="285"/>
        <v>GuideQuest_TryUpgradeArtifact_3_1353</v>
      </c>
      <c r="K1356" s="30" t="str">
        <f t="shared" si="286"/>
        <v>TryUpgradeArtifact</v>
      </c>
      <c r="L1356" s="33">
        <f t="shared" si="287"/>
        <v>3</v>
      </c>
      <c r="M1356" s="30" t="str">
        <f t="shared" si="278"/>
        <v>Stack</v>
      </c>
      <c r="N1356" s="31" t="s">
        <v>404</v>
      </c>
    </row>
    <row r="1357" spans="2:14" x14ac:dyDescent="0.4">
      <c r="B1357" s="29">
        <f t="shared" si="289"/>
        <v>1354</v>
      </c>
      <c r="C1357" s="30"/>
      <c r="D1357" s="30"/>
      <c r="E1357" s="30" t="s">
        <v>192</v>
      </c>
      <c r="F1357" s="27" t="str">
        <f t="shared" si="282"/>
        <v>보스 처치</v>
      </c>
      <c r="G1357" s="30">
        <v>5</v>
      </c>
      <c r="H1357" s="31" t="str">
        <f t="shared" si="284"/>
        <v>GuideQuest_KillBoss_5_1354</v>
      </c>
      <c r="J1357" s="29" t="str">
        <f t="shared" si="285"/>
        <v>GuideQuest_KillBoss_5_1354</v>
      </c>
      <c r="K1357" s="30" t="str">
        <f t="shared" si="286"/>
        <v>KillBoss</v>
      </c>
      <c r="L1357" s="33">
        <f t="shared" si="287"/>
        <v>5</v>
      </c>
      <c r="M1357" s="30" t="str">
        <f t="shared" si="278"/>
        <v>Stack</v>
      </c>
      <c r="N1357" s="31" t="s">
        <v>7</v>
      </c>
    </row>
    <row r="1358" spans="2:14" x14ac:dyDescent="0.4">
      <c r="B1358" s="29">
        <f t="shared" si="289"/>
        <v>1355</v>
      </c>
      <c r="C1358" s="30" t="s">
        <v>51</v>
      </c>
      <c r="D1358" s="30"/>
      <c r="E1358" s="30" t="s">
        <v>199</v>
      </c>
      <c r="F1358" s="27" t="str">
        <f t="shared" si="282"/>
        <v>캐릭터 특성 강화</v>
      </c>
      <c r="G1358" s="30">
        <v>192</v>
      </c>
      <c r="H1358" s="31" t="str">
        <f t="shared" si="284"/>
        <v>GuideQuest_LevelUpAbility_192_1355</v>
      </c>
      <c r="J1358" s="29" t="str">
        <f t="shared" si="285"/>
        <v>GuideQuest_LevelUpAbility_192_1355</v>
      </c>
      <c r="K1358" s="30" t="str">
        <f t="shared" si="286"/>
        <v>LevelUpAbility</v>
      </c>
      <c r="L1358" s="33">
        <f t="shared" si="287"/>
        <v>192</v>
      </c>
      <c r="M1358" s="30" t="str">
        <f t="shared" si="278"/>
        <v>Attain</v>
      </c>
      <c r="N1358" s="31" t="s">
        <v>405</v>
      </c>
    </row>
    <row r="1359" spans="2:14" x14ac:dyDescent="0.4">
      <c r="B1359" s="29">
        <f t="shared" si="289"/>
        <v>1356</v>
      </c>
      <c r="C1359" s="30" t="s">
        <v>45</v>
      </c>
      <c r="D1359" s="30"/>
      <c r="E1359" s="30" t="s">
        <v>152</v>
      </c>
      <c r="F1359" s="27" t="str">
        <f t="shared" si="282"/>
        <v>공격력 골드 훈련</v>
      </c>
      <c r="G1359" s="30">
        <v>45000</v>
      </c>
      <c r="H1359" s="31" t="str">
        <f t="shared" si="284"/>
        <v>GuideQuest_TrainAtk_45000_1356</v>
      </c>
      <c r="J1359" s="29" t="str">
        <f t="shared" si="285"/>
        <v>GuideQuest_TrainAtk_45000_1356</v>
      </c>
      <c r="K1359" s="30" t="str">
        <f t="shared" si="286"/>
        <v>TrainAtk</v>
      </c>
      <c r="L1359" s="33">
        <f t="shared" ref="L1359:L1360" si="290">ROUNDUP(G1359/10,0)</f>
        <v>4500</v>
      </c>
      <c r="M1359" s="30" t="str">
        <f t="shared" si="278"/>
        <v>Attain</v>
      </c>
      <c r="N1359" s="31" t="s">
        <v>404</v>
      </c>
    </row>
    <row r="1360" spans="2:14" x14ac:dyDescent="0.4">
      <c r="B1360" s="29">
        <f t="shared" si="289"/>
        <v>1357</v>
      </c>
      <c r="C1360" s="30" t="s">
        <v>47</v>
      </c>
      <c r="D1360" s="30"/>
      <c r="E1360" s="30" t="s">
        <v>153</v>
      </c>
      <c r="F1360" s="27" t="str">
        <f t="shared" si="282"/>
        <v>체력 골드 훈련</v>
      </c>
      <c r="G1360" s="30">
        <v>45000</v>
      </c>
      <c r="H1360" s="31" t="str">
        <f t="shared" si="284"/>
        <v>GuideQuest_TrainHp_45000_1357</v>
      </c>
      <c r="J1360" s="29" t="str">
        <f t="shared" si="285"/>
        <v>GuideQuest_TrainHp_45000_1357</v>
      </c>
      <c r="K1360" s="30" t="str">
        <f t="shared" si="286"/>
        <v>TrainHp</v>
      </c>
      <c r="L1360" s="33">
        <f t="shared" si="290"/>
        <v>4500</v>
      </c>
      <c r="M1360" s="30" t="str">
        <f t="shared" si="278"/>
        <v>Attain</v>
      </c>
      <c r="N1360" s="31" t="s">
        <v>404</v>
      </c>
    </row>
    <row r="1361" spans="2:14" x14ac:dyDescent="0.4">
      <c r="B1361" s="29">
        <f>B1360+1</f>
        <v>1358</v>
      </c>
      <c r="C1361" s="30"/>
      <c r="D1361" s="30"/>
      <c r="E1361" s="30" t="s">
        <v>187</v>
      </c>
      <c r="F1361" s="27" t="str">
        <f t="shared" si="282"/>
        <v>스테이지 클리어</v>
      </c>
      <c r="G1361" s="30">
        <v>2100</v>
      </c>
      <c r="H1361" s="31" t="str">
        <f t="shared" si="284"/>
        <v>GuideQuest_ClearStage_2100_1358</v>
      </c>
      <c r="J1361" s="29" t="str">
        <f t="shared" si="285"/>
        <v>GuideQuest_ClearStage_2100_1358</v>
      </c>
      <c r="K1361" s="30" t="str">
        <f t="shared" si="286"/>
        <v>ClearStage</v>
      </c>
      <c r="L1361" s="33">
        <f t="shared" si="287"/>
        <v>2100</v>
      </c>
      <c r="M1361" s="30" t="str">
        <f t="shared" si="278"/>
        <v>Attain</v>
      </c>
      <c r="N1361" s="31" t="s">
        <v>404</v>
      </c>
    </row>
    <row r="1362" spans="2:14" x14ac:dyDescent="0.4">
      <c r="B1362" s="29">
        <f t="shared" si="289"/>
        <v>1359</v>
      </c>
      <c r="C1362" s="30" t="s">
        <v>94</v>
      </c>
      <c r="D1362" s="30"/>
      <c r="E1362" s="30" t="s">
        <v>214</v>
      </c>
      <c r="F1362" s="27" t="str">
        <f t="shared" si="282"/>
        <v>장비 소환</v>
      </c>
      <c r="G1362" s="30">
        <f>G1353+300</f>
        <v>22620</v>
      </c>
      <c r="H1362" s="31" t="str">
        <f t="shared" si="284"/>
        <v>GuideQuest_SpawnEquipment_22620_1359</v>
      </c>
      <c r="J1362" s="29" t="str">
        <f t="shared" si="285"/>
        <v>GuideQuest_SpawnEquipment_22620_1359</v>
      </c>
      <c r="K1362" s="30" t="str">
        <f t="shared" si="286"/>
        <v>SpawnEquipment</v>
      </c>
      <c r="L1362" s="33">
        <f t="shared" si="287"/>
        <v>22620</v>
      </c>
      <c r="M1362" s="30" t="str">
        <f t="shared" si="278"/>
        <v>Attain</v>
      </c>
      <c r="N1362" s="31" t="s">
        <v>404</v>
      </c>
    </row>
    <row r="1363" spans="2:14" x14ac:dyDescent="0.4">
      <c r="B1363" s="29">
        <f t="shared" si="289"/>
        <v>1360</v>
      </c>
      <c r="C1363" s="30" t="s">
        <v>53</v>
      </c>
      <c r="D1363" s="30"/>
      <c r="E1363" s="30" t="s">
        <v>200</v>
      </c>
      <c r="F1363" s="27" t="str">
        <f t="shared" si="282"/>
        <v>스킬 소환</v>
      </c>
      <c r="G1363" s="30">
        <v>2560</v>
      </c>
      <c r="H1363" s="31" t="str">
        <f t="shared" si="284"/>
        <v>GuideQuest_SpawnSkill_2560_1360</v>
      </c>
      <c r="J1363" s="29" t="str">
        <f t="shared" si="285"/>
        <v>GuideQuest_SpawnSkill_2560_1360</v>
      </c>
      <c r="K1363" s="30" t="str">
        <f t="shared" si="286"/>
        <v>SpawnSkill</v>
      </c>
      <c r="L1363" s="33">
        <f t="shared" si="287"/>
        <v>2560</v>
      </c>
      <c r="M1363" s="30" t="str">
        <f t="shared" si="278"/>
        <v>Attain</v>
      </c>
      <c r="N1363" s="31" t="s">
        <v>404</v>
      </c>
    </row>
    <row r="1364" spans="2:14" x14ac:dyDescent="0.4">
      <c r="B1364" s="29">
        <f t="shared" si="289"/>
        <v>1361</v>
      </c>
      <c r="C1364" s="30" t="s">
        <v>292</v>
      </c>
      <c r="D1364" s="30"/>
      <c r="E1364" s="30" t="s">
        <v>269</v>
      </c>
      <c r="F1364" s="27" t="str">
        <f t="shared" si="282"/>
        <v>유물 소환</v>
      </c>
      <c r="G1364" s="30">
        <f>G1347+6</f>
        <v>342</v>
      </c>
      <c r="H1364" s="31" t="str">
        <f t="shared" si="284"/>
        <v>GuideQuest_SpawnArtifact_342_1361</v>
      </c>
      <c r="J1364" s="29" t="str">
        <f t="shared" si="285"/>
        <v>GuideQuest_SpawnArtifact_342_1361</v>
      </c>
      <c r="K1364" s="30" t="str">
        <f t="shared" si="286"/>
        <v>SpawnArtifact</v>
      </c>
      <c r="L1364" s="33">
        <f t="shared" si="287"/>
        <v>342</v>
      </c>
      <c r="M1364" s="30" t="str">
        <f t="shared" si="278"/>
        <v>Attain</v>
      </c>
      <c r="N1364" s="31" t="s">
        <v>404</v>
      </c>
    </row>
    <row r="1365" spans="2:14" x14ac:dyDescent="0.4">
      <c r="B1365" s="29">
        <f t="shared" si="289"/>
        <v>1362</v>
      </c>
      <c r="C1365" s="30" t="s">
        <v>294</v>
      </c>
      <c r="D1365" s="30"/>
      <c r="E1365" s="30" t="s">
        <v>290</v>
      </c>
      <c r="F1365" s="27" t="str">
        <f t="shared" si="282"/>
        <v>유물 강화 시도</v>
      </c>
      <c r="G1365" s="30">
        <v>3</v>
      </c>
      <c r="H1365" s="31" t="str">
        <f t="shared" si="284"/>
        <v>GuideQuest_TryUpgradeArtifact_3_1362</v>
      </c>
      <c r="J1365" s="29" t="str">
        <f t="shared" si="285"/>
        <v>GuideQuest_TryUpgradeArtifact_3_1362</v>
      </c>
      <c r="K1365" s="30" t="str">
        <f t="shared" si="286"/>
        <v>TryUpgradeArtifact</v>
      </c>
      <c r="L1365" s="33">
        <f t="shared" si="287"/>
        <v>3</v>
      </c>
      <c r="M1365" s="30" t="str">
        <f t="shared" si="278"/>
        <v>Stack</v>
      </c>
      <c r="N1365" s="31" t="s">
        <v>404</v>
      </c>
    </row>
    <row r="1366" spans="2:14" x14ac:dyDescent="0.4">
      <c r="B1366" s="29">
        <f t="shared" si="289"/>
        <v>1363</v>
      </c>
      <c r="C1366" s="30"/>
      <c r="D1366" s="30"/>
      <c r="E1366" s="30" t="s">
        <v>192</v>
      </c>
      <c r="F1366" s="27" t="str">
        <f t="shared" si="282"/>
        <v>보스 처치</v>
      </c>
      <c r="G1366" s="30">
        <v>5</v>
      </c>
      <c r="H1366" s="31" t="str">
        <f t="shared" si="284"/>
        <v>GuideQuest_KillBoss_5_1363</v>
      </c>
      <c r="J1366" s="29" t="str">
        <f t="shared" si="285"/>
        <v>GuideQuest_KillBoss_5_1363</v>
      </c>
      <c r="K1366" s="30" t="str">
        <f t="shared" si="286"/>
        <v>KillBoss</v>
      </c>
      <c r="L1366" s="33">
        <f t="shared" si="287"/>
        <v>5</v>
      </c>
      <c r="M1366" s="30" t="str">
        <f t="shared" si="278"/>
        <v>Stack</v>
      </c>
      <c r="N1366" s="31" t="s">
        <v>7</v>
      </c>
    </row>
    <row r="1367" spans="2:14" x14ac:dyDescent="0.4">
      <c r="B1367" s="29">
        <f t="shared" si="289"/>
        <v>1364</v>
      </c>
      <c r="C1367" s="30" t="s">
        <v>45</v>
      </c>
      <c r="D1367" s="30"/>
      <c r="E1367" s="30" t="s">
        <v>152</v>
      </c>
      <c r="F1367" s="27" t="str">
        <f t="shared" si="282"/>
        <v>공격력 골드 훈련</v>
      </c>
      <c r="G1367" s="30">
        <v>46000</v>
      </c>
      <c r="H1367" s="31" t="str">
        <f t="shared" si="284"/>
        <v>GuideQuest_TrainAtk_46000_1364</v>
      </c>
      <c r="J1367" s="29" t="str">
        <f t="shared" si="285"/>
        <v>GuideQuest_TrainAtk_46000_1364</v>
      </c>
      <c r="K1367" s="30" t="str">
        <f t="shared" si="286"/>
        <v>TrainAtk</v>
      </c>
      <c r="L1367" s="33">
        <f t="shared" ref="L1367:L1368" si="291">ROUNDUP(G1367/10,0)</f>
        <v>4600</v>
      </c>
      <c r="M1367" s="30" t="str">
        <f t="shared" si="278"/>
        <v>Attain</v>
      </c>
      <c r="N1367" s="31" t="s">
        <v>404</v>
      </c>
    </row>
    <row r="1368" spans="2:14" x14ac:dyDescent="0.4">
      <c r="B1368" s="29">
        <f t="shared" si="289"/>
        <v>1365</v>
      </c>
      <c r="C1368" s="30" t="s">
        <v>47</v>
      </c>
      <c r="D1368" s="30"/>
      <c r="E1368" s="30" t="s">
        <v>153</v>
      </c>
      <c r="F1368" s="27" t="str">
        <f t="shared" si="282"/>
        <v>체력 골드 훈련</v>
      </c>
      <c r="G1368" s="30">
        <v>46000</v>
      </c>
      <c r="H1368" s="31" t="str">
        <f t="shared" si="284"/>
        <v>GuideQuest_TrainHp_46000_1365</v>
      </c>
      <c r="J1368" s="29" t="str">
        <f t="shared" si="285"/>
        <v>GuideQuest_TrainHp_46000_1365</v>
      </c>
      <c r="K1368" s="30" t="str">
        <f t="shared" si="286"/>
        <v>TrainHp</v>
      </c>
      <c r="L1368" s="33">
        <f t="shared" si="291"/>
        <v>4600</v>
      </c>
      <c r="M1368" s="30" t="str">
        <f t="shared" si="278"/>
        <v>Attain</v>
      </c>
      <c r="N1368" s="31" t="s">
        <v>404</v>
      </c>
    </row>
    <row r="1369" spans="2:14" x14ac:dyDescent="0.4">
      <c r="B1369" s="29">
        <f>B1368+1</f>
        <v>1366</v>
      </c>
      <c r="C1369" s="30"/>
      <c r="D1369" s="30"/>
      <c r="E1369" s="30" t="s">
        <v>187</v>
      </c>
      <c r="F1369" s="27" t="str">
        <f t="shared" si="282"/>
        <v>스테이지 클리어</v>
      </c>
      <c r="G1369" s="30">
        <v>2200</v>
      </c>
      <c r="H1369" s="31" t="str">
        <f t="shared" si="284"/>
        <v>GuideQuest_ClearStage_2200_1366</v>
      </c>
      <c r="J1369" s="29" t="str">
        <f t="shared" si="285"/>
        <v>GuideQuest_ClearStage_2200_1366</v>
      </c>
      <c r="K1369" s="30" t="str">
        <f t="shared" si="286"/>
        <v>ClearStage</v>
      </c>
      <c r="L1369" s="33">
        <f t="shared" si="287"/>
        <v>2200</v>
      </c>
      <c r="M1369" s="30" t="str">
        <f t="shared" si="278"/>
        <v>Attain</v>
      </c>
      <c r="N1369" s="31" t="s">
        <v>404</v>
      </c>
    </row>
    <row r="1370" spans="2:14" x14ac:dyDescent="0.4">
      <c r="B1370" s="29">
        <f t="shared" si="289"/>
        <v>1367</v>
      </c>
      <c r="C1370" s="30" t="s">
        <v>94</v>
      </c>
      <c r="D1370" s="30"/>
      <c r="E1370" s="30" t="s">
        <v>214</v>
      </c>
      <c r="F1370" s="27" t="str">
        <f t="shared" si="282"/>
        <v>장비 소환</v>
      </c>
      <c r="G1370" s="30">
        <f>G1362+300</f>
        <v>22920</v>
      </c>
      <c r="H1370" s="31" t="str">
        <f t="shared" si="284"/>
        <v>GuideQuest_SpawnEquipment_22920_1367</v>
      </c>
      <c r="J1370" s="29" t="str">
        <f t="shared" si="285"/>
        <v>GuideQuest_SpawnEquipment_22920_1367</v>
      </c>
      <c r="K1370" s="30" t="str">
        <f t="shared" si="286"/>
        <v>SpawnEquipment</v>
      </c>
      <c r="L1370" s="33">
        <f t="shared" si="287"/>
        <v>22920</v>
      </c>
      <c r="M1370" s="30" t="str">
        <f t="shared" si="278"/>
        <v>Attain</v>
      </c>
      <c r="N1370" s="31" t="s">
        <v>404</v>
      </c>
    </row>
    <row r="1371" spans="2:14" x14ac:dyDescent="0.4">
      <c r="B1371" s="29">
        <f t="shared" si="289"/>
        <v>1368</v>
      </c>
      <c r="C1371" s="30" t="s">
        <v>53</v>
      </c>
      <c r="D1371" s="30"/>
      <c r="E1371" s="30" t="s">
        <v>200</v>
      </c>
      <c r="F1371" s="27" t="str">
        <f t="shared" si="282"/>
        <v>스킬 소환</v>
      </c>
      <c r="G1371" s="30">
        <v>2590</v>
      </c>
      <c r="H1371" s="31" t="str">
        <f t="shared" si="284"/>
        <v>GuideQuest_SpawnSkill_2590_1368</v>
      </c>
      <c r="J1371" s="29" t="str">
        <f t="shared" si="285"/>
        <v>GuideQuest_SpawnSkill_2590_1368</v>
      </c>
      <c r="K1371" s="30" t="str">
        <f t="shared" si="286"/>
        <v>SpawnSkill</v>
      </c>
      <c r="L1371" s="33">
        <f t="shared" si="287"/>
        <v>2590</v>
      </c>
      <c r="M1371" s="30" t="str">
        <f t="shared" si="278"/>
        <v>Attain</v>
      </c>
      <c r="N1371" s="31" t="s">
        <v>404</v>
      </c>
    </row>
    <row r="1372" spans="2:14" x14ac:dyDescent="0.4">
      <c r="B1372" s="29">
        <f t="shared" si="289"/>
        <v>1369</v>
      </c>
      <c r="C1372" s="30" t="s">
        <v>292</v>
      </c>
      <c r="D1372" s="30"/>
      <c r="E1372" s="30" t="s">
        <v>269</v>
      </c>
      <c r="F1372" s="27" t="str">
        <f t="shared" si="282"/>
        <v>유물 소환</v>
      </c>
      <c r="G1372" s="30">
        <f>G1355+6</f>
        <v>345</v>
      </c>
      <c r="H1372" s="31" t="str">
        <f t="shared" si="284"/>
        <v>GuideQuest_SpawnArtifact_345_1369</v>
      </c>
      <c r="J1372" s="29" t="str">
        <f t="shared" si="285"/>
        <v>GuideQuest_SpawnArtifact_345_1369</v>
      </c>
      <c r="K1372" s="30" t="str">
        <f t="shared" si="286"/>
        <v>SpawnArtifact</v>
      </c>
      <c r="L1372" s="33">
        <f t="shared" si="287"/>
        <v>345</v>
      </c>
      <c r="M1372" s="30" t="str">
        <f t="shared" si="278"/>
        <v>Attain</v>
      </c>
      <c r="N1372" s="31" t="s">
        <v>404</v>
      </c>
    </row>
    <row r="1373" spans="2:14" x14ac:dyDescent="0.4">
      <c r="B1373" s="29">
        <f t="shared" si="289"/>
        <v>1370</v>
      </c>
      <c r="C1373" s="30" t="s">
        <v>294</v>
      </c>
      <c r="D1373" s="30"/>
      <c r="E1373" s="30" t="s">
        <v>290</v>
      </c>
      <c r="F1373" s="27" t="str">
        <f t="shared" si="282"/>
        <v>유물 강화 시도</v>
      </c>
      <c r="G1373" s="30">
        <v>3</v>
      </c>
      <c r="H1373" s="31" t="str">
        <f t="shared" si="284"/>
        <v>GuideQuest_TryUpgradeArtifact_3_1370</v>
      </c>
      <c r="J1373" s="29" t="str">
        <f t="shared" si="285"/>
        <v>GuideQuest_TryUpgradeArtifact_3_1370</v>
      </c>
      <c r="K1373" s="30" t="str">
        <f t="shared" si="286"/>
        <v>TryUpgradeArtifact</v>
      </c>
      <c r="L1373" s="33">
        <f t="shared" si="287"/>
        <v>3</v>
      </c>
      <c r="M1373" s="30" t="str">
        <f t="shared" si="278"/>
        <v>Stack</v>
      </c>
      <c r="N1373" s="31" t="s">
        <v>404</v>
      </c>
    </row>
    <row r="1374" spans="2:14" x14ac:dyDescent="0.4">
      <c r="B1374" s="29">
        <f t="shared" si="289"/>
        <v>1371</v>
      </c>
      <c r="C1374" s="30"/>
      <c r="D1374" s="30"/>
      <c r="E1374" s="30" t="s">
        <v>192</v>
      </c>
      <c r="F1374" s="27" t="str">
        <f t="shared" si="282"/>
        <v>보스 처치</v>
      </c>
      <c r="G1374" s="30">
        <v>5</v>
      </c>
      <c r="H1374" s="31" t="str">
        <f t="shared" si="284"/>
        <v>GuideQuest_KillBoss_5_1371</v>
      </c>
      <c r="J1374" s="29" t="str">
        <f t="shared" si="285"/>
        <v>GuideQuest_KillBoss_5_1371</v>
      </c>
      <c r="K1374" s="30" t="str">
        <f t="shared" si="286"/>
        <v>KillBoss</v>
      </c>
      <c r="L1374" s="33">
        <f t="shared" si="287"/>
        <v>5</v>
      </c>
      <c r="M1374" s="30" t="str">
        <f t="shared" si="278"/>
        <v>Stack</v>
      </c>
      <c r="N1374" s="31" t="s">
        <v>7</v>
      </c>
    </row>
    <row r="1375" spans="2:14" x14ac:dyDescent="0.4">
      <c r="B1375" s="29">
        <f t="shared" si="289"/>
        <v>1372</v>
      </c>
      <c r="C1375" s="30" t="s">
        <v>51</v>
      </c>
      <c r="D1375" s="30"/>
      <c r="E1375" s="30" t="s">
        <v>199</v>
      </c>
      <c r="F1375" s="27" t="str">
        <f t="shared" si="282"/>
        <v>캐릭터 특성 강화</v>
      </c>
      <c r="G1375" s="30">
        <v>194</v>
      </c>
      <c r="H1375" s="31" t="str">
        <f t="shared" si="284"/>
        <v>GuideQuest_LevelUpAbility_194_1372</v>
      </c>
      <c r="J1375" s="29" t="str">
        <f t="shared" si="285"/>
        <v>GuideQuest_LevelUpAbility_194_1372</v>
      </c>
      <c r="K1375" s="30" t="str">
        <f t="shared" si="286"/>
        <v>LevelUpAbility</v>
      </c>
      <c r="L1375" s="33">
        <f t="shared" si="287"/>
        <v>194</v>
      </c>
      <c r="M1375" s="30" t="str">
        <f t="shared" si="278"/>
        <v>Attain</v>
      </c>
      <c r="N1375" s="31" t="s">
        <v>405</v>
      </c>
    </row>
    <row r="1376" spans="2:14" x14ac:dyDescent="0.4">
      <c r="B1376" s="29">
        <f t="shared" si="289"/>
        <v>1373</v>
      </c>
      <c r="C1376" s="30" t="s">
        <v>45</v>
      </c>
      <c r="D1376" s="30"/>
      <c r="E1376" s="30" t="s">
        <v>152</v>
      </c>
      <c r="F1376" s="27" t="str">
        <f t="shared" si="282"/>
        <v>공격력 골드 훈련</v>
      </c>
      <c r="G1376" s="30">
        <v>47000</v>
      </c>
      <c r="H1376" s="31" t="str">
        <f t="shared" si="284"/>
        <v>GuideQuest_TrainAtk_47000_1373</v>
      </c>
      <c r="J1376" s="29" t="str">
        <f t="shared" si="285"/>
        <v>GuideQuest_TrainAtk_47000_1373</v>
      </c>
      <c r="K1376" s="30" t="str">
        <f t="shared" si="286"/>
        <v>TrainAtk</v>
      </c>
      <c r="L1376" s="33">
        <f t="shared" ref="L1376:L1377" si="292">ROUNDUP(G1376/10,0)</f>
        <v>4700</v>
      </c>
      <c r="M1376" s="30" t="str">
        <f t="shared" ref="M1376:M1439" si="293">VLOOKUP(K1376,$P$2:$R$51,3, 0)</f>
        <v>Attain</v>
      </c>
      <c r="N1376" s="31" t="s">
        <v>404</v>
      </c>
    </row>
    <row r="1377" spans="2:14" x14ac:dyDescent="0.4">
      <c r="B1377" s="29">
        <f t="shared" si="289"/>
        <v>1374</v>
      </c>
      <c r="C1377" s="30" t="s">
        <v>47</v>
      </c>
      <c r="D1377" s="30"/>
      <c r="E1377" s="30" t="s">
        <v>153</v>
      </c>
      <c r="F1377" s="27" t="str">
        <f t="shared" si="282"/>
        <v>체력 골드 훈련</v>
      </c>
      <c r="G1377" s="30">
        <v>47000</v>
      </c>
      <c r="H1377" s="31" t="str">
        <f t="shared" si="284"/>
        <v>GuideQuest_TrainHp_47000_1374</v>
      </c>
      <c r="J1377" s="29" t="str">
        <f t="shared" si="285"/>
        <v>GuideQuest_TrainHp_47000_1374</v>
      </c>
      <c r="K1377" s="30" t="str">
        <f t="shared" si="286"/>
        <v>TrainHp</v>
      </c>
      <c r="L1377" s="33">
        <f t="shared" si="292"/>
        <v>4700</v>
      </c>
      <c r="M1377" s="30" t="str">
        <f t="shared" si="293"/>
        <v>Attain</v>
      </c>
      <c r="N1377" s="31" t="s">
        <v>404</v>
      </c>
    </row>
    <row r="1378" spans="2:14" x14ac:dyDescent="0.4">
      <c r="B1378" s="29">
        <f>B1377+1</f>
        <v>1375</v>
      </c>
      <c r="C1378" s="30"/>
      <c r="D1378" s="30"/>
      <c r="E1378" s="30" t="s">
        <v>187</v>
      </c>
      <c r="F1378" s="27" t="str">
        <f t="shared" si="282"/>
        <v>스테이지 클리어</v>
      </c>
      <c r="G1378" s="30">
        <v>2250</v>
      </c>
      <c r="H1378" s="31" t="str">
        <f t="shared" si="284"/>
        <v>GuideQuest_ClearStage_2250_1375</v>
      </c>
      <c r="J1378" s="29" t="str">
        <f t="shared" si="285"/>
        <v>GuideQuest_ClearStage_2250_1375</v>
      </c>
      <c r="K1378" s="30" t="str">
        <f t="shared" si="286"/>
        <v>ClearStage</v>
      </c>
      <c r="L1378" s="33">
        <f t="shared" si="287"/>
        <v>2250</v>
      </c>
      <c r="M1378" s="30" t="str">
        <f t="shared" si="293"/>
        <v>Attain</v>
      </c>
      <c r="N1378" s="31" t="s">
        <v>404</v>
      </c>
    </row>
    <row r="1379" spans="2:14" x14ac:dyDescent="0.4">
      <c r="B1379" s="29">
        <f t="shared" si="289"/>
        <v>1376</v>
      </c>
      <c r="C1379" s="30" t="s">
        <v>94</v>
      </c>
      <c r="D1379" s="30"/>
      <c r="E1379" s="30" t="s">
        <v>214</v>
      </c>
      <c r="F1379" s="27" t="str">
        <f t="shared" si="282"/>
        <v>장비 소환</v>
      </c>
      <c r="G1379" s="30">
        <f>G1370+300</f>
        <v>23220</v>
      </c>
      <c r="H1379" s="31" t="str">
        <f t="shared" si="284"/>
        <v>GuideQuest_SpawnEquipment_23220_1376</v>
      </c>
      <c r="J1379" s="29" t="str">
        <f t="shared" si="285"/>
        <v>GuideQuest_SpawnEquipment_23220_1376</v>
      </c>
      <c r="K1379" s="30" t="str">
        <f t="shared" si="286"/>
        <v>SpawnEquipment</v>
      </c>
      <c r="L1379" s="33">
        <f t="shared" si="287"/>
        <v>23220</v>
      </c>
      <c r="M1379" s="30" t="str">
        <f t="shared" si="293"/>
        <v>Attain</v>
      </c>
      <c r="N1379" s="31" t="s">
        <v>404</v>
      </c>
    </row>
    <row r="1380" spans="2:14" x14ac:dyDescent="0.4">
      <c r="B1380" s="29">
        <f t="shared" si="289"/>
        <v>1377</v>
      </c>
      <c r="C1380" s="30" t="s">
        <v>53</v>
      </c>
      <c r="D1380" s="30"/>
      <c r="E1380" s="30" t="s">
        <v>200</v>
      </c>
      <c r="F1380" s="27" t="str">
        <f t="shared" si="282"/>
        <v>스킬 소환</v>
      </c>
      <c r="G1380" s="30">
        <f>G1371+30</f>
        <v>2620</v>
      </c>
      <c r="H1380" s="31" t="str">
        <f t="shared" si="284"/>
        <v>GuideQuest_SpawnSkill_2620_1377</v>
      </c>
      <c r="J1380" s="29" t="str">
        <f t="shared" si="285"/>
        <v>GuideQuest_SpawnSkill_2620_1377</v>
      </c>
      <c r="K1380" s="30" t="str">
        <f t="shared" si="286"/>
        <v>SpawnSkill</v>
      </c>
      <c r="L1380" s="33">
        <f t="shared" si="287"/>
        <v>2620</v>
      </c>
      <c r="M1380" s="30" t="str">
        <f t="shared" si="293"/>
        <v>Attain</v>
      </c>
      <c r="N1380" s="31" t="s">
        <v>404</v>
      </c>
    </row>
    <row r="1381" spans="2:14" x14ac:dyDescent="0.4">
      <c r="B1381" s="29">
        <f t="shared" si="289"/>
        <v>1378</v>
      </c>
      <c r="C1381" s="30" t="s">
        <v>292</v>
      </c>
      <c r="D1381" s="30"/>
      <c r="E1381" s="30" t="s">
        <v>269</v>
      </c>
      <c r="F1381" s="27" t="str">
        <f t="shared" si="282"/>
        <v>유물 소환</v>
      </c>
      <c r="G1381" s="30">
        <f>G1364+6</f>
        <v>348</v>
      </c>
      <c r="H1381" s="31" t="str">
        <f t="shared" si="284"/>
        <v>GuideQuest_SpawnArtifact_348_1378</v>
      </c>
      <c r="J1381" s="29" t="str">
        <f t="shared" si="285"/>
        <v>GuideQuest_SpawnArtifact_348_1378</v>
      </c>
      <c r="K1381" s="30" t="str">
        <f t="shared" si="286"/>
        <v>SpawnArtifact</v>
      </c>
      <c r="L1381" s="33">
        <f t="shared" si="287"/>
        <v>348</v>
      </c>
      <c r="M1381" s="30" t="str">
        <f t="shared" si="293"/>
        <v>Attain</v>
      </c>
      <c r="N1381" s="31" t="s">
        <v>404</v>
      </c>
    </row>
    <row r="1382" spans="2:14" x14ac:dyDescent="0.4">
      <c r="B1382" s="29">
        <f t="shared" si="289"/>
        <v>1379</v>
      </c>
      <c r="C1382" s="30" t="s">
        <v>294</v>
      </c>
      <c r="D1382" s="30"/>
      <c r="E1382" s="30" t="s">
        <v>290</v>
      </c>
      <c r="F1382" s="27" t="str">
        <f t="shared" si="282"/>
        <v>유물 강화 시도</v>
      </c>
      <c r="G1382" s="30">
        <v>3</v>
      </c>
      <c r="H1382" s="31" t="str">
        <f t="shared" si="284"/>
        <v>GuideQuest_TryUpgradeArtifact_3_1379</v>
      </c>
      <c r="J1382" s="29" t="str">
        <f t="shared" si="285"/>
        <v>GuideQuest_TryUpgradeArtifact_3_1379</v>
      </c>
      <c r="K1382" s="30" t="str">
        <f t="shared" si="286"/>
        <v>TryUpgradeArtifact</v>
      </c>
      <c r="L1382" s="33">
        <f t="shared" si="287"/>
        <v>3</v>
      </c>
      <c r="M1382" s="30" t="str">
        <f t="shared" si="293"/>
        <v>Stack</v>
      </c>
      <c r="N1382" s="31" t="s">
        <v>404</v>
      </c>
    </row>
    <row r="1383" spans="2:14" x14ac:dyDescent="0.4">
      <c r="B1383" s="29">
        <f t="shared" si="289"/>
        <v>1380</v>
      </c>
      <c r="C1383" s="30"/>
      <c r="D1383" s="30"/>
      <c r="E1383" s="30" t="s">
        <v>192</v>
      </c>
      <c r="F1383" s="27" t="str">
        <f t="shared" si="282"/>
        <v>보스 처치</v>
      </c>
      <c r="G1383" s="30">
        <v>5</v>
      </c>
      <c r="H1383" s="31" t="str">
        <f t="shared" si="284"/>
        <v>GuideQuest_KillBoss_5_1380</v>
      </c>
      <c r="J1383" s="29" t="str">
        <f t="shared" si="285"/>
        <v>GuideQuest_KillBoss_5_1380</v>
      </c>
      <c r="K1383" s="30" t="str">
        <f t="shared" si="286"/>
        <v>KillBoss</v>
      </c>
      <c r="L1383" s="33">
        <f t="shared" si="287"/>
        <v>5</v>
      </c>
      <c r="M1383" s="30" t="str">
        <f t="shared" si="293"/>
        <v>Stack</v>
      </c>
      <c r="N1383" s="31" t="s">
        <v>7</v>
      </c>
    </row>
    <row r="1384" spans="2:14" x14ac:dyDescent="0.4">
      <c r="B1384" s="29">
        <f t="shared" si="289"/>
        <v>1381</v>
      </c>
      <c r="C1384" s="30" t="s">
        <v>45</v>
      </c>
      <c r="D1384" s="30"/>
      <c r="E1384" s="30" t="s">
        <v>152</v>
      </c>
      <c r="F1384" s="27" t="str">
        <f t="shared" si="282"/>
        <v>공격력 골드 훈련</v>
      </c>
      <c r="G1384" s="30">
        <v>48000</v>
      </c>
      <c r="H1384" s="31" t="str">
        <f t="shared" si="284"/>
        <v>GuideQuest_TrainAtk_48000_1381</v>
      </c>
      <c r="J1384" s="29" t="str">
        <f t="shared" si="285"/>
        <v>GuideQuest_TrainAtk_48000_1381</v>
      </c>
      <c r="K1384" s="30" t="str">
        <f t="shared" si="286"/>
        <v>TrainAtk</v>
      </c>
      <c r="L1384" s="33">
        <f t="shared" ref="L1384:L1385" si="294">ROUNDUP(G1384/10,0)</f>
        <v>4800</v>
      </c>
      <c r="M1384" s="30" t="str">
        <f t="shared" si="293"/>
        <v>Attain</v>
      </c>
      <c r="N1384" s="31" t="s">
        <v>404</v>
      </c>
    </row>
    <row r="1385" spans="2:14" x14ac:dyDescent="0.4">
      <c r="B1385" s="29">
        <f t="shared" si="289"/>
        <v>1382</v>
      </c>
      <c r="C1385" s="30" t="s">
        <v>47</v>
      </c>
      <c r="D1385" s="30"/>
      <c r="E1385" s="30" t="s">
        <v>153</v>
      </c>
      <c r="F1385" s="27" t="str">
        <f t="shared" si="282"/>
        <v>체력 골드 훈련</v>
      </c>
      <c r="G1385" s="30">
        <v>48000</v>
      </c>
      <c r="H1385" s="31" t="str">
        <f t="shared" si="284"/>
        <v>GuideQuest_TrainHp_48000_1382</v>
      </c>
      <c r="J1385" s="29" t="str">
        <f t="shared" si="285"/>
        <v>GuideQuest_TrainHp_48000_1382</v>
      </c>
      <c r="K1385" s="30" t="str">
        <f t="shared" si="286"/>
        <v>TrainHp</v>
      </c>
      <c r="L1385" s="33">
        <f t="shared" si="294"/>
        <v>4800</v>
      </c>
      <c r="M1385" s="30" t="str">
        <f t="shared" si="293"/>
        <v>Attain</v>
      </c>
      <c r="N1385" s="31" t="s">
        <v>404</v>
      </c>
    </row>
    <row r="1386" spans="2:14" x14ac:dyDescent="0.4">
      <c r="B1386" s="29">
        <f>B1385+1</f>
        <v>1383</v>
      </c>
      <c r="C1386" s="30"/>
      <c r="D1386" s="30"/>
      <c r="E1386" s="30" t="s">
        <v>187</v>
      </c>
      <c r="F1386" s="27" t="str">
        <f t="shared" si="282"/>
        <v>스테이지 클리어</v>
      </c>
      <c r="G1386" s="30">
        <v>2350</v>
      </c>
      <c r="H1386" s="31" t="str">
        <f t="shared" si="284"/>
        <v>GuideQuest_ClearStage_2350_1383</v>
      </c>
      <c r="J1386" s="29" t="str">
        <f t="shared" si="285"/>
        <v>GuideQuest_ClearStage_2350_1383</v>
      </c>
      <c r="K1386" s="30" t="str">
        <f t="shared" si="286"/>
        <v>ClearStage</v>
      </c>
      <c r="L1386" s="33">
        <f t="shared" si="287"/>
        <v>2350</v>
      </c>
      <c r="M1386" s="30" t="str">
        <f t="shared" si="293"/>
        <v>Attain</v>
      </c>
      <c r="N1386" s="31" t="s">
        <v>404</v>
      </c>
    </row>
    <row r="1387" spans="2:14" x14ac:dyDescent="0.4">
      <c r="B1387" s="29">
        <f t="shared" si="289"/>
        <v>1384</v>
      </c>
      <c r="C1387" s="30" t="s">
        <v>94</v>
      </c>
      <c r="D1387" s="30"/>
      <c r="E1387" s="30" t="s">
        <v>214</v>
      </c>
      <c r="F1387" s="27" t="str">
        <f t="shared" si="282"/>
        <v>장비 소환</v>
      </c>
      <c r="G1387" s="30">
        <f>G1379+300</f>
        <v>23520</v>
      </c>
      <c r="H1387" s="31" t="str">
        <f t="shared" si="284"/>
        <v>GuideQuest_SpawnEquipment_23520_1384</v>
      </c>
      <c r="J1387" s="29" t="str">
        <f t="shared" si="285"/>
        <v>GuideQuest_SpawnEquipment_23520_1384</v>
      </c>
      <c r="K1387" s="30" t="str">
        <f t="shared" si="286"/>
        <v>SpawnEquipment</v>
      </c>
      <c r="L1387" s="33">
        <f t="shared" si="287"/>
        <v>23520</v>
      </c>
      <c r="M1387" s="30" t="str">
        <f t="shared" si="293"/>
        <v>Attain</v>
      </c>
      <c r="N1387" s="31" t="s">
        <v>404</v>
      </c>
    </row>
    <row r="1388" spans="2:14" x14ac:dyDescent="0.4">
      <c r="B1388" s="29">
        <f t="shared" si="289"/>
        <v>1385</v>
      </c>
      <c r="C1388" s="30" t="s">
        <v>53</v>
      </c>
      <c r="D1388" s="30"/>
      <c r="E1388" s="30" t="s">
        <v>200</v>
      </c>
      <c r="F1388" s="27" t="str">
        <f t="shared" si="282"/>
        <v>스킬 소환</v>
      </c>
      <c r="G1388" s="30">
        <f>G1380+30</f>
        <v>2650</v>
      </c>
      <c r="H1388" s="31" t="str">
        <f t="shared" si="284"/>
        <v>GuideQuest_SpawnSkill_2650_1385</v>
      </c>
      <c r="J1388" s="29" t="str">
        <f t="shared" si="285"/>
        <v>GuideQuest_SpawnSkill_2650_1385</v>
      </c>
      <c r="K1388" s="30" t="str">
        <f t="shared" si="286"/>
        <v>SpawnSkill</v>
      </c>
      <c r="L1388" s="33">
        <f t="shared" si="287"/>
        <v>2650</v>
      </c>
      <c r="M1388" s="30" t="str">
        <f t="shared" si="293"/>
        <v>Attain</v>
      </c>
      <c r="N1388" s="31" t="s">
        <v>404</v>
      </c>
    </row>
    <row r="1389" spans="2:14" x14ac:dyDescent="0.4">
      <c r="B1389" s="29">
        <f t="shared" si="289"/>
        <v>1386</v>
      </c>
      <c r="C1389" s="30" t="s">
        <v>292</v>
      </c>
      <c r="D1389" s="30"/>
      <c r="E1389" s="30" t="s">
        <v>269</v>
      </c>
      <c r="F1389" s="27" t="str">
        <f t="shared" si="282"/>
        <v>유물 소환</v>
      </c>
      <c r="G1389" s="30">
        <f>G1372+6</f>
        <v>351</v>
      </c>
      <c r="H1389" s="31" t="str">
        <f t="shared" si="284"/>
        <v>GuideQuest_SpawnArtifact_351_1386</v>
      </c>
      <c r="J1389" s="29" t="str">
        <f t="shared" si="285"/>
        <v>GuideQuest_SpawnArtifact_351_1386</v>
      </c>
      <c r="K1389" s="30" t="str">
        <f t="shared" si="286"/>
        <v>SpawnArtifact</v>
      </c>
      <c r="L1389" s="33">
        <f t="shared" si="287"/>
        <v>351</v>
      </c>
      <c r="M1389" s="30" t="str">
        <f t="shared" si="293"/>
        <v>Attain</v>
      </c>
      <c r="N1389" s="31" t="s">
        <v>404</v>
      </c>
    </row>
    <row r="1390" spans="2:14" x14ac:dyDescent="0.4">
      <c r="B1390" s="29">
        <f t="shared" si="289"/>
        <v>1387</v>
      </c>
      <c r="C1390" s="30" t="s">
        <v>294</v>
      </c>
      <c r="D1390" s="30"/>
      <c r="E1390" s="30" t="s">
        <v>290</v>
      </c>
      <c r="F1390" s="27" t="str">
        <f t="shared" si="282"/>
        <v>유물 강화 시도</v>
      </c>
      <c r="G1390" s="30">
        <v>3</v>
      </c>
      <c r="H1390" s="31" t="str">
        <f t="shared" si="284"/>
        <v>GuideQuest_TryUpgradeArtifact_3_1387</v>
      </c>
      <c r="J1390" s="29" t="str">
        <f t="shared" si="285"/>
        <v>GuideQuest_TryUpgradeArtifact_3_1387</v>
      </c>
      <c r="K1390" s="30" t="str">
        <f t="shared" si="286"/>
        <v>TryUpgradeArtifact</v>
      </c>
      <c r="L1390" s="33">
        <f t="shared" si="287"/>
        <v>3</v>
      </c>
      <c r="M1390" s="30" t="str">
        <f t="shared" si="293"/>
        <v>Stack</v>
      </c>
      <c r="N1390" s="31" t="s">
        <v>404</v>
      </c>
    </row>
    <row r="1391" spans="2:14" x14ac:dyDescent="0.4">
      <c r="B1391" s="29">
        <f t="shared" si="289"/>
        <v>1388</v>
      </c>
      <c r="C1391" s="30"/>
      <c r="D1391" s="30"/>
      <c r="E1391" s="30" t="s">
        <v>192</v>
      </c>
      <c r="F1391" s="27" t="str">
        <f t="shared" si="282"/>
        <v>보스 처치</v>
      </c>
      <c r="G1391" s="30">
        <v>5</v>
      </c>
      <c r="H1391" s="31" t="str">
        <f t="shared" si="284"/>
        <v>GuideQuest_KillBoss_5_1388</v>
      </c>
      <c r="J1391" s="29" t="str">
        <f t="shared" si="285"/>
        <v>GuideQuest_KillBoss_5_1388</v>
      </c>
      <c r="K1391" s="30" t="str">
        <f t="shared" si="286"/>
        <v>KillBoss</v>
      </c>
      <c r="L1391" s="33">
        <f t="shared" si="287"/>
        <v>5</v>
      </c>
      <c r="M1391" s="30" t="str">
        <f t="shared" si="293"/>
        <v>Stack</v>
      </c>
      <c r="N1391" s="31" t="s">
        <v>7</v>
      </c>
    </row>
    <row r="1392" spans="2:14" x14ac:dyDescent="0.4">
      <c r="B1392" s="29">
        <f t="shared" si="289"/>
        <v>1389</v>
      </c>
      <c r="C1392" s="30" t="s">
        <v>51</v>
      </c>
      <c r="D1392" s="30"/>
      <c r="E1392" s="30" t="s">
        <v>199</v>
      </c>
      <c r="F1392" s="27" t="str">
        <f t="shared" si="282"/>
        <v>캐릭터 특성 강화</v>
      </c>
      <c r="G1392" s="30">
        <v>196</v>
      </c>
      <c r="H1392" s="31" t="str">
        <f t="shared" si="284"/>
        <v>GuideQuest_LevelUpAbility_196_1389</v>
      </c>
      <c r="J1392" s="29" t="str">
        <f t="shared" si="285"/>
        <v>GuideQuest_LevelUpAbility_196_1389</v>
      </c>
      <c r="K1392" s="30" t="str">
        <f t="shared" si="286"/>
        <v>LevelUpAbility</v>
      </c>
      <c r="L1392" s="33">
        <f t="shared" si="287"/>
        <v>196</v>
      </c>
      <c r="M1392" s="30" t="str">
        <f t="shared" si="293"/>
        <v>Attain</v>
      </c>
      <c r="N1392" s="31" t="s">
        <v>405</v>
      </c>
    </row>
    <row r="1393" spans="2:14" x14ac:dyDescent="0.4">
      <c r="B1393" s="29">
        <f t="shared" si="289"/>
        <v>1390</v>
      </c>
      <c r="C1393" s="30" t="s">
        <v>45</v>
      </c>
      <c r="D1393" s="30"/>
      <c r="E1393" s="30" t="s">
        <v>152</v>
      </c>
      <c r="F1393" s="27" t="str">
        <f t="shared" si="282"/>
        <v>공격력 골드 훈련</v>
      </c>
      <c r="G1393" s="30">
        <v>49000</v>
      </c>
      <c r="H1393" s="31" t="str">
        <f t="shared" si="284"/>
        <v>GuideQuest_TrainAtk_49000_1390</v>
      </c>
      <c r="J1393" s="29" t="str">
        <f t="shared" si="285"/>
        <v>GuideQuest_TrainAtk_49000_1390</v>
      </c>
      <c r="K1393" s="30" t="str">
        <f t="shared" si="286"/>
        <v>TrainAtk</v>
      </c>
      <c r="L1393" s="33">
        <f t="shared" ref="L1393:L1394" si="295">ROUNDUP(G1393/10,0)</f>
        <v>4900</v>
      </c>
      <c r="M1393" s="30" t="str">
        <f t="shared" si="293"/>
        <v>Attain</v>
      </c>
      <c r="N1393" s="31" t="s">
        <v>404</v>
      </c>
    </row>
    <row r="1394" spans="2:14" x14ac:dyDescent="0.4">
      <c r="B1394" s="29">
        <f t="shared" si="289"/>
        <v>1391</v>
      </c>
      <c r="C1394" s="30" t="s">
        <v>47</v>
      </c>
      <c r="D1394" s="30"/>
      <c r="E1394" s="30" t="s">
        <v>153</v>
      </c>
      <c r="F1394" s="27" t="str">
        <f t="shared" si="282"/>
        <v>체력 골드 훈련</v>
      </c>
      <c r="G1394" s="30">
        <v>49000</v>
      </c>
      <c r="H1394" s="31" t="str">
        <f t="shared" si="284"/>
        <v>GuideQuest_TrainHp_49000_1391</v>
      </c>
      <c r="J1394" s="29" t="str">
        <f t="shared" si="285"/>
        <v>GuideQuest_TrainHp_49000_1391</v>
      </c>
      <c r="K1394" s="30" t="str">
        <f t="shared" si="286"/>
        <v>TrainHp</v>
      </c>
      <c r="L1394" s="33">
        <f t="shared" si="295"/>
        <v>4900</v>
      </c>
      <c r="M1394" s="30" t="str">
        <f t="shared" si="293"/>
        <v>Attain</v>
      </c>
      <c r="N1394" s="31" t="s">
        <v>404</v>
      </c>
    </row>
    <row r="1395" spans="2:14" x14ac:dyDescent="0.4">
      <c r="B1395" s="29">
        <f>B1394+1</f>
        <v>1392</v>
      </c>
      <c r="C1395" s="30"/>
      <c r="D1395" s="30"/>
      <c r="E1395" s="30" t="s">
        <v>187</v>
      </c>
      <c r="F1395" s="27" t="str">
        <f t="shared" si="282"/>
        <v>스테이지 클리어</v>
      </c>
      <c r="G1395" s="30">
        <v>2450</v>
      </c>
      <c r="H1395" s="31" t="str">
        <f t="shared" si="284"/>
        <v>GuideQuest_ClearStage_2450_1392</v>
      </c>
      <c r="J1395" s="29" t="str">
        <f t="shared" si="285"/>
        <v>GuideQuest_ClearStage_2450_1392</v>
      </c>
      <c r="K1395" s="30" t="str">
        <f t="shared" si="286"/>
        <v>ClearStage</v>
      </c>
      <c r="L1395" s="33">
        <f t="shared" si="287"/>
        <v>2450</v>
      </c>
      <c r="M1395" s="30" t="str">
        <f t="shared" si="293"/>
        <v>Attain</v>
      </c>
      <c r="N1395" s="31" t="s">
        <v>404</v>
      </c>
    </row>
    <row r="1396" spans="2:14" x14ac:dyDescent="0.4">
      <c r="B1396" s="29">
        <f t="shared" si="289"/>
        <v>1393</v>
      </c>
      <c r="C1396" s="30" t="s">
        <v>94</v>
      </c>
      <c r="D1396" s="30"/>
      <c r="E1396" s="30" t="s">
        <v>214</v>
      </c>
      <c r="F1396" s="27" t="str">
        <f t="shared" si="282"/>
        <v>장비 소환</v>
      </c>
      <c r="G1396" s="30">
        <f>G1387+300</f>
        <v>23820</v>
      </c>
      <c r="H1396" s="31" t="str">
        <f t="shared" si="284"/>
        <v>GuideQuest_SpawnEquipment_23820_1393</v>
      </c>
      <c r="J1396" s="29" t="str">
        <f t="shared" si="285"/>
        <v>GuideQuest_SpawnEquipment_23820_1393</v>
      </c>
      <c r="K1396" s="30" t="str">
        <f t="shared" si="286"/>
        <v>SpawnEquipment</v>
      </c>
      <c r="L1396" s="33">
        <f t="shared" si="287"/>
        <v>23820</v>
      </c>
      <c r="M1396" s="30" t="str">
        <f t="shared" si="293"/>
        <v>Attain</v>
      </c>
      <c r="N1396" s="31" t="s">
        <v>404</v>
      </c>
    </row>
    <row r="1397" spans="2:14" x14ac:dyDescent="0.4">
      <c r="B1397" s="29">
        <f t="shared" si="289"/>
        <v>1394</v>
      </c>
      <c r="C1397" s="30" t="s">
        <v>53</v>
      </c>
      <c r="D1397" s="30"/>
      <c r="E1397" s="30" t="s">
        <v>200</v>
      </c>
      <c r="F1397" s="27" t="str">
        <f t="shared" si="282"/>
        <v>스킬 소환</v>
      </c>
      <c r="G1397" s="30">
        <f>G1388+30</f>
        <v>2680</v>
      </c>
      <c r="H1397" s="31" t="str">
        <f t="shared" si="284"/>
        <v>GuideQuest_SpawnSkill_2680_1394</v>
      </c>
      <c r="J1397" s="29" t="str">
        <f t="shared" si="285"/>
        <v>GuideQuest_SpawnSkill_2680_1394</v>
      </c>
      <c r="K1397" s="30" t="str">
        <f t="shared" si="286"/>
        <v>SpawnSkill</v>
      </c>
      <c r="L1397" s="33">
        <f t="shared" si="287"/>
        <v>2680</v>
      </c>
      <c r="M1397" s="30" t="str">
        <f t="shared" si="293"/>
        <v>Attain</v>
      </c>
      <c r="N1397" s="31" t="s">
        <v>404</v>
      </c>
    </row>
    <row r="1398" spans="2:14" x14ac:dyDescent="0.4">
      <c r="B1398" s="29">
        <f t="shared" si="289"/>
        <v>1395</v>
      </c>
      <c r="C1398" s="30" t="s">
        <v>292</v>
      </c>
      <c r="D1398" s="30"/>
      <c r="E1398" s="30" t="s">
        <v>269</v>
      </c>
      <c r="F1398" s="27" t="str">
        <f t="shared" si="282"/>
        <v>유물 소환</v>
      </c>
      <c r="G1398" s="30">
        <f>G1381+6</f>
        <v>354</v>
      </c>
      <c r="H1398" s="31" t="str">
        <f t="shared" si="284"/>
        <v>GuideQuest_SpawnArtifact_354_1395</v>
      </c>
      <c r="J1398" s="29" t="str">
        <f t="shared" si="285"/>
        <v>GuideQuest_SpawnArtifact_354_1395</v>
      </c>
      <c r="K1398" s="30" t="str">
        <f t="shared" si="286"/>
        <v>SpawnArtifact</v>
      </c>
      <c r="L1398" s="33">
        <f t="shared" si="287"/>
        <v>354</v>
      </c>
      <c r="M1398" s="30" t="str">
        <f t="shared" si="293"/>
        <v>Attain</v>
      </c>
      <c r="N1398" s="31" t="s">
        <v>404</v>
      </c>
    </row>
    <row r="1399" spans="2:14" x14ac:dyDescent="0.4">
      <c r="B1399" s="29">
        <f t="shared" si="289"/>
        <v>1396</v>
      </c>
      <c r="C1399" s="30" t="s">
        <v>294</v>
      </c>
      <c r="D1399" s="30"/>
      <c r="E1399" s="30" t="s">
        <v>290</v>
      </c>
      <c r="F1399" s="27" t="str">
        <f t="shared" si="282"/>
        <v>유물 강화 시도</v>
      </c>
      <c r="G1399" s="30">
        <v>3</v>
      </c>
      <c r="H1399" s="31" t="str">
        <f t="shared" si="284"/>
        <v>GuideQuest_TryUpgradeArtifact_3_1396</v>
      </c>
      <c r="J1399" s="29" t="str">
        <f t="shared" si="285"/>
        <v>GuideQuest_TryUpgradeArtifact_3_1396</v>
      </c>
      <c r="K1399" s="30" t="str">
        <f t="shared" si="286"/>
        <v>TryUpgradeArtifact</v>
      </c>
      <c r="L1399" s="33">
        <f t="shared" si="287"/>
        <v>3</v>
      </c>
      <c r="M1399" s="30" t="str">
        <f t="shared" si="293"/>
        <v>Stack</v>
      </c>
      <c r="N1399" s="31" t="s">
        <v>404</v>
      </c>
    </row>
    <row r="1400" spans="2:14" x14ac:dyDescent="0.4">
      <c r="B1400" s="29">
        <f t="shared" si="289"/>
        <v>1397</v>
      </c>
      <c r="C1400" s="30"/>
      <c r="D1400" s="30"/>
      <c r="E1400" s="30" t="s">
        <v>192</v>
      </c>
      <c r="F1400" s="27" t="str">
        <f t="shared" si="282"/>
        <v>보스 처치</v>
      </c>
      <c r="G1400" s="30">
        <v>5</v>
      </c>
      <c r="H1400" s="31" t="str">
        <f t="shared" si="284"/>
        <v>GuideQuest_KillBoss_5_1397</v>
      </c>
      <c r="J1400" s="29" t="str">
        <f t="shared" si="285"/>
        <v>GuideQuest_KillBoss_5_1397</v>
      </c>
      <c r="K1400" s="30" t="str">
        <f t="shared" si="286"/>
        <v>KillBoss</v>
      </c>
      <c r="L1400" s="33">
        <f t="shared" si="287"/>
        <v>5</v>
      </c>
      <c r="M1400" s="30" t="str">
        <f t="shared" si="293"/>
        <v>Stack</v>
      </c>
      <c r="N1400" s="31" t="s">
        <v>7</v>
      </c>
    </row>
    <row r="1401" spans="2:14" x14ac:dyDescent="0.4">
      <c r="B1401" s="29">
        <f t="shared" si="289"/>
        <v>1398</v>
      </c>
      <c r="C1401" s="30" t="s">
        <v>45</v>
      </c>
      <c r="D1401" s="30"/>
      <c r="E1401" s="30" t="s">
        <v>152</v>
      </c>
      <c r="F1401" s="27" t="str">
        <f t="shared" si="282"/>
        <v>공격력 골드 훈련</v>
      </c>
      <c r="G1401" s="30">
        <v>50000</v>
      </c>
      <c r="H1401" s="31" t="str">
        <f t="shared" si="284"/>
        <v>GuideQuest_TrainAtk_50000_1398</v>
      </c>
      <c r="J1401" s="29" t="str">
        <f t="shared" si="285"/>
        <v>GuideQuest_TrainAtk_50000_1398</v>
      </c>
      <c r="K1401" s="30" t="str">
        <f t="shared" si="286"/>
        <v>TrainAtk</v>
      </c>
      <c r="L1401" s="33">
        <f t="shared" ref="L1401:L1402" si="296">ROUNDUP(G1401/10,0)</f>
        <v>5000</v>
      </c>
      <c r="M1401" s="30" t="str">
        <f t="shared" si="293"/>
        <v>Attain</v>
      </c>
      <c r="N1401" s="31" t="s">
        <v>404</v>
      </c>
    </row>
    <row r="1402" spans="2:14" x14ac:dyDescent="0.4">
      <c r="B1402" s="29">
        <f t="shared" si="289"/>
        <v>1399</v>
      </c>
      <c r="C1402" s="30" t="s">
        <v>47</v>
      </c>
      <c r="D1402" s="30"/>
      <c r="E1402" s="30" t="s">
        <v>153</v>
      </c>
      <c r="F1402" s="27" t="str">
        <f t="shared" si="282"/>
        <v>체력 골드 훈련</v>
      </c>
      <c r="G1402" s="30">
        <v>50000</v>
      </c>
      <c r="H1402" s="31" t="str">
        <f t="shared" si="284"/>
        <v>GuideQuest_TrainHp_50000_1399</v>
      </c>
      <c r="J1402" s="29" t="str">
        <f t="shared" si="285"/>
        <v>GuideQuest_TrainHp_50000_1399</v>
      </c>
      <c r="K1402" s="30" t="str">
        <f t="shared" si="286"/>
        <v>TrainHp</v>
      </c>
      <c r="L1402" s="33">
        <f t="shared" si="296"/>
        <v>5000</v>
      </c>
      <c r="M1402" s="30" t="str">
        <f t="shared" si="293"/>
        <v>Attain</v>
      </c>
      <c r="N1402" s="31" t="s">
        <v>404</v>
      </c>
    </row>
    <row r="1403" spans="2:14" x14ac:dyDescent="0.4">
      <c r="B1403" s="29">
        <f>B1402+1</f>
        <v>1400</v>
      </c>
      <c r="C1403" s="30"/>
      <c r="D1403" s="30"/>
      <c r="E1403" s="30" t="s">
        <v>187</v>
      </c>
      <c r="F1403" s="27" t="str">
        <f t="shared" ref="F1403:F1466" si="297">VLOOKUP(E1403,$P$2:$Q$52,2, 0)</f>
        <v>스테이지 클리어</v>
      </c>
      <c r="G1403" s="30">
        <v>2500</v>
      </c>
      <c r="H1403" s="31" t="str">
        <f t="shared" si="284"/>
        <v>GuideQuest_ClearStage_2500_1400</v>
      </c>
      <c r="J1403" s="29" t="str">
        <f t="shared" si="285"/>
        <v>GuideQuest_ClearStage_2500_1400</v>
      </c>
      <c r="K1403" s="30" t="str">
        <f t="shared" si="286"/>
        <v>ClearStage</v>
      </c>
      <c r="L1403" s="33">
        <f t="shared" si="287"/>
        <v>2500</v>
      </c>
      <c r="M1403" s="30" t="str">
        <f t="shared" si="293"/>
        <v>Attain</v>
      </c>
      <c r="N1403" s="31" t="s">
        <v>404</v>
      </c>
    </row>
    <row r="1404" spans="2:14" x14ac:dyDescent="0.4">
      <c r="B1404" s="29">
        <f t="shared" si="289"/>
        <v>1401</v>
      </c>
      <c r="C1404" s="30" t="s">
        <v>94</v>
      </c>
      <c r="D1404" s="30"/>
      <c r="E1404" s="30" t="s">
        <v>214</v>
      </c>
      <c r="F1404" s="27" t="str">
        <f t="shared" si="297"/>
        <v>장비 소환</v>
      </c>
      <c r="G1404" s="30">
        <f>G1396+300</f>
        <v>24120</v>
      </c>
      <c r="H1404" s="31" t="str">
        <f t="shared" si="284"/>
        <v>GuideQuest_SpawnEquipment_24120_1401</v>
      </c>
      <c r="J1404" s="29" t="str">
        <f t="shared" si="285"/>
        <v>GuideQuest_SpawnEquipment_24120_1401</v>
      </c>
      <c r="K1404" s="30" t="str">
        <f t="shared" si="286"/>
        <v>SpawnEquipment</v>
      </c>
      <c r="L1404" s="33">
        <f t="shared" si="287"/>
        <v>24120</v>
      </c>
      <c r="M1404" s="30" t="str">
        <f t="shared" si="293"/>
        <v>Attain</v>
      </c>
      <c r="N1404" s="31" t="s">
        <v>404</v>
      </c>
    </row>
    <row r="1405" spans="2:14" x14ac:dyDescent="0.4">
      <c r="B1405" s="29">
        <f t="shared" si="289"/>
        <v>1402</v>
      </c>
      <c r="C1405" s="30" t="s">
        <v>53</v>
      </c>
      <c r="D1405" s="30"/>
      <c r="E1405" s="30" t="s">
        <v>200</v>
      </c>
      <c r="F1405" s="27" t="str">
        <f t="shared" si="297"/>
        <v>스킬 소환</v>
      </c>
      <c r="G1405" s="30">
        <f>G1397+30</f>
        <v>2710</v>
      </c>
      <c r="H1405" s="31" t="str">
        <f t="shared" si="284"/>
        <v>GuideQuest_SpawnSkill_2710_1402</v>
      </c>
      <c r="J1405" s="29" t="str">
        <f t="shared" si="285"/>
        <v>GuideQuest_SpawnSkill_2710_1402</v>
      </c>
      <c r="K1405" s="30" t="str">
        <f t="shared" si="286"/>
        <v>SpawnSkill</v>
      </c>
      <c r="L1405" s="33">
        <f t="shared" si="287"/>
        <v>2710</v>
      </c>
      <c r="M1405" s="30" t="str">
        <f t="shared" si="293"/>
        <v>Attain</v>
      </c>
      <c r="N1405" s="31" t="s">
        <v>404</v>
      </c>
    </row>
    <row r="1406" spans="2:14" x14ac:dyDescent="0.4">
      <c r="B1406" s="29">
        <f t="shared" si="289"/>
        <v>1403</v>
      </c>
      <c r="C1406" s="30" t="s">
        <v>292</v>
      </c>
      <c r="D1406" s="30"/>
      <c r="E1406" s="30" t="s">
        <v>269</v>
      </c>
      <c r="F1406" s="27" t="str">
        <f t="shared" si="297"/>
        <v>유물 소환</v>
      </c>
      <c r="G1406" s="30">
        <f>G1389+6</f>
        <v>357</v>
      </c>
      <c r="H1406" s="31" t="str">
        <f t="shared" si="284"/>
        <v>GuideQuest_SpawnArtifact_357_1403</v>
      </c>
      <c r="J1406" s="29" t="str">
        <f t="shared" si="285"/>
        <v>GuideQuest_SpawnArtifact_357_1403</v>
      </c>
      <c r="K1406" s="30" t="str">
        <f t="shared" si="286"/>
        <v>SpawnArtifact</v>
      </c>
      <c r="L1406" s="33">
        <f t="shared" si="287"/>
        <v>357</v>
      </c>
      <c r="M1406" s="30" t="str">
        <f t="shared" si="293"/>
        <v>Attain</v>
      </c>
      <c r="N1406" s="31" t="s">
        <v>404</v>
      </c>
    </row>
    <row r="1407" spans="2:14" x14ac:dyDescent="0.4">
      <c r="B1407" s="29">
        <f t="shared" si="289"/>
        <v>1404</v>
      </c>
      <c r="C1407" s="30" t="s">
        <v>294</v>
      </c>
      <c r="D1407" s="30"/>
      <c r="E1407" s="30" t="s">
        <v>290</v>
      </c>
      <c r="F1407" s="27" t="str">
        <f t="shared" si="297"/>
        <v>유물 강화 시도</v>
      </c>
      <c r="G1407" s="30">
        <v>3</v>
      </c>
      <c r="H1407" s="31" t="str">
        <f t="shared" si="284"/>
        <v>GuideQuest_TryUpgradeArtifact_3_1404</v>
      </c>
      <c r="J1407" s="29" t="str">
        <f t="shared" si="285"/>
        <v>GuideQuest_TryUpgradeArtifact_3_1404</v>
      </c>
      <c r="K1407" s="30" t="str">
        <f t="shared" si="286"/>
        <v>TryUpgradeArtifact</v>
      </c>
      <c r="L1407" s="33">
        <f t="shared" si="287"/>
        <v>3</v>
      </c>
      <c r="M1407" s="30" t="str">
        <f t="shared" si="293"/>
        <v>Stack</v>
      </c>
      <c r="N1407" s="31" t="s">
        <v>404</v>
      </c>
    </row>
    <row r="1408" spans="2:14" x14ac:dyDescent="0.4">
      <c r="B1408" s="29">
        <f t="shared" si="289"/>
        <v>1405</v>
      </c>
      <c r="C1408" s="30"/>
      <c r="D1408" s="30"/>
      <c r="E1408" s="30" t="s">
        <v>192</v>
      </c>
      <c r="F1408" s="27" t="str">
        <f t="shared" si="297"/>
        <v>보스 처치</v>
      </c>
      <c r="G1408" s="30">
        <v>5</v>
      </c>
      <c r="H1408" s="31" t="str">
        <f t="shared" si="284"/>
        <v>GuideQuest_KillBoss_5_1405</v>
      </c>
      <c r="J1408" s="29" t="str">
        <f t="shared" si="285"/>
        <v>GuideQuest_KillBoss_5_1405</v>
      </c>
      <c r="K1408" s="30" t="str">
        <f t="shared" si="286"/>
        <v>KillBoss</v>
      </c>
      <c r="L1408" s="33">
        <f t="shared" si="287"/>
        <v>5</v>
      </c>
      <c r="M1408" s="30" t="str">
        <f t="shared" si="293"/>
        <v>Stack</v>
      </c>
      <c r="N1408" s="31" t="s">
        <v>7</v>
      </c>
    </row>
    <row r="1409" spans="2:14" x14ac:dyDescent="0.4">
      <c r="B1409" s="29">
        <f t="shared" si="289"/>
        <v>1406</v>
      </c>
      <c r="C1409" s="30" t="s">
        <v>51</v>
      </c>
      <c r="D1409" s="30"/>
      <c r="E1409" s="30" t="s">
        <v>199</v>
      </c>
      <c r="F1409" s="27" t="str">
        <f t="shared" si="297"/>
        <v>캐릭터 특성 강화</v>
      </c>
      <c r="G1409" s="30">
        <v>198</v>
      </c>
      <c r="H1409" s="31" t="str">
        <f t="shared" si="284"/>
        <v>GuideQuest_LevelUpAbility_198_1406</v>
      </c>
      <c r="J1409" s="29" t="str">
        <f t="shared" si="285"/>
        <v>GuideQuest_LevelUpAbility_198_1406</v>
      </c>
      <c r="K1409" s="30" t="str">
        <f t="shared" si="286"/>
        <v>LevelUpAbility</v>
      </c>
      <c r="L1409" s="33">
        <f t="shared" si="287"/>
        <v>198</v>
      </c>
      <c r="M1409" s="30" t="str">
        <f t="shared" si="293"/>
        <v>Attain</v>
      </c>
      <c r="N1409" s="31" t="s">
        <v>405</v>
      </c>
    </row>
    <row r="1410" spans="2:14" x14ac:dyDescent="0.4">
      <c r="B1410" s="29">
        <f t="shared" si="289"/>
        <v>1407</v>
      </c>
      <c r="C1410" s="30" t="s">
        <v>45</v>
      </c>
      <c r="D1410" s="30"/>
      <c r="E1410" s="30" t="s">
        <v>152</v>
      </c>
      <c r="F1410" s="27" t="str">
        <f t="shared" si="297"/>
        <v>공격력 골드 훈련</v>
      </c>
      <c r="G1410" s="30">
        <v>52500</v>
      </c>
      <c r="H1410" s="31" t="str">
        <f t="shared" ref="H1410:H1473" si="298">CONCATENATE("GuideQuest","_",E1410,"_",G1410,"_",B1410)</f>
        <v>GuideQuest_TrainAtk_52500_1407</v>
      </c>
      <c r="J1410" s="29" t="str">
        <f t="shared" ref="J1410:J1473" si="299">H1410</f>
        <v>GuideQuest_TrainAtk_52500_1407</v>
      </c>
      <c r="K1410" s="30" t="str">
        <f t="shared" ref="K1410:K1473" si="300">E1410</f>
        <v>TrainAtk</v>
      </c>
      <c r="L1410" s="33">
        <f t="shared" ref="L1410:L1411" si="301">ROUNDUP(G1410/10,0)</f>
        <v>5250</v>
      </c>
      <c r="M1410" s="30" t="str">
        <f t="shared" si="293"/>
        <v>Attain</v>
      </c>
      <c r="N1410" s="31" t="s">
        <v>404</v>
      </c>
    </row>
    <row r="1411" spans="2:14" x14ac:dyDescent="0.4">
      <c r="B1411" s="29">
        <f t="shared" si="289"/>
        <v>1408</v>
      </c>
      <c r="C1411" s="30" t="s">
        <v>47</v>
      </c>
      <c r="D1411" s="30"/>
      <c r="E1411" s="30" t="s">
        <v>153</v>
      </c>
      <c r="F1411" s="27" t="str">
        <f t="shared" si="297"/>
        <v>체력 골드 훈련</v>
      </c>
      <c r="G1411" s="30">
        <v>52500</v>
      </c>
      <c r="H1411" s="31" t="str">
        <f t="shared" si="298"/>
        <v>GuideQuest_TrainHp_52500_1408</v>
      </c>
      <c r="J1411" s="29" t="str">
        <f t="shared" si="299"/>
        <v>GuideQuest_TrainHp_52500_1408</v>
      </c>
      <c r="K1411" s="30" t="str">
        <f t="shared" si="300"/>
        <v>TrainHp</v>
      </c>
      <c r="L1411" s="33">
        <f t="shared" si="301"/>
        <v>5250</v>
      </c>
      <c r="M1411" s="30" t="str">
        <f t="shared" si="293"/>
        <v>Attain</v>
      </c>
      <c r="N1411" s="31" t="s">
        <v>404</v>
      </c>
    </row>
    <row r="1412" spans="2:14" x14ac:dyDescent="0.4">
      <c r="B1412" s="29">
        <f>B1411+1</f>
        <v>1409</v>
      </c>
      <c r="C1412" s="30"/>
      <c r="D1412" s="30"/>
      <c r="E1412" s="30" t="s">
        <v>187</v>
      </c>
      <c r="F1412" s="27" t="str">
        <f t="shared" si="297"/>
        <v>스테이지 클리어</v>
      </c>
      <c r="G1412" s="30">
        <v>2550</v>
      </c>
      <c r="H1412" s="31" t="str">
        <f t="shared" si="298"/>
        <v>GuideQuest_ClearStage_2550_1409</v>
      </c>
      <c r="J1412" s="29" t="str">
        <f t="shared" si="299"/>
        <v>GuideQuest_ClearStage_2550_1409</v>
      </c>
      <c r="K1412" s="30" t="str">
        <f t="shared" si="300"/>
        <v>ClearStage</v>
      </c>
      <c r="L1412" s="33">
        <f t="shared" ref="L1412:L1473" si="302">G1412</f>
        <v>2550</v>
      </c>
      <c r="M1412" s="30" t="str">
        <f t="shared" si="293"/>
        <v>Attain</v>
      </c>
      <c r="N1412" s="31" t="s">
        <v>404</v>
      </c>
    </row>
    <row r="1413" spans="2:14" x14ac:dyDescent="0.4">
      <c r="B1413" s="29">
        <f t="shared" si="289"/>
        <v>1410</v>
      </c>
      <c r="C1413" s="30" t="s">
        <v>94</v>
      </c>
      <c r="D1413" s="30"/>
      <c r="E1413" s="30" t="s">
        <v>214</v>
      </c>
      <c r="F1413" s="27" t="str">
        <f t="shared" si="297"/>
        <v>장비 소환</v>
      </c>
      <c r="G1413" s="30">
        <f>G1404+300</f>
        <v>24420</v>
      </c>
      <c r="H1413" s="31" t="str">
        <f t="shared" si="298"/>
        <v>GuideQuest_SpawnEquipment_24420_1410</v>
      </c>
      <c r="J1413" s="29" t="str">
        <f t="shared" si="299"/>
        <v>GuideQuest_SpawnEquipment_24420_1410</v>
      </c>
      <c r="K1413" s="30" t="str">
        <f t="shared" si="300"/>
        <v>SpawnEquipment</v>
      </c>
      <c r="L1413" s="33">
        <f t="shared" si="302"/>
        <v>24420</v>
      </c>
      <c r="M1413" s="30" t="str">
        <f t="shared" si="293"/>
        <v>Attain</v>
      </c>
      <c r="N1413" s="31" t="s">
        <v>404</v>
      </c>
    </row>
    <row r="1414" spans="2:14" x14ac:dyDescent="0.4">
      <c r="B1414" s="29">
        <f t="shared" si="289"/>
        <v>1411</v>
      </c>
      <c r="C1414" s="30" t="s">
        <v>53</v>
      </c>
      <c r="D1414" s="30"/>
      <c r="E1414" s="30" t="s">
        <v>200</v>
      </c>
      <c r="F1414" s="27" t="str">
        <f t="shared" si="297"/>
        <v>스킬 소환</v>
      </c>
      <c r="G1414" s="30">
        <f>G1405+30</f>
        <v>2740</v>
      </c>
      <c r="H1414" s="31" t="str">
        <f t="shared" si="298"/>
        <v>GuideQuest_SpawnSkill_2740_1411</v>
      </c>
      <c r="J1414" s="29" t="str">
        <f t="shared" si="299"/>
        <v>GuideQuest_SpawnSkill_2740_1411</v>
      </c>
      <c r="K1414" s="30" t="str">
        <f t="shared" si="300"/>
        <v>SpawnSkill</v>
      </c>
      <c r="L1414" s="33">
        <f t="shared" si="302"/>
        <v>2740</v>
      </c>
      <c r="M1414" s="30" t="str">
        <f t="shared" si="293"/>
        <v>Attain</v>
      </c>
      <c r="N1414" s="31" t="s">
        <v>404</v>
      </c>
    </row>
    <row r="1415" spans="2:14" x14ac:dyDescent="0.4">
      <c r="B1415" s="29">
        <f t="shared" si="289"/>
        <v>1412</v>
      </c>
      <c r="C1415" s="30" t="s">
        <v>292</v>
      </c>
      <c r="D1415" s="30"/>
      <c r="E1415" s="30" t="s">
        <v>269</v>
      </c>
      <c r="F1415" s="27" t="str">
        <f t="shared" si="297"/>
        <v>유물 소환</v>
      </c>
      <c r="G1415" s="30">
        <f>G1398+6</f>
        <v>360</v>
      </c>
      <c r="H1415" s="31" t="str">
        <f t="shared" si="298"/>
        <v>GuideQuest_SpawnArtifact_360_1412</v>
      </c>
      <c r="J1415" s="29" t="str">
        <f t="shared" si="299"/>
        <v>GuideQuest_SpawnArtifact_360_1412</v>
      </c>
      <c r="K1415" s="30" t="str">
        <f t="shared" si="300"/>
        <v>SpawnArtifact</v>
      </c>
      <c r="L1415" s="33">
        <f t="shared" si="302"/>
        <v>360</v>
      </c>
      <c r="M1415" s="30" t="str">
        <f t="shared" si="293"/>
        <v>Attain</v>
      </c>
      <c r="N1415" s="31" t="s">
        <v>404</v>
      </c>
    </row>
    <row r="1416" spans="2:14" x14ac:dyDescent="0.4">
      <c r="B1416" s="29">
        <f t="shared" si="289"/>
        <v>1413</v>
      </c>
      <c r="C1416" s="30" t="s">
        <v>294</v>
      </c>
      <c r="D1416" s="30"/>
      <c r="E1416" s="30" t="s">
        <v>290</v>
      </c>
      <c r="F1416" s="27" t="str">
        <f t="shared" si="297"/>
        <v>유물 강화 시도</v>
      </c>
      <c r="G1416" s="30">
        <v>3</v>
      </c>
      <c r="H1416" s="31" t="str">
        <f t="shared" si="298"/>
        <v>GuideQuest_TryUpgradeArtifact_3_1413</v>
      </c>
      <c r="J1416" s="29" t="str">
        <f t="shared" si="299"/>
        <v>GuideQuest_TryUpgradeArtifact_3_1413</v>
      </c>
      <c r="K1416" s="30" t="str">
        <f t="shared" si="300"/>
        <v>TryUpgradeArtifact</v>
      </c>
      <c r="L1416" s="33">
        <f t="shared" si="302"/>
        <v>3</v>
      </c>
      <c r="M1416" s="30" t="str">
        <f t="shared" si="293"/>
        <v>Stack</v>
      </c>
      <c r="N1416" s="31" t="s">
        <v>404</v>
      </c>
    </row>
    <row r="1417" spans="2:14" x14ac:dyDescent="0.4">
      <c r="B1417" s="29">
        <f t="shared" si="289"/>
        <v>1414</v>
      </c>
      <c r="C1417" s="30"/>
      <c r="D1417" s="30"/>
      <c r="E1417" s="30" t="s">
        <v>192</v>
      </c>
      <c r="F1417" s="27" t="str">
        <f t="shared" si="297"/>
        <v>보스 처치</v>
      </c>
      <c r="G1417" s="30">
        <v>5</v>
      </c>
      <c r="H1417" s="31" t="str">
        <f t="shared" si="298"/>
        <v>GuideQuest_KillBoss_5_1414</v>
      </c>
      <c r="J1417" s="29" t="str">
        <f t="shared" si="299"/>
        <v>GuideQuest_KillBoss_5_1414</v>
      </c>
      <c r="K1417" s="30" t="str">
        <f t="shared" si="300"/>
        <v>KillBoss</v>
      </c>
      <c r="L1417" s="33">
        <f t="shared" si="302"/>
        <v>5</v>
      </c>
      <c r="M1417" s="30" t="str">
        <f t="shared" si="293"/>
        <v>Stack</v>
      </c>
      <c r="N1417" s="31" t="s">
        <v>7</v>
      </c>
    </row>
    <row r="1418" spans="2:14" x14ac:dyDescent="0.4">
      <c r="B1418" s="29">
        <f t="shared" si="289"/>
        <v>1415</v>
      </c>
      <c r="C1418" s="30" t="s">
        <v>45</v>
      </c>
      <c r="D1418" s="30"/>
      <c r="E1418" s="30" t="s">
        <v>152</v>
      </c>
      <c r="F1418" s="27" t="str">
        <f t="shared" si="297"/>
        <v>공격력 골드 훈련</v>
      </c>
      <c r="G1418" s="30">
        <v>53500</v>
      </c>
      <c r="H1418" s="31" t="str">
        <f t="shared" si="298"/>
        <v>GuideQuest_TrainAtk_53500_1415</v>
      </c>
      <c r="J1418" s="29" t="str">
        <f t="shared" si="299"/>
        <v>GuideQuest_TrainAtk_53500_1415</v>
      </c>
      <c r="K1418" s="30" t="str">
        <f t="shared" si="300"/>
        <v>TrainAtk</v>
      </c>
      <c r="L1418" s="33">
        <f t="shared" ref="L1418:L1419" si="303">ROUNDUP(G1418/10,0)</f>
        <v>5350</v>
      </c>
      <c r="M1418" s="30" t="str">
        <f t="shared" si="293"/>
        <v>Attain</v>
      </c>
      <c r="N1418" s="31" t="s">
        <v>404</v>
      </c>
    </row>
    <row r="1419" spans="2:14" x14ac:dyDescent="0.4">
      <c r="B1419" s="29">
        <f t="shared" si="289"/>
        <v>1416</v>
      </c>
      <c r="C1419" s="30" t="s">
        <v>47</v>
      </c>
      <c r="D1419" s="30"/>
      <c r="E1419" s="30" t="s">
        <v>153</v>
      </c>
      <c r="F1419" s="27" t="str">
        <f t="shared" si="297"/>
        <v>체력 골드 훈련</v>
      </c>
      <c r="G1419" s="30">
        <v>53500</v>
      </c>
      <c r="H1419" s="31" t="str">
        <f t="shared" si="298"/>
        <v>GuideQuest_TrainHp_53500_1416</v>
      </c>
      <c r="J1419" s="29" t="str">
        <f t="shared" si="299"/>
        <v>GuideQuest_TrainHp_53500_1416</v>
      </c>
      <c r="K1419" s="30" t="str">
        <f t="shared" si="300"/>
        <v>TrainHp</v>
      </c>
      <c r="L1419" s="33">
        <f t="shared" si="303"/>
        <v>5350</v>
      </c>
      <c r="M1419" s="30" t="str">
        <f t="shared" si="293"/>
        <v>Attain</v>
      </c>
      <c r="N1419" s="31" t="s">
        <v>404</v>
      </c>
    </row>
    <row r="1420" spans="2:14" x14ac:dyDescent="0.4">
      <c r="B1420" s="29">
        <f>B1419+1</f>
        <v>1417</v>
      </c>
      <c r="C1420" s="30"/>
      <c r="D1420" s="30"/>
      <c r="E1420" s="30" t="s">
        <v>187</v>
      </c>
      <c r="F1420" s="27" t="str">
        <f t="shared" si="297"/>
        <v>스테이지 클리어</v>
      </c>
      <c r="G1420" s="30">
        <v>2650</v>
      </c>
      <c r="H1420" s="31" t="str">
        <f t="shared" si="298"/>
        <v>GuideQuest_ClearStage_2650_1417</v>
      </c>
      <c r="J1420" s="29" t="str">
        <f t="shared" si="299"/>
        <v>GuideQuest_ClearStage_2650_1417</v>
      </c>
      <c r="K1420" s="30" t="str">
        <f t="shared" si="300"/>
        <v>ClearStage</v>
      </c>
      <c r="L1420" s="33">
        <f t="shared" si="302"/>
        <v>2650</v>
      </c>
      <c r="M1420" s="30" t="str">
        <f t="shared" si="293"/>
        <v>Attain</v>
      </c>
      <c r="N1420" s="31" t="s">
        <v>404</v>
      </c>
    </row>
    <row r="1421" spans="2:14" x14ac:dyDescent="0.4">
      <c r="B1421" s="29">
        <f t="shared" ref="B1421:B1483" si="304">B1420+1</f>
        <v>1418</v>
      </c>
      <c r="C1421" s="30" t="s">
        <v>94</v>
      </c>
      <c r="D1421" s="30"/>
      <c r="E1421" s="30" t="s">
        <v>214</v>
      </c>
      <c r="F1421" s="27" t="str">
        <f t="shared" si="297"/>
        <v>장비 소환</v>
      </c>
      <c r="G1421" s="30">
        <f>G1413+300</f>
        <v>24720</v>
      </c>
      <c r="H1421" s="31" t="str">
        <f t="shared" si="298"/>
        <v>GuideQuest_SpawnEquipment_24720_1418</v>
      </c>
      <c r="J1421" s="29" t="str">
        <f t="shared" si="299"/>
        <v>GuideQuest_SpawnEquipment_24720_1418</v>
      </c>
      <c r="K1421" s="30" t="str">
        <f t="shared" si="300"/>
        <v>SpawnEquipment</v>
      </c>
      <c r="L1421" s="33">
        <f t="shared" si="302"/>
        <v>24720</v>
      </c>
      <c r="M1421" s="30" t="str">
        <f t="shared" si="293"/>
        <v>Attain</v>
      </c>
      <c r="N1421" s="31" t="s">
        <v>404</v>
      </c>
    </row>
    <row r="1422" spans="2:14" x14ac:dyDescent="0.4">
      <c r="B1422" s="29">
        <f t="shared" si="304"/>
        <v>1419</v>
      </c>
      <c r="C1422" s="30" t="s">
        <v>53</v>
      </c>
      <c r="D1422" s="30"/>
      <c r="E1422" s="30" t="s">
        <v>200</v>
      </c>
      <c r="F1422" s="27" t="str">
        <f t="shared" si="297"/>
        <v>스킬 소환</v>
      </c>
      <c r="G1422" s="30">
        <v>2770</v>
      </c>
      <c r="H1422" s="31" t="str">
        <f t="shared" si="298"/>
        <v>GuideQuest_SpawnSkill_2770_1419</v>
      </c>
      <c r="J1422" s="29" t="str">
        <f t="shared" si="299"/>
        <v>GuideQuest_SpawnSkill_2770_1419</v>
      </c>
      <c r="K1422" s="30" t="str">
        <f t="shared" si="300"/>
        <v>SpawnSkill</v>
      </c>
      <c r="L1422" s="33">
        <f t="shared" si="302"/>
        <v>2770</v>
      </c>
      <c r="M1422" s="30" t="str">
        <f t="shared" si="293"/>
        <v>Attain</v>
      </c>
      <c r="N1422" s="31" t="s">
        <v>404</v>
      </c>
    </row>
    <row r="1423" spans="2:14" x14ac:dyDescent="0.4">
      <c r="B1423" s="29">
        <f t="shared" si="304"/>
        <v>1420</v>
      </c>
      <c r="C1423" s="30" t="s">
        <v>292</v>
      </c>
      <c r="D1423" s="30"/>
      <c r="E1423" s="30" t="s">
        <v>269</v>
      </c>
      <c r="F1423" s="27" t="str">
        <f t="shared" si="297"/>
        <v>유물 소환</v>
      </c>
      <c r="G1423" s="30">
        <f>G1406+6</f>
        <v>363</v>
      </c>
      <c r="H1423" s="31" t="str">
        <f t="shared" si="298"/>
        <v>GuideQuest_SpawnArtifact_363_1420</v>
      </c>
      <c r="J1423" s="29" t="str">
        <f t="shared" si="299"/>
        <v>GuideQuest_SpawnArtifact_363_1420</v>
      </c>
      <c r="K1423" s="30" t="str">
        <f t="shared" si="300"/>
        <v>SpawnArtifact</v>
      </c>
      <c r="L1423" s="33">
        <f t="shared" si="302"/>
        <v>363</v>
      </c>
      <c r="M1423" s="30" t="str">
        <f t="shared" si="293"/>
        <v>Attain</v>
      </c>
      <c r="N1423" s="31" t="s">
        <v>404</v>
      </c>
    </row>
    <row r="1424" spans="2:14" x14ac:dyDescent="0.4">
      <c r="B1424" s="29">
        <f t="shared" si="304"/>
        <v>1421</v>
      </c>
      <c r="C1424" s="30" t="s">
        <v>294</v>
      </c>
      <c r="D1424" s="30"/>
      <c r="E1424" s="30" t="s">
        <v>290</v>
      </c>
      <c r="F1424" s="27" t="str">
        <f t="shared" si="297"/>
        <v>유물 강화 시도</v>
      </c>
      <c r="G1424" s="30">
        <v>3</v>
      </c>
      <c r="H1424" s="31" t="str">
        <f t="shared" si="298"/>
        <v>GuideQuest_TryUpgradeArtifact_3_1421</v>
      </c>
      <c r="J1424" s="29" t="str">
        <f t="shared" si="299"/>
        <v>GuideQuest_TryUpgradeArtifact_3_1421</v>
      </c>
      <c r="K1424" s="30" t="str">
        <f t="shared" si="300"/>
        <v>TryUpgradeArtifact</v>
      </c>
      <c r="L1424" s="33">
        <f t="shared" si="302"/>
        <v>3</v>
      </c>
      <c r="M1424" s="30" t="str">
        <f t="shared" si="293"/>
        <v>Stack</v>
      </c>
      <c r="N1424" s="31" t="s">
        <v>404</v>
      </c>
    </row>
    <row r="1425" spans="2:14" x14ac:dyDescent="0.4">
      <c r="B1425" s="29">
        <f t="shared" si="304"/>
        <v>1422</v>
      </c>
      <c r="C1425" s="30"/>
      <c r="D1425" s="30"/>
      <c r="E1425" s="30" t="s">
        <v>192</v>
      </c>
      <c r="F1425" s="27" t="str">
        <f t="shared" si="297"/>
        <v>보스 처치</v>
      </c>
      <c r="G1425" s="30">
        <v>5</v>
      </c>
      <c r="H1425" s="31" t="str">
        <f t="shared" si="298"/>
        <v>GuideQuest_KillBoss_5_1422</v>
      </c>
      <c r="J1425" s="29" t="str">
        <f t="shared" si="299"/>
        <v>GuideQuest_KillBoss_5_1422</v>
      </c>
      <c r="K1425" s="30" t="str">
        <f t="shared" si="300"/>
        <v>KillBoss</v>
      </c>
      <c r="L1425" s="33">
        <f t="shared" si="302"/>
        <v>5</v>
      </c>
      <c r="M1425" s="30" t="str">
        <f t="shared" si="293"/>
        <v>Stack</v>
      </c>
      <c r="N1425" s="31" t="s">
        <v>7</v>
      </c>
    </row>
    <row r="1426" spans="2:14" x14ac:dyDescent="0.4">
      <c r="B1426" s="29">
        <f t="shared" si="304"/>
        <v>1423</v>
      </c>
      <c r="C1426" s="30" t="s">
        <v>51</v>
      </c>
      <c r="D1426" s="30"/>
      <c r="E1426" s="30" t="s">
        <v>199</v>
      </c>
      <c r="F1426" s="27" t="str">
        <f t="shared" si="297"/>
        <v>캐릭터 특성 강화</v>
      </c>
      <c r="G1426" s="30">
        <v>200</v>
      </c>
      <c r="H1426" s="31" t="str">
        <f t="shared" si="298"/>
        <v>GuideQuest_LevelUpAbility_200_1423</v>
      </c>
      <c r="J1426" s="29" t="str">
        <f t="shared" si="299"/>
        <v>GuideQuest_LevelUpAbility_200_1423</v>
      </c>
      <c r="K1426" s="30" t="str">
        <f t="shared" si="300"/>
        <v>LevelUpAbility</v>
      </c>
      <c r="L1426" s="33">
        <f t="shared" si="302"/>
        <v>200</v>
      </c>
      <c r="M1426" s="30" t="str">
        <f t="shared" si="293"/>
        <v>Attain</v>
      </c>
      <c r="N1426" s="31" t="s">
        <v>405</v>
      </c>
    </row>
    <row r="1427" spans="2:14" x14ac:dyDescent="0.4">
      <c r="B1427" s="29">
        <f t="shared" si="304"/>
        <v>1424</v>
      </c>
      <c r="C1427" s="30" t="s">
        <v>45</v>
      </c>
      <c r="D1427" s="30"/>
      <c r="E1427" s="30" t="s">
        <v>152</v>
      </c>
      <c r="F1427" s="27" t="str">
        <f t="shared" si="297"/>
        <v>공격력 골드 훈련</v>
      </c>
      <c r="G1427" s="30">
        <v>55000</v>
      </c>
      <c r="H1427" s="31" t="str">
        <f t="shared" si="298"/>
        <v>GuideQuest_TrainAtk_55000_1424</v>
      </c>
      <c r="J1427" s="29" t="str">
        <f t="shared" si="299"/>
        <v>GuideQuest_TrainAtk_55000_1424</v>
      </c>
      <c r="K1427" s="30" t="str">
        <f t="shared" si="300"/>
        <v>TrainAtk</v>
      </c>
      <c r="L1427" s="33">
        <f t="shared" ref="L1427:L1428" si="305">ROUNDUP(G1427/10,0)</f>
        <v>5500</v>
      </c>
      <c r="M1427" s="30" t="str">
        <f t="shared" si="293"/>
        <v>Attain</v>
      </c>
      <c r="N1427" s="31" t="s">
        <v>404</v>
      </c>
    </row>
    <row r="1428" spans="2:14" x14ac:dyDescent="0.4">
      <c r="B1428" s="29">
        <f t="shared" si="304"/>
        <v>1425</v>
      </c>
      <c r="C1428" s="30" t="s">
        <v>47</v>
      </c>
      <c r="D1428" s="30"/>
      <c r="E1428" s="30" t="s">
        <v>153</v>
      </c>
      <c r="F1428" s="27" t="str">
        <f t="shared" si="297"/>
        <v>체력 골드 훈련</v>
      </c>
      <c r="G1428" s="30">
        <v>55000</v>
      </c>
      <c r="H1428" s="31" t="str">
        <f t="shared" si="298"/>
        <v>GuideQuest_TrainHp_55000_1425</v>
      </c>
      <c r="J1428" s="29" t="str">
        <f t="shared" si="299"/>
        <v>GuideQuest_TrainHp_55000_1425</v>
      </c>
      <c r="K1428" s="30" t="str">
        <f t="shared" si="300"/>
        <v>TrainHp</v>
      </c>
      <c r="L1428" s="33">
        <f t="shared" si="305"/>
        <v>5500</v>
      </c>
      <c r="M1428" s="30" t="str">
        <f t="shared" si="293"/>
        <v>Attain</v>
      </c>
      <c r="N1428" s="31" t="s">
        <v>404</v>
      </c>
    </row>
    <row r="1429" spans="2:14" x14ac:dyDescent="0.4">
      <c r="B1429" s="29">
        <f>B1428+1</f>
        <v>1426</v>
      </c>
      <c r="C1429" s="30"/>
      <c r="D1429" s="30"/>
      <c r="E1429" s="30" t="s">
        <v>187</v>
      </c>
      <c r="F1429" s="27" t="str">
        <f t="shared" si="297"/>
        <v>스테이지 클리어</v>
      </c>
      <c r="G1429" s="30">
        <v>2700</v>
      </c>
      <c r="H1429" s="31" t="str">
        <f t="shared" si="298"/>
        <v>GuideQuest_ClearStage_2700_1426</v>
      </c>
      <c r="J1429" s="29" t="str">
        <f t="shared" si="299"/>
        <v>GuideQuest_ClearStage_2700_1426</v>
      </c>
      <c r="K1429" s="30" t="str">
        <f t="shared" si="300"/>
        <v>ClearStage</v>
      </c>
      <c r="L1429" s="33">
        <f t="shared" si="302"/>
        <v>2700</v>
      </c>
      <c r="M1429" s="30" t="str">
        <f t="shared" si="293"/>
        <v>Attain</v>
      </c>
      <c r="N1429" s="31" t="s">
        <v>404</v>
      </c>
    </row>
    <row r="1430" spans="2:14" x14ac:dyDescent="0.4">
      <c r="B1430" s="29">
        <f t="shared" si="304"/>
        <v>1427</v>
      </c>
      <c r="C1430" s="30" t="s">
        <v>94</v>
      </c>
      <c r="D1430" s="30"/>
      <c r="E1430" s="30" t="s">
        <v>214</v>
      </c>
      <c r="F1430" s="27" t="str">
        <f t="shared" si="297"/>
        <v>장비 소환</v>
      </c>
      <c r="G1430" s="30">
        <f>G1421+300</f>
        <v>25020</v>
      </c>
      <c r="H1430" s="31" t="str">
        <f t="shared" si="298"/>
        <v>GuideQuest_SpawnEquipment_25020_1427</v>
      </c>
      <c r="J1430" s="29" t="str">
        <f t="shared" si="299"/>
        <v>GuideQuest_SpawnEquipment_25020_1427</v>
      </c>
      <c r="K1430" s="30" t="str">
        <f t="shared" si="300"/>
        <v>SpawnEquipment</v>
      </c>
      <c r="L1430" s="33">
        <f t="shared" si="302"/>
        <v>25020</v>
      </c>
      <c r="M1430" s="30" t="str">
        <f t="shared" si="293"/>
        <v>Attain</v>
      </c>
      <c r="N1430" s="31" t="s">
        <v>404</v>
      </c>
    </row>
    <row r="1431" spans="2:14" x14ac:dyDescent="0.4">
      <c r="B1431" s="29">
        <f t="shared" si="304"/>
        <v>1428</v>
      </c>
      <c r="C1431" s="30" t="s">
        <v>53</v>
      </c>
      <c r="D1431" s="30"/>
      <c r="E1431" s="30" t="s">
        <v>200</v>
      </c>
      <c r="F1431" s="27" t="str">
        <f t="shared" si="297"/>
        <v>스킬 소환</v>
      </c>
      <c r="G1431" s="30">
        <v>2800</v>
      </c>
      <c r="H1431" s="31" t="str">
        <f t="shared" si="298"/>
        <v>GuideQuest_SpawnSkill_2800_1428</v>
      </c>
      <c r="J1431" s="29" t="str">
        <f t="shared" si="299"/>
        <v>GuideQuest_SpawnSkill_2800_1428</v>
      </c>
      <c r="K1431" s="30" t="str">
        <f t="shared" si="300"/>
        <v>SpawnSkill</v>
      </c>
      <c r="L1431" s="33">
        <f t="shared" si="302"/>
        <v>2800</v>
      </c>
      <c r="M1431" s="30" t="str">
        <f t="shared" si="293"/>
        <v>Attain</v>
      </c>
      <c r="N1431" s="31" t="s">
        <v>404</v>
      </c>
    </row>
    <row r="1432" spans="2:14" x14ac:dyDescent="0.4">
      <c r="B1432" s="29">
        <f t="shared" si="304"/>
        <v>1429</v>
      </c>
      <c r="C1432" s="30" t="s">
        <v>292</v>
      </c>
      <c r="D1432" s="30"/>
      <c r="E1432" s="30" t="s">
        <v>269</v>
      </c>
      <c r="F1432" s="27" t="str">
        <f t="shared" si="297"/>
        <v>유물 소환</v>
      </c>
      <c r="G1432" s="30">
        <f>G1415+6</f>
        <v>366</v>
      </c>
      <c r="H1432" s="31" t="str">
        <f t="shared" si="298"/>
        <v>GuideQuest_SpawnArtifact_366_1429</v>
      </c>
      <c r="J1432" s="29" t="str">
        <f t="shared" si="299"/>
        <v>GuideQuest_SpawnArtifact_366_1429</v>
      </c>
      <c r="K1432" s="30" t="str">
        <f t="shared" si="300"/>
        <v>SpawnArtifact</v>
      </c>
      <c r="L1432" s="33">
        <f t="shared" si="302"/>
        <v>366</v>
      </c>
      <c r="M1432" s="30" t="str">
        <f t="shared" si="293"/>
        <v>Attain</v>
      </c>
      <c r="N1432" s="31" t="s">
        <v>404</v>
      </c>
    </row>
    <row r="1433" spans="2:14" x14ac:dyDescent="0.4">
      <c r="B1433" s="29">
        <f t="shared" si="304"/>
        <v>1430</v>
      </c>
      <c r="C1433" s="30" t="s">
        <v>294</v>
      </c>
      <c r="D1433" s="30"/>
      <c r="E1433" s="30" t="s">
        <v>290</v>
      </c>
      <c r="F1433" s="27" t="str">
        <f t="shared" si="297"/>
        <v>유물 강화 시도</v>
      </c>
      <c r="G1433" s="30">
        <v>3</v>
      </c>
      <c r="H1433" s="31" t="str">
        <f t="shared" si="298"/>
        <v>GuideQuest_TryUpgradeArtifact_3_1430</v>
      </c>
      <c r="J1433" s="29" t="str">
        <f t="shared" si="299"/>
        <v>GuideQuest_TryUpgradeArtifact_3_1430</v>
      </c>
      <c r="K1433" s="30" t="str">
        <f t="shared" si="300"/>
        <v>TryUpgradeArtifact</v>
      </c>
      <c r="L1433" s="33">
        <f t="shared" si="302"/>
        <v>3</v>
      </c>
      <c r="M1433" s="30" t="str">
        <f t="shared" si="293"/>
        <v>Stack</v>
      </c>
      <c r="N1433" s="31" t="s">
        <v>404</v>
      </c>
    </row>
    <row r="1434" spans="2:14" x14ac:dyDescent="0.4">
      <c r="B1434" s="29">
        <f t="shared" si="304"/>
        <v>1431</v>
      </c>
      <c r="C1434" s="30"/>
      <c r="D1434" s="30"/>
      <c r="E1434" s="30" t="s">
        <v>192</v>
      </c>
      <c r="F1434" s="27" t="str">
        <f t="shared" si="297"/>
        <v>보스 처치</v>
      </c>
      <c r="G1434" s="30">
        <v>5</v>
      </c>
      <c r="H1434" s="31" t="str">
        <f t="shared" si="298"/>
        <v>GuideQuest_KillBoss_5_1431</v>
      </c>
      <c r="J1434" s="29" t="str">
        <f t="shared" si="299"/>
        <v>GuideQuest_KillBoss_5_1431</v>
      </c>
      <c r="K1434" s="30" t="str">
        <f t="shared" si="300"/>
        <v>KillBoss</v>
      </c>
      <c r="L1434" s="33">
        <f t="shared" si="302"/>
        <v>5</v>
      </c>
      <c r="M1434" s="30" t="str">
        <f t="shared" si="293"/>
        <v>Stack</v>
      </c>
      <c r="N1434" s="31" t="s">
        <v>7</v>
      </c>
    </row>
    <row r="1435" spans="2:14" x14ac:dyDescent="0.4">
      <c r="B1435" s="29">
        <f t="shared" si="304"/>
        <v>1432</v>
      </c>
      <c r="C1435" s="30" t="s">
        <v>45</v>
      </c>
      <c r="D1435" s="30"/>
      <c r="E1435" s="30" t="s">
        <v>152</v>
      </c>
      <c r="F1435" s="27" t="str">
        <f t="shared" si="297"/>
        <v>공격력 골드 훈련</v>
      </c>
      <c r="G1435" s="30">
        <v>57500</v>
      </c>
      <c r="H1435" s="31" t="str">
        <f t="shared" si="298"/>
        <v>GuideQuest_TrainAtk_57500_1432</v>
      </c>
      <c r="J1435" s="29" t="str">
        <f t="shared" si="299"/>
        <v>GuideQuest_TrainAtk_57500_1432</v>
      </c>
      <c r="K1435" s="30" t="str">
        <f t="shared" si="300"/>
        <v>TrainAtk</v>
      </c>
      <c r="L1435" s="33">
        <f t="shared" ref="L1435:L1436" si="306">ROUNDUP(G1435/10,0)</f>
        <v>5750</v>
      </c>
      <c r="M1435" s="30" t="str">
        <f t="shared" si="293"/>
        <v>Attain</v>
      </c>
      <c r="N1435" s="31" t="s">
        <v>404</v>
      </c>
    </row>
    <row r="1436" spans="2:14" x14ac:dyDescent="0.4">
      <c r="B1436" s="29">
        <f t="shared" si="304"/>
        <v>1433</v>
      </c>
      <c r="C1436" s="30" t="s">
        <v>47</v>
      </c>
      <c r="D1436" s="30"/>
      <c r="E1436" s="30" t="s">
        <v>153</v>
      </c>
      <c r="F1436" s="27" t="str">
        <f t="shared" si="297"/>
        <v>체력 골드 훈련</v>
      </c>
      <c r="G1436" s="30">
        <v>57500</v>
      </c>
      <c r="H1436" s="31" t="str">
        <f t="shared" si="298"/>
        <v>GuideQuest_TrainHp_57500_1433</v>
      </c>
      <c r="J1436" s="29" t="str">
        <f t="shared" si="299"/>
        <v>GuideQuest_TrainHp_57500_1433</v>
      </c>
      <c r="K1436" s="30" t="str">
        <f t="shared" si="300"/>
        <v>TrainHp</v>
      </c>
      <c r="L1436" s="33">
        <f t="shared" si="306"/>
        <v>5750</v>
      </c>
      <c r="M1436" s="30" t="str">
        <f t="shared" si="293"/>
        <v>Attain</v>
      </c>
      <c r="N1436" s="31" t="s">
        <v>404</v>
      </c>
    </row>
    <row r="1437" spans="2:14" x14ac:dyDescent="0.4">
      <c r="B1437" s="29">
        <f>B1436+1</f>
        <v>1434</v>
      </c>
      <c r="C1437" s="30"/>
      <c r="D1437" s="30"/>
      <c r="E1437" s="30" t="s">
        <v>187</v>
      </c>
      <c r="F1437" s="27" t="str">
        <f t="shared" si="297"/>
        <v>스테이지 클리어</v>
      </c>
      <c r="G1437" s="30">
        <v>2725</v>
      </c>
      <c r="H1437" s="31" t="str">
        <f t="shared" si="298"/>
        <v>GuideQuest_ClearStage_2725_1434</v>
      </c>
      <c r="J1437" s="29" t="str">
        <f t="shared" si="299"/>
        <v>GuideQuest_ClearStage_2725_1434</v>
      </c>
      <c r="K1437" s="30" t="str">
        <f t="shared" si="300"/>
        <v>ClearStage</v>
      </c>
      <c r="L1437" s="33">
        <f t="shared" si="302"/>
        <v>2725</v>
      </c>
      <c r="M1437" s="30" t="str">
        <f t="shared" si="293"/>
        <v>Attain</v>
      </c>
      <c r="N1437" s="31" t="s">
        <v>404</v>
      </c>
    </row>
    <row r="1438" spans="2:14" x14ac:dyDescent="0.4">
      <c r="B1438" s="29">
        <f t="shared" si="304"/>
        <v>1435</v>
      </c>
      <c r="C1438" s="30" t="s">
        <v>94</v>
      </c>
      <c r="D1438" s="30"/>
      <c r="E1438" s="30" t="s">
        <v>214</v>
      </c>
      <c r="F1438" s="27" t="str">
        <f t="shared" si="297"/>
        <v>장비 소환</v>
      </c>
      <c r="G1438" s="30">
        <f>G1430+300</f>
        <v>25320</v>
      </c>
      <c r="H1438" s="31" t="str">
        <f t="shared" si="298"/>
        <v>GuideQuest_SpawnEquipment_25320_1435</v>
      </c>
      <c r="J1438" s="29" t="str">
        <f t="shared" si="299"/>
        <v>GuideQuest_SpawnEquipment_25320_1435</v>
      </c>
      <c r="K1438" s="30" t="str">
        <f t="shared" si="300"/>
        <v>SpawnEquipment</v>
      </c>
      <c r="L1438" s="33">
        <f t="shared" si="302"/>
        <v>25320</v>
      </c>
      <c r="M1438" s="30" t="str">
        <f t="shared" si="293"/>
        <v>Attain</v>
      </c>
      <c r="N1438" s="31" t="s">
        <v>404</v>
      </c>
    </row>
    <row r="1439" spans="2:14" x14ac:dyDescent="0.4">
      <c r="B1439" s="29">
        <f t="shared" si="304"/>
        <v>1436</v>
      </c>
      <c r="C1439" s="30" t="s">
        <v>53</v>
      </c>
      <c r="D1439" s="30"/>
      <c r="E1439" s="30" t="s">
        <v>200</v>
      </c>
      <c r="F1439" s="27" t="str">
        <f t="shared" si="297"/>
        <v>스킬 소환</v>
      </c>
      <c r="G1439" s="30">
        <v>2830</v>
      </c>
      <c r="H1439" s="31" t="str">
        <f t="shared" si="298"/>
        <v>GuideQuest_SpawnSkill_2830_1436</v>
      </c>
      <c r="J1439" s="29" t="str">
        <f t="shared" si="299"/>
        <v>GuideQuest_SpawnSkill_2830_1436</v>
      </c>
      <c r="K1439" s="30" t="str">
        <f t="shared" si="300"/>
        <v>SpawnSkill</v>
      </c>
      <c r="L1439" s="33">
        <f t="shared" si="302"/>
        <v>2830</v>
      </c>
      <c r="M1439" s="30" t="str">
        <f t="shared" si="293"/>
        <v>Attain</v>
      </c>
      <c r="N1439" s="31" t="s">
        <v>404</v>
      </c>
    </row>
    <row r="1440" spans="2:14" x14ac:dyDescent="0.4">
      <c r="B1440" s="29">
        <f t="shared" si="304"/>
        <v>1437</v>
      </c>
      <c r="C1440" s="30" t="s">
        <v>292</v>
      </c>
      <c r="D1440" s="30"/>
      <c r="E1440" s="30" t="s">
        <v>269</v>
      </c>
      <c r="F1440" s="27" t="str">
        <f t="shared" si="297"/>
        <v>유물 소환</v>
      </c>
      <c r="G1440" s="30">
        <f>G1423+6</f>
        <v>369</v>
      </c>
      <c r="H1440" s="31" t="str">
        <f t="shared" si="298"/>
        <v>GuideQuest_SpawnArtifact_369_1437</v>
      </c>
      <c r="J1440" s="29" t="str">
        <f t="shared" si="299"/>
        <v>GuideQuest_SpawnArtifact_369_1437</v>
      </c>
      <c r="K1440" s="30" t="str">
        <f t="shared" si="300"/>
        <v>SpawnArtifact</v>
      </c>
      <c r="L1440" s="33">
        <f t="shared" si="302"/>
        <v>369</v>
      </c>
      <c r="M1440" s="30" t="str">
        <f t="shared" ref="M1440:M1503" si="307">VLOOKUP(K1440,$P$2:$R$51,3, 0)</f>
        <v>Attain</v>
      </c>
      <c r="N1440" s="31" t="s">
        <v>404</v>
      </c>
    </row>
    <row r="1441" spans="2:14" x14ac:dyDescent="0.4">
      <c r="B1441" s="29">
        <f t="shared" si="304"/>
        <v>1438</v>
      </c>
      <c r="C1441" s="30" t="s">
        <v>294</v>
      </c>
      <c r="D1441" s="30"/>
      <c r="E1441" s="30" t="s">
        <v>290</v>
      </c>
      <c r="F1441" s="27" t="str">
        <f t="shared" si="297"/>
        <v>유물 강화 시도</v>
      </c>
      <c r="G1441" s="30">
        <v>3</v>
      </c>
      <c r="H1441" s="31" t="str">
        <f t="shared" si="298"/>
        <v>GuideQuest_TryUpgradeArtifact_3_1438</v>
      </c>
      <c r="J1441" s="29" t="str">
        <f t="shared" si="299"/>
        <v>GuideQuest_TryUpgradeArtifact_3_1438</v>
      </c>
      <c r="K1441" s="30" t="str">
        <f t="shared" si="300"/>
        <v>TryUpgradeArtifact</v>
      </c>
      <c r="L1441" s="33">
        <f t="shared" si="302"/>
        <v>3</v>
      </c>
      <c r="M1441" s="30" t="str">
        <f t="shared" si="307"/>
        <v>Stack</v>
      </c>
      <c r="N1441" s="31" t="s">
        <v>404</v>
      </c>
    </row>
    <row r="1442" spans="2:14" x14ac:dyDescent="0.4">
      <c r="B1442" s="29">
        <f t="shared" si="304"/>
        <v>1439</v>
      </c>
      <c r="C1442" s="30"/>
      <c r="D1442" s="30"/>
      <c r="E1442" s="30" t="s">
        <v>192</v>
      </c>
      <c r="F1442" s="27" t="str">
        <f t="shared" si="297"/>
        <v>보스 처치</v>
      </c>
      <c r="G1442" s="30">
        <v>5</v>
      </c>
      <c r="H1442" s="31" t="str">
        <f t="shared" si="298"/>
        <v>GuideQuest_KillBoss_5_1439</v>
      </c>
      <c r="J1442" s="29" t="str">
        <f t="shared" si="299"/>
        <v>GuideQuest_KillBoss_5_1439</v>
      </c>
      <c r="K1442" s="30" t="str">
        <f t="shared" si="300"/>
        <v>KillBoss</v>
      </c>
      <c r="L1442" s="33">
        <f t="shared" si="302"/>
        <v>5</v>
      </c>
      <c r="M1442" s="30" t="str">
        <f t="shared" si="307"/>
        <v>Stack</v>
      </c>
      <c r="N1442" s="31" t="s">
        <v>7</v>
      </c>
    </row>
    <row r="1443" spans="2:14" x14ac:dyDescent="0.4">
      <c r="B1443" s="29">
        <f t="shared" si="304"/>
        <v>1440</v>
      </c>
      <c r="C1443" s="30" t="s">
        <v>51</v>
      </c>
      <c r="D1443" s="30"/>
      <c r="E1443" s="30" t="s">
        <v>199</v>
      </c>
      <c r="F1443" s="27" t="str">
        <f t="shared" si="297"/>
        <v>캐릭터 특성 강화</v>
      </c>
      <c r="G1443" s="30">
        <v>202</v>
      </c>
      <c r="H1443" s="31" t="str">
        <f t="shared" si="298"/>
        <v>GuideQuest_LevelUpAbility_202_1440</v>
      </c>
      <c r="J1443" s="29" t="str">
        <f t="shared" si="299"/>
        <v>GuideQuest_LevelUpAbility_202_1440</v>
      </c>
      <c r="K1443" s="30" t="str">
        <f t="shared" si="300"/>
        <v>LevelUpAbility</v>
      </c>
      <c r="L1443" s="33">
        <f t="shared" si="302"/>
        <v>202</v>
      </c>
      <c r="M1443" s="30" t="str">
        <f t="shared" si="307"/>
        <v>Attain</v>
      </c>
      <c r="N1443" s="31" t="s">
        <v>405</v>
      </c>
    </row>
    <row r="1444" spans="2:14" x14ac:dyDescent="0.4">
      <c r="B1444" s="29">
        <f t="shared" si="304"/>
        <v>1441</v>
      </c>
      <c r="C1444" s="30" t="s">
        <v>45</v>
      </c>
      <c r="D1444" s="30"/>
      <c r="E1444" s="30" t="s">
        <v>152</v>
      </c>
      <c r="F1444" s="27" t="str">
        <f t="shared" si="297"/>
        <v>공격력 골드 훈련</v>
      </c>
      <c r="G1444" s="30">
        <v>58500</v>
      </c>
      <c r="H1444" s="31" t="str">
        <f t="shared" si="298"/>
        <v>GuideQuest_TrainAtk_58500_1441</v>
      </c>
      <c r="J1444" s="29" t="str">
        <f t="shared" si="299"/>
        <v>GuideQuest_TrainAtk_58500_1441</v>
      </c>
      <c r="K1444" s="30" t="str">
        <f t="shared" si="300"/>
        <v>TrainAtk</v>
      </c>
      <c r="L1444" s="33">
        <f t="shared" ref="L1444:L1445" si="308">ROUNDUP(G1444/10,0)</f>
        <v>5850</v>
      </c>
      <c r="M1444" s="30" t="str">
        <f t="shared" si="307"/>
        <v>Attain</v>
      </c>
      <c r="N1444" s="31" t="s">
        <v>404</v>
      </c>
    </row>
    <row r="1445" spans="2:14" x14ac:dyDescent="0.4">
      <c r="B1445" s="29">
        <f t="shared" si="304"/>
        <v>1442</v>
      </c>
      <c r="C1445" s="30" t="s">
        <v>47</v>
      </c>
      <c r="D1445" s="30"/>
      <c r="E1445" s="30" t="s">
        <v>153</v>
      </c>
      <c r="F1445" s="27" t="str">
        <f t="shared" si="297"/>
        <v>체력 골드 훈련</v>
      </c>
      <c r="G1445" s="30">
        <v>58500</v>
      </c>
      <c r="H1445" s="31" t="str">
        <f t="shared" si="298"/>
        <v>GuideQuest_TrainHp_58500_1442</v>
      </c>
      <c r="J1445" s="29" t="str">
        <f t="shared" si="299"/>
        <v>GuideQuest_TrainHp_58500_1442</v>
      </c>
      <c r="K1445" s="30" t="str">
        <f t="shared" si="300"/>
        <v>TrainHp</v>
      </c>
      <c r="L1445" s="33">
        <f t="shared" si="308"/>
        <v>5850</v>
      </c>
      <c r="M1445" s="30" t="str">
        <f t="shared" si="307"/>
        <v>Attain</v>
      </c>
      <c r="N1445" s="31" t="s">
        <v>404</v>
      </c>
    </row>
    <row r="1446" spans="2:14" x14ac:dyDescent="0.4">
      <c r="B1446" s="29">
        <f>B1445+1</f>
        <v>1443</v>
      </c>
      <c r="C1446" s="30"/>
      <c r="D1446" s="30"/>
      <c r="E1446" s="30" t="s">
        <v>187</v>
      </c>
      <c r="F1446" s="27" t="str">
        <f t="shared" si="297"/>
        <v>스테이지 클리어</v>
      </c>
      <c r="G1446" s="30">
        <f>G1437+10</f>
        <v>2735</v>
      </c>
      <c r="H1446" s="31" t="str">
        <f t="shared" si="298"/>
        <v>GuideQuest_ClearStage_2735_1443</v>
      </c>
      <c r="J1446" s="29" t="str">
        <f t="shared" si="299"/>
        <v>GuideQuest_ClearStage_2735_1443</v>
      </c>
      <c r="K1446" s="30" t="str">
        <f t="shared" si="300"/>
        <v>ClearStage</v>
      </c>
      <c r="L1446" s="33">
        <f t="shared" si="302"/>
        <v>2735</v>
      </c>
      <c r="M1446" s="30" t="str">
        <f t="shared" si="307"/>
        <v>Attain</v>
      </c>
      <c r="N1446" s="31" t="s">
        <v>404</v>
      </c>
    </row>
    <row r="1447" spans="2:14" x14ac:dyDescent="0.4">
      <c r="B1447" s="29">
        <f t="shared" si="304"/>
        <v>1444</v>
      </c>
      <c r="C1447" s="30" t="s">
        <v>94</v>
      </c>
      <c r="D1447" s="30"/>
      <c r="E1447" s="30" t="s">
        <v>214</v>
      </c>
      <c r="F1447" s="27" t="str">
        <f t="shared" si="297"/>
        <v>장비 소환</v>
      </c>
      <c r="G1447" s="30">
        <f>G1438+300</f>
        <v>25620</v>
      </c>
      <c r="H1447" s="31" t="str">
        <f t="shared" si="298"/>
        <v>GuideQuest_SpawnEquipment_25620_1444</v>
      </c>
      <c r="J1447" s="29" t="str">
        <f t="shared" si="299"/>
        <v>GuideQuest_SpawnEquipment_25620_1444</v>
      </c>
      <c r="K1447" s="30" t="str">
        <f t="shared" si="300"/>
        <v>SpawnEquipment</v>
      </c>
      <c r="L1447" s="33">
        <f t="shared" si="302"/>
        <v>25620</v>
      </c>
      <c r="M1447" s="30" t="str">
        <f t="shared" si="307"/>
        <v>Attain</v>
      </c>
      <c r="N1447" s="31" t="s">
        <v>404</v>
      </c>
    </row>
    <row r="1448" spans="2:14" x14ac:dyDescent="0.4">
      <c r="B1448" s="29">
        <f t="shared" si="304"/>
        <v>1445</v>
      </c>
      <c r="C1448" s="30" t="s">
        <v>53</v>
      </c>
      <c r="D1448" s="30"/>
      <c r="E1448" s="30" t="s">
        <v>200</v>
      </c>
      <c r="F1448" s="27" t="str">
        <f t="shared" si="297"/>
        <v>스킬 소환</v>
      </c>
      <c r="G1448" s="30">
        <v>2860</v>
      </c>
      <c r="H1448" s="31" t="str">
        <f t="shared" si="298"/>
        <v>GuideQuest_SpawnSkill_2860_1445</v>
      </c>
      <c r="J1448" s="29" t="str">
        <f t="shared" si="299"/>
        <v>GuideQuest_SpawnSkill_2860_1445</v>
      </c>
      <c r="K1448" s="30" t="str">
        <f t="shared" si="300"/>
        <v>SpawnSkill</v>
      </c>
      <c r="L1448" s="33">
        <f t="shared" si="302"/>
        <v>2860</v>
      </c>
      <c r="M1448" s="30" t="str">
        <f t="shared" si="307"/>
        <v>Attain</v>
      </c>
      <c r="N1448" s="31" t="s">
        <v>404</v>
      </c>
    </row>
    <row r="1449" spans="2:14" x14ac:dyDescent="0.4">
      <c r="B1449" s="29">
        <f t="shared" si="304"/>
        <v>1446</v>
      </c>
      <c r="C1449" s="30" t="s">
        <v>292</v>
      </c>
      <c r="D1449" s="30"/>
      <c r="E1449" s="30" t="s">
        <v>269</v>
      </c>
      <c r="F1449" s="27" t="str">
        <f t="shared" si="297"/>
        <v>유물 소환</v>
      </c>
      <c r="G1449" s="30">
        <f>G1432+6</f>
        <v>372</v>
      </c>
      <c r="H1449" s="31" t="str">
        <f t="shared" si="298"/>
        <v>GuideQuest_SpawnArtifact_372_1446</v>
      </c>
      <c r="J1449" s="29" t="str">
        <f t="shared" si="299"/>
        <v>GuideQuest_SpawnArtifact_372_1446</v>
      </c>
      <c r="K1449" s="30" t="str">
        <f t="shared" si="300"/>
        <v>SpawnArtifact</v>
      </c>
      <c r="L1449" s="33">
        <f t="shared" si="302"/>
        <v>372</v>
      </c>
      <c r="M1449" s="30" t="str">
        <f t="shared" si="307"/>
        <v>Attain</v>
      </c>
      <c r="N1449" s="31" t="s">
        <v>404</v>
      </c>
    </row>
    <row r="1450" spans="2:14" x14ac:dyDescent="0.4">
      <c r="B1450" s="29">
        <f t="shared" si="304"/>
        <v>1447</v>
      </c>
      <c r="C1450" s="30" t="s">
        <v>294</v>
      </c>
      <c r="D1450" s="30"/>
      <c r="E1450" s="30" t="s">
        <v>290</v>
      </c>
      <c r="F1450" s="27" t="str">
        <f t="shared" si="297"/>
        <v>유물 강화 시도</v>
      </c>
      <c r="G1450" s="30">
        <v>3</v>
      </c>
      <c r="H1450" s="31" t="str">
        <f t="shared" si="298"/>
        <v>GuideQuest_TryUpgradeArtifact_3_1447</v>
      </c>
      <c r="J1450" s="29" t="str">
        <f t="shared" si="299"/>
        <v>GuideQuest_TryUpgradeArtifact_3_1447</v>
      </c>
      <c r="K1450" s="30" t="str">
        <f t="shared" si="300"/>
        <v>TryUpgradeArtifact</v>
      </c>
      <c r="L1450" s="33">
        <f t="shared" si="302"/>
        <v>3</v>
      </c>
      <c r="M1450" s="30" t="str">
        <f t="shared" si="307"/>
        <v>Stack</v>
      </c>
      <c r="N1450" s="31" t="s">
        <v>404</v>
      </c>
    </row>
    <row r="1451" spans="2:14" x14ac:dyDescent="0.4">
      <c r="B1451" s="29">
        <f t="shared" si="304"/>
        <v>1448</v>
      </c>
      <c r="C1451" s="30"/>
      <c r="D1451" s="30"/>
      <c r="E1451" s="30" t="s">
        <v>192</v>
      </c>
      <c r="F1451" s="27" t="str">
        <f t="shared" si="297"/>
        <v>보스 처치</v>
      </c>
      <c r="G1451" s="30">
        <v>5</v>
      </c>
      <c r="H1451" s="31" t="str">
        <f t="shared" si="298"/>
        <v>GuideQuest_KillBoss_5_1448</v>
      </c>
      <c r="J1451" s="29" t="str">
        <f t="shared" si="299"/>
        <v>GuideQuest_KillBoss_5_1448</v>
      </c>
      <c r="K1451" s="30" t="str">
        <f t="shared" si="300"/>
        <v>KillBoss</v>
      </c>
      <c r="L1451" s="33">
        <f t="shared" si="302"/>
        <v>5</v>
      </c>
      <c r="M1451" s="30" t="str">
        <f t="shared" si="307"/>
        <v>Stack</v>
      </c>
      <c r="N1451" s="31" t="s">
        <v>7</v>
      </c>
    </row>
    <row r="1452" spans="2:14" x14ac:dyDescent="0.4">
      <c r="B1452" s="29">
        <f t="shared" si="304"/>
        <v>1449</v>
      </c>
      <c r="C1452" s="30" t="s">
        <v>45</v>
      </c>
      <c r="D1452" s="30"/>
      <c r="E1452" s="30" t="s">
        <v>152</v>
      </c>
      <c r="F1452" s="27" t="str">
        <f t="shared" si="297"/>
        <v>공격력 골드 훈련</v>
      </c>
      <c r="G1452" s="30">
        <v>59000</v>
      </c>
      <c r="H1452" s="31" t="str">
        <f t="shared" si="298"/>
        <v>GuideQuest_TrainAtk_59000_1449</v>
      </c>
      <c r="J1452" s="29" t="str">
        <f t="shared" si="299"/>
        <v>GuideQuest_TrainAtk_59000_1449</v>
      </c>
      <c r="K1452" s="30" t="str">
        <f t="shared" si="300"/>
        <v>TrainAtk</v>
      </c>
      <c r="L1452" s="33">
        <f t="shared" ref="L1452:L1453" si="309">ROUNDUP(G1452/10,0)</f>
        <v>5900</v>
      </c>
      <c r="M1452" s="30" t="str">
        <f t="shared" si="307"/>
        <v>Attain</v>
      </c>
      <c r="N1452" s="31" t="s">
        <v>404</v>
      </c>
    </row>
    <row r="1453" spans="2:14" x14ac:dyDescent="0.4">
      <c r="B1453" s="29">
        <f t="shared" si="304"/>
        <v>1450</v>
      </c>
      <c r="C1453" s="30" t="s">
        <v>47</v>
      </c>
      <c r="D1453" s="30"/>
      <c r="E1453" s="30" t="s">
        <v>153</v>
      </c>
      <c r="F1453" s="27" t="str">
        <f t="shared" si="297"/>
        <v>체력 골드 훈련</v>
      </c>
      <c r="G1453" s="30">
        <v>59000</v>
      </c>
      <c r="H1453" s="31" t="str">
        <f t="shared" si="298"/>
        <v>GuideQuest_TrainHp_59000_1450</v>
      </c>
      <c r="J1453" s="29" t="str">
        <f t="shared" si="299"/>
        <v>GuideQuest_TrainHp_59000_1450</v>
      </c>
      <c r="K1453" s="30" t="str">
        <f t="shared" si="300"/>
        <v>TrainHp</v>
      </c>
      <c r="L1453" s="33">
        <f t="shared" si="309"/>
        <v>5900</v>
      </c>
      <c r="M1453" s="30" t="str">
        <f t="shared" si="307"/>
        <v>Attain</v>
      </c>
      <c r="N1453" s="31" t="s">
        <v>404</v>
      </c>
    </row>
    <row r="1454" spans="2:14" x14ac:dyDescent="0.4">
      <c r="B1454" s="29">
        <f>B1453+1</f>
        <v>1451</v>
      </c>
      <c r="C1454" s="30"/>
      <c r="D1454" s="30"/>
      <c r="E1454" s="30" t="s">
        <v>187</v>
      </c>
      <c r="F1454" s="27" t="str">
        <f t="shared" si="297"/>
        <v>스테이지 클리어</v>
      </c>
      <c r="G1454" s="30">
        <f>G1446+10</f>
        <v>2745</v>
      </c>
      <c r="H1454" s="31" t="str">
        <f t="shared" si="298"/>
        <v>GuideQuest_ClearStage_2745_1451</v>
      </c>
      <c r="J1454" s="29" t="str">
        <f t="shared" si="299"/>
        <v>GuideQuest_ClearStage_2745_1451</v>
      </c>
      <c r="K1454" s="30" t="str">
        <f t="shared" si="300"/>
        <v>ClearStage</v>
      </c>
      <c r="L1454" s="33">
        <f t="shared" si="302"/>
        <v>2745</v>
      </c>
      <c r="M1454" s="30" t="str">
        <f t="shared" si="307"/>
        <v>Attain</v>
      </c>
      <c r="N1454" s="31" t="s">
        <v>404</v>
      </c>
    </row>
    <row r="1455" spans="2:14" x14ac:dyDescent="0.4">
      <c r="B1455" s="29">
        <f t="shared" si="304"/>
        <v>1452</v>
      </c>
      <c r="C1455" s="30" t="s">
        <v>94</v>
      </c>
      <c r="D1455" s="30"/>
      <c r="E1455" s="30" t="s">
        <v>214</v>
      </c>
      <c r="F1455" s="27" t="str">
        <f t="shared" si="297"/>
        <v>장비 소환</v>
      </c>
      <c r="G1455" s="30">
        <f>G1447+300</f>
        <v>25920</v>
      </c>
      <c r="H1455" s="31" t="str">
        <f t="shared" si="298"/>
        <v>GuideQuest_SpawnEquipment_25920_1452</v>
      </c>
      <c r="J1455" s="29" t="str">
        <f t="shared" si="299"/>
        <v>GuideQuest_SpawnEquipment_25920_1452</v>
      </c>
      <c r="K1455" s="30" t="str">
        <f t="shared" si="300"/>
        <v>SpawnEquipment</v>
      </c>
      <c r="L1455" s="33">
        <f t="shared" si="302"/>
        <v>25920</v>
      </c>
      <c r="M1455" s="30" t="str">
        <f t="shared" si="307"/>
        <v>Attain</v>
      </c>
      <c r="N1455" s="31" t="s">
        <v>404</v>
      </c>
    </row>
    <row r="1456" spans="2:14" x14ac:dyDescent="0.4">
      <c r="B1456" s="29">
        <f t="shared" si="304"/>
        <v>1453</v>
      </c>
      <c r="C1456" s="30" t="s">
        <v>53</v>
      </c>
      <c r="D1456" s="30"/>
      <c r="E1456" s="30" t="s">
        <v>200</v>
      </c>
      <c r="F1456" s="27" t="str">
        <f t="shared" si="297"/>
        <v>스킬 소환</v>
      </c>
      <c r="G1456" s="30">
        <v>2890</v>
      </c>
      <c r="H1456" s="31" t="str">
        <f t="shared" si="298"/>
        <v>GuideQuest_SpawnSkill_2890_1453</v>
      </c>
      <c r="J1456" s="29" t="str">
        <f t="shared" si="299"/>
        <v>GuideQuest_SpawnSkill_2890_1453</v>
      </c>
      <c r="K1456" s="30" t="str">
        <f t="shared" si="300"/>
        <v>SpawnSkill</v>
      </c>
      <c r="L1456" s="33">
        <f t="shared" si="302"/>
        <v>2890</v>
      </c>
      <c r="M1456" s="30" t="str">
        <f t="shared" si="307"/>
        <v>Attain</v>
      </c>
      <c r="N1456" s="31" t="s">
        <v>404</v>
      </c>
    </row>
    <row r="1457" spans="2:14" x14ac:dyDescent="0.4">
      <c r="B1457" s="29">
        <f t="shared" si="304"/>
        <v>1454</v>
      </c>
      <c r="C1457" s="30" t="s">
        <v>292</v>
      </c>
      <c r="D1457" s="30"/>
      <c r="E1457" s="30" t="s">
        <v>269</v>
      </c>
      <c r="F1457" s="27" t="str">
        <f t="shared" si="297"/>
        <v>유물 소환</v>
      </c>
      <c r="G1457" s="30">
        <f>G1440+6</f>
        <v>375</v>
      </c>
      <c r="H1457" s="31" t="str">
        <f t="shared" si="298"/>
        <v>GuideQuest_SpawnArtifact_375_1454</v>
      </c>
      <c r="J1457" s="29" t="str">
        <f t="shared" si="299"/>
        <v>GuideQuest_SpawnArtifact_375_1454</v>
      </c>
      <c r="K1457" s="30" t="str">
        <f t="shared" si="300"/>
        <v>SpawnArtifact</v>
      </c>
      <c r="L1457" s="33">
        <f t="shared" si="302"/>
        <v>375</v>
      </c>
      <c r="M1457" s="30" t="str">
        <f t="shared" si="307"/>
        <v>Attain</v>
      </c>
      <c r="N1457" s="31" t="s">
        <v>404</v>
      </c>
    </row>
    <row r="1458" spans="2:14" x14ac:dyDescent="0.4">
      <c r="B1458" s="29">
        <f t="shared" si="304"/>
        <v>1455</v>
      </c>
      <c r="C1458" s="30" t="s">
        <v>294</v>
      </c>
      <c r="D1458" s="30"/>
      <c r="E1458" s="30" t="s">
        <v>290</v>
      </c>
      <c r="F1458" s="27" t="str">
        <f t="shared" si="297"/>
        <v>유물 강화 시도</v>
      </c>
      <c r="G1458" s="30">
        <v>3</v>
      </c>
      <c r="H1458" s="31" t="str">
        <f t="shared" si="298"/>
        <v>GuideQuest_TryUpgradeArtifact_3_1455</v>
      </c>
      <c r="J1458" s="29" t="str">
        <f t="shared" si="299"/>
        <v>GuideQuest_TryUpgradeArtifact_3_1455</v>
      </c>
      <c r="K1458" s="30" t="str">
        <f t="shared" si="300"/>
        <v>TryUpgradeArtifact</v>
      </c>
      <c r="L1458" s="33">
        <f t="shared" si="302"/>
        <v>3</v>
      </c>
      <c r="M1458" s="30" t="str">
        <f t="shared" si="307"/>
        <v>Stack</v>
      </c>
      <c r="N1458" s="31" t="s">
        <v>404</v>
      </c>
    </row>
    <row r="1459" spans="2:14" x14ac:dyDescent="0.4">
      <c r="B1459" s="29">
        <f t="shared" si="304"/>
        <v>1456</v>
      </c>
      <c r="C1459" s="30"/>
      <c r="D1459" s="30"/>
      <c r="E1459" s="30" t="s">
        <v>192</v>
      </c>
      <c r="F1459" s="27" t="str">
        <f t="shared" si="297"/>
        <v>보스 처치</v>
      </c>
      <c r="G1459" s="30">
        <v>5</v>
      </c>
      <c r="H1459" s="31" t="str">
        <f t="shared" si="298"/>
        <v>GuideQuest_KillBoss_5_1456</v>
      </c>
      <c r="J1459" s="29" t="str">
        <f t="shared" si="299"/>
        <v>GuideQuest_KillBoss_5_1456</v>
      </c>
      <c r="K1459" s="30" t="str">
        <f t="shared" si="300"/>
        <v>KillBoss</v>
      </c>
      <c r="L1459" s="33">
        <f t="shared" si="302"/>
        <v>5</v>
      </c>
      <c r="M1459" s="30" t="str">
        <f t="shared" si="307"/>
        <v>Stack</v>
      </c>
      <c r="N1459" s="31" t="s">
        <v>7</v>
      </c>
    </row>
    <row r="1460" spans="2:14" x14ac:dyDescent="0.4">
      <c r="B1460" s="29">
        <f t="shared" si="304"/>
        <v>1457</v>
      </c>
      <c r="C1460" s="30" t="s">
        <v>51</v>
      </c>
      <c r="D1460" s="30"/>
      <c r="E1460" s="30" t="s">
        <v>199</v>
      </c>
      <c r="F1460" s="27" t="str">
        <f t="shared" si="297"/>
        <v>캐릭터 특성 강화</v>
      </c>
      <c r="G1460" s="30">
        <v>204</v>
      </c>
      <c r="H1460" s="31" t="str">
        <f t="shared" si="298"/>
        <v>GuideQuest_LevelUpAbility_204_1457</v>
      </c>
      <c r="J1460" s="29" t="str">
        <f t="shared" si="299"/>
        <v>GuideQuest_LevelUpAbility_204_1457</v>
      </c>
      <c r="K1460" s="30" t="str">
        <f t="shared" si="300"/>
        <v>LevelUpAbility</v>
      </c>
      <c r="L1460" s="33">
        <f t="shared" si="302"/>
        <v>204</v>
      </c>
      <c r="M1460" s="30" t="str">
        <f t="shared" si="307"/>
        <v>Attain</v>
      </c>
      <c r="N1460" s="31" t="s">
        <v>405</v>
      </c>
    </row>
    <row r="1461" spans="2:14" x14ac:dyDescent="0.4">
      <c r="B1461" s="29">
        <f t="shared" si="304"/>
        <v>1458</v>
      </c>
      <c r="C1461" s="30" t="s">
        <v>45</v>
      </c>
      <c r="D1461" s="30"/>
      <c r="E1461" s="30" t="s">
        <v>152</v>
      </c>
      <c r="F1461" s="27" t="str">
        <f t="shared" si="297"/>
        <v>공격력 골드 훈련</v>
      </c>
      <c r="G1461" s="30">
        <v>60000</v>
      </c>
      <c r="H1461" s="31" t="str">
        <f t="shared" si="298"/>
        <v>GuideQuest_TrainAtk_60000_1458</v>
      </c>
      <c r="J1461" s="29" t="str">
        <f t="shared" si="299"/>
        <v>GuideQuest_TrainAtk_60000_1458</v>
      </c>
      <c r="K1461" s="30" t="str">
        <f t="shared" si="300"/>
        <v>TrainAtk</v>
      </c>
      <c r="L1461" s="33">
        <f t="shared" ref="L1461:L1462" si="310">ROUNDUP(G1461/10,0)</f>
        <v>6000</v>
      </c>
      <c r="M1461" s="30" t="str">
        <f t="shared" si="307"/>
        <v>Attain</v>
      </c>
      <c r="N1461" s="31" t="s">
        <v>404</v>
      </c>
    </row>
    <row r="1462" spans="2:14" x14ac:dyDescent="0.4">
      <c r="B1462" s="29">
        <f t="shared" si="304"/>
        <v>1459</v>
      </c>
      <c r="C1462" s="30" t="s">
        <v>47</v>
      </c>
      <c r="D1462" s="30"/>
      <c r="E1462" s="30" t="s">
        <v>153</v>
      </c>
      <c r="F1462" s="27" t="str">
        <f t="shared" si="297"/>
        <v>체력 골드 훈련</v>
      </c>
      <c r="G1462" s="30">
        <v>60000</v>
      </c>
      <c r="H1462" s="31" t="str">
        <f t="shared" si="298"/>
        <v>GuideQuest_TrainHp_60000_1459</v>
      </c>
      <c r="J1462" s="29" t="str">
        <f t="shared" si="299"/>
        <v>GuideQuest_TrainHp_60000_1459</v>
      </c>
      <c r="K1462" s="30" t="str">
        <f t="shared" si="300"/>
        <v>TrainHp</v>
      </c>
      <c r="L1462" s="33">
        <f t="shared" si="310"/>
        <v>6000</v>
      </c>
      <c r="M1462" s="30" t="str">
        <f t="shared" si="307"/>
        <v>Attain</v>
      </c>
      <c r="N1462" s="31" t="s">
        <v>404</v>
      </c>
    </row>
    <row r="1463" spans="2:14" x14ac:dyDescent="0.4">
      <c r="B1463" s="29">
        <f>B1462+1</f>
        <v>1460</v>
      </c>
      <c r="C1463" s="30"/>
      <c r="D1463" s="30"/>
      <c r="E1463" s="30" t="s">
        <v>187</v>
      </c>
      <c r="F1463" s="27" t="str">
        <f t="shared" si="297"/>
        <v>스테이지 클리어</v>
      </c>
      <c r="G1463" s="30">
        <f>G1454+10</f>
        <v>2755</v>
      </c>
      <c r="H1463" s="31" t="str">
        <f t="shared" si="298"/>
        <v>GuideQuest_ClearStage_2755_1460</v>
      </c>
      <c r="J1463" s="29" t="str">
        <f t="shared" si="299"/>
        <v>GuideQuest_ClearStage_2755_1460</v>
      </c>
      <c r="K1463" s="30" t="str">
        <f t="shared" si="300"/>
        <v>ClearStage</v>
      </c>
      <c r="L1463" s="33">
        <f t="shared" si="302"/>
        <v>2755</v>
      </c>
      <c r="M1463" s="30" t="str">
        <f t="shared" si="307"/>
        <v>Attain</v>
      </c>
      <c r="N1463" s="31" t="s">
        <v>404</v>
      </c>
    </row>
    <row r="1464" spans="2:14" x14ac:dyDescent="0.4">
      <c r="B1464" s="29">
        <f t="shared" si="304"/>
        <v>1461</v>
      </c>
      <c r="C1464" s="30" t="s">
        <v>94</v>
      </c>
      <c r="D1464" s="30"/>
      <c r="E1464" s="30" t="s">
        <v>214</v>
      </c>
      <c r="F1464" s="27" t="str">
        <f t="shared" si="297"/>
        <v>장비 소환</v>
      </c>
      <c r="G1464" s="30">
        <f>G1455+300</f>
        <v>26220</v>
      </c>
      <c r="H1464" s="31" t="str">
        <f t="shared" si="298"/>
        <v>GuideQuest_SpawnEquipment_26220_1461</v>
      </c>
      <c r="J1464" s="29" t="str">
        <f t="shared" si="299"/>
        <v>GuideQuest_SpawnEquipment_26220_1461</v>
      </c>
      <c r="K1464" s="30" t="str">
        <f t="shared" si="300"/>
        <v>SpawnEquipment</v>
      </c>
      <c r="L1464" s="33">
        <f t="shared" si="302"/>
        <v>26220</v>
      </c>
      <c r="M1464" s="30" t="str">
        <f t="shared" si="307"/>
        <v>Attain</v>
      </c>
      <c r="N1464" s="31" t="s">
        <v>404</v>
      </c>
    </row>
    <row r="1465" spans="2:14" x14ac:dyDescent="0.4">
      <c r="B1465" s="29">
        <f t="shared" si="304"/>
        <v>1462</v>
      </c>
      <c r="C1465" s="30" t="s">
        <v>53</v>
      </c>
      <c r="D1465" s="30"/>
      <c r="E1465" s="30" t="s">
        <v>200</v>
      </c>
      <c r="F1465" s="27" t="str">
        <f t="shared" si="297"/>
        <v>스킬 소환</v>
      </c>
      <c r="G1465" s="30">
        <v>2920</v>
      </c>
      <c r="H1465" s="31" t="str">
        <f t="shared" si="298"/>
        <v>GuideQuest_SpawnSkill_2920_1462</v>
      </c>
      <c r="J1465" s="29" t="str">
        <f t="shared" si="299"/>
        <v>GuideQuest_SpawnSkill_2920_1462</v>
      </c>
      <c r="K1465" s="30" t="str">
        <f t="shared" si="300"/>
        <v>SpawnSkill</v>
      </c>
      <c r="L1465" s="33">
        <f t="shared" si="302"/>
        <v>2920</v>
      </c>
      <c r="M1465" s="30" t="str">
        <f t="shared" si="307"/>
        <v>Attain</v>
      </c>
      <c r="N1465" s="31" t="s">
        <v>404</v>
      </c>
    </row>
    <row r="1466" spans="2:14" x14ac:dyDescent="0.4">
      <c r="B1466" s="29">
        <f t="shared" si="304"/>
        <v>1463</v>
      </c>
      <c r="C1466" s="30" t="s">
        <v>292</v>
      </c>
      <c r="D1466" s="30"/>
      <c r="E1466" s="30" t="s">
        <v>269</v>
      </c>
      <c r="F1466" s="27" t="str">
        <f t="shared" si="297"/>
        <v>유물 소환</v>
      </c>
      <c r="G1466" s="30">
        <f>G1449+6</f>
        <v>378</v>
      </c>
      <c r="H1466" s="31" t="str">
        <f t="shared" si="298"/>
        <v>GuideQuest_SpawnArtifact_378_1463</v>
      </c>
      <c r="J1466" s="29" t="str">
        <f t="shared" si="299"/>
        <v>GuideQuest_SpawnArtifact_378_1463</v>
      </c>
      <c r="K1466" s="30" t="str">
        <f t="shared" si="300"/>
        <v>SpawnArtifact</v>
      </c>
      <c r="L1466" s="33">
        <f t="shared" si="302"/>
        <v>378</v>
      </c>
      <c r="M1466" s="30" t="str">
        <f t="shared" si="307"/>
        <v>Attain</v>
      </c>
      <c r="N1466" s="31" t="s">
        <v>404</v>
      </c>
    </row>
    <row r="1467" spans="2:14" x14ac:dyDescent="0.4">
      <c r="B1467" s="29">
        <f t="shared" si="304"/>
        <v>1464</v>
      </c>
      <c r="C1467" s="30" t="s">
        <v>294</v>
      </c>
      <c r="D1467" s="30"/>
      <c r="E1467" s="30" t="s">
        <v>290</v>
      </c>
      <c r="F1467" s="27" t="str">
        <f t="shared" ref="F1467:F1530" si="311">VLOOKUP(E1467,$P$2:$Q$52,2, 0)</f>
        <v>유물 강화 시도</v>
      </c>
      <c r="G1467" s="30">
        <v>3</v>
      </c>
      <c r="H1467" s="31" t="str">
        <f t="shared" si="298"/>
        <v>GuideQuest_TryUpgradeArtifact_3_1464</v>
      </c>
      <c r="J1467" s="29" t="str">
        <f t="shared" si="299"/>
        <v>GuideQuest_TryUpgradeArtifact_3_1464</v>
      </c>
      <c r="K1467" s="30" t="str">
        <f t="shared" si="300"/>
        <v>TryUpgradeArtifact</v>
      </c>
      <c r="L1467" s="33">
        <f t="shared" si="302"/>
        <v>3</v>
      </c>
      <c r="M1467" s="30" t="str">
        <f t="shared" si="307"/>
        <v>Stack</v>
      </c>
      <c r="N1467" s="31" t="s">
        <v>404</v>
      </c>
    </row>
    <row r="1468" spans="2:14" x14ac:dyDescent="0.4">
      <c r="B1468" s="29">
        <f t="shared" si="304"/>
        <v>1465</v>
      </c>
      <c r="C1468" s="30"/>
      <c r="D1468" s="30"/>
      <c r="E1468" s="30" t="s">
        <v>192</v>
      </c>
      <c r="F1468" s="27" t="str">
        <f t="shared" si="311"/>
        <v>보스 처치</v>
      </c>
      <c r="G1468" s="30">
        <v>5</v>
      </c>
      <c r="H1468" s="31" t="str">
        <f t="shared" si="298"/>
        <v>GuideQuest_KillBoss_5_1465</v>
      </c>
      <c r="J1468" s="29" t="str">
        <f t="shared" si="299"/>
        <v>GuideQuest_KillBoss_5_1465</v>
      </c>
      <c r="K1468" s="30" t="str">
        <f t="shared" si="300"/>
        <v>KillBoss</v>
      </c>
      <c r="L1468" s="33">
        <f t="shared" si="302"/>
        <v>5</v>
      </c>
      <c r="M1468" s="30" t="str">
        <f t="shared" si="307"/>
        <v>Stack</v>
      </c>
      <c r="N1468" s="31" t="s">
        <v>7</v>
      </c>
    </row>
    <row r="1469" spans="2:14" x14ac:dyDescent="0.4">
      <c r="B1469" s="29">
        <f t="shared" si="304"/>
        <v>1466</v>
      </c>
      <c r="C1469" s="30" t="s">
        <v>45</v>
      </c>
      <c r="D1469" s="30"/>
      <c r="E1469" s="30" t="s">
        <v>152</v>
      </c>
      <c r="F1469" s="27" t="str">
        <f t="shared" si="311"/>
        <v>공격력 골드 훈련</v>
      </c>
      <c r="G1469" s="30">
        <v>60500</v>
      </c>
      <c r="H1469" s="31" t="str">
        <f t="shared" si="298"/>
        <v>GuideQuest_TrainAtk_60500_1466</v>
      </c>
      <c r="J1469" s="29" t="str">
        <f t="shared" si="299"/>
        <v>GuideQuest_TrainAtk_60500_1466</v>
      </c>
      <c r="K1469" s="30" t="str">
        <f t="shared" si="300"/>
        <v>TrainAtk</v>
      </c>
      <c r="L1469" s="33">
        <f t="shared" ref="L1469:L1470" si="312">ROUNDUP(G1469/10,0)</f>
        <v>6050</v>
      </c>
      <c r="M1469" s="30" t="str">
        <f t="shared" si="307"/>
        <v>Attain</v>
      </c>
      <c r="N1469" s="31" t="s">
        <v>404</v>
      </c>
    </row>
    <row r="1470" spans="2:14" x14ac:dyDescent="0.4">
      <c r="B1470" s="29">
        <f t="shared" si="304"/>
        <v>1467</v>
      </c>
      <c r="C1470" s="30" t="s">
        <v>47</v>
      </c>
      <c r="D1470" s="30"/>
      <c r="E1470" s="30" t="s">
        <v>153</v>
      </c>
      <c r="F1470" s="27" t="str">
        <f t="shared" si="311"/>
        <v>체력 골드 훈련</v>
      </c>
      <c r="G1470" s="30">
        <v>60500</v>
      </c>
      <c r="H1470" s="31" t="str">
        <f t="shared" si="298"/>
        <v>GuideQuest_TrainHp_60500_1467</v>
      </c>
      <c r="J1470" s="29" t="str">
        <f t="shared" si="299"/>
        <v>GuideQuest_TrainHp_60500_1467</v>
      </c>
      <c r="K1470" s="30" t="str">
        <f t="shared" si="300"/>
        <v>TrainHp</v>
      </c>
      <c r="L1470" s="33">
        <f t="shared" si="312"/>
        <v>6050</v>
      </c>
      <c r="M1470" s="30" t="str">
        <f t="shared" si="307"/>
        <v>Attain</v>
      </c>
      <c r="N1470" s="31" t="s">
        <v>404</v>
      </c>
    </row>
    <row r="1471" spans="2:14" x14ac:dyDescent="0.4">
      <c r="B1471" s="29">
        <f>B1470+1</f>
        <v>1468</v>
      </c>
      <c r="C1471" s="30"/>
      <c r="D1471" s="30"/>
      <c r="E1471" s="30" t="s">
        <v>187</v>
      </c>
      <c r="F1471" s="27" t="str">
        <f t="shared" si="311"/>
        <v>스테이지 클리어</v>
      </c>
      <c r="G1471" s="30">
        <f>G1463+10</f>
        <v>2765</v>
      </c>
      <c r="H1471" s="31" t="str">
        <f t="shared" si="298"/>
        <v>GuideQuest_ClearStage_2765_1468</v>
      </c>
      <c r="J1471" s="29" t="str">
        <f t="shared" si="299"/>
        <v>GuideQuest_ClearStage_2765_1468</v>
      </c>
      <c r="K1471" s="30" t="str">
        <f t="shared" si="300"/>
        <v>ClearStage</v>
      </c>
      <c r="L1471" s="33">
        <f t="shared" si="302"/>
        <v>2765</v>
      </c>
      <c r="M1471" s="30" t="str">
        <f t="shared" si="307"/>
        <v>Attain</v>
      </c>
      <c r="N1471" s="31" t="s">
        <v>404</v>
      </c>
    </row>
    <row r="1472" spans="2:14" x14ac:dyDescent="0.4">
      <c r="B1472" s="29">
        <f t="shared" si="304"/>
        <v>1469</v>
      </c>
      <c r="C1472" s="30" t="s">
        <v>94</v>
      </c>
      <c r="D1472" s="30"/>
      <c r="E1472" s="30" t="s">
        <v>214</v>
      </c>
      <c r="F1472" s="27" t="str">
        <f t="shared" si="311"/>
        <v>장비 소환</v>
      </c>
      <c r="G1472" s="30">
        <f>G1464+300</f>
        <v>26520</v>
      </c>
      <c r="H1472" s="31" t="str">
        <f t="shared" si="298"/>
        <v>GuideQuest_SpawnEquipment_26520_1469</v>
      </c>
      <c r="J1472" s="29" t="str">
        <f t="shared" si="299"/>
        <v>GuideQuest_SpawnEquipment_26520_1469</v>
      </c>
      <c r="K1472" s="30" t="str">
        <f t="shared" si="300"/>
        <v>SpawnEquipment</v>
      </c>
      <c r="L1472" s="33">
        <f t="shared" si="302"/>
        <v>26520</v>
      </c>
      <c r="M1472" s="30" t="str">
        <f t="shared" si="307"/>
        <v>Attain</v>
      </c>
      <c r="N1472" s="31" t="s">
        <v>404</v>
      </c>
    </row>
    <row r="1473" spans="2:14" x14ac:dyDescent="0.4">
      <c r="B1473" s="29">
        <f t="shared" si="304"/>
        <v>1470</v>
      </c>
      <c r="C1473" s="30" t="s">
        <v>53</v>
      </c>
      <c r="D1473" s="30"/>
      <c r="E1473" s="30" t="s">
        <v>200</v>
      </c>
      <c r="F1473" s="27" t="str">
        <f t="shared" si="311"/>
        <v>스킬 소환</v>
      </c>
      <c r="G1473" s="30">
        <v>2950</v>
      </c>
      <c r="H1473" s="31" t="str">
        <f t="shared" si="298"/>
        <v>GuideQuest_SpawnSkill_2950_1470</v>
      </c>
      <c r="J1473" s="29" t="str">
        <f t="shared" si="299"/>
        <v>GuideQuest_SpawnSkill_2950_1470</v>
      </c>
      <c r="K1473" s="30" t="str">
        <f t="shared" si="300"/>
        <v>SpawnSkill</v>
      </c>
      <c r="L1473" s="33">
        <f t="shared" si="302"/>
        <v>2950</v>
      </c>
      <c r="M1473" s="30" t="str">
        <f t="shared" si="307"/>
        <v>Attain</v>
      </c>
      <c r="N1473" s="31" t="s">
        <v>404</v>
      </c>
    </row>
    <row r="1474" spans="2:14" x14ac:dyDescent="0.4">
      <c r="B1474" s="29">
        <f t="shared" si="304"/>
        <v>1471</v>
      </c>
      <c r="C1474" s="30" t="s">
        <v>292</v>
      </c>
      <c r="D1474" s="30"/>
      <c r="E1474" s="30" t="s">
        <v>269</v>
      </c>
      <c r="F1474" s="27" t="str">
        <f t="shared" si="311"/>
        <v>유물 소환</v>
      </c>
      <c r="G1474" s="30">
        <f>G1457+6</f>
        <v>381</v>
      </c>
      <c r="H1474" s="31" t="str">
        <f t="shared" ref="H1474:H1537" si="313">CONCATENATE("GuideQuest","_",E1474,"_",G1474,"_",B1474)</f>
        <v>GuideQuest_SpawnArtifact_381_1471</v>
      </c>
      <c r="J1474" s="29" t="str">
        <f t="shared" ref="J1474:J1537" si="314">H1474</f>
        <v>GuideQuest_SpawnArtifact_381_1471</v>
      </c>
      <c r="K1474" s="30" t="str">
        <f t="shared" ref="K1474:K1537" si="315">E1474</f>
        <v>SpawnArtifact</v>
      </c>
      <c r="L1474" s="33">
        <f t="shared" ref="L1474:L1536" si="316">G1474</f>
        <v>381</v>
      </c>
      <c r="M1474" s="30" t="str">
        <f t="shared" si="307"/>
        <v>Attain</v>
      </c>
      <c r="N1474" s="31" t="s">
        <v>404</v>
      </c>
    </row>
    <row r="1475" spans="2:14" x14ac:dyDescent="0.4">
      <c r="B1475" s="29">
        <f t="shared" si="304"/>
        <v>1472</v>
      </c>
      <c r="C1475" s="30" t="s">
        <v>294</v>
      </c>
      <c r="D1475" s="30"/>
      <c r="E1475" s="30" t="s">
        <v>290</v>
      </c>
      <c r="F1475" s="27" t="str">
        <f t="shared" si="311"/>
        <v>유물 강화 시도</v>
      </c>
      <c r="G1475" s="30">
        <v>3</v>
      </c>
      <c r="H1475" s="31" t="str">
        <f t="shared" si="313"/>
        <v>GuideQuest_TryUpgradeArtifact_3_1472</v>
      </c>
      <c r="J1475" s="29" t="str">
        <f t="shared" si="314"/>
        <v>GuideQuest_TryUpgradeArtifact_3_1472</v>
      </c>
      <c r="K1475" s="30" t="str">
        <f t="shared" si="315"/>
        <v>TryUpgradeArtifact</v>
      </c>
      <c r="L1475" s="33">
        <f t="shared" si="316"/>
        <v>3</v>
      </c>
      <c r="M1475" s="30" t="str">
        <f t="shared" si="307"/>
        <v>Stack</v>
      </c>
      <c r="N1475" s="31" t="s">
        <v>404</v>
      </c>
    </row>
    <row r="1476" spans="2:14" x14ac:dyDescent="0.4">
      <c r="B1476" s="29">
        <f t="shared" si="304"/>
        <v>1473</v>
      </c>
      <c r="C1476" s="30"/>
      <c r="D1476" s="30"/>
      <c r="E1476" s="30" t="s">
        <v>192</v>
      </c>
      <c r="F1476" s="27" t="str">
        <f t="shared" si="311"/>
        <v>보스 처치</v>
      </c>
      <c r="G1476" s="30">
        <v>5</v>
      </c>
      <c r="H1476" s="31" t="str">
        <f t="shared" si="313"/>
        <v>GuideQuest_KillBoss_5_1473</v>
      </c>
      <c r="J1476" s="29" t="str">
        <f t="shared" si="314"/>
        <v>GuideQuest_KillBoss_5_1473</v>
      </c>
      <c r="K1476" s="30" t="str">
        <f t="shared" si="315"/>
        <v>KillBoss</v>
      </c>
      <c r="L1476" s="33">
        <f t="shared" si="316"/>
        <v>5</v>
      </c>
      <c r="M1476" s="30" t="str">
        <f t="shared" si="307"/>
        <v>Stack</v>
      </c>
      <c r="N1476" s="31" t="s">
        <v>7</v>
      </c>
    </row>
    <row r="1477" spans="2:14" x14ac:dyDescent="0.4">
      <c r="B1477" s="29">
        <f t="shared" si="304"/>
        <v>1474</v>
      </c>
      <c r="C1477" s="30" t="s">
        <v>51</v>
      </c>
      <c r="D1477" s="30"/>
      <c r="E1477" s="30" t="s">
        <v>199</v>
      </c>
      <c r="F1477" s="27" t="str">
        <f t="shared" si="311"/>
        <v>캐릭터 특성 강화</v>
      </c>
      <c r="G1477" s="30">
        <v>206</v>
      </c>
      <c r="H1477" s="31" t="str">
        <f t="shared" si="313"/>
        <v>GuideQuest_LevelUpAbility_206_1474</v>
      </c>
      <c r="J1477" s="29" t="str">
        <f t="shared" si="314"/>
        <v>GuideQuest_LevelUpAbility_206_1474</v>
      </c>
      <c r="K1477" s="30" t="str">
        <f t="shared" si="315"/>
        <v>LevelUpAbility</v>
      </c>
      <c r="L1477" s="33">
        <f t="shared" si="316"/>
        <v>206</v>
      </c>
      <c r="M1477" s="30" t="str">
        <f t="shared" si="307"/>
        <v>Attain</v>
      </c>
      <c r="N1477" s="31" t="s">
        <v>405</v>
      </c>
    </row>
    <row r="1478" spans="2:14" x14ac:dyDescent="0.4">
      <c r="B1478" s="29">
        <f t="shared" si="304"/>
        <v>1475</v>
      </c>
      <c r="C1478" s="30" t="s">
        <v>45</v>
      </c>
      <c r="D1478" s="30"/>
      <c r="E1478" s="30" t="s">
        <v>152</v>
      </c>
      <c r="F1478" s="27" t="str">
        <f t="shared" si="311"/>
        <v>공격력 골드 훈련</v>
      </c>
      <c r="G1478" s="30">
        <v>61000</v>
      </c>
      <c r="H1478" s="31" t="str">
        <f t="shared" si="313"/>
        <v>GuideQuest_TrainAtk_61000_1475</v>
      </c>
      <c r="J1478" s="29" t="str">
        <f t="shared" si="314"/>
        <v>GuideQuest_TrainAtk_61000_1475</v>
      </c>
      <c r="K1478" s="30" t="str">
        <f t="shared" si="315"/>
        <v>TrainAtk</v>
      </c>
      <c r="L1478" s="33">
        <f t="shared" ref="L1478:L1479" si="317">ROUNDUP(G1478/10,0)</f>
        <v>6100</v>
      </c>
      <c r="M1478" s="30" t="str">
        <f t="shared" si="307"/>
        <v>Attain</v>
      </c>
      <c r="N1478" s="31" t="s">
        <v>404</v>
      </c>
    </row>
    <row r="1479" spans="2:14" x14ac:dyDescent="0.4">
      <c r="B1479" s="29">
        <f t="shared" si="304"/>
        <v>1476</v>
      </c>
      <c r="C1479" s="30" t="s">
        <v>47</v>
      </c>
      <c r="D1479" s="30"/>
      <c r="E1479" s="30" t="s">
        <v>153</v>
      </c>
      <c r="F1479" s="27" t="str">
        <f t="shared" si="311"/>
        <v>체력 골드 훈련</v>
      </c>
      <c r="G1479" s="30">
        <v>61000</v>
      </c>
      <c r="H1479" s="31" t="str">
        <f t="shared" si="313"/>
        <v>GuideQuest_TrainHp_61000_1476</v>
      </c>
      <c r="J1479" s="29" t="str">
        <f t="shared" si="314"/>
        <v>GuideQuest_TrainHp_61000_1476</v>
      </c>
      <c r="K1479" s="30" t="str">
        <f t="shared" si="315"/>
        <v>TrainHp</v>
      </c>
      <c r="L1479" s="33">
        <f t="shared" si="317"/>
        <v>6100</v>
      </c>
      <c r="M1479" s="30" t="str">
        <f t="shared" si="307"/>
        <v>Attain</v>
      </c>
      <c r="N1479" s="31" t="s">
        <v>404</v>
      </c>
    </row>
    <row r="1480" spans="2:14" x14ac:dyDescent="0.4">
      <c r="B1480" s="29">
        <f>B1479+1</f>
        <v>1477</v>
      </c>
      <c r="C1480" s="30"/>
      <c r="D1480" s="30"/>
      <c r="E1480" s="30" t="s">
        <v>187</v>
      </c>
      <c r="F1480" s="27" t="str">
        <f t="shared" si="311"/>
        <v>스테이지 클리어</v>
      </c>
      <c r="G1480" s="30">
        <f>G1471+10</f>
        <v>2775</v>
      </c>
      <c r="H1480" s="31" t="str">
        <f t="shared" si="313"/>
        <v>GuideQuest_ClearStage_2775_1477</v>
      </c>
      <c r="J1480" s="29" t="str">
        <f t="shared" si="314"/>
        <v>GuideQuest_ClearStage_2775_1477</v>
      </c>
      <c r="K1480" s="30" t="str">
        <f t="shared" si="315"/>
        <v>ClearStage</v>
      </c>
      <c r="L1480" s="33">
        <f t="shared" si="316"/>
        <v>2775</v>
      </c>
      <c r="M1480" s="30" t="str">
        <f t="shared" si="307"/>
        <v>Attain</v>
      </c>
      <c r="N1480" s="31" t="s">
        <v>404</v>
      </c>
    </row>
    <row r="1481" spans="2:14" x14ac:dyDescent="0.4">
      <c r="B1481" s="29">
        <f t="shared" si="304"/>
        <v>1478</v>
      </c>
      <c r="C1481" s="30" t="s">
        <v>94</v>
      </c>
      <c r="D1481" s="30"/>
      <c r="E1481" s="30" t="s">
        <v>214</v>
      </c>
      <c r="F1481" s="27" t="str">
        <f t="shared" si="311"/>
        <v>장비 소환</v>
      </c>
      <c r="G1481" s="30">
        <f>G1472+300</f>
        <v>26820</v>
      </c>
      <c r="H1481" s="31" t="str">
        <f t="shared" si="313"/>
        <v>GuideQuest_SpawnEquipment_26820_1478</v>
      </c>
      <c r="J1481" s="29" t="str">
        <f t="shared" si="314"/>
        <v>GuideQuest_SpawnEquipment_26820_1478</v>
      </c>
      <c r="K1481" s="30" t="str">
        <f t="shared" si="315"/>
        <v>SpawnEquipment</v>
      </c>
      <c r="L1481" s="33">
        <f t="shared" si="316"/>
        <v>26820</v>
      </c>
      <c r="M1481" s="30" t="str">
        <f t="shared" si="307"/>
        <v>Attain</v>
      </c>
      <c r="N1481" s="31" t="s">
        <v>404</v>
      </c>
    </row>
    <row r="1482" spans="2:14" x14ac:dyDescent="0.4">
      <c r="B1482" s="29">
        <f t="shared" si="304"/>
        <v>1479</v>
      </c>
      <c r="C1482" s="30" t="s">
        <v>53</v>
      </c>
      <c r="D1482" s="30"/>
      <c r="E1482" s="30" t="s">
        <v>200</v>
      </c>
      <c r="F1482" s="27" t="str">
        <f t="shared" si="311"/>
        <v>스킬 소환</v>
      </c>
      <c r="G1482" s="30">
        <v>2980</v>
      </c>
      <c r="H1482" s="31" t="str">
        <f t="shared" si="313"/>
        <v>GuideQuest_SpawnSkill_2980_1479</v>
      </c>
      <c r="J1482" s="29" t="str">
        <f t="shared" si="314"/>
        <v>GuideQuest_SpawnSkill_2980_1479</v>
      </c>
      <c r="K1482" s="30" t="str">
        <f t="shared" si="315"/>
        <v>SpawnSkill</v>
      </c>
      <c r="L1482" s="33">
        <f t="shared" si="316"/>
        <v>2980</v>
      </c>
      <c r="M1482" s="30" t="str">
        <f t="shared" si="307"/>
        <v>Attain</v>
      </c>
      <c r="N1482" s="31" t="s">
        <v>404</v>
      </c>
    </row>
    <row r="1483" spans="2:14" x14ac:dyDescent="0.4">
      <c r="B1483" s="29">
        <f t="shared" si="304"/>
        <v>1480</v>
      </c>
      <c r="C1483" s="30" t="s">
        <v>292</v>
      </c>
      <c r="D1483" s="30"/>
      <c r="E1483" s="30" t="s">
        <v>269</v>
      </c>
      <c r="F1483" s="27" t="str">
        <f t="shared" si="311"/>
        <v>유물 소환</v>
      </c>
      <c r="G1483" s="30">
        <f>G1466+6</f>
        <v>384</v>
      </c>
      <c r="H1483" s="31" t="str">
        <f t="shared" si="313"/>
        <v>GuideQuest_SpawnArtifact_384_1480</v>
      </c>
      <c r="J1483" s="29" t="str">
        <f t="shared" si="314"/>
        <v>GuideQuest_SpawnArtifact_384_1480</v>
      </c>
      <c r="K1483" s="30" t="str">
        <f t="shared" si="315"/>
        <v>SpawnArtifact</v>
      </c>
      <c r="L1483" s="33">
        <f t="shared" si="316"/>
        <v>384</v>
      </c>
      <c r="M1483" s="30" t="str">
        <f t="shared" si="307"/>
        <v>Attain</v>
      </c>
      <c r="N1483" s="31" t="s">
        <v>404</v>
      </c>
    </row>
    <row r="1484" spans="2:14" x14ac:dyDescent="0.4">
      <c r="B1484" s="29">
        <f t="shared" ref="B1484:B1547" si="318">B1483+1</f>
        <v>1481</v>
      </c>
      <c r="C1484" s="30" t="s">
        <v>294</v>
      </c>
      <c r="D1484" s="30"/>
      <c r="E1484" s="30" t="s">
        <v>290</v>
      </c>
      <c r="F1484" s="27" t="str">
        <f t="shared" si="311"/>
        <v>유물 강화 시도</v>
      </c>
      <c r="G1484" s="30">
        <v>3</v>
      </c>
      <c r="H1484" s="31" t="str">
        <f t="shared" si="313"/>
        <v>GuideQuest_TryUpgradeArtifact_3_1481</v>
      </c>
      <c r="J1484" s="29" t="str">
        <f t="shared" si="314"/>
        <v>GuideQuest_TryUpgradeArtifact_3_1481</v>
      </c>
      <c r="K1484" s="30" t="str">
        <f t="shared" si="315"/>
        <v>TryUpgradeArtifact</v>
      </c>
      <c r="L1484" s="33">
        <f t="shared" si="316"/>
        <v>3</v>
      </c>
      <c r="M1484" s="30" t="str">
        <f t="shared" si="307"/>
        <v>Stack</v>
      </c>
      <c r="N1484" s="31" t="s">
        <v>404</v>
      </c>
    </row>
    <row r="1485" spans="2:14" x14ac:dyDescent="0.4">
      <c r="B1485" s="29">
        <f t="shared" si="318"/>
        <v>1482</v>
      </c>
      <c r="C1485" s="30"/>
      <c r="D1485" s="30"/>
      <c r="E1485" s="30" t="s">
        <v>192</v>
      </c>
      <c r="F1485" s="27" t="str">
        <f t="shared" si="311"/>
        <v>보스 처치</v>
      </c>
      <c r="G1485" s="30">
        <v>5</v>
      </c>
      <c r="H1485" s="31" t="str">
        <f t="shared" si="313"/>
        <v>GuideQuest_KillBoss_5_1482</v>
      </c>
      <c r="J1485" s="29" t="str">
        <f t="shared" si="314"/>
        <v>GuideQuest_KillBoss_5_1482</v>
      </c>
      <c r="K1485" s="30" t="str">
        <f t="shared" si="315"/>
        <v>KillBoss</v>
      </c>
      <c r="L1485" s="33">
        <f t="shared" si="316"/>
        <v>5</v>
      </c>
      <c r="M1485" s="30" t="str">
        <f t="shared" si="307"/>
        <v>Stack</v>
      </c>
      <c r="N1485" s="31" t="s">
        <v>7</v>
      </c>
    </row>
    <row r="1486" spans="2:14" x14ac:dyDescent="0.4">
      <c r="B1486" s="29">
        <f t="shared" si="318"/>
        <v>1483</v>
      </c>
      <c r="C1486" s="30" t="s">
        <v>45</v>
      </c>
      <c r="D1486" s="30"/>
      <c r="E1486" s="30" t="s">
        <v>152</v>
      </c>
      <c r="F1486" s="27" t="str">
        <f t="shared" si="311"/>
        <v>공격력 골드 훈련</v>
      </c>
      <c r="G1486" s="30">
        <f>G1469+1000</f>
        <v>61500</v>
      </c>
      <c r="H1486" s="31" t="str">
        <f t="shared" si="313"/>
        <v>GuideQuest_TrainAtk_61500_1483</v>
      </c>
      <c r="J1486" s="29" t="str">
        <f t="shared" si="314"/>
        <v>GuideQuest_TrainAtk_61500_1483</v>
      </c>
      <c r="K1486" s="30" t="str">
        <f t="shared" si="315"/>
        <v>TrainAtk</v>
      </c>
      <c r="L1486" s="33">
        <f t="shared" ref="L1486:L1487" si="319">ROUNDUP(G1486/10,0)</f>
        <v>6150</v>
      </c>
      <c r="M1486" s="30" t="str">
        <f t="shared" si="307"/>
        <v>Attain</v>
      </c>
      <c r="N1486" s="31" t="s">
        <v>404</v>
      </c>
    </row>
    <row r="1487" spans="2:14" x14ac:dyDescent="0.4">
      <c r="B1487" s="29">
        <f t="shared" si="318"/>
        <v>1484</v>
      </c>
      <c r="C1487" s="30" t="s">
        <v>47</v>
      </c>
      <c r="D1487" s="30"/>
      <c r="E1487" s="30" t="s">
        <v>153</v>
      </c>
      <c r="F1487" s="27" t="str">
        <f t="shared" si="311"/>
        <v>체력 골드 훈련</v>
      </c>
      <c r="G1487" s="30">
        <f>G1470+1000</f>
        <v>61500</v>
      </c>
      <c r="H1487" s="31" t="str">
        <f t="shared" si="313"/>
        <v>GuideQuest_TrainHp_61500_1484</v>
      </c>
      <c r="J1487" s="29" t="str">
        <f t="shared" si="314"/>
        <v>GuideQuest_TrainHp_61500_1484</v>
      </c>
      <c r="K1487" s="30" t="str">
        <f t="shared" si="315"/>
        <v>TrainHp</v>
      </c>
      <c r="L1487" s="33">
        <f t="shared" si="319"/>
        <v>6150</v>
      </c>
      <c r="M1487" s="30" t="str">
        <f t="shared" si="307"/>
        <v>Attain</v>
      </c>
      <c r="N1487" s="31" t="s">
        <v>404</v>
      </c>
    </row>
    <row r="1488" spans="2:14" x14ac:dyDescent="0.4">
      <c r="B1488" s="29">
        <f>B1487+1</f>
        <v>1485</v>
      </c>
      <c r="C1488" s="30"/>
      <c r="D1488" s="30"/>
      <c r="E1488" s="30" t="s">
        <v>187</v>
      </c>
      <c r="F1488" s="27" t="str">
        <f t="shared" si="311"/>
        <v>스테이지 클리어</v>
      </c>
      <c r="G1488" s="30">
        <f>G1480+10</f>
        <v>2785</v>
      </c>
      <c r="H1488" s="31" t="str">
        <f t="shared" si="313"/>
        <v>GuideQuest_ClearStage_2785_1485</v>
      </c>
      <c r="J1488" s="29" t="str">
        <f t="shared" si="314"/>
        <v>GuideQuest_ClearStage_2785_1485</v>
      </c>
      <c r="K1488" s="30" t="str">
        <f t="shared" si="315"/>
        <v>ClearStage</v>
      </c>
      <c r="L1488" s="33">
        <f t="shared" si="316"/>
        <v>2785</v>
      </c>
      <c r="M1488" s="30" t="str">
        <f t="shared" si="307"/>
        <v>Attain</v>
      </c>
      <c r="N1488" s="31" t="s">
        <v>404</v>
      </c>
    </row>
    <row r="1489" spans="2:14" x14ac:dyDescent="0.4">
      <c r="B1489" s="29">
        <f t="shared" si="318"/>
        <v>1486</v>
      </c>
      <c r="C1489" s="30" t="s">
        <v>94</v>
      </c>
      <c r="D1489" s="30"/>
      <c r="E1489" s="30" t="s">
        <v>214</v>
      </c>
      <c r="F1489" s="27" t="str">
        <f t="shared" si="311"/>
        <v>장비 소환</v>
      </c>
      <c r="G1489" s="30">
        <f>G1481+300</f>
        <v>27120</v>
      </c>
      <c r="H1489" s="31" t="str">
        <f t="shared" si="313"/>
        <v>GuideQuest_SpawnEquipment_27120_1486</v>
      </c>
      <c r="J1489" s="29" t="str">
        <f t="shared" si="314"/>
        <v>GuideQuest_SpawnEquipment_27120_1486</v>
      </c>
      <c r="K1489" s="30" t="str">
        <f t="shared" si="315"/>
        <v>SpawnEquipment</v>
      </c>
      <c r="L1489" s="33">
        <f t="shared" si="316"/>
        <v>27120</v>
      </c>
      <c r="M1489" s="30" t="str">
        <f t="shared" si="307"/>
        <v>Attain</v>
      </c>
      <c r="N1489" s="31" t="s">
        <v>404</v>
      </c>
    </row>
    <row r="1490" spans="2:14" x14ac:dyDescent="0.4">
      <c r="B1490" s="29">
        <f t="shared" si="318"/>
        <v>1487</v>
      </c>
      <c r="C1490" s="30" t="s">
        <v>53</v>
      </c>
      <c r="D1490" s="30"/>
      <c r="E1490" s="30" t="s">
        <v>200</v>
      </c>
      <c r="F1490" s="27" t="str">
        <f t="shared" si="311"/>
        <v>스킬 소환</v>
      </c>
      <c r="G1490" s="30">
        <v>3010</v>
      </c>
      <c r="H1490" s="31" t="str">
        <f t="shared" si="313"/>
        <v>GuideQuest_SpawnSkill_3010_1487</v>
      </c>
      <c r="J1490" s="29" t="str">
        <f t="shared" si="314"/>
        <v>GuideQuest_SpawnSkill_3010_1487</v>
      </c>
      <c r="K1490" s="30" t="str">
        <f t="shared" si="315"/>
        <v>SpawnSkill</v>
      </c>
      <c r="L1490" s="33">
        <f t="shared" si="316"/>
        <v>3010</v>
      </c>
      <c r="M1490" s="30" t="str">
        <f t="shared" si="307"/>
        <v>Attain</v>
      </c>
      <c r="N1490" s="31" t="s">
        <v>404</v>
      </c>
    </row>
    <row r="1491" spans="2:14" x14ac:dyDescent="0.4">
      <c r="B1491" s="29">
        <f t="shared" si="318"/>
        <v>1488</v>
      </c>
      <c r="C1491" s="30" t="s">
        <v>292</v>
      </c>
      <c r="D1491" s="30"/>
      <c r="E1491" s="30" t="s">
        <v>269</v>
      </c>
      <c r="F1491" s="27" t="str">
        <f t="shared" si="311"/>
        <v>유물 소환</v>
      </c>
      <c r="G1491" s="30">
        <f>G1474+6</f>
        <v>387</v>
      </c>
      <c r="H1491" s="31" t="str">
        <f t="shared" si="313"/>
        <v>GuideQuest_SpawnArtifact_387_1488</v>
      </c>
      <c r="J1491" s="29" t="str">
        <f t="shared" si="314"/>
        <v>GuideQuest_SpawnArtifact_387_1488</v>
      </c>
      <c r="K1491" s="30" t="str">
        <f t="shared" si="315"/>
        <v>SpawnArtifact</v>
      </c>
      <c r="L1491" s="33">
        <f t="shared" si="316"/>
        <v>387</v>
      </c>
      <c r="M1491" s="30" t="str">
        <f t="shared" si="307"/>
        <v>Attain</v>
      </c>
      <c r="N1491" s="31" t="s">
        <v>404</v>
      </c>
    </row>
    <row r="1492" spans="2:14" x14ac:dyDescent="0.4">
      <c r="B1492" s="29">
        <f t="shared" si="318"/>
        <v>1489</v>
      </c>
      <c r="C1492" s="30" t="s">
        <v>294</v>
      </c>
      <c r="D1492" s="30"/>
      <c r="E1492" s="30" t="s">
        <v>290</v>
      </c>
      <c r="F1492" s="27" t="str">
        <f t="shared" si="311"/>
        <v>유물 강화 시도</v>
      </c>
      <c r="G1492" s="30">
        <v>3</v>
      </c>
      <c r="H1492" s="31" t="str">
        <f t="shared" si="313"/>
        <v>GuideQuest_TryUpgradeArtifact_3_1489</v>
      </c>
      <c r="J1492" s="29" t="str">
        <f t="shared" si="314"/>
        <v>GuideQuest_TryUpgradeArtifact_3_1489</v>
      </c>
      <c r="K1492" s="30" t="str">
        <f t="shared" si="315"/>
        <v>TryUpgradeArtifact</v>
      </c>
      <c r="L1492" s="33">
        <f t="shared" si="316"/>
        <v>3</v>
      </c>
      <c r="M1492" s="30" t="str">
        <f t="shared" si="307"/>
        <v>Stack</v>
      </c>
      <c r="N1492" s="31" t="s">
        <v>404</v>
      </c>
    </row>
    <row r="1493" spans="2:14" x14ac:dyDescent="0.4">
      <c r="B1493" s="29">
        <f t="shared" si="318"/>
        <v>1490</v>
      </c>
      <c r="C1493" s="30"/>
      <c r="D1493" s="30"/>
      <c r="E1493" s="30" t="s">
        <v>192</v>
      </c>
      <c r="F1493" s="27" t="str">
        <f t="shared" si="311"/>
        <v>보스 처치</v>
      </c>
      <c r="G1493" s="30">
        <v>5</v>
      </c>
      <c r="H1493" s="31" t="str">
        <f t="shared" si="313"/>
        <v>GuideQuest_KillBoss_5_1490</v>
      </c>
      <c r="J1493" s="29" t="str">
        <f t="shared" si="314"/>
        <v>GuideQuest_KillBoss_5_1490</v>
      </c>
      <c r="K1493" s="30" t="str">
        <f t="shared" si="315"/>
        <v>KillBoss</v>
      </c>
      <c r="L1493" s="33">
        <f t="shared" si="316"/>
        <v>5</v>
      </c>
      <c r="M1493" s="30" t="str">
        <f t="shared" si="307"/>
        <v>Stack</v>
      </c>
      <c r="N1493" s="31" t="s">
        <v>7</v>
      </c>
    </row>
    <row r="1494" spans="2:14" x14ac:dyDescent="0.4">
      <c r="B1494" s="29">
        <f t="shared" si="318"/>
        <v>1491</v>
      </c>
      <c r="C1494" s="30" t="s">
        <v>51</v>
      </c>
      <c r="D1494" s="30"/>
      <c r="E1494" s="30" t="s">
        <v>199</v>
      </c>
      <c r="F1494" s="27" t="str">
        <f t="shared" si="311"/>
        <v>캐릭터 특성 강화</v>
      </c>
      <c r="G1494" s="30">
        <v>208</v>
      </c>
      <c r="H1494" s="31" t="str">
        <f t="shared" si="313"/>
        <v>GuideQuest_LevelUpAbility_208_1491</v>
      </c>
      <c r="J1494" s="29" t="str">
        <f t="shared" si="314"/>
        <v>GuideQuest_LevelUpAbility_208_1491</v>
      </c>
      <c r="K1494" s="30" t="str">
        <f t="shared" si="315"/>
        <v>LevelUpAbility</v>
      </c>
      <c r="L1494" s="33">
        <f t="shared" si="316"/>
        <v>208</v>
      </c>
      <c r="M1494" s="30" t="str">
        <f t="shared" si="307"/>
        <v>Attain</v>
      </c>
      <c r="N1494" s="31" t="s">
        <v>405</v>
      </c>
    </row>
    <row r="1495" spans="2:14" x14ac:dyDescent="0.4">
      <c r="B1495" s="29">
        <f t="shared" si="318"/>
        <v>1492</v>
      </c>
      <c r="C1495" s="30" t="s">
        <v>45</v>
      </c>
      <c r="D1495" s="30"/>
      <c r="E1495" s="30" t="s">
        <v>152</v>
      </c>
      <c r="F1495" s="27" t="str">
        <f t="shared" si="311"/>
        <v>공격력 골드 훈련</v>
      </c>
      <c r="G1495" s="30">
        <f>G1478+1000</f>
        <v>62000</v>
      </c>
      <c r="H1495" s="31" t="str">
        <f t="shared" si="313"/>
        <v>GuideQuest_TrainAtk_62000_1492</v>
      </c>
      <c r="J1495" s="29" t="str">
        <f t="shared" si="314"/>
        <v>GuideQuest_TrainAtk_62000_1492</v>
      </c>
      <c r="K1495" s="30" t="str">
        <f t="shared" si="315"/>
        <v>TrainAtk</v>
      </c>
      <c r="L1495" s="33">
        <f t="shared" ref="L1495:L1496" si="320">ROUNDUP(G1495/10,0)</f>
        <v>6200</v>
      </c>
      <c r="M1495" s="30" t="str">
        <f t="shared" si="307"/>
        <v>Attain</v>
      </c>
      <c r="N1495" s="31" t="s">
        <v>404</v>
      </c>
    </row>
    <row r="1496" spans="2:14" x14ac:dyDescent="0.4">
      <c r="B1496" s="29">
        <f t="shared" si="318"/>
        <v>1493</v>
      </c>
      <c r="C1496" s="30" t="s">
        <v>47</v>
      </c>
      <c r="D1496" s="30"/>
      <c r="E1496" s="30" t="s">
        <v>153</v>
      </c>
      <c r="F1496" s="27" t="str">
        <f t="shared" si="311"/>
        <v>체력 골드 훈련</v>
      </c>
      <c r="G1496" s="30">
        <f>G1479+1000</f>
        <v>62000</v>
      </c>
      <c r="H1496" s="31" t="str">
        <f t="shared" si="313"/>
        <v>GuideQuest_TrainHp_62000_1493</v>
      </c>
      <c r="J1496" s="29" t="str">
        <f t="shared" si="314"/>
        <v>GuideQuest_TrainHp_62000_1493</v>
      </c>
      <c r="K1496" s="30" t="str">
        <f t="shared" si="315"/>
        <v>TrainHp</v>
      </c>
      <c r="L1496" s="33">
        <f t="shared" si="320"/>
        <v>6200</v>
      </c>
      <c r="M1496" s="30" t="str">
        <f t="shared" si="307"/>
        <v>Attain</v>
      </c>
      <c r="N1496" s="31" t="s">
        <v>404</v>
      </c>
    </row>
    <row r="1497" spans="2:14" x14ac:dyDescent="0.4">
      <c r="B1497" s="29">
        <f>B1496+1</f>
        <v>1494</v>
      </c>
      <c r="C1497" s="30"/>
      <c r="D1497" s="30"/>
      <c r="E1497" s="30" t="s">
        <v>187</v>
      </c>
      <c r="F1497" s="27" t="str">
        <f t="shared" si="311"/>
        <v>스테이지 클리어</v>
      </c>
      <c r="G1497" s="30">
        <f>G1488+10</f>
        <v>2795</v>
      </c>
      <c r="H1497" s="31" t="str">
        <f t="shared" si="313"/>
        <v>GuideQuest_ClearStage_2795_1494</v>
      </c>
      <c r="J1497" s="29" t="str">
        <f t="shared" si="314"/>
        <v>GuideQuest_ClearStage_2795_1494</v>
      </c>
      <c r="K1497" s="30" t="str">
        <f t="shared" si="315"/>
        <v>ClearStage</v>
      </c>
      <c r="L1497" s="33">
        <f t="shared" si="316"/>
        <v>2795</v>
      </c>
      <c r="M1497" s="30" t="str">
        <f t="shared" si="307"/>
        <v>Attain</v>
      </c>
      <c r="N1497" s="31" t="s">
        <v>404</v>
      </c>
    </row>
    <row r="1498" spans="2:14" x14ac:dyDescent="0.4">
      <c r="B1498" s="29">
        <f t="shared" si="318"/>
        <v>1495</v>
      </c>
      <c r="C1498" s="30" t="s">
        <v>94</v>
      </c>
      <c r="D1498" s="30"/>
      <c r="E1498" s="30" t="s">
        <v>214</v>
      </c>
      <c r="F1498" s="27" t="str">
        <f t="shared" si="311"/>
        <v>장비 소환</v>
      </c>
      <c r="G1498" s="30">
        <f>G1489+300</f>
        <v>27420</v>
      </c>
      <c r="H1498" s="31" t="str">
        <f t="shared" si="313"/>
        <v>GuideQuest_SpawnEquipment_27420_1495</v>
      </c>
      <c r="J1498" s="29" t="str">
        <f t="shared" si="314"/>
        <v>GuideQuest_SpawnEquipment_27420_1495</v>
      </c>
      <c r="K1498" s="30" t="str">
        <f t="shared" si="315"/>
        <v>SpawnEquipment</v>
      </c>
      <c r="L1498" s="33">
        <f t="shared" si="316"/>
        <v>27420</v>
      </c>
      <c r="M1498" s="30" t="str">
        <f t="shared" si="307"/>
        <v>Attain</v>
      </c>
      <c r="N1498" s="31" t="s">
        <v>404</v>
      </c>
    </row>
    <row r="1499" spans="2:14" x14ac:dyDescent="0.4">
      <c r="B1499" s="29">
        <f t="shared" si="318"/>
        <v>1496</v>
      </c>
      <c r="C1499" s="30" t="s">
        <v>53</v>
      </c>
      <c r="D1499" s="30"/>
      <c r="E1499" s="30" t="s">
        <v>200</v>
      </c>
      <c r="F1499" s="27" t="str">
        <f t="shared" si="311"/>
        <v>스킬 소환</v>
      </c>
      <c r="G1499" s="30">
        <v>3040</v>
      </c>
      <c r="H1499" s="31" t="str">
        <f t="shared" si="313"/>
        <v>GuideQuest_SpawnSkill_3040_1496</v>
      </c>
      <c r="J1499" s="29" t="str">
        <f t="shared" si="314"/>
        <v>GuideQuest_SpawnSkill_3040_1496</v>
      </c>
      <c r="K1499" s="30" t="str">
        <f t="shared" si="315"/>
        <v>SpawnSkill</v>
      </c>
      <c r="L1499" s="33">
        <f t="shared" si="316"/>
        <v>3040</v>
      </c>
      <c r="M1499" s="30" t="str">
        <f t="shared" si="307"/>
        <v>Attain</v>
      </c>
      <c r="N1499" s="31" t="s">
        <v>404</v>
      </c>
    </row>
    <row r="1500" spans="2:14" x14ac:dyDescent="0.4">
      <c r="B1500" s="29">
        <f t="shared" si="318"/>
        <v>1497</v>
      </c>
      <c r="C1500" s="30" t="s">
        <v>292</v>
      </c>
      <c r="D1500" s="30"/>
      <c r="E1500" s="30" t="s">
        <v>269</v>
      </c>
      <c r="F1500" s="27" t="str">
        <f t="shared" si="311"/>
        <v>유물 소환</v>
      </c>
      <c r="G1500" s="30">
        <f>G1483+6</f>
        <v>390</v>
      </c>
      <c r="H1500" s="31" t="str">
        <f t="shared" si="313"/>
        <v>GuideQuest_SpawnArtifact_390_1497</v>
      </c>
      <c r="J1500" s="29" t="str">
        <f t="shared" si="314"/>
        <v>GuideQuest_SpawnArtifact_390_1497</v>
      </c>
      <c r="K1500" s="30" t="str">
        <f t="shared" si="315"/>
        <v>SpawnArtifact</v>
      </c>
      <c r="L1500" s="33">
        <f t="shared" si="316"/>
        <v>390</v>
      </c>
      <c r="M1500" s="30" t="str">
        <f t="shared" si="307"/>
        <v>Attain</v>
      </c>
      <c r="N1500" s="31" t="s">
        <v>404</v>
      </c>
    </row>
    <row r="1501" spans="2:14" x14ac:dyDescent="0.4">
      <c r="B1501" s="29">
        <f t="shared" si="318"/>
        <v>1498</v>
      </c>
      <c r="C1501" s="30" t="s">
        <v>294</v>
      </c>
      <c r="D1501" s="30"/>
      <c r="E1501" s="30" t="s">
        <v>290</v>
      </c>
      <c r="F1501" s="27" t="str">
        <f t="shared" si="311"/>
        <v>유물 강화 시도</v>
      </c>
      <c r="G1501" s="30">
        <v>3</v>
      </c>
      <c r="H1501" s="31" t="str">
        <f t="shared" si="313"/>
        <v>GuideQuest_TryUpgradeArtifact_3_1498</v>
      </c>
      <c r="J1501" s="29" t="str">
        <f t="shared" si="314"/>
        <v>GuideQuest_TryUpgradeArtifact_3_1498</v>
      </c>
      <c r="K1501" s="30" t="str">
        <f t="shared" si="315"/>
        <v>TryUpgradeArtifact</v>
      </c>
      <c r="L1501" s="33">
        <f t="shared" si="316"/>
        <v>3</v>
      </c>
      <c r="M1501" s="30" t="str">
        <f t="shared" si="307"/>
        <v>Stack</v>
      </c>
      <c r="N1501" s="31" t="s">
        <v>404</v>
      </c>
    </row>
    <row r="1502" spans="2:14" x14ac:dyDescent="0.4">
      <c r="B1502" s="29">
        <f t="shared" si="318"/>
        <v>1499</v>
      </c>
      <c r="C1502" s="30"/>
      <c r="D1502" s="30"/>
      <c r="E1502" s="30" t="s">
        <v>192</v>
      </c>
      <c r="F1502" s="27" t="str">
        <f t="shared" si="311"/>
        <v>보스 처치</v>
      </c>
      <c r="G1502" s="30">
        <v>5</v>
      </c>
      <c r="H1502" s="31" t="str">
        <f t="shared" si="313"/>
        <v>GuideQuest_KillBoss_5_1499</v>
      </c>
      <c r="J1502" s="29" t="str">
        <f t="shared" si="314"/>
        <v>GuideQuest_KillBoss_5_1499</v>
      </c>
      <c r="K1502" s="30" t="str">
        <f t="shared" si="315"/>
        <v>KillBoss</v>
      </c>
      <c r="L1502" s="33">
        <f t="shared" si="316"/>
        <v>5</v>
      </c>
      <c r="M1502" s="30" t="str">
        <f t="shared" si="307"/>
        <v>Stack</v>
      </c>
      <c r="N1502" s="31" t="s">
        <v>7</v>
      </c>
    </row>
    <row r="1503" spans="2:14" x14ac:dyDescent="0.4">
      <c r="B1503" s="29">
        <f t="shared" si="318"/>
        <v>1500</v>
      </c>
      <c r="C1503" s="30" t="s">
        <v>45</v>
      </c>
      <c r="D1503" s="30"/>
      <c r="E1503" s="30" t="s">
        <v>152</v>
      </c>
      <c r="F1503" s="27" t="str">
        <f t="shared" si="311"/>
        <v>공격력 골드 훈련</v>
      </c>
      <c r="G1503" s="30">
        <f>G1486+1000</f>
        <v>62500</v>
      </c>
      <c r="H1503" s="31" t="str">
        <f t="shared" si="313"/>
        <v>GuideQuest_TrainAtk_62500_1500</v>
      </c>
      <c r="J1503" s="29" t="str">
        <f t="shared" si="314"/>
        <v>GuideQuest_TrainAtk_62500_1500</v>
      </c>
      <c r="K1503" s="30" t="str">
        <f t="shared" si="315"/>
        <v>TrainAtk</v>
      </c>
      <c r="L1503" s="33">
        <f t="shared" ref="L1503:L1504" si="321">ROUNDUP(G1503/10,0)</f>
        <v>6250</v>
      </c>
      <c r="M1503" s="30" t="str">
        <f t="shared" si="307"/>
        <v>Attain</v>
      </c>
      <c r="N1503" s="31" t="s">
        <v>404</v>
      </c>
    </row>
    <row r="1504" spans="2:14" x14ac:dyDescent="0.4">
      <c r="B1504" s="29">
        <f t="shared" si="318"/>
        <v>1501</v>
      </c>
      <c r="C1504" s="30" t="s">
        <v>47</v>
      </c>
      <c r="D1504" s="30"/>
      <c r="E1504" s="30" t="s">
        <v>153</v>
      </c>
      <c r="F1504" s="27" t="str">
        <f t="shared" si="311"/>
        <v>체력 골드 훈련</v>
      </c>
      <c r="G1504" s="30">
        <f>G1487+1000</f>
        <v>62500</v>
      </c>
      <c r="H1504" s="31" t="str">
        <f t="shared" si="313"/>
        <v>GuideQuest_TrainHp_62500_1501</v>
      </c>
      <c r="J1504" s="29" t="str">
        <f t="shared" si="314"/>
        <v>GuideQuest_TrainHp_62500_1501</v>
      </c>
      <c r="K1504" s="30" t="str">
        <f t="shared" si="315"/>
        <v>TrainHp</v>
      </c>
      <c r="L1504" s="33">
        <f t="shared" si="321"/>
        <v>6250</v>
      </c>
      <c r="M1504" s="30" t="str">
        <f t="shared" ref="M1504:M1567" si="322">VLOOKUP(K1504,$P$2:$R$51,3, 0)</f>
        <v>Attain</v>
      </c>
      <c r="N1504" s="31" t="s">
        <v>404</v>
      </c>
    </row>
    <row r="1505" spans="2:14" x14ac:dyDescent="0.4">
      <c r="B1505" s="29">
        <f>B1504+1</f>
        <v>1502</v>
      </c>
      <c r="C1505" s="30"/>
      <c r="D1505" s="30"/>
      <c r="E1505" s="30" t="s">
        <v>187</v>
      </c>
      <c r="F1505" s="27" t="str">
        <f t="shared" si="311"/>
        <v>스테이지 클리어</v>
      </c>
      <c r="G1505" s="30">
        <f>G1497+10</f>
        <v>2805</v>
      </c>
      <c r="H1505" s="31" t="str">
        <f t="shared" si="313"/>
        <v>GuideQuest_ClearStage_2805_1502</v>
      </c>
      <c r="J1505" s="29" t="str">
        <f t="shared" si="314"/>
        <v>GuideQuest_ClearStage_2805_1502</v>
      </c>
      <c r="K1505" s="30" t="str">
        <f t="shared" si="315"/>
        <v>ClearStage</v>
      </c>
      <c r="L1505" s="33">
        <f t="shared" si="316"/>
        <v>2805</v>
      </c>
      <c r="M1505" s="30" t="str">
        <f t="shared" si="322"/>
        <v>Attain</v>
      </c>
      <c r="N1505" s="31" t="s">
        <v>404</v>
      </c>
    </row>
    <row r="1506" spans="2:14" x14ac:dyDescent="0.4">
      <c r="B1506" s="29">
        <f t="shared" si="318"/>
        <v>1503</v>
      </c>
      <c r="C1506" s="30" t="s">
        <v>94</v>
      </c>
      <c r="D1506" s="30"/>
      <c r="E1506" s="30" t="s">
        <v>214</v>
      </c>
      <c r="F1506" s="27" t="str">
        <f t="shared" si="311"/>
        <v>장비 소환</v>
      </c>
      <c r="G1506" s="30">
        <f>G1498+300</f>
        <v>27720</v>
      </c>
      <c r="H1506" s="31" t="str">
        <f t="shared" si="313"/>
        <v>GuideQuest_SpawnEquipment_27720_1503</v>
      </c>
      <c r="J1506" s="29" t="str">
        <f t="shared" si="314"/>
        <v>GuideQuest_SpawnEquipment_27720_1503</v>
      </c>
      <c r="K1506" s="30" t="str">
        <f t="shared" si="315"/>
        <v>SpawnEquipment</v>
      </c>
      <c r="L1506" s="33">
        <f t="shared" si="316"/>
        <v>27720</v>
      </c>
      <c r="M1506" s="30" t="str">
        <f t="shared" si="322"/>
        <v>Attain</v>
      </c>
      <c r="N1506" s="31" t="s">
        <v>404</v>
      </c>
    </row>
    <row r="1507" spans="2:14" x14ac:dyDescent="0.4">
      <c r="B1507" s="29">
        <f t="shared" si="318"/>
        <v>1504</v>
      </c>
      <c r="C1507" s="30" t="s">
        <v>53</v>
      </c>
      <c r="D1507" s="30"/>
      <c r="E1507" s="30" t="s">
        <v>200</v>
      </c>
      <c r="F1507" s="27" t="str">
        <f t="shared" si="311"/>
        <v>스킬 소환</v>
      </c>
      <c r="G1507" s="30">
        <v>3070</v>
      </c>
      <c r="H1507" s="31" t="str">
        <f t="shared" si="313"/>
        <v>GuideQuest_SpawnSkill_3070_1504</v>
      </c>
      <c r="J1507" s="29" t="str">
        <f t="shared" si="314"/>
        <v>GuideQuest_SpawnSkill_3070_1504</v>
      </c>
      <c r="K1507" s="30" t="str">
        <f t="shared" si="315"/>
        <v>SpawnSkill</v>
      </c>
      <c r="L1507" s="33">
        <f t="shared" si="316"/>
        <v>3070</v>
      </c>
      <c r="M1507" s="30" t="str">
        <f t="shared" si="322"/>
        <v>Attain</v>
      </c>
      <c r="N1507" s="31" t="s">
        <v>404</v>
      </c>
    </row>
    <row r="1508" spans="2:14" x14ac:dyDescent="0.4">
      <c r="B1508" s="29">
        <f t="shared" si="318"/>
        <v>1505</v>
      </c>
      <c r="C1508" s="30" t="s">
        <v>292</v>
      </c>
      <c r="D1508" s="30"/>
      <c r="E1508" s="30" t="s">
        <v>269</v>
      </c>
      <c r="F1508" s="27" t="str">
        <f t="shared" si="311"/>
        <v>유물 소환</v>
      </c>
      <c r="G1508" s="30">
        <f>G1491+6</f>
        <v>393</v>
      </c>
      <c r="H1508" s="31" t="str">
        <f t="shared" si="313"/>
        <v>GuideQuest_SpawnArtifact_393_1505</v>
      </c>
      <c r="J1508" s="29" t="str">
        <f t="shared" si="314"/>
        <v>GuideQuest_SpawnArtifact_393_1505</v>
      </c>
      <c r="K1508" s="30" t="str">
        <f t="shared" si="315"/>
        <v>SpawnArtifact</v>
      </c>
      <c r="L1508" s="33">
        <f t="shared" si="316"/>
        <v>393</v>
      </c>
      <c r="M1508" s="30" t="str">
        <f t="shared" si="322"/>
        <v>Attain</v>
      </c>
      <c r="N1508" s="31" t="s">
        <v>404</v>
      </c>
    </row>
    <row r="1509" spans="2:14" x14ac:dyDescent="0.4">
      <c r="B1509" s="29">
        <f t="shared" si="318"/>
        <v>1506</v>
      </c>
      <c r="C1509" s="30" t="s">
        <v>294</v>
      </c>
      <c r="D1509" s="30"/>
      <c r="E1509" s="30" t="s">
        <v>290</v>
      </c>
      <c r="F1509" s="27" t="str">
        <f t="shared" si="311"/>
        <v>유물 강화 시도</v>
      </c>
      <c r="G1509" s="30">
        <v>3</v>
      </c>
      <c r="H1509" s="31" t="str">
        <f t="shared" si="313"/>
        <v>GuideQuest_TryUpgradeArtifact_3_1506</v>
      </c>
      <c r="J1509" s="29" t="str">
        <f t="shared" si="314"/>
        <v>GuideQuest_TryUpgradeArtifact_3_1506</v>
      </c>
      <c r="K1509" s="30" t="str">
        <f t="shared" si="315"/>
        <v>TryUpgradeArtifact</v>
      </c>
      <c r="L1509" s="33">
        <f t="shared" si="316"/>
        <v>3</v>
      </c>
      <c r="M1509" s="30" t="str">
        <f t="shared" si="322"/>
        <v>Stack</v>
      </c>
      <c r="N1509" s="31" t="s">
        <v>404</v>
      </c>
    </row>
    <row r="1510" spans="2:14" x14ac:dyDescent="0.4">
      <c r="B1510" s="29">
        <f t="shared" si="318"/>
        <v>1507</v>
      </c>
      <c r="C1510" s="30"/>
      <c r="D1510" s="30"/>
      <c r="E1510" s="30" t="s">
        <v>192</v>
      </c>
      <c r="F1510" s="27" t="str">
        <f t="shared" si="311"/>
        <v>보스 처치</v>
      </c>
      <c r="G1510" s="30">
        <v>5</v>
      </c>
      <c r="H1510" s="31" t="str">
        <f t="shared" si="313"/>
        <v>GuideQuest_KillBoss_5_1507</v>
      </c>
      <c r="J1510" s="29" t="str">
        <f t="shared" si="314"/>
        <v>GuideQuest_KillBoss_5_1507</v>
      </c>
      <c r="K1510" s="30" t="str">
        <f t="shared" si="315"/>
        <v>KillBoss</v>
      </c>
      <c r="L1510" s="33">
        <f t="shared" si="316"/>
        <v>5</v>
      </c>
      <c r="M1510" s="30" t="str">
        <f t="shared" si="322"/>
        <v>Stack</v>
      </c>
      <c r="N1510" s="31" t="s">
        <v>7</v>
      </c>
    </row>
    <row r="1511" spans="2:14" x14ac:dyDescent="0.4">
      <c r="B1511" s="29">
        <f t="shared" si="318"/>
        <v>1508</v>
      </c>
      <c r="C1511" s="30" t="s">
        <v>51</v>
      </c>
      <c r="D1511" s="30"/>
      <c r="E1511" s="30" t="s">
        <v>199</v>
      </c>
      <c r="F1511" s="27" t="str">
        <f t="shared" si="311"/>
        <v>캐릭터 특성 강화</v>
      </c>
      <c r="G1511" s="30">
        <v>210</v>
      </c>
      <c r="H1511" s="31" t="str">
        <f t="shared" si="313"/>
        <v>GuideQuest_LevelUpAbility_210_1508</v>
      </c>
      <c r="J1511" s="29" t="str">
        <f t="shared" si="314"/>
        <v>GuideQuest_LevelUpAbility_210_1508</v>
      </c>
      <c r="K1511" s="30" t="str">
        <f t="shared" si="315"/>
        <v>LevelUpAbility</v>
      </c>
      <c r="L1511" s="33">
        <f t="shared" si="316"/>
        <v>210</v>
      </c>
      <c r="M1511" s="30" t="str">
        <f t="shared" si="322"/>
        <v>Attain</v>
      </c>
      <c r="N1511" s="31" t="s">
        <v>405</v>
      </c>
    </row>
    <row r="1512" spans="2:14" x14ac:dyDescent="0.4">
      <c r="B1512" s="29">
        <f t="shared" si="318"/>
        <v>1509</v>
      </c>
      <c r="C1512" s="30" t="s">
        <v>45</v>
      </c>
      <c r="D1512" s="30"/>
      <c r="E1512" s="30" t="s">
        <v>152</v>
      </c>
      <c r="F1512" s="27" t="str">
        <f t="shared" si="311"/>
        <v>공격력 골드 훈련</v>
      </c>
      <c r="G1512" s="30">
        <f>G1495+1000</f>
        <v>63000</v>
      </c>
      <c r="H1512" s="31" t="str">
        <f t="shared" si="313"/>
        <v>GuideQuest_TrainAtk_63000_1509</v>
      </c>
      <c r="J1512" s="29" t="str">
        <f t="shared" si="314"/>
        <v>GuideQuest_TrainAtk_63000_1509</v>
      </c>
      <c r="K1512" s="30" t="str">
        <f t="shared" si="315"/>
        <v>TrainAtk</v>
      </c>
      <c r="L1512" s="33">
        <f t="shared" ref="L1512:L1513" si="323">ROUNDUP(G1512/10,0)</f>
        <v>6300</v>
      </c>
      <c r="M1512" s="30" t="str">
        <f t="shared" si="322"/>
        <v>Attain</v>
      </c>
      <c r="N1512" s="31" t="s">
        <v>404</v>
      </c>
    </row>
    <row r="1513" spans="2:14" x14ac:dyDescent="0.4">
      <c r="B1513" s="29">
        <f t="shared" si="318"/>
        <v>1510</v>
      </c>
      <c r="C1513" s="30" t="s">
        <v>47</v>
      </c>
      <c r="D1513" s="30"/>
      <c r="E1513" s="30" t="s">
        <v>153</v>
      </c>
      <c r="F1513" s="27" t="str">
        <f t="shared" si="311"/>
        <v>체력 골드 훈련</v>
      </c>
      <c r="G1513" s="30">
        <f>G1496+1000</f>
        <v>63000</v>
      </c>
      <c r="H1513" s="31" t="str">
        <f t="shared" si="313"/>
        <v>GuideQuest_TrainHp_63000_1510</v>
      </c>
      <c r="J1513" s="29" t="str">
        <f t="shared" si="314"/>
        <v>GuideQuest_TrainHp_63000_1510</v>
      </c>
      <c r="K1513" s="30" t="str">
        <f t="shared" si="315"/>
        <v>TrainHp</v>
      </c>
      <c r="L1513" s="33">
        <f t="shared" si="323"/>
        <v>6300</v>
      </c>
      <c r="M1513" s="30" t="str">
        <f t="shared" si="322"/>
        <v>Attain</v>
      </c>
      <c r="N1513" s="31" t="s">
        <v>404</v>
      </c>
    </row>
    <row r="1514" spans="2:14" x14ac:dyDescent="0.4">
      <c r="B1514" s="29">
        <f>B1513+1</f>
        <v>1511</v>
      </c>
      <c r="C1514" s="30"/>
      <c r="D1514" s="30"/>
      <c r="E1514" s="30" t="s">
        <v>187</v>
      </c>
      <c r="F1514" s="27" t="str">
        <f t="shared" si="311"/>
        <v>스테이지 클리어</v>
      </c>
      <c r="G1514" s="30">
        <f>G1505+10</f>
        <v>2815</v>
      </c>
      <c r="H1514" s="31" t="str">
        <f t="shared" si="313"/>
        <v>GuideQuest_ClearStage_2815_1511</v>
      </c>
      <c r="J1514" s="29" t="str">
        <f t="shared" si="314"/>
        <v>GuideQuest_ClearStage_2815_1511</v>
      </c>
      <c r="K1514" s="30" t="str">
        <f t="shared" si="315"/>
        <v>ClearStage</v>
      </c>
      <c r="L1514" s="33">
        <f t="shared" si="316"/>
        <v>2815</v>
      </c>
      <c r="M1514" s="30" t="str">
        <f t="shared" si="322"/>
        <v>Attain</v>
      </c>
      <c r="N1514" s="31" t="s">
        <v>404</v>
      </c>
    </row>
    <row r="1515" spans="2:14" x14ac:dyDescent="0.4">
      <c r="B1515" s="29">
        <f t="shared" si="318"/>
        <v>1512</v>
      </c>
      <c r="C1515" s="30" t="s">
        <v>94</v>
      </c>
      <c r="D1515" s="30"/>
      <c r="E1515" s="30" t="s">
        <v>214</v>
      </c>
      <c r="F1515" s="27" t="str">
        <f t="shared" si="311"/>
        <v>장비 소환</v>
      </c>
      <c r="G1515" s="30">
        <f>G1506+300</f>
        <v>28020</v>
      </c>
      <c r="H1515" s="31" t="str">
        <f t="shared" si="313"/>
        <v>GuideQuest_SpawnEquipment_28020_1512</v>
      </c>
      <c r="J1515" s="29" t="str">
        <f t="shared" si="314"/>
        <v>GuideQuest_SpawnEquipment_28020_1512</v>
      </c>
      <c r="K1515" s="30" t="str">
        <f t="shared" si="315"/>
        <v>SpawnEquipment</v>
      </c>
      <c r="L1515" s="33">
        <f t="shared" si="316"/>
        <v>28020</v>
      </c>
      <c r="M1515" s="30" t="str">
        <f t="shared" si="322"/>
        <v>Attain</v>
      </c>
      <c r="N1515" s="31" t="s">
        <v>404</v>
      </c>
    </row>
    <row r="1516" spans="2:14" x14ac:dyDescent="0.4">
      <c r="B1516" s="29">
        <f t="shared" si="318"/>
        <v>1513</v>
      </c>
      <c r="C1516" s="30" t="s">
        <v>53</v>
      </c>
      <c r="D1516" s="30"/>
      <c r="E1516" s="30" t="s">
        <v>200</v>
      </c>
      <c r="F1516" s="27" t="str">
        <f t="shared" si="311"/>
        <v>스킬 소환</v>
      </c>
      <c r="G1516" s="30">
        <v>3100</v>
      </c>
      <c r="H1516" s="31" t="str">
        <f t="shared" si="313"/>
        <v>GuideQuest_SpawnSkill_3100_1513</v>
      </c>
      <c r="J1516" s="29" t="str">
        <f t="shared" si="314"/>
        <v>GuideQuest_SpawnSkill_3100_1513</v>
      </c>
      <c r="K1516" s="30" t="str">
        <f t="shared" si="315"/>
        <v>SpawnSkill</v>
      </c>
      <c r="L1516" s="33">
        <f t="shared" si="316"/>
        <v>3100</v>
      </c>
      <c r="M1516" s="30" t="str">
        <f t="shared" si="322"/>
        <v>Attain</v>
      </c>
      <c r="N1516" s="31" t="s">
        <v>404</v>
      </c>
    </row>
    <row r="1517" spans="2:14" x14ac:dyDescent="0.4">
      <c r="B1517" s="29">
        <f t="shared" si="318"/>
        <v>1514</v>
      </c>
      <c r="C1517" s="30" t="s">
        <v>292</v>
      </c>
      <c r="D1517" s="30"/>
      <c r="E1517" s="30" t="s">
        <v>269</v>
      </c>
      <c r="F1517" s="27" t="str">
        <f t="shared" si="311"/>
        <v>유물 소환</v>
      </c>
      <c r="G1517" s="30">
        <f>G1500+6</f>
        <v>396</v>
      </c>
      <c r="H1517" s="31" t="str">
        <f t="shared" si="313"/>
        <v>GuideQuest_SpawnArtifact_396_1514</v>
      </c>
      <c r="J1517" s="29" t="str">
        <f t="shared" si="314"/>
        <v>GuideQuest_SpawnArtifact_396_1514</v>
      </c>
      <c r="K1517" s="30" t="str">
        <f t="shared" si="315"/>
        <v>SpawnArtifact</v>
      </c>
      <c r="L1517" s="33">
        <f t="shared" si="316"/>
        <v>396</v>
      </c>
      <c r="M1517" s="30" t="str">
        <f t="shared" si="322"/>
        <v>Attain</v>
      </c>
      <c r="N1517" s="31" t="s">
        <v>404</v>
      </c>
    </row>
    <row r="1518" spans="2:14" x14ac:dyDescent="0.4">
      <c r="B1518" s="29">
        <f t="shared" si="318"/>
        <v>1515</v>
      </c>
      <c r="C1518" s="30" t="s">
        <v>294</v>
      </c>
      <c r="D1518" s="30"/>
      <c r="E1518" s="30" t="s">
        <v>290</v>
      </c>
      <c r="F1518" s="27" t="str">
        <f t="shared" si="311"/>
        <v>유물 강화 시도</v>
      </c>
      <c r="G1518" s="30">
        <v>3</v>
      </c>
      <c r="H1518" s="31" t="str">
        <f t="shared" si="313"/>
        <v>GuideQuest_TryUpgradeArtifact_3_1515</v>
      </c>
      <c r="J1518" s="29" t="str">
        <f t="shared" si="314"/>
        <v>GuideQuest_TryUpgradeArtifact_3_1515</v>
      </c>
      <c r="K1518" s="30" t="str">
        <f t="shared" si="315"/>
        <v>TryUpgradeArtifact</v>
      </c>
      <c r="L1518" s="33">
        <f t="shared" si="316"/>
        <v>3</v>
      </c>
      <c r="M1518" s="30" t="str">
        <f t="shared" si="322"/>
        <v>Stack</v>
      </c>
      <c r="N1518" s="31" t="s">
        <v>404</v>
      </c>
    </row>
    <row r="1519" spans="2:14" x14ac:dyDescent="0.4">
      <c r="B1519" s="29">
        <f t="shared" si="318"/>
        <v>1516</v>
      </c>
      <c r="C1519" s="30"/>
      <c r="D1519" s="30"/>
      <c r="E1519" s="30" t="s">
        <v>192</v>
      </c>
      <c r="F1519" s="27" t="str">
        <f t="shared" si="311"/>
        <v>보스 처치</v>
      </c>
      <c r="G1519" s="30">
        <v>5</v>
      </c>
      <c r="H1519" s="31" t="str">
        <f t="shared" si="313"/>
        <v>GuideQuest_KillBoss_5_1516</v>
      </c>
      <c r="J1519" s="29" t="str">
        <f t="shared" si="314"/>
        <v>GuideQuest_KillBoss_5_1516</v>
      </c>
      <c r="K1519" s="30" t="str">
        <f t="shared" si="315"/>
        <v>KillBoss</v>
      </c>
      <c r="L1519" s="33">
        <f t="shared" si="316"/>
        <v>5</v>
      </c>
      <c r="M1519" s="30" t="str">
        <f t="shared" si="322"/>
        <v>Stack</v>
      </c>
      <c r="N1519" s="31" t="s">
        <v>7</v>
      </c>
    </row>
    <row r="1520" spans="2:14" x14ac:dyDescent="0.4">
      <c r="B1520" s="29">
        <f t="shared" si="318"/>
        <v>1517</v>
      </c>
      <c r="C1520" s="30" t="s">
        <v>45</v>
      </c>
      <c r="D1520" s="30"/>
      <c r="E1520" s="30" t="s">
        <v>152</v>
      </c>
      <c r="F1520" s="27" t="str">
        <f t="shared" si="311"/>
        <v>공격력 골드 훈련</v>
      </c>
      <c r="G1520" s="30">
        <f>G1503+1000</f>
        <v>63500</v>
      </c>
      <c r="H1520" s="31" t="str">
        <f t="shared" si="313"/>
        <v>GuideQuest_TrainAtk_63500_1517</v>
      </c>
      <c r="J1520" s="29" t="str">
        <f t="shared" si="314"/>
        <v>GuideQuest_TrainAtk_63500_1517</v>
      </c>
      <c r="K1520" s="30" t="str">
        <f t="shared" si="315"/>
        <v>TrainAtk</v>
      </c>
      <c r="L1520" s="33">
        <f t="shared" ref="L1520:L1521" si="324">ROUNDUP(G1520/10,0)</f>
        <v>6350</v>
      </c>
      <c r="M1520" s="30" t="str">
        <f t="shared" si="322"/>
        <v>Attain</v>
      </c>
      <c r="N1520" s="31" t="s">
        <v>404</v>
      </c>
    </row>
    <row r="1521" spans="2:14" x14ac:dyDescent="0.4">
      <c r="B1521" s="29">
        <f t="shared" si="318"/>
        <v>1518</v>
      </c>
      <c r="C1521" s="30" t="s">
        <v>47</v>
      </c>
      <c r="D1521" s="30"/>
      <c r="E1521" s="30" t="s">
        <v>153</v>
      </c>
      <c r="F1521" s="27" t="str">
        <f t="shared" si="311"/>
        <v>체력 골드 훈련</v>
      </c>
      <c r="G1521" s="30">
        <f>G1504+1000</f>
        <v>63500</v>
      </c>
      <c r="H1521" s="31" t="str">
        <f t="shared" si="313"/>
        <v>GuideQuest_TrainHp_63500_1518</v>
      </c>
      <c r="J1521" s="29" t="str">
        <f t="shared" si="314"/>
        <v>GuideQuest_TrainHp_63500_1518</v>
      </c>
      <c r="K1521" s="30" t="str">
        <f t="shared" si="315"/>
        <v>TrainHp</v>
      </c>
      <c r="L1521" s="33">
        <f t="shared" si="324"/>
        <v>6350</v>
      </c>
      <c r="M1521" s="30" t="str">
        <f t="shared" si="322"/>
        <v>Attain</v>
      </c>
      <c r="N1521" s="31" t="s">
        <v>404</v>
      </c>
    </row>
    <row r="1522" spans="2:14" x14ac:dyDescent="0.4">
      <c r="B1522" s="29">
        <f>B1521+1</f>
        <v>1519</v>
      </c>
      <c r="C1522" s="30"/>
      <c r="D1522" s="30"/>
      <c r="E1522" s="30" t="s">
        <v>187</v>
      </c>
      <c r="F1522" s="27" t="str">
        <f t="shared" si="311"/>
        <v>스테이지 클리어</v>
      </c>
      <c r="G1522" s="30">
        <f>G1514+10</f>
        <v>2825</v>
      </c>
      <c r="H1522" s="31" t="str">
        <f t="shared" si="313"/>
        <v>GuideQuest_ClearStage_2825_1519</v>
      </c>
      <c r="J1522" s="29" t="str">
        <f t="shared" si="314"/>
        <v>GuideQuest_ClearStage_2825_1519</v>
      </c>
      <c r="K1522" s="30" t="str">
        <f t="shared" si="315"/>
        <v>ClearStage</v>
      </c>
      <c r="L1522" s="33">
        <f t="shared" si="316"/>
        <v>2825</v>
      </c>
      <c r="M1522" s="30" t="str">
        <f t="shared" si="322"/>
        <v>Attain</v>
      </c>
      <c r="N1522" s="31" t="s">
        <v>404</v>
      </c>
    </row>
    <row r="1523" spans="2:14" x14ac:dyDescent="0.4">
      <c r="B1523" s="29">
        <f t="shared" si="318"/>
        <v>1520</v>
      </c>
      <c r="C1523" s="30" t="s">
        <v>94</v>
      </c>
      <c r="D1523" s="30"/>
      <c r="E1523" s="30" t="s">
        <v>214</v>
      </c>
      <c r="F1523" s="27" t="str">
        <f t="shared" si="311"/>
        <v>장비 소환</v>
      </c>
      <c r="G1523" s="30">
        <f>G1515+300</f>
        <v>28320</v>
      </c>
      <c r="H1523" s="31" t="str">
        <f t="shared" si="313"/>
        <v>GuideQuest_SpawnEquipment_28320_1520</v>
      </c>
      <c r="J1523" s="29" t="str">
        <f t="shared" si="314"/>
        <v>GuideQuest_SpawnEquipment_28320_1520</v>
      </c>
      <c r="K1523" s="30" t="str">
        <f t="shared" si="315"/>
        <v>SpawnEquipment</v>
      </c>
      <c r="L1523" s="33">
        <f t="shared" si="316"/>
        <v>28320</v>
      </c>
      <c r="M1523" s="30" t="str">
        <f t="shared" si="322"/>
        <v>Attain</v>
      </c>
      <c r="N1523" s="31" t="s">
        <v>404</v>
      </c>
    </row>
    <row r="1524" spans="2:14" x14ac:dyDescent="0.4">
      <c r="B1524" s="29">
        <f t="shared" si="318"/>
        <v>1521</v>
      </c>
      <c r="C1524" s="30" t="s">
        <v>53</v>
      </c>
      <c r="D1524" s="30"/>
      <c r="E1524" s="30" t="s">
        <v>200</v>
      </c>
      <c r="F1524" s="27" t="str">
        <f t="shared" si="311"/>
        <v>스킬 소환</v>
      </c>
      <c r="G1524" s="30">
        <v>3130</v>
      </c>
      <c r="H1524" s="31" t="str">
        <f t="shared" si="313"/>
        <v>GuideQuest_SpawnSkill_3130_1521</v>
      </c>
      <c r="J1524" s="29" t="str">
        <f t="shared" si="314"/>
        <v>GuideQuest_SpawnSkill_3130_1521</v>
      </c>
      <c r="K1524" s="30" t="str">
        <f t="shared" si="315"/>
        <v>SpawnSkill</v>
      </c>
      <c r="L1524" s="33">
        <f t="shared" si="316"/>
        <v>3130</v>
      </c>
      <c r="M1524" s="30" t="str">
        <f t="shared" si="322"/>
        <v>Attain</v>
      </c>
      <c r="N1524" s="31" t="s">
        <v>404</v>
      </c>
    </row>
    <row r="1525" spans="2:14" x14ac:dyDescent="0.4">
      <c r="B1525" s="29">
        <f t="shared" si="318"/>
        <v>1522</v>
      </c>
      <c r="C1525" s="30" t="s">
        <v>292</v>
      </c>
      <c r="D1525" s="30"/>
      <c r="E1525" s="30" t="s">
        <v>269</v>
      </c>
      <c r="F1525" s="27" t="str">
        <f t="shared" si="311"/>
        <v>유물 소환</v>
      </c>
      <c r="G1525" s="30">
        <f>G1508+6</f>
        <v>399</v>
      </c>
      <c r="H1525" s="31" t="str">
        <f t="shared" si="313"/>
        <v>GuideQuest_SpawnArtifact_399_1522</v>
      </c>
      <c r="J1525" s="29" t="str">
        <f t="shared" si="314"/>
        <v>GuideQuest_SpawnArtifact_399_1522</v>
      </c>
      <c r="K1525" s="30" t="str">
        <f t="shared" si="315"/>
        <v>SpawnArtifact</v>
      </c>
      <c r="L1525" s="33">
        <f t="shared" si="316"/>
        <v>399</v>
      </c>
      <c r="M1525" s="30" t="str">
        <f t="shared" si="322"/>
        <v>Attain</v>
      </c>
      <c r="N1525" s="31" t="s">
        <v>404</v>
      </c>
    </row>
    <row r="1526" spans="2:14" x14ac:dyDescent="0.4">
      <c r="B1526" s="29">
        <f t="shared" si="318"/>
        <v>1523</v>
      </c>
      <c r="C1526" s="30" t="s">
        <v>294</v>
      </c>
      <c r="D1526" s="30"/>
      <c r="E1526" s="30" t="s">
        <v>290</v>
      </c>
      <c r="F1526" s="27" t="str">
        <f t="shared" si="311"/>
        <v>유물 강화 시도</v>
      </c>
      <c r="G1526" s="30">
        <v>3</v>
      </c>
      <c r="H1526" s="31" t="str">
        <f t="shared" si="313"/>
        <v>GuideQuest_TryUpgradeArtifact_3_1523</v>
      </c>
      <c r="J1526" s="29" t="str">
        <f t="shared" si="314"/>
        <v>GuideQuest_TryUpgradeArtifact_3_1523</v>
      </c>
      <c r="K1526" s="30" t="str">
        <f t="shared" si="315"/>
        <v>TryUpgradeArtifact</v>
      </c>
      <c r="L1526" s="33">
        <f t="shared" si="316"/>
        <v>3</v>
      </c>
      <c r="M1526" s="30" t="str">
        <f t="shared" si="322"/>
        <v>Stack</v>
      </c>
      <c r="N1526" s="31" t="s">
        <v>404</v>
      </c>
    </row>
    <row r="1527" spans="2:14" x14ac:dyDescent="0.4">
      <c r="B1527" s="29">
        <f t="shared" si="318"/>
        <v>1524</v>
      </c>
      <c r="C1527" s="30"/>
      <c r="D1527" s="30"/>
      <c r="E1527" s="30" t="s">
        <v>192</v>
      </c>
      <c r="F1527" s="27" t="str">
        <f t="shared" si="311"/>
        <v>보스 처치</v>
      </c>
      <c r="G1527" s="30">
        <v>5</v>
      </c>
      <c r="H1527" s="31" t="str">
        <f t="shared" si="313"/>
        <v>GuideQuest_KillBoss_5_1524</v>
      </c>
      <c r="J1527" s="29" t="str">
        <f t="shared" si="314"/>
        <v>GuideQuest_KillBoss_5_1524</v>
      </c>
      <c r="K1527" s="30" t="str">
        <f t="shared" si="315"/>
        <v>KillBoss</v>
      </c>
      <c r="L1527" s="33">
        <f t="shared" si="316"/>
        <v>5</v>
      </c>
      <c r="M1527" s="30" t="str">
        <f t="shared" si="322"/>
        <v>Stack</v>
      </c>
      <c r="N1527" s="31" t="s">
        <v>7</v>
      </c>
    </row>
    <row r="1528" spans="2:14" x14ac:dyDescent="0.4">
      <c r="B1528" s="29">
        <f t="shared" si="318"/>
        <v>1525</v>
      </c>
      <c r="C1528" s="30" t="s">
        <v>51</v>
      </c>
      <c r="D1528" s="30"/>
      <c r="E1528" s="30" t="s">
        <v>199</v>
      </c>
      <c r="F1528" s="27" t="str">
        <f t="shared" si="311"/>
        <v>캐릭터 특성 강화</v>
      </c>
      <c r="G1528" s="30">
        <v>212</v>
      </c>
      <c r="H1528" s="31" t="str">
        <f t="shared" si="313"/>
        <v>GuideQuest_LevelUpAbility_212_1525</v>
      </c>
      <c r="J1528" s="29" t="str">
        <f t="shared" si="314"/>
        <v>GuideQuest_LevelUpAbility_212_1525</v>
      </c>
      <c r="K1528" s="30" t="str">
        <f t="shared" si="315"/>
        <v>LevelUpAbility</v>
      </c>
      <c r="L1528" s="33">
        <f t="shared" si="316"/>
        <v>212</v>
      </c>
      <c r="M1528" s="30" t="str">
        <f t="shared" si="322"/>
        <v>Attain</v>
      </c>
      <c r="N1528" s="31" t="s">
        <v>405</v>
      </c>
    </row>
    <row r="1529" spans="2:14" x14ac:dyDescent="0.4">
      <c r="B1529" s="29">
        <f t="shared" si="318"/>
        <v>1526</v>
      </c>
      <c r="C1529" s="30" t="s">
        <v>45</v>
      </c>
      <c r="D1529" s="30"/>
      <c r="E1529" s="30" t="s">
        <v>152</v>
      </c>
      <c r="F1529" s="27" t="str">
        <f t="shared" si="311"/>
        <v>공격력 골드 훈련</v>
      </c>
      <c r="G1529" s="30">
        <f>G1512+1000</f>
        <v>64000</v>
      </c>
      <c r="H1529" s="31" t="str">
        <f t="shared" si="313"/>
        <v>GuideQuest_TrainAtk_64000_1526</v>
      </c>
      <c r="J1529" s="29" t="str">
        <f t="shared" si="314"/>
        <v>GuideQuest_TrainAtk_64000_1526</v>
      </c>
      <c r="K1529" s="30" t="str">
        <f t="shared" si="315"/>
        <v>TrainAtk</v>
      </c>
      <c r="L1529" s="33">
        <f t="shared" ref="L1529:L1530" si="325">ROUNDUP(G1529/10,0)</f>
        <v>6400</v>
      </c>
      <c r="M1529" s="30" t="str">
        <f t="shared" si="322"/>
        <v>Attain</v>
      </c>
      <c r="N1529" s="31" t="s">
        <v>404</v>
      </c>
    </row>
    <row r="1530" spans="2:14" x14ac:dyDescent="0.4">
      <c r="B1530" s="29">
        <f t="shared" si="318"/>
        <v>1527</v>
      </c>
      <c r="C1530" s="30" t="s">
        <v>47</v>
      </c>
      <c r="D1530" s="30"/>
      <c r="E1530" s="30" t="s">
        <v>153</v>
      </c>
      <c r="F1530" s="27" t="str">
        <f t="shared" si="311"/>
        <v>체력 골드 훈련</v>
      </c>
      <c r="G1530" s="30">
        <f>G1513+1000</f>
        <v>64000</v>
      </c>
      <c r="H1530" s="31" t="str">
        <f t="shared" si="313"/>
        <v>GuideQuest_TrainHp_64000_1527</v>
      </c>
      <c r="J1530" s="29" t="str">
        <f t="shared" si="314"/>
        <v>GuideQuest_TrainHp_64000_1527</v>
      </c>
      <c r="K1530" s="30" t="str">
        <f t="shared" si="315"/>
        <v>TrainHp</v>
      </c>
      <c r="L1530" s="33">
        <f t="shared" si="325"/>
        <v>6400</v>
      </c>
      <c r="M1530" s="30" t="str">
        <f t="shared" si="322"/>
        <v>Attain</v>
      </c>
      <c r="N1530" s="31" t="s">
        <v>404</v>
      </c>
    </row>
    <row r="1531" spans="2:14" x14ac:dyDescent="0.4">
      <c r="B1531" s="29">
        <f>B1530+1</f>
        <v>1528</v>
      </c>
      <c r="C1531" s="30"/>
      <c r="D1531" s="30"/>
      <c r="E1531" s="30" t="s">
        <v>187</v>
      </c>
      <c r="F1531" s="27" t="str">
        <f t="shared" ref="F1531:F1594" si="326">VLOOKUP(E1531,$P$2:$Q$52,2, 0)</f>
        <v>스테이지 클리어</v>
      </c>
      <c r="G1531" s="30">
        <f>G1522+10</f>
        <v>2835</v>
      </c>
      <c r="H1531" s="31" t="str">
        <f t="shared" si="313"/>
        <v>GuideQuest_ClearStage_2835_1528</v>
      </c>
      <c r="J1531" s="29" t="str">
        <f t="shared" si="314"/>
        <v>GuideQuest_ClearStage_2835_1528</v>
      </c>
      <c r="K1531" s="30" t="str">
        <f t="shared" si="315"/>
        <v>ClearStage</v>
      </c>
      <c r="L1531" s="33">
        <f t="shared" si="316"/>
        <v>2835</v>
      </c>
      <c r="M1531" s="30" t="str">
        <f t="shared" si="322"/>
        <v>Attain</v>
      </c>
      <c r="N1531" s="31" t="s">
        <v>404</v>
      </c>
    </row>
    <row r="1532" spans="2:14" x14ac:dyDescent="0.4">
      <c r="B1532" s="29">
        <f t="shared" si="318"/>
        <v>1529</v>
      </c>
      <c r="C1532" s="30" t="s">
        <v>94</v>
      </c>
      <c r="D1532" s="30"/>
      <c r="E1532" s="30" t="s">
        <v>214</v>
      </c>
      <c r="F1532" s="27" t="str">
        <f t="shared" si="326"/>
        <v>장비 소환</v>
      </c>
      <c r="G1532" s="30">
        <f>G1523+300</f>
        <v>28620</v>
      </c>
      <c r="H1532" s="31" t="str">
        <f t="shared" si="313"/>
        <v>GuideQuest_SpawnEquipment_28620_1529</v>
      </c>
      <c r="J1532" s="29" t="str">
        <f t="shared" si="314"/>
        <v>GuideQuest_SpawnEquipment_28620_1529</v>
      </c>
      <c r="K1532" s="30" t="str">
        <f t="shared" si="315"/>
        <v>SpawnEquipment</v>
      </c>
      <c r="L1532" s="33">
        <f t="shared" si="316"/>
        <v>28620</v>
      </c>
      <c r="M1532" s="30" t="str">
        <f t="shared" si="322"/>
        <v>Attain</v>
      </c>
      <c r="N1532" s="31" t="s">
        <v>404</v>
      </c>
    </row>
    <row r="1533" spans="2:14" x14ac:dyDescent="0.4">
      <c r="B1533" s="29">
        <f t="shared" si="318"/>
        <v>1530</v>
      </c>
      <c r="C1533" s="30" t="s">
        <v>53</v>
      </c>
      <c r="D1533" s="30"/>
      <c r="E1533" s="30" t="s">
        <v>200</v>
      </c>
      <c r="F1533" s="27" t="str">
        <f t="shared" si="326"/>
        <v>스킬 소환</v>
      </c>
      <c r="G1533" s="30">
        <v>3160</v>
      </c>
      <c r="H1533" s="31" t="str">
        <f t="shared" si="313"/>
        <v>GuideQuest_SpawnSkill_3160_1530</v>
      </c>
      <c r="J1533" s="29" t="str">
        <f t="shared" si="314"/>
        <v>GuideQuest_SpawnSkill_3160_1530</v>
      </c>
      <c r="K1533" s="30" t="str">
        <f t="shared" si="315"/>
        <v>SpawnSkill</v>
      </c>
      <c r="L1533" s="33">
        <f t="shared" si="316"/>
        <v>3160</v>
      </c>
      <c r="M1533" s="30" t="str">
        <f t="shared" si="322"/>
        <v>Attain</v>
      </c>
      <c r="N1533" s="31" t="s">
        <v>404</v>
      </c>
    </row>
    <row r="1534" spans="2:14" x14ac:dyDescent="0.4">
      <c r="B1534" s="29">
        <f t="shared" si="318"/>
        <v>1531</v>
      </c>
      <c r="C1534" s="30" t="s">
        <v>292</v>
      </c>
      <c r="D1534" s="30"/>
      <c r="E1534" s="30" t="s">
        <v>269</v>
      </c>
      <c r="F1534" s="27" t="str">
        <f t="shared" si="326"/>
        <v>유물 소환</v>
      </c>
      <c r="G1534" s="30">
        <f>G1517+6</f>
        <v>402</v>
      </c>
      <c r="H1534" s="31" t="str">
        <f t="shared" si="313"/>
        <v>GuideQuest_SpawnArtifact_402_1531</v>
      </c>
      <c r="J1534" s="29" t="str">
        <f t="shared" si="314"/>
        <v>GuideQuest_SpawnArtifact_402_1531</v>
      </c>
      <c r="K1534" s="30" t="str">
        <f t="shared" si="315"/>
        <v>SpawnArtifact</v>
      </c>
      <c r="L1534" s="33">
        <f t="shared" si="316"/>
        <v>402</v>
      </c>
      <c r="M1534" s="30" t="str">
        <f t="shared" si="322"/>
        <v>Attain</v>
      </c>
      <c r="N1534" s="31" t="s">
        <v>404</v>
      </c>
    </row>
    <row r="1535" spans="2:14" x14ac:dyDescent="0.4">
      <c r="B1535" s="29">
        <f t="shared" si="318"/>
        <v>1532</v>
      </c>
      <c r="C1535" s="30" t="s">
        <v>294</v>
      </c>
      <c r="D1535" s="30"/>
      <c r="E1535" s="30" t="s">
        <v>290</v>
      </c>
      <c r="F1535" s="27" t="str">
        <f t="shared" si="326"/>
        <v>유물 강화 시도</v>
      </c>
      <c r="G1535" s="30">
        <v>3</v>
      </c>
      <c r="H1535" s="31" t="str">
        <f t="shared" si="313"/>
        <v>GuideQuest_TryUpgradeArtifact_3_1532</v>
      </c>
      <c r="J1535" s="29" t="str">
        <f t="shared" si="314"/>
        <v>GuideQuest_TryUpgradeArtifact_3_1532</v>
      </c>
      <c r="K1535" s="30" t="str">
        <f t="shared" si="315"/>
        <v>TryUpgradeArtifact</v>
      </c>
      <c r="L1535" s="33">
        <f t="shared" si="316"/>
        <v>3</v>
      </c>
      <c r="M1535" s="30" t="str">
        <f t="shared" si="322"/>
        <v>Stack</v>
      </c>
      <c r="N1535" s="31" t="s">
        <v>404</v>
      </c>
    </row>
    <row r="1536" spans="2:14" x14ac:dyDescent="0.4">
      <c r="B1536" s="29">
        <f t="shared" si="318"/>
        <v>1533</v>
      </c>
      <c r="C1536" s="30"/>
      <c r="D1536" s="30"/>
      <c r="E1536" s="30" t="s">
        <v>192</v>
      </c>
      <c r="F1536" s="27" t="str">
        <f t="shared" si="326"/>
        <v>보스 처치</v>
      </c>
      <c r="G1536" s="30">
        <v>5</v>
      </c>
      <c r="H1536" s="31" t="str">
        <f t="shared" si="313"/>
        <v>GuideQuest_KillBoss_5_1533</v>
      </c>
      <c r="J1536" s="29" t="str">
        <f t="shared" si="314"/>
        <v>GuideQuest_KillBoss_5_1533</v>
      </c>
      <c r="K1536" s="30" t="str">
        <f t="shared" si="315"/>
        <v>KillBoss</v>
      </c>
      <c r="L1536" s="33">
        <f t="shared" si="316"/>
        <v>5</v>
      </c>
      <c r="M1536" s="30" t="str">
        <f t="shared" si="322"/>
        <v>Stack</v>
      </c>
      <c r="N1536" s="31" t="s">
        <v>7</v>
      </c>
    </row>
    <row r="1537" spans="2:14" x14ac:dyDescent="0.4">
      <c r="B1537" s="29">
        <f t="shared" si="318"/>
        <v>1534</v>
      </c>
      <c r="C1537" s="30" t="s">
        <v>45</v>
      </c>
      <c r="D1537" s="30"/>
      <c r="E1537" s="30" t="s">
        <v>152</v>
      </c>
      <c r="F1537" s="27" t="str">
        <f t="shared" si="326"/>
        <v>공격력 골드 훈련</v>
      </c>
      <c r="G1537" s="30">
        <f>G1520+1000</f>
        <v>64500</v>
      </c>
      <c r="H1537" s="31" t="str">
        <f t="shared" si="313"/>
        <v>GuideQuest_TrainAtk_64500_1534</v>
      </c>
      <c r="J1537" s="29" t="str">
        <f t="shared" si="314"/>
        <v>GuideQuest_TrainAtk_64500_1534</v>
      </c>
      <c r="K1537" s="30" t="str">
        <f t="shared" si="315"/>
        <v>TrainAtk</v>
      </c>
      <c r="L1537" s="33">
        <f t="shared" ref="L1537:L1538" si="327">ROUNDUP(G1537/10,0)</f>
        <v>6450</v>
      </c>
      <c r="M1537" s="30" t="str">
        <f t="shared" si="322"/>
        <v>Attain</v>
      </c>
      <c r="N1537" s="31" t="s">
        <v>404</v>
      </c>
    </row>
    <row r="1538" spans="2:14" x14ac:dyDescent="0.4">
      <c r="B1538" s="29">
        <f t="shared" si="318"/>
        <v>1535</v>
      </c>
      <c r="C1538" s="30" t="s">
        <v>47</v>
      </c>
      <c r="D1538" s="30"/>
      <c r="E1538" s="30" t="s">
        <v>153</v>
      </c>
      <c r="F1538" s="27" t="str">
        <f t="shared" si="326"/>
        <v>체력 골드 훈련</v>
      </c>
      <c r="G1538" s="30">
        <f>G1521+1000</f>
        <v>64500</v>
      </c>
      <c r="H1538" s="31" t="str">
        <f t="shared" ref="H1538:H1601" si="328">CONCATENATE("GuideQuest","_",E1538,"_",G1538,"_",B1538)</f>
        <v>GuideQuest_TrainHp_64500_1535</v>
      </c>
      <c r="J1538" s="29" t="str">
        <f t="shared" ref="J1538:J1601" si="329">H1538</f>
        <v>GuideQuest_TrainHp_64500_1535</v>
      </c>
      <c r="K1538" s="30" t="str">
        <f t="shared" ref="K1538:K1601" si="330">E1538</f>
        <v>TrainHp</v>
      </c>
      <c r="L1538" s="33">
        <f t="shared" si="327"/>
        <v>6450</v>
      </c>
      <c r="M1538" s="30" t="str">
        <f t="shared" si="322"/>
        <v>Attain</v>
      </c>
      <c r="N1538" s="31" t="s">
        <v>404</v>
      </c>
    </row>
    <row r="1539" spans="2:14" x14ac:dyDescent="0.4">
      <c r="B1539" s="29">
        <f>B1538+1</f>
        <v>1536</v>
      </c>
      <c r="C1539" s="30"/>
      <c r="D1539" s="30"/>
      <c r="E1539" s="30" t="s">
        <v>187</v>
      </c>
      <c r="F1539" s="27" t="str">
        <f t="shared" si="326"/>
        <v>스테이지 클리어</v>
      </c>
      <c r="G1539" s="30">
        <f>G1531+10</f>
        <v>2845</v>
      </c>
      <c r="H1539" s="31" t="str">
        <f t="shared" si="328"/>
        <v>GuideQuest_ClearStage_2845_1536</v>
      </c>
      <c r="J1539" s="29" t="str">
        <f t="shared" si="329"/>
        <v>GuideQuest_ClearStage_2845_1536</v>
      </c>
      <c r="K1539" s="30" t="str">
        <f t="shared" si="330"/>
        <v>ClearStage</v>
      </c>
      <c r="L1539" s="33">
        <f t="shared" ref="L1539:L1601" si="331">G1539</f>
        <v>2845</v>
      </c>
      <c r="M1539" s="30" t="str">
        <f t="shared" si="322"/>
        <v>Attain</v>
      </c>
      <c r="N1539" s="31" t="s">
        <v>404</v>
      </c>
    </row>
    <row r="1540" spans="2:14" x14ac:dyDescent="0.4">
      <c r="B1540" s="29">
        <f t="shared" si="318"/>
        <v>1537</v>
      </c>
      <c r="C1540" s="30" t="s">
        <v>94</v>
      </c>
      <c r="D1540" s="30"/>
      <c r="E1540" s="30" t="s">
        <v>214</v>
      </c>
      <c r="F1540" s="27" t="str">
        <f t="shared" si="326"/>
        <v>장비 소환</v>
      </c>
      <c r="G1540" s="30">
        <f>G1532+300</f>
        <v>28920</v>
      </c>
      <c r="H1540" s="31" t="str">
        <f t="shared" si="328"/>
        <v>GuideQuest_SpawnEquipment_28920_1537</v>
      </c>
      <c r="J1540" s="29" t="str">
        <f t="shared" si="329"/>
        <v>GuideQuest_SpawnEquipment_28920_1537</v>
      </c>
      <c r="K1540" s="30" t="str">
        <f t="shared" si="330"/>
        <v>SpawnEquipment</v>
      </c>
      <c r="L1540" s="33">
        <f t="shared" si="331"/>
        <v>28920</v>
      </c>
      <c r="M1540" s="30" t="str">
        <f t="shared" si="322"/>
        <v>Attain</v>
      </c>
      <c r="N1540" s="31" t="s">
        <v>404</v>
      </c>
    </row>
    <row r="1541" spans="2:14" x14ac:dyDescent="0.4">
      <c r="B1541" s="29">
        <f t="shared" si="318"/>
        <v>1538</v>
      </c>
      <c r="C1541" s="30" t="s">
        <v>53</v>
      </c>
      <c r="D1541" s="30"/>
      <c r="E1541" s="30" t="s">
        <v>200</v>
      </c>
      <c r="F1541" s="27" t="str">
        <f t="shared" si="326"/>
        <v>스킬 소환</v>
      </c>
      <c r="G1541" s="30">
        <v>3190</v>
      </c>
      <c r="H1541" s="31" t="str">
        <f t="shared" si="328"/>
        <v>GuideQuest_SpawnSkill_3190_1538</v>
      </c>
      <c r="J1541" s="29" t="str">
        <f t="shared" si="329"/>
        <v>GuideQuest_SpawnSkill_3190_1538</v>
      </c>
      <c r="K1541" s="30" t="str">
        <f t="shared" si="330"/>
        <v>SpawnSkill</v>
      </c>
      <c r="L1541" s="33">
        <f t="shared" si="331"/>
        <v>3190</v>
      </c>
      <c r="M1541" s="30" t="str">
        <f t="shared" si="322"/>
        <v>Attain</v>
      </c>
      <c r="N1541" s="31" t="s">
        <v>404</v>
      </c>
    </row>
    <row r="1542" spans="2:14" x14ac:dyDescent="0.4">
      <c r="B1542" s="29">
        <f t="shared" si="318"/>
        <v>1539</v>
      </c>
      <c r="C1542" s="30" t="s">
        <v>292</v>
      </c>
      <c r="D1542" s="30"/>
      <c r="E1542" s="30" t="s">
        <v>269</v>
      </c>
      <c r="F1542" s="27" t="str">
        <f t="shared" si="326"/>
        <v>유물 소환</v>
      </c>
      <c r="G1542" s="30">
        <f>G1525+6</f>
        <v>405</v>
      </c>
      <c r="H1542" s="31" t="str">
        <f t="shared" si="328"/>
        <v>GuideQuest_SpawnArtifact_405_1539</v>
      </c>
      <c r="J1542" s="29" t="str">
        <f t="shared" si="329"/>
        <v>GuideQuest_SpawnArtifact_405_1539</v>
      </c>
      <c r="K1542" s="30" t="str">
        <f t="shared" si="330"/>
        <v>SpawnArtifact</v>
      </c>
      <c r="L1542" s="33">
        <f t="shared" si="331"/>
        <v>405</v>
      </c>
      <c r="M1542" s="30" t="str">
        <f t="shared" si="322"/>
        <v>Attain</v>
      </c>
      <c r="N1542" s="31" t="s">
        <v>404</v>
      </c>
    </row>
    <row r="1543" spans="2:14" x14ac:dyDescent="0.4">
      <c r="B1543" s="29">
        <f t="shared" si="318"/>
        <v>1540</v>
      </c>
      <c r="C1543" s="30" t="s">
        <v>294</v>
      </c>
      <c r="D1543" s="30"/>
      <c r="E1543" s="30" t="s">
        <v>290</v>
      </c>
      <c r="F1543" s="27" t="str">
        <f t="shared" si="326"/>
        <v>유물 강화 시도</v>
      </c>
      <c r="G1543" s="30">
        <v>3</v>
      </c>
      <c r="H1543" s="31" t="str">
        <f t="shared" si="328"/>
        <v>GuideQuest_TryUpgradeArtifact_3_1540</v>
      </c>
      <c r="J1543" s="29" t="str">
        <f t="shared" si="329"/>
        <v>GuideQuest_TryUpgradeArtifact_3_1540</v>
      </c>
      <c r="K1543" s="30" t="str">
        <f t="shared" si="330"/>
        <v>TryUpgradeArtifact</v>
      </c>
      <c r="L1543" s="33">
        <f t="shared" si="331"/>
        <v>3</v>
      </c>
      <c r="M1543" s="30" t="str">
        <f t="shared" si="322"/>
        <v>Stack</v>
      </c>
      <c r="N1543" s="31" t="s">
        <v>404</v>
      </c>
    </row>
    <row r="1544" spans="2:14" x14ac:dyDescent="0.4">
      <c r="B1544" s="29">
        <f t="shared" si="318"/>
        <v>1541</v>
      </c>
      <c r="C1544" s="30"/>
      <c r="D1544" s="30"/>
      <c r="E1544" s="30" t="s">
        <v>192</v>
      </c>
      <c r="F1544" s="27" t="str">
        <f t="shared" si="326"/>
        <v>보스 처치</v>
      </c>
      <c r="G1544" s="30">
        <v>5</v>
      </c>
      <c r="H1544" s="31" t="str">
        <f t="shared" si="328"/>
        <v>GuideQuest_KillBoss_5_1541</v>
      </c>
      <c r="J1544" s="29" t="str">
        <f t="shared" si="329"/>
        <v>GuideQuest_KillBoss_5_1541</v>
      </c>
      <c r="K1544" s="30" t="str">
        <f t="shared" si="330"/>
        <v>KillBoss</v>
      </c>
      <c r="L1544" s="33">
        <f t="shared" si="331"/>
        <v>5</v>
      </c>
      <c r="M1544" s="30" t="str">
        <f t="shared" si="322"/>
        <v>Stack</v>
      </c>
      <c r="N1544" s="31" t="s">
        <v>7</v>
      </c>
    </row>
    <row r="1545" spans="2:14" x14ac:dyDescent="0.4">
      <c r="B1545" s="29">
        <f t="shared" si="318"/>
        <v>1542</v>
      </c>
      <c r="C1545" s="30" t="s">
        <v>51</v>
      </c>
      <c r="D1545" s="30"/>
      <c r="E1545" s="30" t="s">
        <v>199</v>
      </c>
      <c r="F1545" s="27" t="str">
        <f t="shared" si="326"/>
        <v>캐릭터 특성 강화</v>
      </c>
      <c r="G1545" s="30">
        <v>214</v>
      </c>
      <c r="H1545" s="31" t="str">
        <f t="shared" si="328"/>
        <v>GuideQuest_LevelUpAbility_214_1542</v>
      </c>
      <c r="J1545" s="29" t="str">
        <f t="shared" si="329"/>
        <v>GuideQuest_LevelUpAbility_214_1542</v>
      </c>
      <c r="K1545" s="30" t="str">
        <f t="shared" si="330"/>
        <v>LevelUpAbility</v>
      </c>
      <c r="L1545" s="33">
        <f t="shared" si="331"/>
        <v>214</v>
      </c>
      <c r="M1545" s="30" t="str">
        <f t="shared" si="322"/>
        <v>Attain</v>
      </c>
      <c r="N1545" s="31" t="s">
        <v>405</v>
      </c>
    </row>
    <row r="1546" spans="2:14" x14ac:dyDescent="0.4">
      <c r="B1546" s="29">
        <f t="shared" si="318"/>
        <v>1543</v>
      </c>
      <c r="C1546" s="30" t="s">
        <v>45</v>
      </c>
      <c r="D1546" s="30"/>
      <c r="E1546" s="30" t="s">
        <v>152</v>
      </c>
      <c r="F1546" s="27" t="str">
        <f t="shared" si="326"/>
        <v>공격력 골드 훈련</v>
      </c>
      <c r="G1546" s="30">
        <f>G1529+1000</f>
        <v>65000</v>
      </c>
      <c r="H1546" s="31" t="str">
        <f t="shared" si="328"/>
        <v>GuideQuest_TrainAtk_65000_1543</v>
      </c>
      <c r="J1546" s="29" t="str">
        <f t="shared" si="329"/>
        <v>GuideQuest_TrainAtk_65000_1543</v>
      </c>
      <c r="K1546" s="30" t="str">
        <f t="shared" si="330"/>
        <v>TrainAtk</v>
      </c>
      <c r="L1546" s="33">
        <f t="shared" ref="L1546:L1547" si="332">ROUNDUP(G1546/10,0)</f>
        <v>6500</v>
      </c>
      <c r="M1546" s="30" t="str">
        <f t="shared" si="322"/>
        <v>Attain</v>
      </c>
      <c r="N1546" s="31" t="s">
        <v>404</v>
      </c>
    </row>
    <row r="1547" spans="2:14" x14ac:dyDescent="0.4">
      <c r="B1547" s="29">
        <f t="shared" si="318"/>
        <v>1544</v>
      </c>
      <c r="C1547" s="30" t="s">
        <v>47</v>
      </c>
      <c r="D1547" s="30"/>
      <c r="E1547" s="30" t="s">
        <v>153</v>
      </c>
      <c r="F1547" s="27" t="str">
        <f t="shared" si="326"/>
        <v>체력 골드 훈련</v>
      </c>
      <c r="G1547" s="30">
        <f>G1530+1000</f>
        <v>65000</v>
      </c>
      <c r="H1547" s="31" t="str">
        <f t="shared" si="328"/>
        <v>GuideQuest_TrainHp_65000_1544</v>
      </c>
      <c r="J1547" s="29" t="str">
        <f t="shared" si="329"/>
        <v>GuideQuest_TrainHp_65000_1544</v>
      </c>
      <c r="K1547" s="30" t="str">
        <f t="shared" si="330"/>
        <v>TrainHp</v>
      </c>
      <c r="L1547" s="33">
        <f t="shared" si="332"/>
        <v>6500</v>
      </c>
      <c r="M1547" s="30" t="str">
        <f t="shared" si="322"/>
        <v>Attain</v>
      </c>
      <c r="N1547" s="31" t="s">
        <v>404</v>
      </c>
    </row>
    <row r="1548" spans="2:14" x14ac:dyDescent="0.4">
      <c r="B1548" s="29">
        <f>B1547+1</f>
        <v>1545</v>
      </c>
      <c r="C1548" s="30"/>
      <c r="D1548" s="30"/>
      <c r="E1548" s="30" t="s">
        <v>187</v>
      </c>
      <c r="F1548" s="27" t="str">
        <f t="shared" si="326"/>
        <v>스테이지 클리어</v>
      </c>
      <c r="G1548" s="30">
        <f>G1539+10</f>
        <v>2855</v>
      </c>
      <c r="H1548" s="31" t="str">
        <f t="shared" si="328"/>
        <v>GuideQuest_ClearStage_2855_1545</v>
      </c>
      <c r="J1548" s="29" t="str">
        <f t="shared" si="329"/>
        <v>GuideQuest_ClearStage_2855_1545</v>
      </c>
      <c r="K1548" s="30" t="str">
        <f t="shared" si="330"/>
        <v>ClearStage</v>
      </c>
      <c r="L1548" s="33">
        <f t="shared" si="331"/>
        <v>2855</v>
      </c>
      <c r="M1548" s="30" t="str">
        <f t="shared" si="322"/>
        <v>Attain</v>
      </c>
      <c r="N1548" s="31" t="s">
        <v>404</v>
      </c>
    </row>
    <row r="1549" spans="2:14" x14ac:dyDescent="0.4">
      <c r="B1549" s="29">
        <f t="shared" ref="B1549:B1611" si="333">B1548+1</f>
        <v>1546</v>
      </c>
      <c r="C1549" s="30" t="s">
        <v>94</v>
      </c>
      <c r="D1549" s="30"/>
      <c r="E1549" s="30" t="s">
        <v>214</v>
      </c>
      <c r="F1549" s="27" t="str">
        <f t="shared" si="326"/>
        <v>장비 소환</v>
      </c>
      <c r="G1549" s="30">
        <f>G1540+300</f>
        <v>29220</v>
      </c>
      <c r="H1549" s="31" t="str">
        <f t="shared" si="328"/>
        <v>GuideQuest_SpawnEquipment_29220_1546</v>
      </c>
      <c r="J1549" s="29" t="str">
        <f t="shared" si="329"/>
        <v>GuideQuest_SpawnEquipment_29220_1546</v>
      </c>
      <c r="K1549" s="30" t="str">
        <f t="shared" si="330"/>
        <v>SpawnEquipment</v>
      </c>
      <c r="L1549" s="33">
        <f t="shared" si="331"/>
        <v>29220</v>
      </c>
      <c r="M1549" s="30" t="str">
        <f t="shared" si="322"/>
        <v>Attain</v>
      </c>
      <c r="N1549" s="31" t="s">
        <v>404</v>
      </c>
    </row>
    <row r="1550" spans="2:14" x14ac:dyDescent="0.4">
      <c r="B1550" s="29">
        <f t="shared" si="333"/>
        <v>1547</v>
      </c>
      <c r="C1550" s="30" t="s">
        <v>53</v>
      </c>
      <c r="D1550" s="30"/>
      <c r="E1550" s="30" t="s">
        <v>200</v>
      </c>
      <c r="F1550" s="27" t="str">
        <f t="shared" si="326"/>
        <v>스킬 소환</v>
      </c>
      <c r="G1550" s="30">
        <v>3220</v>
      </c>
      <c r="H1550" s="31" t="str">
        <f t="shared" si="328"/>
        <v>GuideQuest_SpawnSkill_3220_1547</v>
      </c>
      <c r="J1550" s="29" t="str">
        <f t="shared" si="329"/>
        <v>GuideQuest_SpawnSkill_3220_1547</v>
      </c>
      <c r="K1550" s="30" t="str">
        <f t="shared" si="330"/>
        <v>SpawnSkill</v>
      </c>
      <c r="L1550" s="33">
        <f t="shared" si="331"/>
        <v>3220</v>
      </c>
      <c r="M1550" s="30" t="str">
        <f t="shared" si="322"/>
        <v>Attain</v>
      </c>
      <c r="N1550" s="31" t="s">
        <v>404</v>
      </c>
    </row>
    <row r="1551" spans="2:14" x14ac:dyDescent="0.4">
      <c r="B1551" s="29">
        <f t="shared" si="333"/>
        <v>1548</v>
      </c>
      <c r="C1551" s="30" t="s">
        <v>292</v>
      </c>
      <c r="D1551" s="30"/>
      <c r="E1551" s="30" t="s">
        <v>269</v>
      </c>
      <c r="F1551" s="27" t="str">
        <f t="shared" si="326"/>
        <v>유물 소환</v>
      </c>
      <c r="G1551" s="30">
        <f>G1534+6</f>
        <v>408</v>
      </c>
      <c r="H1551" s="31" t="str">
        <f t="shared" si="328"/>
        <v>GuideQuest_SpawnArtifact_408_1548</v>
      </c>
      <c r="J1551" s="29" t="str">
        <f t="shared" si="329"/>
        <v>GuideQuest_SpawnArtifact_408_1548</v>
      </c>
      <c r="K1551" s="30" t="str">
        <f t="shared" si="330"/>
        <v>SpawnArtifact</v>
      </c>
      <c r="L1551" s="33">
        <f t="shared" si="331"/>
        <v>408</v>
      </c>
      <c r="M1551" s="30" t="str">
        <f t="shared" si="322"/>
        <v>Attain</v>
      </c>
      <c r="N1551" s="31" t="s">
        <v>404</v>
      </c>
    </row>
    <row r="1552" spans="2:14" x14ac:dyDescent="0.4">
      <c r="B1552" s="29">
        <f t="shared" si="333"/>
        <v>1549</v>
      </c>
      <c r="C1552" s="30" t="s">
        <v>294</v>
      </c>
      <c r="D1552" s="30"/>
      <c r="E1552" s="30" t="s">
        <v>290</v>
      </c>
      <c r="F1552" s="27" t="str">
        <f t="shared" si="326"/>
        <v>유물 강화 시도</v>
      </c>
      <c r="G1552" s="30">
        <v>3</v>
      </c>
      <c r="H1552" s="31" t="str">
        <f t="shared" si="328"/>
        <v>GuideQuest_TryUpgradeArtifact_3_1549</v>
      </c>
      <c r="J1552" s="29" t="str">
        <f t="shared" si="329"/>
        <v>GuideQuest_TryUpgradeArtifact_3_1549</v>
      </c>
      <c r="K1552" s="30" t="str">
        <f t="shared" si="330"/>
        <v>TryUpgradeArtifact</v>
      </c>
      <c r="L1552" s="33">
        <f t="shared" si="331"/>
        <v>3</v>
      </c>
      <c r="M1552" s="30" t="str">
        <f t="shared" si="322"/>
        <v>Stack</v>
      </c>
      <c r="N1552" s="31" t="s">
        <v>404</v>
      </c>
    </row>
    <row r="1553" spans="2:14" x14ac:dyDescent="0.4">
      <c r="B1553" s="29">
        <f t="shared" si="333"/>
        <v>1550</v>
      </c>
      <c r="C1553" s="30"/>
      <c r="D1553" s="30"/>
      <c r="E1553" s="30" t="s">
        <v>192</v>
      </c>
      <c r="F1553" s="27" t="str">
        <f t="shared" si="326"/>
        <v>보스 처치</v>
      </c>
      <c r="G1553" s="30">
        <v>5</v>
      </c>
      <c r="H1553" s="31" t="str">
        <f t="shared" si="328"/>
        <v>GuideQuest_KillBoss_5_1550</v>
      </c>
      <c r="J1553" s="29" t="str">
        <f t="shared" si="329"/>
        <v>GuideQuest_KillBoss_5_1550</v>
      </c>
      <c r="K1553" s="30" t="str">
        <f t="shared" si="330"/>
        <v>KillBoss</v>
      </c>
      <c r="L1553" s="33">
        <f t="shared" si="331"/>
        <v>5</v>
      </c>
      <c r="M1553" s="30" t="str">
        <f t="shared" si="322"/>
        <v>Stack</v>
      </c>
      <c r="N1553" s="31" t="s">
        <v>7</v>
      </c>
    </row>
    <row r="1554" spans="2:14" x14ac:dyDescent="0.4">
      <c r="B1554" s="29">
        <f t="shared" si="333"/>
        <v>1551</v>
      </c>
      <c r="C1554" s="30" t="s">
        <v>45</v>
      </c>
      <c r="D1554" s="30"/>
      <c r="E1554" s="30" t="s">
        <v>152</v>
      </c>
      <c r="F1554" s="27" t="str">
        <f t="shared" si="326"/>
        <v>공격력 골드 훈련</v>
      </c>
      <c r="G1554" s="30">
        <f>G1537+1000</f>
        <v>65500</v>
      </c>
      <c r="H1554" s="31" t="str">
        <f t="shared" si="328"/>
        <v>GuideQuest_TrainAtk_65500_1551</v>
      </c>
      <c r="J1554" s="29" t="str">
        <f t="shared" si="329"/>
        <v>GuideQuest_TrainAtk_65500_1551</v>
      </c>
      <c r="K1554" s="30" t="str">
        <f t="shared" si="330"/>
        <v>TrainAtk</v>
      </c>
      <c r="L1554" s="33">
        <f t="shared" ref="L1554:L1555" si="334">ROUNDUP(G1554/10,0)</f>
        <v>6550</v>
      </c>
      <c r="M1554" s="30" t="str">
        <f t="shared" si="322"/>
        <v>Attain</v>
      </c>
      <c r="N1554" s="31" t="s">
        <v>404</v>
      </c>
    </row>
    <row r="1555" spans="2:14" x14ac:dyDescent="0.4">
      <c r="B1555" s="29">
        <f t="shared" si="333"/>
        <v>1552</v>
      </c>
      <c r="C1555" s="30" t="s">
        <v>47</v>
      </c>
      <c r="D1555" s="30"/>
      <c r="E1555" s="30" t="s">
        <v>153</v>
      </c>
      <c r="F1555" s="27" t="str">
        <f t="shared" si="326"/>
        <v>체력 골드 훈련</v>
      </c>
      <c r="G1555" s="30">
        <f>G1538+1000</f>
        <v>65500</v>
      </c>
      <c r="H1555" s="31" t="str">
        <f t="shared" si="328"/>
        <v>GuideQuest_TrainHp_65500_1552</v>
      </c>
      <c r="J1555" s="29" t="str">
        <f t="shared" si="329"/>
        <v>GuideQuest_TrainHp_65500_1552</v>
      </c>
      <c r="K1555" s="30" t="str">
        <f t="shared" si="330"/>
        <v>TrainHp</v>
      </c>
      <c r="L1555" s="33">
        <f t="shared" si="334"/>
        <v>6550</v>
      </c>
      <c r="M1555" s="30" t="str">
        <f t="shared" si="322"/>
        <v>Attain</v>
      </c>
      <c r="N1555" s="31" t="s">
        <v>404</v>
      </c>
    </row>
    <row r="1556" spans="2:14" x14ac:dyDescent="0.4">
      <c r="B1556" s="29">
        <f>B1555+1</f>
        <v>1553</v>
      </c>
      <c r="C1556" s="30"/>
      <c r="D1556" s="30"/>
      <c r="E1556" s="30" t="s">
        <v>187</v>
      </c>
      <c r="F1556" s="27" t="str">
        <f t="shared" si="326"/>
        <v>스테이지 클리어</v>
      </c>
      <c r="G1556" s="30">
        <f>G1548+10</f>
        <v>2865</v>
      </c>
      <c r="H1556" s="31" t="str">
        <f t="shared" si="328"/>
        <v>GuideQuest_ClearStage_2865_1553</v>
      </c>
      <c r="J1556" s="29" t="str">
        <f t="shared" si="329"/>
        <v>GuideQuest_ClearStage_2865_1553</v>
      </c>
      <c r="K1556" s="30" t="str">
        <f t="shared" si="330"/>
        <v>ClearStage</v>
      </c>
      <c r="L1556" s="33">
        <f t="shared" si="331"/>
        <v>2865</v>
      </c>
      <c r="M1556" s="30" t="str">
        <f t="shared" si="322"/>
        <v>Attain</v>
      </c>
      <c r="N1556" s="31" t="s">
        <v>404</v>
      </c>
    </row>
    <row r="1557" spans="2:14" x14ac:dyDescent="0.4">
      <c r="B1557" s="29">
        <f t="shared" si="333"/>
        <v>1554</v>
      </c>
      <c r="C1557" s="30" t="s">
        <v>94</v>
      </c>
      <c r="D1557" s="30"/>
      <c r="E1557" s="30" t="s">
        <v>214</v>
      </c>
      <c r="F1557" s="27" t="str">
        <f t="shared" si="326"/>
        <v>장비 소환</v>
      </c>
      <c r="G1557" s="30">
        <f>G1549+300</f>
        <v>29520</v>
      </c>
      <c r="H1557" s="31" t="str">
        <f t="shared" si="328"/>
        <v>GuideQuest_SpawnEquipment_29520_1554</v>
      </c>
      <c r="J1557" s="29" t="str">
        <f t="shared" si="329"/>
        <v>GuideQuest_SpawnEquipment_29520_1554</v>
      </c>
      <c r="K1557" s="30" t="str">
        <f t="shared" si="330"/>
        <v>SpawnEquipment</v>
      </c>
      <c r="L1557" s="33">
        <f t="shared" si="331"/>
        <v>29520</v>
      </c>
      <c r="M1557" s="30" t="str">
        <f t="shared" si="322"/>
        <v>Attain</v>
      </c>
      <c r="N1557" s="31" t="s">
        <v>404</v>
      </c>
    </row>
    <row r="1558" spans="2:14" x14ac:dyDescent="0.4">
      <c r="B1558" s="29">
        <f t="shared" si="333"/>
        <v>1555</v>
      </c>
      <c r="C1558" s="30" t="s">
        <v>53</v>
      </c>
      <c r="D1558" s="30"/>
      <c r="E1558" s="30" t="s">
        <v>200</v>
      </c>
      <c r="F1558" s="27" t="str">
        <f t="shared" si="326"/>
        <v>스킬 소환</v>
      </c>
      <c r="G1558" s="30">
        <v>3250</v>
      </c>
      <c r="H1558" s="31" t="str">
        <f t="shared" si="328"/>
        <v>GuideQuest_SpawnSkill_3250_1555</v>
      </c>
      <c r="J1558" s="29" t="str">
        <f t="shared" si="329"/>
        <v>GuideQuest_SpawnSkill_3250_1555</v>
      </c>
      <c r="K1558" s="30" t="str">
        <f t="shared" si="330"/>
        <v>SpawnSkill</v>
      </c>
      <c r="L1558" s="33">
        <f t="shared" si="331"/>
        <v>3250</v>
      </c>
      <c r="M1558" s="30" t="str">
        <f t="shared" si="322"/>
        <v>Attain</v>
      </c>
      <c r="N1558" s="31" t="s">
        <v>404</v>
      </c>
    </row>
    <row r="1559" spans="2:14" x14ac:dyDescent="0.4">
      <c r="B1559" s="29">
        <f t="shared" si="333"/>
        <v>1556</v>
      </c>
      <c r="C1559" s="30" t="s">
        <v>292</v>
      </c>
      <c r="D1559" s="30"/>
      <c r="E1559" s="30" t="s">
        <v>269</v>
      </c>
      <c r="F1559" s="27" t="str">
        <f t="shared" si="326"/>
        <v>유물 소환</v>
      </c>
      <c r="G1559" s="30">
        <f>G1542+6</f>
        <v>411</v>
      </c>
      <c r="H1559" s="31" t="str">
        <f t="shared" si="328"/>
        <v>GuideQuest_SpawnArtifact_411_1556</v>
      </c>
      <c r="J1559" s="29" t="str">
        <f t="shared" si="329"/>
        <v>GuideQuest_SpawnArtifact_411_1556</v>
      </c>
      <c r="K1559" s="30" t="str">
        <f t="shared" si="330"/>
        <v>SpawnArtifact</v>
      </c>
      <c r="L1559" s="33">
        <f t="shared" si="331"/>
        <v>411</v>
      </c>
      <c r="M1559" s="30" t="str">
        <f t="shared" si="322"/>
        <v>Attain</v>
      </c>
      <c r="N1559" s="31" t="s">
        <v>404</v>
      </c>
    </row>
    <row r="1560" spans="2:14" x14ac:dyDescent="0.4">
      <c r="B1560" s="29">
        <f t="shared" si="333"/>
        <v>1557</v>
      </c>
      <c r="C1560" s="30" t="s">
        <v>294</v>
      </c>
      <c r="D1560" s="30"/>
      <c r="E1560" s="30" t="s">
        <v>290</v>
      </c>
      <c r="F1560" s="27" t="str">
        <f t="shared" si="326"/>
        <v>유물 강화 시도</v>
      </c>
      <c r="G1560" s="30">
        <v>3</v>
      </c>
      <c r="H1560" s="31" t="str">
        <f t="shared" si="328"/>
        <v>GuideQuest_TryUpgradeArtifact_3_1557</v>
      </c>
      <c r="J1560" s="29" t="str">
        <f t="shared" si="329"/>
        <v>GuideQuest_TryUpgradeArtifact_3_1557</v>
      </c>
      <c r="K1560" s="30" t="str">
        <f t="shared" si="330"/>
        <v>TryUpgradeArtifact</v>
      </c>
      <c r="L1560" s="33">
        <f t="shared" si="331"/>
        <v>3</v>
      </c>
      <c r="M1560" s="30" t="str">
        <f t="shared" si="322"/>
        <v>Stack</v>
      </c>
      <c r="N1560" s="31" t="s">
        <v>404</v>
      </c>
    </row>
    <row r="1561" spans="2:14" x14ac:dyDescent="0.4">
      <c r="B1561" s="29">
        <f t="shared" si="333"/>
        <v>1558</v>
      </c>
      <c r="C1561" s="30"/>
      <c r="D1561" s="30"/>
      <c r="E1561" s="30" t="s">
        <v>192</v>
      </c>
      <c r="F1561" s="27" t="str">
        <f t="shared" si="326"/>
        <v>보스 처치</v>
      </c>
      <c r="G1561" s="30">
        <v>5</v>
      </c>
      <c r="H1561" s="31" t="str">
        <f t="shared" si="328"/>
        <v>GuideQuest_KillBoss_5_1558</v>
      </c>
      <c r="J1561" s="29" t="str">
        <f t="shared" si="329"/>
        <v>GuideQuest_KillBoss_5_1558</v>
      </c>
      <c r="K1561" s="30" t="str">
        <f t="shared" si="330"/>
        <v>KillBoss</v>
      </c>
      <c r="L1561" s="33">
        <f t="shared" si="331"/>
        <v>5</v>
      </c>
      <c r="M1561" s="30" t="str">
        <f t="shared" si="322"/>
        <v>Stack</v>
      </c>
      <c r="N1561" s="31" t="s">
        <v>7</v>
      </c>
    </row>
    <row r="1562" spans="2:14" x14ac:dyDescent="0.4">
      <c r="B1562" s="29">
        <f t="shared" si="333"/>
        <v>1559</v>
      </c>
      <c r="C1562" s="30" t="s">
        <v>51</v>
      </c>
      <c r="D1562" s="30"/>
      <c r="E1562" s="30" t="s">
        <v>199</v>
      </c>
      <c r="F1562" s="27" t="str">
        <f t="shared" si="326"/>
        <v>캐릭터 특성 강화</v>
      </c>
      <c r="G1562" s="30">
        <v>216</v>
      </c>
      <c r="H1562" s="31" t="str">
        <f t="shared" si="328"/>
        <v>GuideQuest_LevelUpAbility_216_1559</v>
      </c>
      <c r="J1562" s="29" t="str">
        <f t="shared" si="329"/>
        <v>GuideQuest_LevelUpAbility_216_1559</v>
      </c>
      <c r="K1562" s="30" t="str">
        <f t="shared" si="330"/>
        <v>LevelUpAbility</v>
      </c>
      <c r="L1562" s="33">
        <f t="shared" si="331"/>
        <v>216</v>
      </c>
      <c r="M1562" s="30" t="str">
        <f t="shared" si="322"/>
        <v>Attain</v>
      </c>
      <c r="N1562" s="31" t="s">
        <v>405</v>
      </c>
    </row>
    <row r="1563" spans="2:14" x14ac:dyDescent="0.4">
      <c r="B1563" s="29">
        <f t="shared" si="333"/>
        <v>1560</v>
      </c>
      <c r="C1563" s="30" t="s">
        <v>45</v>
      </c>
      <c r="D1563" s="30"/>
      <c r="E1563" s="30" t="s">
        <v>152</v>
      </c>
      <c r="F1563" s="27" t="str">
        <f t="shared" si="326"/>
        <v>공격력 골드 훈련</v>
      </c>
      <c r="G1563" s="30">
        <f>G1546+1000</f>
        <v>66000</v>
      </c>
      <c r="H1563" s="31" t="str">
        <f t="shared" si="328"/>
        <v>GuideQuest_TrainAtk_66000_1560</v>
      </c>
      <c r="J1563" s="29" t="str">
        <f t="shared" si="329"/>
        <v>GuideQuest_TrainAtk_66000_1560</v>
      </c>
      <c r="K1563" s="30" t="str">
        <f t="shared" si="330"/>
        <v>TrainAtk</v>
      </c>
      <c r="L1563" s="33">
        <f t="shared" ref="L1563:L1564" si="335">ROUNDUP(G1563/10,0)</f>
        <v>6600</v>
      </c>
      <c r="M1563" s="30" t="str">
        <f t="shared" si="322"/>
        <v>Attain</v>
      </c>
      <c r="N1563" s="31" t="s">
        <v>404</v>
      </c>
    </row>
    <row r="1564" spans="2:14" x14ac:dyDescent="0.4">
      <c r="B1564" s="29">
        <f t="shared" si="333"/>
        <v>1561</v>
      </c>
      <c r="C1564" s="30" t="s">
        <v>47</v>
      </c>
      <c r="D1564" s="30"/>
      <c r="E1564" s="30" t="s">
        <v>153</v>
      </c>
      <c r="F1564" s="27" t="str">
        <f t="shared" si="326"/>
        <v>체력 골드 훈련</v>
      </c>
      <c r="G1564" s="30">
        <f>G1547+1000</f>
        <v>66000</v>
      </c>
      <c r="H1564" s="31" t="str">
        <f t="shared" si="328"/>
        <v>GuideQuest_TrainHp_66000_1561</v>
      </c>
      <c r="J1564" s="29" t="str">
        <f t="shared" si="329"/>
        <v>GuideQuest_TrainHp_66000_1561</v>
      </c>
      <c r="K1564" s="30" t="str">
        <f t="shared" si="330"/>
        <v>TrainHp</v>
      </c>
      <c r="L1564" s="33">
        <f t="shared" si="335"/>
        <v>6600</v>
      </c>
      <c r="M1564" s="30" t="str">
        <f t="shared" si="322"/>
        <v>Attain</v>
      </c>
      <c r="N1564" s="31" t="s">
        <v>404</v>
      </c>
    </row>
    <row r="1565" spans="2:14" x14ac:dyDescent="0.4">
      <c r="B1565" s="29">
        <f>B1564+1</f>
        <v>1562</v>
      </c>
      <c r="C1565" s="30"/>
      <c r="D1565" s="30"/>
      <c r="E1565" s="30" t="s">
        <v>187</v>
      </c>
      <c r="F1565" s="27" t="str">
        <f t="shared" si="326"/>
        <v>스테이지 클리어</v>
      </c>
      <c r="G1565" s="30">
        <f>G1556+10</f>
        <v>2875</v>
      </c>
      <c r="H1565" s="31" t="str">
        <f t="shared" si="328"/>
        <v>GuideQuest_ClearStage_2875_1562</v>
      </c>
      <c r="J1565" s="29" t="str">
        <f t="shared" si="329"/>
        <v>GuideQuest_ClearStage_2875_1562</v>
      </c>
      <c r="K1565" s="30" t="str">
        <f t="shared" si="330"/>
        <v>ClearStage</v>
      </c>
      <c r="L1565" s="33">
        <f t="shared" si="331"/>
        <v>2875</v>
      </c>
      <c r="M1565" s="30" t="str">
        <f t="shared" si="322"/>
        <v>Attain</v>
      </c>
      <c r="N1565" s="31" t="s">
        <v>404</v>
      </c>
    </row>
    <row r="1566" spans="2:14" x14ac:dyDescent="0.4">
      <c r="B1566" s="29">
        <f t="shared" si="333"/>
        <v>1563</v>
      </c>
      <c r="C1566" s="30" t="s">
        <v>94</v>
      </c>
      <c r="D1566" s="30"/>
      <c r="E1566" s="30" t="s">
        <v>214</v>
      </c>
      <c r="F1566" s="27" t="str">
        <f t="shared" si="326"/>
        <v>장비 소환</v>
      </c>
      <c r="G1566" s="30">
        <f>G1557+300</f>
        <v>29820</v>
      </c>
      <c r="H1566" s="31" t="str">
        <f t="shared" si="328"/>
        <v>GuideQuest_SpawnEquipment_29820_1563</v>
      </c>
      <c r="J1566" s="29" t="str">
        <f t="shared" si="329"/>
        <v>GuideQuest_SpawnEquipment_29820_1563</v>
      </c>
      <c r="K1566" s="30" t="str">
        <f t="shared" si="330"/>
        <v>SpawnEquipment</v>
      </c>
      <c r="L1566" s="33">
        <f t="shared" si="331"/>
        <v>29820</v>
      </c>
      <c r="M1566" s="30" t="str">
        <f t="shared" si="322"/>
        <v>Attain</v>
      </c>
      <c r="N1566" s="31" t="s">
        <v>404</v>
      </c>
    </row>
    <row r="1567" spans="2:14" x14ac:dyDescent="0.4">
      <c r="B1567" s="29">
        <f t="shared" si="333"/>
        <v>1564</v>
      </c>
      <c r="C1567" s="30" t="s">
        <v>53</v>
      </c>
      <c r="D1567" s="30"/>
      <c r="E1567" s="30" t="s">
        <v>200</v>
      </c>
      <c r="F1567" s="27" t="str">
        <f t="shared" si="326"/>
        <v>스킬 소환</v>
      </c>
      <c r="G1567" s="30">
        <v>3280</v>
      </c>
      <c r="H1567" s="31" t="str">
        <f t="shared" si="328"/>
        <v>GuideQuest_SpawnSkill_3280_1564</v>
      </c>
      <c r="J1567" s="29" t="str">
        <f t="shared" si="329"/>
        <v>GuideQuest_SpawnSkill_3280_1564</v>
      </c>
      <c r="K1567" s="30" t="str">
        <f t="shared" si="330"/>
        <v>SpawnSkill</v>
      </c>
      <c r="L1567" s="33">
        <f t="shared" si="331"/>
        <v>3280</v>
      </c>
      <c r="M1567" s="30" t="str">
        <f t="shared" si="322"/>
        <v>Attain</v>
      </c>
      <c r="N1567" s="31" t="s">
        <v>404</v>
      </c>
    </row>
    <row r="1568" spans="2:14" x14ac:dyDescent="0.4">
      <c r="B1568" s="29">
        <f t="shared" si="333"/>
        <v>1565</v>
      </c>
      <c r="C1568" s="30" t="s">
        <v>292</v>
      </c>
      <c r="D1568" s="30"/>
      <c r="E1568" s="30" t="s">
        <v>269</v>
      </c>
      <c r="F1568" s="27" t="str">
        <f t="shared" si="326"/>
        <v>유물 소환</v>
      </c>
      <c r="G1568" s="30">
        <f>G1551+6</f>
        <v>414</v>
      </c>
      <c r="H1568" s="31" t="str">
        <f t="shared" si="328"/>
        <v>GuideQuest_SpawnArtifact_414_1565</v>
      </c>
      <c r="J1568" s="29" t="str">
        <f t="shared" si="329"/>
        <v>GuideQuest_SpawnArtifact_414_1565</v>
      </c>
      <c r="K1568" s="30" t="str">
        <f t="shared" si="330"/>
        <v>SpawnArtifact</v>
      </c>
      <c r="L1568" s="33">
        <f t="shared" si="331"/>
        <v>414</v>
      </c>
      <c r="M1568" s="30" t="str">
        <f t="shared" ref="M1568:M1635" si="336">VLOOKUP(K1568,$P$2:$R$51,3, 0)</f>
        <v>Attain</v>
      </c>
      <c r="N1568" s="31" t="s">
        <v>404</v>
      </c>
    </row>
    <row r="1569" spans="2:14" x14ac:dyDescent="0.4">
      <c r="B1569" s="29">
        <f t="shared" si="333"/>
        <v>1566</v>
      </c>
      <c r="C1569" s="30" t="s">
        <v>294</v>
      </c>
      <c r="D1569" s="30"/>
      <c r="E1569" s="30" t="s">
        <v>290</v>
      </c>
      <c r="F1569" s="27" t="str">
        <f t="shared" si="326"/>
        <v>유물 강화 시도</v>
      </c>
      <c r="G1569" s="30">
        <v>3</v>
      </c>
      <c r="H1569" s="31" t="str">
        <f t="shared" si="328"/>
        <v>GuideQuest_TryUpgradeArtifact_3_1566</v>
      </c>
      <c r="J1569" s="29" t="str">
        <f t="shared" si="329"/>
        <v>GuideQuest_TryUpgradeArtifact_3_1566</v>
      </c>
      <c r="K1569" s="30" t="str">
        <f t="shared" si="330"/>
        <v>TryUpgradeArtifact</v>
      </c>
      <c r="L1569" s="33">
        <f t="shared" si="331"/>
        <v>3</v>
      </c>
      <c r="M1569" s="30" t="str">
        <f t="shared" si="336"/>
        <v>Stack</v>
      </c>
      <c r="N1569" s="31" t="s">
        <v>404</v>
      </c>
    </row>
    <row r="1570" spans="2:14" x14ac:dyDescent="0.4">
      <c r="B1570" s="29">
        <f t="shared" si="333"/>
        <v>1567</v>
      </c>
      <c r="C1570" s="30"/>
      <c r="D1570" s="30"/>
      <c r="E1570" s="30" t="s">
        <v>192</v>
      </c>
      <c r="F1570" s="27" t="str">
        <f t="shared" si="326"/>
        <v>보스 처치</v>
      </c>
      <c r="G1570" s="30">
        <v>5</v>
      </c>
      <c r="H1570" s="31" t="str">
        <f t="shared" si="328"/>
        <v>GuideQuest_KillBoss_5_1567</v>
      </c>
      <c r="J1570" s="29" t="str">
        <f t="shared" si="329"/>
        <v>GuideQuest_KillBoss_5_1567</v>
      </c>
      <c r="K1570" s="30" t="str">
        <f t="shared" si="330"/>
        <v>KillBoss</v>
      </c>
      <c r="L1570" s="33">
        <f t="shared" si="331"/>
        <v>5</v>
      </c>
      <c r="M1570" s="30" t="str">
        <f t="shared" si="336"/>
        <v>Stack</v>
      </c>
      <c r="N1570" s="31" t="s">
        <v>7</v>
      </c>
    </row>
    <row r="1571" spans="2:14" x14ac:dyDescent="0.4">
      <c r="B1571" s="29">
        <f t="shared" si="333"/>
        <v>1568</v>
      </c>
      <c r="C1571" s="30" t="s">
        <v>45</v>
      </c>
      <c r="D1571" s="30"/>
      <c r="E1571" s="30" t="s">
        <v>152</v>
      </c>
      <c r="F1571" s="27" t="str">
        <f t="shared" si="326"/>
        <v>공격력 골드 훈련</v>
      </c>
      <c r="G1571" s="30">
        <f>G1554+1000</f>
        <v>66500</v>
      </c>
      <c r="H1571" s="31" t="str">
        <f t="shared" si="328"/>
        <v>GuideQuest_TrainAtk_66500_1568</v>
      </c>
      <c r="J1571" s="29" t="str">
        <f t="shared" si="329"/>
        <v>GuideQuest_TrainAtk_66500_1568</v>
      </c>
      <c r="K1571" s="30" t="str">
        <f t="shared" si="330"/>
        <v>TrainAtk</v>
      </c>
      <c r="L1571" s="33">
        <f t="shared" ref="L1571:L1572" si="337">ROUNDUP(G1571/10,0)</f>
        <v>6650</v>
      </c>
      <c r="M1571" s="30" t="str">
        <f t="shared" si="336"/>
        <v>Attain</v>
      </c>
      <c r="N1571" s="31" t="s">
        <v>404</v>
      </c>
    </row>
    <row r="1572" spans="2:14" x14ac:dyDescent="0.4">
      <c r="B1572" s="29">
        <f t="shared" si="333"/>
        <v>1569</v>
      </c>
      <c r="C1572" s="30" t="s">
        <v>47</v>
      </c>
      <c r="D1572" s="30"/>
      <c r="E1572" s="30" t="s">
        <v>153</v>
      </c>
      <c r="F1572" s="27" t="str">
        <f t="shared" si="326"/>
        <v>체력 골드 훈련</v>
      </c>
      <c r="G1572" s="30">
        <f>G1555+1000</f>
        <v>66500</v>
      </c>
      <c r="H1572" s="31" t="str">
        <f t="shared" si="328"/>
        <v>GuideQuest_TrainHp_66500_1569</v>
      </c>
      <c r="J1572" s="29" t="str">
        <f t="shared" si="329"/>
        <v>GuideQuest_TrainHp_66500_1569</v>
      </c>
      <c r="K1572" s="30" t="str">
        <f t="shared" si="330"/>
        <v>TrainHp</v>
      </c>
      <c r="L1572" s="33">
        <f t="shared" si="337"/>
        <v>6650</v>
      </c>
      <c r="M1572" s="30" t="str">
        <f t="shared" si="336"/>
        <v>Attain</v>
      </c>
      <c r="N1572" s="31" t="s">
        <v>404</v>
      </c>
    </row>
    <row r="1573" spans="2:14" x14ac:dyDescent="0.4">
      <c r="B1573" s="29">
        <f>B1572+1</f>
        <v>1570</v>
      </c>
      <c r="C1573" s="30"/>
      <c r="D1573" s="30"/>
      <c r="E1573" s="30" t="s">
        <v>187</v>
      </c>
      <c r="F1573" s="27" t="str">
        <f t="shared" si="326"/>
        <v>스테이지 클리어</v>
      </c>
      <c r="G1573" s="30">
        <f>G1565+10</f>
        <v>2885</v>
      </c>
      <c r="H1573" s="31" t="str">
        <f t="shared" si="328"/>
        <v>GuideQuest_ClearStage_2885_1570</v>
      </c>
      <c r="J1573" s="29" t="str">
        <f t="shared" si="329"/>
        <v>GuideQuest_ClearStage_2885_1570</v>
      </c>
      <c r="K1573" s="30" t="str">
        <f t="shared" si="330"/>
        <v>ClearStage</v>
      </c>
      <c r="L1573" s="33">
        <f t="shared" si="331"/>
        <v>2885</v>
      </c>
      <c r="M1573" s="30" t="str">
        <f t="shared" si="336"/>
        <v>Attain</v>
      </c>
      <c r="N1573" s="31" t="s">
        <v>404</v>
      </c>
    </row>
    <row r="1574" spans="2:14" x14ac:dyDescent="0.4">
      <c r="B1574" s="29">
        <f t="shared" si="333"/>
        <v>1571</v>
      </c>
      <c r="C1574" s="30" t="s">
        <v>94</v>
      </c>
      <c r="D1574" s="30"/>
      <c r="E1574" s="30" t="s">
        <v>214</v>
      </c>
      <c r="F1574" s="27" t="str">
        <f t="shared" si="326"/>
        <v>장비 소환</v>
      </c>
      <c r="G1574" s="30">
        <f>G1566+300</f>
        <v>30120</v>
      </c>
      <c r="H1574" s="31" t="str">
        <f t="shared" si="328"/>
        <v>GuideQuest_SpawnEquipment_30120_1571</v>
      </c>
      <c r="J1574" s="29" t="str">
        <f t="shared" si="329"/>
        <v>GuideQuest_SpawnEquipment_30120_1571</v>
      </c>
      <c r="K1574" s="30" t="str">
        <f t="shared" si="330"/>
        <v>SpawnEquipment</v>
      </c>
      <c r="L1574" s="33">
        <f t="shared" si="331"/>
        <v>30120</v>
      </c>
      <c r="M1574" s="30" t="str">
        <f t="shared" si="336"/>
        <v>Attain</v>
      </c>
      <c r="N1574" s="31" t="s">
        <v>404</v>
      </c>
    </row>
    <row r="1575" spans="2:14" x14ac:dyDescent="0.4">
      <c r="B1575" s="29">
        <f t="shared" si="333"/>
        <v>1572</v>
      </c>
      <c r="C1575" s="30" t="s">
        <v>53</v>
      </c>
      <c r="D1575" s="30"/>
      <c r="E1575" s="30" t="s">
        <v>200</v>
      </c>
      <c r="F1575" s="27" t="str">
        <f t="shared" si="326"/>
        <v>스킬 소환</v>
      </c>
      <c r="G1575" s="30">
        <v>3310</v>
      </c>
      <c r="H1575" s="31" t="str">
        <f t="shared" si="328"/>
        <v>GuideQuest_SpawnSkill_3310_1572</v>
      </c>
      <c r="J1575" s="29" t="str">
        <f t="shared" si="329"/>
        <v>GuideQuest_SpawnSkill_3310_1572</v>
      </c>
      <c r="K1575" s="30" t="str">
        <f t="shared" si="330"/>
        <v>SpawnSkill</v>
      </c>
      <c r="L1575" s="33">
        <f t="shared" si="331"/>
        <v>3310</v>
      </c>
      <c r="M1575" s="30" t="str">
        <f t="shared" si="336"/>
        <v>Attain</v>
      </c>
      <c r="N1575" s="31" t="s">
        <v>404</v>
      </c>
    </row>
    <row r="1576" spans="2:14" x14ac:dyDescent="0.4">
      <c r="B1576" s="29">
        <f t="shared" si="333"/>
        <v>1573</v>
      </c>
      <c r="C1576" s="30" t="s">
        <v>292</v>
      </c>
      <c r="D1576" s="30"/>
      <c r="E1576" s="30" t="s">
        <v>269</v>
      </c>
      <c r="F1576" s="27" t="str">
        <f t="shared" si="326"/>
        <v>유물 소환</v>
      </c>
      <c r="G1576" s="30">
        <f>G1559+6</f>
        <v>417</v>
      </c>
      <c r="H1576" s="31" t="str">
        <f t="shared" si="328"/>
        <v>GuideQuest_SpawnArtifact_417_1573</v>
      </c>
      <c r="J1576" s="29" t="str">
        <f t="shared" si="329"/>
        <v>GuideQuest_SpawnArtifact_417_1573</v>
      </c>
      <c r="K1576" s="30" t="str">
        <f t="shared" si="330"/>
        <v>SpawnArtifact</v>
      </c>
      <c r="L1576" s="33">
        <f t="shared" si="331"/>
        <v>417</v>
      </c>
      <c r="M1576" s="30" t="str">
        <f t="shared" si="336"/>
        <v>Attain</v>
      </c>
      <c r="N1576" s="31" t="s">
        <v>404</v>
      </c>
    </row>
    <row r="1577" spans="2:14" x14ac:dyDescent="0.4">
      <c r="B1577" s="29">
        <f t="shared" si="333"/>
        <v>1574</v>
      </c>
      <c r="C1577" s="30" t="s">
        <v>294</v>
      </c>
      <c r="D1577" s="30"/>
      <c r="E1577" s="30" t="s">
        <v>290</v>
      </c>
      <c r="F1577" s="27" t="str">
        <f t="shared" si="326"/>
        <v>유물 강화 시도</v>
      </c>
      <c r="G1577" s="30">
        <v>3</v>
      </c>
      <c r="H1577" s="31" t="str">
        <f t="shared" si="328"/>
        <v>GuideQuest_TryUpgradeArtifact_3_1574</v>
      </c>
      <c r="J1577" s="29" t="str">
        <f t="shared" si="329"/>
        <v>GuideQuest_TryUpgradeArtifact_3_1574</v>
      </c>
      <c r="K1577" s="30" t="str">
        <f t="shared" si="330"/>
        <v>TryUpgradeArtifact</v>
      </c>
      <c r="L1577" s="33">
        <f t="shared" si="331"/>
        <v>3</v>
      </c>
      <c r="M1577" s="30" t="str">
        <f t="shared" si="336"/>
        <v>Stack</v>
      </c>
      <c r="N1577" s="31" t="s">
        <v>404</v>
      </c>
    </row>
    <row r="1578" spans="2:14" x14ac:dyDescent="0.4">
      <c r="B1578" s="29">
        <f t="shared" si="333"/>
        <v>1575</v>
      </c>
      <c r="C1578" s="30"/>
      <c r="D1578" s="30"/>
      <c r="E1578" s="30" t="s">
        <v>192</v>
      </c>
      <c r="F1578" s="27" t="str">
        <f t="shared" si="326"/>
        <v>보스 처치</v>
      </c>
      <c r="G1578" s="30">
        <v>5</v>
      </c>
      <c r="H1578" s="31" t="str">
        <f t="shared" si="328"/>
        <v>GuideQuest_KillBoss_5_1575</v>
      </c>
      <c r="J1578" s="29" t="str">
        <f t="shared" si="329"/>
        <v>GuideQuest_KillBoss_5_1575</v>
      </c>
      <c r="K1578" s="30" t="str">
        <f t="shared" si="330"/>
        <v>KillBoss</v>
      </c>
      <c r="L1578" s="33">
        <f t="shared" si="331"/>
        <v>5</v>
      </c>
      <c r="M1578" s="30" t="str">
        <f t="shared" si="336"/>
        <v>Stack</v>
      </c>
      <c r="N1578" s="31" t="s">
        <v>7</v>
      </c>
    </row>
    <row r="1579" spans="2:14" x14ac:dyDescent="0.4">
      <c r="B1579" s="29">
        <f t="shared" si="333"/>
        <v>1576</v>
      </c>
      <c r="C1579" s="30" t="s">
        <v>51</v>
      </c>
      <c r="D1579" s="30"/>
      <c r="E1579" s="30" t="s">
        <v>199</v>
      </c>
      <c r="F1579" s="27" t="str">
        <f t="shared" si="326"/>
        <v>캐릭터 특성 강화</v>
      </c>
      <c r="G1579" s="30">
        <v>220</v>
      </c>
      <c r="H1579" s="31" t="str">
        <f t="shared" si="328"/>
        <v>GuideQuest_LevelUpAbility_220_1576</v>
      </c>
      <c r="J1579" s="29" t="str">
        <f t="shared" si="329"/>
        <v>GuideQuest_LevelUpAbility_220_1576</v>
      </c>
      <c r="K1579" s="30" t="str">
        <f t="shared" si="330"/>
        <v>LevelUpAbility</v>
      </c>
      <c r="L1579" s="33">
        <f t="shared" si="331"/>
        <v>220</v>
      </c>
      <c r="M1579" s="30" t="str">
        <f t="shared" si="336"/>
        <v>Attain</v>
      </c>
      <c r="N1579" s="31" t="s">
        <v>405</v>
      </c>
    </row>
    <row r="1580" spans="2:14" x14ac:dyDescent="0.4">
      <c r="B1580" s="29">
        <f t="shared" si="333"/>
        <v>1577</v>
      </c>
      <c r="C1580" s="30" t="s">
        <v>45</v>
      </c>
      <c r="D1580" s="30"/>
      <c r="E1580" s="30" t="s">
        <v>152</v>
      </c>
      <c r="F1580" s="27" t="str">
        <f t="shared" si="326"/>
        <v>공격력 골드 훈련</v>
      </c>
      <c r="G1580" s="30">
        <f>G1563+1000</f>
        <v>67000</v>
      </c>
      <c r="H1580" s="31" t="str">
        <f t="shared" si="328"/>
        <v>GuideQuest_TrainAtk_67000_1577</v>
      </c>
      <c r="J1580" s="29" t="str">
        <f t="shared" si="329"/>
        <v>GuideQuest_TrainAtk_67000_1577</v>
      </c>
      <c r="K1580" s="30" t="str">
        <f t="shared" si="330"/>
        <v>TrainAtk</v>
      </c>
      <c r="L1580" s="33">
        <f t="shared" ref="L1580:L1581" si="338">ROUNDUP(G1580/10,0)</f>
        <v>6700</v>
      </c>
      <c r="M1580" s="30" t="str">
        <f t="shared" si="336"/>
        <v>Attain</v>
      </c>
      <c r="N1580" s="31" t="s">
        <v>404</v>
      </c>
    </row>
    <row r="1581" spans="2:14" x14ac:dyDescent="0.4">
      <c r="B1581" s="29">
        <f t="shared" si="333"/>
        <v>1578</v>
      </c>
      <c r="C1581" s="30" t="s">
        <v>47</v>
      </c>
      <c r="D1581" s="30"/>
      <c r="E1581" s="30" t="s">
        <v>153</v>
      </c>
      <c r="F1581" s="27" t="str">
        <f t="shared" si="326"/>
        <v>체력 골드 훈련</v>
      </c>
      <c r="G1581" s="30">
        <f>G1564+1000</f>
        <v>67000</v>
      </c>
      <c r="H1581" s="31" t="str">
        <f t="shared" si="328"/>
        <v>GuideQuest_TrainHp_67000_1578</v>
      </c>
      <c r="J1581" s="29" t="str">
        <f t="shared" si="329"/>
        <v>GuideQuest_TrainHp_67000_1578</v>
      </c>
      <c r="K1581" s="30" t="str">
        <f t="shared" si="330"/>
        <v>TrainHp</v>
      </c>
      <c r="L1581" s="33">
        <f t="shared" si="338"/>
        <v>6700</v>
      </c>
      <c r="M1581" s="30" t="str">
        <f t="shared" si="336"/>
        <v>Attain</v>
      </c>
      <c r="N1581" s="31" t="s">
        <v>404</v>
      </c>
    </row>
    <row r="1582" spans="2:14" x14ac:dyDescent="0.4">
      <c r="B1582" s="29">
        <f>B1581+1</f>
        <v>1579</v>
      </c>
      <c r="C1582" s="30"/>
      <c r="D1582" s="30"/>
      <c r="E1582" s="30" t="s">
        <v>187</v>
      </c>
      <c r="F1582" s="27" t="str">
        <f t="shared" si="326"/>
        <v>스테이지 클리어</v>
      </c>
      <c r="G1582" s="30">
        <f>G1573+10</f>
        <v>2895</v>
      </c>
      <c r="H1582" s="31" t="str">
        <f t="shared" si="328"/>
        <v>GuideQuest_ClearStage_2895_1579</v>
      </c>
      <c r="J1582" s="29" t="str">
        <f t="shared" si="329"/>
        <v>GuideQuest_ClearStage_2895_1579</v>
      </c>
      <c r="K1582" s="30" t="str">
        <f t="shared" si="330"/>
        <v>ClearStage</v>
      </c>
      <c r="L1582" s="33">
        <f t="shared" si="331"/>
        <v>2895</v>
      </c>
      <c r="M1582" s="30" t="str">
        <f t="shared" si="336"/>
        <v>Attain</v>
      </c>
      <c r="N1582" s="31" t="s">
        <v>404</v>
      </c>
    </row>
    <row r="1583" spans="2:14" x14ac:dyDescent="0.4">
      <c r="B1583" s="29">
        <f t="shared" si="333"/>
        <v>1580</v>
      </c>
      <c r="C1583" s="30" t="s">
        <v>94</v>
      </c>
      <c r="D1583" s="30"/>
      <c r="E1583" s="30" t="s">
        <v>214</v>
      </c>
      <c r="F1583" s="27" t="str">
        <f t="shared" si="326"/>
        <v>장비 소환</v>
      </c>
      <c r="G1583" s="30">
        <f>G1574+300</f>
        <v>30420</v>
      </c>
      <c r="H1583" s="31" t="str">
        <f t="shared" si="328"/>
        <v>GuideQuest_SpawnEquipment_30420_1580</v>
      </c>
      <c r="J1583" s="29" t="str">
        <f t="shared" si="329"/>
        <v>GuideQuest_SpawnEquipment_30420_1580</v>
      </c>
      <c r="K1583" s="30" t="str">
        <f t="shared" si="330"/>
        <v>SpawnEquipment</v>
      </c>
      <c r="L1583" s="33">
        <f t="shared" si="331"/>
        <v>30420</v>
      </c>
      <c r="M1583" s="30" t="str">
        <f t="shared" si="336"/>
        <v>Attain</v>
      </c>
      <c r="N1583" s="31" t="s">
        <v>404</v>
      </c>
    </row>
    <row r="1584" spans="2:14" x14ac:dyDescent="0.4">
      <c r="B1584" s="29">
        <f t="shared" si="333"/>
        <v>1581</v>
      </c>
      <c r="C1584" s="30" t="s">
        <v>53</v>
      </c>
      <c r="D1584" s="30"/>
      <c r="E1584" s="30" t="s">
        <v>200</v>
      </c>
      <c r="F1584" s="27" t="str">
        <f t="shared" si="326"/>
        <v>스킬 소환</v>
      </c>
      <c r="G1584" s="30">
        <v>3340</v>
      </c>
      <c r="H1584" s="31" t="str">
        <f t="shared" si="328"/>
        <v>GuideQuest_SpawnSkill_3340_1581</v>
      </c>
      <c r="J1584" s="29" t="str">
        <f t="shared" si="329"/>
        <v>GuideQuest_SpawnSkill_3340_1581</v>
      </c>
      <c r="K1584" s="30" t="str">
        <f t="shared" si="330"/>
        <v>SpawnSkill</v>
      </c>
      <c r="L1584" s="33">
        <f t="shared" si="331"/>
        <v>3340</v>
      </c>
      <c r="M1584" s="30" t="str">
        <f t="shared" si="336"/>
        <v>Attain</v>
      </c>
      <c r="N1584" s="31" t="s">
        <v>404</v>
      </c>
    </row>
    <row r="1585" spans="2:14" x14ac:dyDescent="0.4">
      <c r="B1585" s="29">
        <f t="shared" si="333"/>
        <v>1582</v>
      </c>
      <c r="C1585" s="30" t="s">
        <v>292</v>
      </c>
      <c r="D1585" s="30"/>
      <c r="E1585" s="30" t="s">
        <v>269</v>
      </c>
      <c r="F1585" s="27" t="str">
        <f t="shared" si="326"/>
        <v>유물 소환</v>
      </c>
      <c r="G1585" s="30">
        <f>G1568+6</f>
        <v>420</v>
      </c>
      <c r="H1585" s="31" t="str">
        <f t="shared" si="328"/>
        <v>GuideQuest_SpawnArtifact_420_1582</v>
      </c>
      <c r="J1585" s="29" t="str">
        <f t="shared" si="329"/>
        <v>GuideQuest_SpawnArtifact_420_1582</v>
      </c>
      <c r="K1585" s="30" t="str">
        <f t="shared" si="330"/>
        <v>SpawnArtifact</v>
      </c>
      <c r="L1585" s="33">
        <f t="shared" si="331"/>
        <v>420</v>
      </c>
      <c r="M1585" s="30" t="str">
        <f t="shared" si="336"/>
        <v>Attain</v>
      </c>
      <c r="N1585" s="31" t="s">
        <v>404</v>
      </c>
    </row>
    <row r="1586" spans="2:14" x14ac:dyDescent="0.4">
      <c r="B1586" s="29">
        <f t="shared" si="333"/>
        <v>1583</v>
      </c>
      <c r="C1586" s="30" t="s">
        <v>294</v>
      </c>
      <c r="D1586" s="30"/>
      <c r="E1586" s="30" t="s">
        <v>290</v>
      </c>
      <c r="F1586" s="27" t="str">
        <f t="shared" si="326"/>
        <v>유물 강화 시도</v>
      </c>
      <c r="G1586" s="30">
        <v>3</v>
      </c>
      <c r="H1586" s="31" t="str">
        <f t="shared" si="328"/>
        <v>GuideQuest_TryUpgradeArtifact_3_1583</v>
      </c>
      <c r="J1586" s="29" t="str">
        <f t="shared" si="329"/>
        <v>GuideQuest_TryUpgradeArtifact_3_1583</v>
      </c>
      <c r="K1586" s="30" t="str">
        <f t="shared" si="330"/>
        <v>TryUpgradeArtifact</v>
      </c>
      <c r="L1586" s="33">
        <f t="shared" si="331"/>
        <v>3</v>
      </c>
      <c r="M1586" s="30" t="str">
        <f t="shared" si="336"/>
        <v>Stack</v>
      </c>
      <c r="N1586" s="31" t="s">
        <v>404</v>
      </c>
    </row>
    <row r="1587" spans="2:14" x14ac:dyDescent="0.4">
      <c r="B1587" s="29">
        <f t="shared" si="333"/>
        <v>1584</v>
      </c>
      <c r="C1587" s="30"/>
      <c r="D1587" s="30"/>
      <c r="E1587" s="30" t="s">
        <v>192</v>
      </c>
      <c r="F1587" s="27" t="str">
        <f t="shared" si="326"/>
        <v>보스 처치</v>
      </c>
      <c r="G1587" s="30">
        <v>5</v>
      </c>
      <c r="H1587" s="31" t="str">
        <f t="shared" si="328"/>
        <v>GuideQuest_KillBoss_5_1584</v>
      </c>
      <c r="J1587" s="29" t="str">
        <f t="shared" si="329"/>
        <v>GuideQuest_KillBoss_5_1584</v>
      </c>
      <c r="K1587" s="30" t="str">
        <f t="shared" si="330"/>
        <v>KillBoss</v>
      </c>
      <c r="L1587" s="33">
        <f t="shared" si="331"/>
        <v>5</v>
      </c>
      <c r="M1587" s="30" t="str">
        <f t="shared" si="336"/>
        <v>Stack</v>
      </c>
      <c r="N1587" s="31" t="s">
        <v>7</v>
      </c>
    </row>
    <row r="1588" spans="2:14" x14ac:dyDescent="0.4">
      <c r="B1588" s="29">
        <f t="shared" si="333"/>
        <v>1585</v>
      </c>
      <c r="C1588" s="30" t="s">
        <v>45</v>
      </c>
      <c r="D1588" s="30"/>
      <c r="E1588" s="30" t="s">
        <v>152</v>
      </c>
      <c r="F1588" s="27" t="str">
        <f t="shared" si="326"/>
        <v>공격력 골드 훈련</v>
      </c>
      <c r="G1588" s="30">
        <f>G1571+1000</f>
        <v>67500</v>
      </c>
      <c r="H1588" s="31" t="str">
        <f t="shared" si="328"/>
        <v>GuideQuest_TrainAtk_67500_1585</v>
      </c>
      <c r="J1588" s="29" t="str">
        <f t="shared" si="329"/>
        <v>GuideQuest_TrainAtk_67500_1585</v>
      </c>
      <c r="K1588" s="30" t="str">
        <f t="shared" si="330"/>
        <v>TrainAtk</v>
      </c>
      <c r="L1588" s="33">
        <f t="shared" ref="L1588:L1589" si="339">ROUNDUP(G1588/10,0)</f>
        <v>6750</v>
      </c>
      <c r="M1588" s="30" t="str">
        <f t="shared" si="336"/>
        <v>Attain</v>
      </c>
      <c r="N1588" s="31" t="s">
        <v>404</v>
      </c>
    </row>
    <row r="1589" spans="2:14" x14ac:dyDescent="0.4">
      <c r="B1589" s="29">
        <f t="shared" si="333"/>
        <v>1586</v>
      </c>
      <c r="C1589" s="30" t="s">
        <v>47</v>
      </c>
      <c r="D1589" s="30"/>
      <c r="E1589" s="30" t="s">
        <v>153</v>
      </c>
      <c r="F1589" s="27" t="str">
        <f t="shared" si="326"/>
        <v>체력 골드 훈련</v>
      </c>
      <c r="G1589" s="30">
        <f>G1572+1000</f>
        <v>67500</v>
      </c>
      <c r="H1589" s="31" t="str">
        <f t="shared" si="328"/>
        <v>GuideQuest_TrainHp_67500_1586</v>
      </c>
      <c r="J1589" s="29" t="str">
        <f t="shared" si="329"/>
        <v>GuideQuest_TrainHp_67500_1586</v>
      </c>
      <c r="K1589" s="30" t="str">
        <f t="shared" si="330"/>
        <v>TrainHp</v>
      </c>
      <c r="L1589" s="33">
        <f t="shared" si="339"/>
        <v>6750</v>
      </c>
      <c r="M1589" s="30" t="str">
        <f t="shared" si="336"/>
        <v>Attain</v>
      </c>
      <c r="N1589" s="31" t="s">
        <v>404</v>
      </c>
    </row>
    <row r="1590" spans="2:14" x14ac:dyDescent="0.4">
      <c r="B1590" s="29">
        <f>B1589+1</f>
        <v>1587</v>
      </c>
      <c r="C1590" s="30"/>
      <c r="D1590" s="30"/>
      <c r="E1590" s="30" t="s">
        <v>187</v>
      </c>
      <c r="F1590" s="27" t="str">
        <f t="shared" si="326"/>
        <v>스테이지 클리어</v>
      </c>
      <c r="G1590" s="30">
        <f>G1582+10</f>
        <v>2905</v>
      </c>
      <c r="H1590" s="31" t="str">
        <f t="shared" si="328"/>
        <v>GuideQuest_ClearStage_2905_1587</v>
      </c>
      <c r="J1590" s="29" t="str">
        <f t="shared" si="329"/>
        <v>GuideQuest_ClearStage_2905_1587</v>
      </c>
      <c r="K1590" s="30" t="str">
        <f t="shared" si="330"/>
        <v>ClearStage</v>
      </c>
      <c r="L1590" s="33">
        <f t="shared" si="331"/>
        <v>2905</v>
      </c>
      <c r="M1590" s="30" t="str">
        <f t="shared" si="336"/>
        <v>Attain</v>
      </c>
      <c r="N1590" s="31" t="s">
        <v>404</v>
      </c>
    </row>
    <row r="1591" spans="2:14" x14ac:dyDescent="0.4">
      <c r="B1591" s="29">
        <f t="shared" si="333"/>
        <v>1588</v>
      </c>
      <c r="C1591" s="30" t="s">
        <v>94</v>
      </c>
      <c r="D1591" s="30"/>
      <c r="E1591" s="30" t="s">
        <v>214</v>
      </c>
      <c r="F1591" s="27" t="str">
        <f t="shared" si="326"/>
        <v>장비 소환</v>
      </c>
      <c r="G1591" s="30">
        <f>G1583+300</f>
        <v>30720</v>
      </c>
      <c r="H1591" s="31" t="str">
        <f t="shared" si="328"/>
        <v>GuideQuest_SpawnEquipment_30720_1588</v>
      </c>
      <c r="J1591" s="29" t="str">
        <f t="shared" si="329"/>
        <v>GuideQuest_SpawnEquipment_30720_1588</v>
      </c>
      <c r="K1591" s="30" t="str">
        <f t="shared" si="330"/>
        <v>SpawnEquipment</v>
      </c>
      <c r="L1591" s="33">
        <f t="shared" si="331"/>
        <v>30720</v>
      </c>
      <c r="M1591" s="30" t="str">
        <f t="shared" si="336"/>
        <v>Attain</v>
      </c>
      <c r="N1591" s="31" t="s">
        <v>404</v>
      </c>
    </row>
    <row r="1592" spans="2:14" x14ac:dyDescent="0.4">
      <c r="B1592" s="29">
        <f t="shared" si="333"/>
        <v>1589</v>
      </c>
      <c r="C1592" s="30" t="s">
        <v>53</v>
      </c>
      <c r="D1592" s="30"/>
      <c r="E1592" s="30" t="s">
        <v>200</v>
      </c>
      <c r="F1592" s="27" t="str">
        <f t="shared" si="326"/>
        <v>스킬 소환</v>
      </c>
      <c r="G1592" s="30">
        <v>3370</v>
      </c>
      <c r="H1592" s="31" t="str">
        <f t="shared" si="328"/>
        <v>GuideQuest_SpawnSkill_3370_1589</v>
      </c>
      <c r="J1592" s="29" t="str">
        <f t="shared" si="329"/>
        <v>GuideQuest_SpawnSkill_3370_1589</v>
      </c>
      <c r="K1592" s="30" t="str">
        <f t="shared" si="330"/>
        <v>SpawnSkill</v>
      </c>
      <c r="L1592" s="33">
        <f t="shared" si="331"/>
        <v>3370</v>
      </c>
      <c r="M1592" s="30" t="str">
        <f t="shared" si="336"/>
        <v>Attain</v>
      </c>
      <c r="N1592" s="31" t="s">
        <v>404</v>
      </c>
    </row>
    <row r="1593" spans="2:14" x14ac:dyDescent="0.4">
      <c r="B1593" s="29">
        <f t="shared" si="333"/>
        <v>1590</v>
      </c>
      <c r="C1593" s="30" t="s">
        <v>292</v>
      </c>
      <c r="D1593" s="30"/>
      <c r="E1593" s="30" t="s">
        <v>269</v>
      </c>
      <c r="F1593" s="27" t="str">
        <f t="shared" si="326"/>
        <v>유물 소환</v>
      </c>
      <c r="G1593" s="30">
        <f>G1576+6</f>
        <v>423</v>
      </c>
      <c r="H1593" s="31" t="str">
        <f t="shared" si="328"/>
        <v>GuideQuest_SpawnArtifact_423_1590</v>
      </c>
      <c r="J1593" s="29" t="str">
        <f t="shared" si="329"/>
        <v>GuideQuest_SpawnArtifact_423_1590</v>
      </c>
      <c r="K1593" s="30" t="str">
        <f t="shared" si="330"/>
        <v>SpawnArtifact</v>
      </c>
      <c r="L1593" s="33">
        <f t="shared" si="331"/>
        <v>423</v>
      </c>
      <c r="M1593" s="30" t="str">
        <f t="shared" si="336"/>
        <v>Attain</v>
      </c>
      <c r="N1593" s="31" t="s">
        <v>404</v>
      </c>
    </row>
    <row r="1594" spans="2:14" x14ac:dyDescent="0.4">
      <c r="B1594" s="29">
        <f t="shared" si="333"/>
        <v>1591</v>
      </c>
      <c r="C1594" s="30" t="s">
        <v>294</v>
      </c>
      <c r="D1594" s="30"/>
      <c r="E1594" s="30" t="s">
        <v>290</v>
      </c>
      <c r="F1594" s="27" t="str">
        <f t="shared" si="326"/>
        <v>유물 강화 시도</v>
      </c>
      <c r="G1594" s="30">
        <v>3</v>
      </c>
      <c r="H1594" s="31" t="str">
        <f t="shared" si="328"/>
        <v>GuideQuest_TryUpgradeArtifact_3_1591</v>
      </c>
      <c r="J1594" s="29" t="str">
        <f t="shared" si="329"/>
        <v>GuideQuest_TryUpgradeArtifact_3_1591</v>
      </c>
      <c r="K1594" s="30" t="str">
        <f t="shared" si="330"/>
        <v>TryUpgradeArtifact</v>
      </c>
      <c r="L1594" s="33">
        <f t="shared" si="331"/>
        <v>3</v>
      </c>
      <c r="M1594" s="30" t="str">
        <f t="shared" si="336"/>
        <v>Stack</v>
      </c>
      <c r="N1594" s="31" t="s">
        <v>404</v>
      </c>
    </row>
    <row r="1595" spans="2:14" x14ac:dyDescent="0.4">
      <c r="B1595" s="29">
        <f t="shared" si="333"/>
        <v>1592</v>
      </c>
      <c r="C1595" s="30"/>
      <c r="D1595" s="30"/>
      <c r="E1595" s="30" t="s">
        <v>192</v>
      </c>
      <c r="F1595" s="27" t="str">
        <f t="shared" ref="F1595:F1635" si="340">VLOOKUP(E1595,$P$2:$Q$52,2, 0)</f>
        <v>보스 처치</v>
      </c>
      <c r="G1595" s="30">
        <v>5</v>
      </c>
      <c r="H1595" s="31" t="str">
        <f t="shared" si="328"/>
        <v>GuideQuest_KillBoss_5_1592</v>
      </c>
      <c r="J1595" s="29" t="str">
        <f t="shared" si="329"/>
        <v>GuideQuest_KillBoss_5_1592</v>
      </c>
      <c r="K1595" s="30" t="str">
        <f t="shared" si="330"/>
        <v>KillBoss</v>
      </c>
      <c r="L1595" s="33">
        <f t="shared" si="331"/>
        <v>5</v>
      </c>
      <c r="M1595" s="30" t="str">
        <f t="shared" si="336"/>
        <v>Stack</v>
      </c>
      <c r="N1595" s="31" t="s">
        <v>7</v>
      </c>
    </row>
    <row r="1596" spans="2:14" x14ac:dyDescent="0.4">
      <c r="B1596" s="29">
        <f t="shared" si="333"/>
        <v>1593</v>
      </c>
      <c r="C1596" s="30" t="s">
        <v>51</v>
      </c>
      <c r="D1596" s="30"/>
      <c r="E1596" s="30" t="s">
        <v>199</v>
      </c>
      <c r="F1596" s="27" t="str">
        <f t="shared" si="340"/>
        <v>캐릭터 특성 강화</v>
      </c>
      <c r="G1596" s="30">
        <v>222</v>
      </c>
      <c r="H1596" s="31" t="str">
        <f t="shared" si="328"/>
        <v>GuideQuest_LevelUpAbility_222_1593</v>
      </c>
      <c r="J1596" s="29" t="str">
        <f t="shared" si="329"/>
        <v>GuideQuest_LevelUpAbility_222_1593</v>
      </c>
      <c r="K1596" s="30" t="str">
        <f t="shared" si="330"/>
        <v>LevelUpAbility</v>
      </c>
      <c r="L1596" s="33">
        <f t="shared" si="331"/>
        <v>222</v>
      </c>
      <c r="M1596" s="30" t="str">
        <f t="shared" si="336"/>
        <v>Attain</v>
      </c>
      <c r="N1596" s="31" t="s">
        <v>405</v>
      </c>
    </row>
    <row r="1597" spans="2:14" x14ac:dyDescent="0.4">
      <c r="B1597" s="29">
        <f t="shared" si="333"/>
        <v>1594</v>
      </c>
      <c r="C1597" s="30" t="s">
        <v>45</v>
      </c>
      <c r="D1597" s="30"/>
      <c r="E1597" s="30" t="s">
        <v>152</v>
      </c>
      <c r="F1597" s="27" t="str">
        <f t="shared" si="340"/>
        <v>공격력 골드 훈련</v>
      </c>
      <c r="G1597" s="30">
        <f>G1580+1000</f>
        <v>68000</v>
      </c>
      <c r="H1597" s="31" t="str">
        <f t="shared" si="328"/>
        <v>GuideQuest_TrainAtk_68000_1594</v>
      </c>
      <c r="J1597" s="29" t="str">
        <f t="shared" si="329"/>
        <v>GuideQuest_TrainAtk_68000_1594</v>
      </c>
      <c r="K1597" s="30" t="str">
        <f t="shared" si="330"/>
        <v>TrainAtk</v>
      </c>
      <c r="L1597" s="33">
        <f t="shared" ref="L1597:L1598" si="341">ROUNDUP(G1597/10,0)</f>
        <v>6800</v>
      </c>
      <c r="M1597" s="30" t="str">
        <f t="shared" si="336"/>
        <v>Attain</v>
      </c>
      <c r="N1597" s="31" t="s">
        <v>404</v>
      </c>
    </row>
    <row r="1598" spans="2:14" x14ac:dyDescent="0.4">
      <c r="B1598" s="29">
        <f t="shared" si="333"/>
        <v>1595</v>
      </c>
      <c r="C1598" s="30" t="s">
        <v>47</v>
      </c>
      <c r="D1598" s="30"/>
      <c r="E1598" s="30" t="s">
        <v>153</v>
      </c>
      <c r="F1598" s="27" t="str">
        <f t="shared" si="340"/>
        <v>체력 골드 훈련</v>
      </c>
      <c r="G1598" s="30">
        <f>G1581+1000</f>
        <v>68000</v>
      </c>
      <c r="H1598" s="31" t="str">
        <f t="shared" si="328"/>
        <v>GuideQuest_TrainHp_68000_1595</v>
      </c>
      <c r="J1598" s="29" t="str">
        <f t="shared" si="329"/>
        <v>GuideQuest_TrainHp_68000_1595</v>
      </c>
      <c r="K1598" s="30" t="str">
        <f t="shared" si="330"/>
        <v>TrainHp</v>
      </c>
      <c r="L1598" s="33">
        <f t="shared" si="341"/>
        <v>6800</v>
      </c>
      <c r="M1598" s="30" t="str">
        <f t="shared" si="336"/>
        <v>Attain</v>
      </c>
      <c r="N1598" s="31" t="s">
        <v>404</v>
      </c>
    </row>
    <row r="1599" spans="2:14" x14ac:dyDescent="0.4">
      <c r="B1599" s="29">
        <f>B1598+1</f>
        <v>1596</v>
      </c>
      <c r="C1599" s="30"/>
      <c r="D1599" s="30"/>
      <c r="E1599" s="30" t="s">
        <v>187</v>
      </c>
      <c r="F1599" s="27" t="str">
        <f t="shared" si="340"/>
        <v>스테이지 클리어</v>
      </c>
      <c r="G1599" s="30">
        <f>G1590+10</f>
        <v>2915</v>
      </c>
      <c r="H1599" s="31" t="str">
        <f t="shared" si="328"/>
        <v>GuideQuest_ClearStage_2915_1596</v>
      </c>
      <c r="J1599" s="29" t="str">
        <f t="shared" si="329"/>
        <v>GuideQuest_ClearStage_2915_1596</v>
      </c>
      <c r="K1599" s="30" t="str">
        <f t="shared" si="330"/>
        <v>ClearStage</v>
      </c>
      <c r="L1599" s="33">
        <f t="shared" si="331"/>
        <v>2915</v>
      </c>
      <c r="M1599" s="30" t="str">
        <f t="shared" si="336"/>
        <v>Attain</v>
      </c>
      <c r="N1599" s="31" t="s">
        <v>404</v>
      </c>
    </row>
    <row r="1600" spans="2:14" x14ac:dyDescent="0.4">
      <c r="B1600" s="29">
        <f t="shared" si="333"/>
        <v>1597</v>
      </c>
      <c r="C1600" s="30" t="s">
        <v>94</v>
      </c>
      <c r="D1600" s="30"/>
      <c r="E1600" s="30" t="s">
        <v>214</v>
      </c>
      <c r="F1600" s="27" t="str">
        <f t="shared" si="340"/>
        <v>장비 소환</v>
      </c>
      <c r="G1600" s="30">
        <f>G1591+300</f>
        <v>31020</v>
      </c>
      <c r="H1600" s="31" t="str">
        <f t="shared" si="328"/>
        <v>GuideQuest_SpawnEquipment_31020_1597</v>
      </c>
      <c r="J1600" s="29" t="str">
        <f t="shared" si="329"/>
        <v>GuideQuest_SpawnEquipment_31020_1597</v>
      </c>
      <c r="K1600" s="30" t="str">
        <f t="shared" si="330"/>
        <v>SpawnEquipment</v>
      </c>
      <c r="L1600" s="33">
        <f t="shared" si="331"/>
        <v>31020</v>
      </c>
      <c r="M1600" s="30" t="str">
        <f t="shared" si="336"/>
        <v>Attain</v>
      </c>
      <c r="N1600" s="31" t="s">
        <v>404</v>
      </c>
    </row>
    <row r="1601" spans="2:14" x14ac:dyDescent="0.4">
      <c r="B1601" s="29">
        <f t="shared" si="333"/>
        <v>1598</v>
      </c>
      <c r="C1601" s="30" t="s">
        <v>53</v>
      </c>
      <c r="D1601" s="30"/>
      <c r="E1601" s="30" t="s">
        <v>200</v>
      </c>
      <c r="F1601" s="27" t="str">
        <f t="shared" si="340"/>
        <v>스킬 소환</v>
      </c>
      <c r="G1601" s="30">
        <v>3400</v>
      </c>
      <c r="H1601" s="31" t="str">
        <f t="shared" si="328"/>
        <v>GuideQuest_SpawnSkill_3400_1598</v>
      </c>
      <c r="J1601" s="29" t="str">
        <f t="shared" si="329"/>
        <v>GuideQuest_SpawnSkill_3400_1598</v>
      </c>
      <c r="K1601" s="30" t="str">
        <f t="shared" si="330"/>
        <v>SpawnSkill</v>
      </c>
      <c r="L1601" s="33">
        <f t="shared" si="331"/>
        <v>3400</v>
      </c>
      <c r="M1601" s="30" t="str">
        <f t="shared" si="336"/>
        <v>Attain</v>
      </c>
      <c r="N1601" s="31" t="s">
        <v>404</v>
      </c>
    </row>
    <row r="1602" spans="2:14" x14ac:dyDescent="0.4">
      <c r="B1602" s="29">
        <f t="shared" si="333"/>
        <v>1599</v>
      </c>
      <c r="C1602" s="30" t="s">
        <v>292</v>
      </c>
      <c r="D1602" s="30"/>
      <c r="E1602" s="30" t="s">
        <v>269</v>
      </c>
      <c r="F1602" s="27" t="str">
        <f t="shared" si="340"/>
        <v>유물 소환</v>
      </c>
      <c r="G1602" s="30">
        <f>G1585+6</f>
        <v>426</v>
      </c>
      <c r="H1602" s="31" t="str">
        <f t="shared" ref="H1602:H1611" si="342">CONCATENATE("GuideQuest","_",E1602,"_",G1602,"_",B1602)</f>
        <v>GuideQuest_SpawnArtifact_426_1599</v>
      </c>
      <c r="J1602" s="29" t="str">
        <f t="shared" ref="J1602:J1611" si="343">H1602</f>
        <v>GuideQuest_SpawnArtifact_426_1599</v>
      </c>
      <c r="K1602" s="30" t="str">
        <f t="shared" ref="K1602:K1611" si="344">E1602</f>
        <v>SpawnArtifact</v>
      </c>
      <c r="L1602" s="33">
        <f t="shared" ref="L1602:L1611" si="345">G1602</f>
        <v>426</v>
      </c>
      <c r="M1602" s="30" t="str">
        <f t="shared" si="336"/>
        <v>Attain</v>
      </c>
      <c r="N1602" s="31" t="s">
        <v>404</v>
      </c>
    </row>
    <row r="1603" spans="2:14" x14ac:dyDescent="0.4">
      <c r="B1603" s="29">
        <f t="shared" si="333"/>
        <v>1600</v>
      </c>
      <c r="C1603" s="30" t="s">
        <v>294</v>
      </c>
      <c r="D1603" s="30"/>
      <c r="E1603" s="30" t="s">
        <v>290</v>
      </c>
      <c r="F1603" s="27" t="str">
        <f t="shared" si="340"/>
        <v>유물 강화 시도</v>
      </c>
      <c r="G1603" s="30">
        <v>3</v>
      </c>
      <c r="H1603" s="31" t="str">
        <f t="shared" si="342"/>
        <v>GuideQuest_TryUpgradeArtifact_3_1600</v>
      </c>
      <c r="J1603" s="29" t="str">
        <f t="shared" si="343"/>
        <v>GuideQuest_TryUpgradeArtifact_3_1600</v>
      </c>
      <c r="K1603" s="30" t="str">
        <f t="shared" si="344"/>
        <v>TryUpgradeArtifact</v>
      </c>
      <c r="L1603" s="33">
        <f t="shared" si="345"/>
        <v>3</v>
      </c>
      <c r="M1603" s="30" t="str">
        <f t="shared" si="336"/>
        <v>Stack</v>
      </c>
      <c r="N1603" s="31" t="s">
        <v>404</v>
      </c>
    </row>
    <row r="1604" spans="2:14" x14ac:dyDescent="0.4">
      <c r="B1604" s="29">
        <f t="shared" si="333"/>
        <v>1601</v>
      </c>
      <c r="C1604" s="30"/>
      <c r="D1604" s="30"/>
      <c r="E1604" s="30" t="s">
        <v>192</v>
      </c>
      <c r="F1604" s="27" t="str">
        <f t="shared" si="340"/>
        <v>보스 처치</v>
      </c>
      <c r="G1604" s="30">
        <v>5</v>
      </c>
      <c r="H1604" s="31" t="str">
        <f t="shared" si="342"/>
        <v>GuideQuest_KillBoss_5_1601</v>
      </c>
      <c r="J1604" s="29" t="str">
        <f t="shared" si="343"/>
        <v>GuideQuest_KillBoss_5_1601</v>
      </c>
      <c r="K1604" s="30" t="str">
        <f t="shared" si="344"/>
        <v>KillBoss</v>
      </c>
      <c r="L1604" s="33">
        <f t="shared" si="345"/>
        <v>5</v>
      </c>
      <c r="M1604" s="30" t="str">
        <f t="shared" si="336"/>
        <v>Stack</v>
      </c>
      <c r="N1604" s="31" t="s">
        <v>7</v>
      </c>
    </row>
    <row r="1605" spans="2:14" x14ac:dyDescent="0.4">
      <c r="B1605" s="29">
        <f t="shared" si="333"/>
        <v>1602</v>
      </c>
      <c r="C1605" s="30" t="s">
        <v>45</v>
      </c>
      <c r="D1605" s="30"/>
      <c r="E1605" s="30" t="s">
        <v>152</v>
      </c>
      <c r="F1605" s="27" t="str">
        <f t="shared" si="340"/>
        <v>공격력 골드 훈련</v>
      </c>
      <c r="G1605" s="30">
        <f>G1588+1000</f>
        <v>68500</v>
      </c>
      <c r="H1605" s="31" t="str">
        <f t="shared" si="342"/>
        <v>GuideQuest_TrainAtk_68500_1602</v>
      </c>
      <c r="J1605" s="29" t="str">
        <f t="shared" si="343"/>
        <v>GuideQuest_TrainAtk_68500_1602</v>
      </c>
      <c r="K1605" s="30" t="str">
        <f t="shared" si="344"/>
        <v>TrainAtk</v>
      </c>
      <c r="L1605" s="33">
        <f t="shared" ref="L1605:L1606" si="346">ROUNDUP(G1605/10,0)</f>
        <v>6850</v>
      </c>
      <c r="M1605" s="30" t="str">
        <f t="shared" si="336"/>
        <v>Attain</v>
      </c>
      <c r="N1605" s="31" t="s">
        <v>404</v>
      </c>
    </row>
    <row r="1606" spans="2:14" x14ac:dyDescent="0.4">
      <c r="B1606" s="29">
        <f t="shared" si="333"/>
        <v>1603</v>
      </c>
      <c r="C1606" s="30" t="s">
        <v>47</v>
      </c>
      <c r="D1606" s="30"/>
      <c r="E1606" s="30" t="s">
        <v>153</v>
      </c>
      <c r="F1606" s="27" t="str">
        <f t="shared" si="340"/>
        <v>체력 골드 훈련</v>
      </c>
      <c r="G1606" s="30">
        <f>G1589+1000</f>
        <v>68500</v>
      </c>
      <c r="H1606" s="31" t="str">
        <f t="shared" si="342"/>
        <v>GuideQuest_TrainHp_68500_1603</v>
      </c>
      <c r="J1606" s="29" t="str">
        <f t="shared" si="343"/>
        <v>GuideQuest_TrainHp_68500_1603</v>
      </c>
      <c r="K1606" s="30" t="str">
        <f t="shared" si="344"/>
        <v>TrainHp</v>
      </c>
      <c r="L1606" s="33">
        <f t="shared" si="346"/>
        <v>6850</v>
      </c>
      <c r="M1606" s="30" t="str">
        <f t="shared" si="336"/>
        <v>Attain</v>
      </c>
      <c r="N1606" s="31" t="s">
        <v>404</v>
      </c>
    </row>
    <row r="1607" spans="2:14" x14ac:dyDescent="0.4">
      <c r="B1607" s="29">
        <f>B1606+1</f>
        <v>1604</v>
      </c>
      <c r="C1607" s="30"/>
      <c r="D1607" s="30"/>
      <c r="E1607" s="30" t="s">
        <v>187</v>
      </c>
      <c r="F1607" s="27" t="str">
        <f t="shared" si="340"/>
        <v>스테이지 클리어</v>
      </c>
      <c r="G1607" s="30">
        <f>G1599+10</f>
        <v>2925</v>
      </c>
      <c r="H1607" s="31" t="str">
        <f t="shared" si="342"/>
        <v>GuideQuest_ClearStage_2925_1604</v>
      </c>
      <c r="J1607" s="29" t="str">
        <f t="shared" si="343"/>
        <v>GuideQuest_ClearStage_2925_1604</v>
      </c>
      <c r="K1607" s="30" t="str">
        <f t="shared" si="344"/>
        <v>ClearStage</v>
      </c>
      <c r="L1607" s="33">
        <f t="shared" si="345"/>
        <v>2925</v>
      </c>
      <c r="M1607" s="30" t="str">
        <f t="shared" si="336"/>
        <v>Attain</v>
      </c>
      <c r="N1607" s="31" t="s">
        <v>404</v>
      </c>
    </row>
    <row r="1608" spans="2:14" x14ac:dyDescent="0.4">
      <c r="B1608" s="29">
        <f t="shared" si="333"/>
        <v>1605</v>
      </c>
      <c r="C1608" s="30" t="s">
        <v>94</v>
      </c>
      <c r="D1608" s="30"/>
      <c r="E1608" s="30" t="s">
        <v>214</v>
      </c>
      <c r="F1608" s="27" t="str">
        <f t="shared" si="340"/>
        <v>장비 소환</v>
      </c>
      <c r="G1608" s="30">
        <f>G1600+300</f>
        <v>31320</v>
      </c>
      <c r="H1608" s="31" t="str">
        <f t="shared" si="342"/>
        <v>GuideQuest_SpawnEquipment_31320_1605</v>
      </c>
      <c r="J1608" s="29" t="str">
        <f t="shared" si="343"/>
        <v>GuideQuest_SpawnEquipment_31320_1605</v>
      </c>
      <c r="K1608" s="30" t="str">
        <f t="shared" si="344"/>
        <v>SpawnEquipment</v>
      </c>
      <c r="L1608" s="33">
        <f t="shared" si="345"/>
        <v>31320</v>
      </c>
      <c r="M1608" s="30" t="str">
        <f t="shared" si="336"/>
        <v>Attain</v>
      </c>
      <c r="N1608" s="31" t="s">
        <v>404</v>
      </c>
    </row>
    <row r="1609" spans="2:14" x14ac:dyDescent="0.4">
      <c r="B1609" s="29">
        <f t="shared" si="333"/>
        <v>1606</v>
      </c>
      <c r="C1609" s="30" t="s">
        <v>53</v>
      </c>
      <c r="D1609" s="30"/>
      <c r="E1609" s="30" t="s">
        <v>200</v>
      </c>
      <c r="F1609" s="27" t="str">
        <f t="shared" si="340"/>
        <v>스킬 소환</v>
      </c>
      <c r="G1609" s="30">
        <v>3430</v>
      </c>
      <c r="H1609" s="31" t="str">
        <f t="shared" si="342"/>
        <v>GuideQuest_SpawnSkill_3430_1606</v>
      </c>
      <c r="J1609" s="29" t="str">
        <f t="shared" si="343"/>
        <v>GuideQuest_SpawnSkill_3430_1606</v>
      </c>
      <c r="K1609" s="30" t="str">
        <f t="shared" si="344"/>
        <v>SpawnSkill</v>
      </c>
      <c r="L1609" s="33">
        <f t="shared" si="345"/>
        <v>3430</v>
      </c>
      <c r="M1609" s="30" t="str">
        <f t="shared" si="336"/>
        <v>Attain</v>
      </c>
      <c r="N1609" s="31" t="s">
        <v>404</v>
      </c>
    </row>
    <row r="1610" spans="2:14" x14ac:dyDescent="0.4">
      <c r="B1610" s="29">
        <f t="shared" si="333"/>
        <v>1607</v>
      </c>
      <c r="C1610" s="30" t="s">
        <v>292</v>
      </c>
      <c r="D1610" s="30"/>
      <c r="E1610" s="30" t="s">
        <v>269</v>
      </c>
      <c r="F1610" s="27" t="str">
        <f t="shared" si="340"/>
        <v>유물 소환</v>
      </c>
      <c r="G1610" s="30">
        <f>G1593+6</f>
        <v>429</v>
      </c>
      <c r="H1610" s="31" t="str">
        <f t="shared" si="342"/>
        <v>GuideQuest_SpawnArtifact_429_1607</v>
      </c>
      <c r="J1610" s="29" t="str">
        <f t="shared" si="343"/>
        <v>GuideQuest_SpawnArtifact_429_1607</v>
      </c>
      <c r="K1610" s="30" t="str">
        <f t="shared" si="344"/>
        <v>SpawnArtifact</v>
      </c>
      <c r="L1610" s="33">
        <f t="shared" si="345"/>
        <v>429</v>
      </c>
      <c r="M1610" s="30" t="str">
        <f t="shared" si="336"/>
        <v>Attain</v>
      </c>
      <c r="N1610" s="31" t="s">
        <v>404</v>
      </c>
    </row>
    <row r="1611" spans="2:14" x14ac:dyDescent="0.4">
      <c r="B1611" s="29">
        <f t="shared" si="333"/>
        <v>1608</v>
      </c>
      <c r="C1611" s="30" t="s">
        <v>294</v>
      </c>
      <c r="D1611" s="30"/>
      <c r="E1611" s="30" t="s">
        <v>290</v>
      </c>
      <c r="F1611" s="27" t="str">
        <f t="shared" si="340"/>
        <v>유물 강화 시도</v>
      </c>
      <c r="G1611" s="30">
        <v>3</v>
      </c>
      <c r="H1611" s="31" t="str">
        <f t="shared" si="342"/>
        <v>GuideQuest_TryUpgradeArtifact_3_1608</v>
      </c>
      <c r="J1611" s="29" t="str">
        <f t="shared" si="343"/>
        <v>GuideQuest_TryUpgradeArtifact_3_1608</v>
      </c>
      <c r="K1611" s="30" t="str">
        <f t="shared" si="344"/>
        <v>TryUpgradeArtifact</v>
      </c>
      <c r="L1611" s="33">
        <f t="shared" si="345"/>
        <v>3</v>
      </c>
      <c r="M1611" s="30" t="str">
        <f t="shared" si="336"/>
        <v>Stack</v>
      </c>
      <c r="N1611" s="31" t="s">
        <v>404</v>
      </c>
    </row>
    <row r="1612" spans="2:14" x14ac:dyDescent="0.4">
      <c r="B1612" s="29">
        <f t="shared" ref="B1612:B1675" si="347">B1611+1</f>
        <v>1609</v>
      </c>
      <c r="C1612" s="30"/>
      <c r="D1612" s="30"/>
      <c r="E1612" s="30" t="s">
        <v>192</v>
      </c>
      <c r="F1612" s="27" t="str">
        <f t="shared" si="340"/>
        <v>보스 처치</v>
      </c>
      <c r="G1612" s="30">
        <v>5</v>
      </c>
      <c r="H1612" s="31" t="str">
        <f t="shared" ref="H1612:H1635" si="348">CONCATENATE("GuideQuest","_",E1612,"_",G1612,"_",B1612)</f>
        <v>GuideQuest_KillBoss_5_1609</v>
      </c>
      <c r="J1612" s="29" t="str">
        <f t="shared" ref="J1612:J1635" si="349">H1612</f>
        <v>GuideQuest_KillBoss_5_1609</v>
      </c>
      <c r="K1612" s="30" t="str">
        <f t="shared" ref="K1612:K1635" si="350">E1612</f>
        <v>KillBoss</v>
      </c>
      <c r="L1612" s="33">
        <f t="shared" ref="L1612:L1635" si="351">G1612</f>
        <v>5</v>
      </c>
      <c r="M1612" s="30" t="str">
        <f t="shared" si="336"/>
        <v>Stack</v>
      </c>
      <c r="N1612" s="31" t="s">
        <v>404</v>
      </c>
    </row>
    <row r="1613" spans="2:14" x14ac:dyDescent="0.4">
      <c r="B1613" s="29">
        <f t="shared" si="347"/>
        <v>1610</v>
      </c>
      <c r="C1613" s="30" t="s">
        <v>45</v>
      </c>
      <c r="D1613" s="30"/>
      <c r="E1613" s="30" t="s">
        <v>152</v>
      </c>
      <c r="F1613" s="27" t="str">
        <f t="shared" si="340"/>
        <v>공격력 골드 훈련</v>
      </c>
      <c r="G1613" s="30">
        <v>69000</v>
      </c>
      <c r="H1613" s="31" t="str">
        <f t="shared" si="348"/>
        <v>GuideQuest_TrainAtk_69000_1610</v>
      </c>
      <c r="J1613" s="29" t="str">
        <f t="shared" si="349"/>
        <v>GuideQuest_TrainAtk_69000_1610</v>
      </c>
      <c r="K1613" s="30" t="str">
        <f t="shared" si="350"/>
        <v>TrainAtk</v>
      </c>
      <c r="L1613" s="33">
        <f t="shared" ref="L1613:L1614" si="352">ROUNDUP(G1613/10,0)</f>
        <v>6900</v>
      </c>
      <c r="M1613" s="30" t="str">
        <f t="shared" si="336"/>
        <v>Attain</v>
      </c>
      <c r="N1613" s="31" t="s">
        <v>404</v>
      </c>
    </row>
    <row r="1614" spans="2:14" x14ac:dyDescent="0.4">
      <c r="B1614" s="29">
        <f t="shared" si="347"/>
        <v>1611</v>
      </c>
      <c r="C1614" s="30" t="s">
        <v>47</v>
      </c>
      <c r="D1614" s="30"/>
      <c r="E1614" s="30" t="s">
        <v>153</v>
      </c>
      <c r="F1614" s="27" t="str">
        <f t="shared" si="340"/>
        <v>체력 골드 훈련</v>
      </c>
      <c r="G1614" s="30">
        <f>G1597+1000</f>
        <v>69000</v>
      </c>
      <c r="H1614" s="31" t="str">
        <f t="shared" si="348"/>
        <v>GuideQuest_TrainHp_69000_1611</v>
      </c>
      <c r="J1614" s="29" t="str">
        <f t="shared" si="349"/>
        <v>GuideQuest_TrainHp_69000_1611</v>
      </c>
      <c r="K1614" s="30" t="str">
        <f t="shared" si="350"/>
        <v>TrainHp</v>
      </c>
      <c r="L1614" s="33">
        <f t="shared" si="352"/>
        <v>6900</v>
      </c>
      <c r="M1614" s="30" t="str">
        <f t="shared" si="336"/>
        <v>Attain</v>
      </c>
      <c r="N1614" s="31" t="s">
        <v>404</v>
      </c>
    </row>
    <row r="1615" spans="2:14" x14ac:dyDescent="0.4">
      <c r="B1615" s="29">
        <f>B1614+1</f>
        <v>1612</v>
      </c>
      <c r="C1615" s="30"/>
      <c r="D1615" s="30"/>
      <c r="E1615" s="30" t="s">
        <v>187</v>
      </c>
      <c r="F1615" s="27" t="str">
        <f t="shared" si="340"/>
        <v>스테이지 클리어</v>
      </c>
      <c r="G1615" s="30">
        <v>2950</v>
      </c>
      <c r="H1615" s="31" t="str">
        <f t="shared" si="348"/>
        <v>GuideQuest_ClearStage_2950_1612</v>
      </c>
      <c r="J1615" s="29" t="str">
        <f t="shared" si="349"/>
        <v>GuideQuest_ClearStage_2950_1612</v>
      </c>
      <c r="K1615" s="30" t="str">
        <f t="shared" si="350"/>
        <v>ClearStage</v>
      </c>
      <c r="L1615" s="33">
        <f t="shared" si="351"/>
        <v>2950</v>
      </c>
      <c r="M1615" s="30" t="str">
        <f t="shared" si="336"/>
        <v>Attain</v>
      </c>
      <c r="N1615" s="31" t="s">
        <v>404</v>
      </c>
    </row>
    <row r="1616" spans="2:14" x14ac:dyDescent="0.4">
      <c r="B1616" s="29">
        <f t="shared" si="347"/>
        <v>1613</v>
      </c>
      <c r="C1616" s="30" t="s">
        <v>94</v>
      </c>
      <c r="D1616" s="30"/>
      <c r="E1616" s="30" t="s">
        <v>214</v>
      </c>
      <c r="F1616" s="27" t="str">
        <f t="shared" si="340"/>
        <v>장비 소환</v>
      </c>
      <c r="G1616" s="30">
        <f>G1608+300</f>
        <v>31620</v>
      </c>
      <c r="H1616" s="31" t="str">
        <f t="shared" si="348"/>
        <v>GuideQuest_SpawnEquipment_31620_1613</v>
      </c>
      <c r="J1616" s="29" t="str">
        <f t="shared" si="349"/>
        <v>GuideQuest_SpawnEquipment_31620_1613</v>
      </c>
      <c r="K1616" s="30" t="str">
        <f t="shared" si="350"/>
        <v>SpawnEquipment</v>
      </c>
      <c r="L1616" s="33">
        <f t="shared" si="351"/>
        <v>31620</v>
      </c>
      <c r="M1616" s="30" t="str">
        <f t="shared" si="336"/>
        <v>Attain</v>
      </c>
      <c r="N1616" s="31" t="s">
        <v>404</v>
      </c>
    </row>
    <row r="1617" spans="2:14" x14ac:dyDescent="0.4">
      <c r="B1617" s="29">
        <f t="shared" si="347"/>
        <v>1614</v>
      </c>
      <c r="C1617" s="30" t="s">
        <v>53</v>
      </c>
      <c r="D1617" s="30"/>
      <c r="E1617" s="30" t="s">
        <v>200</v>
      </c>
      <c r="F1617" s="27" t="str">
        <f t="shared" si="340"/>
        <v>스킬 소환</v>
      </c>
      <c r="G1617" s="30">
        <v>3460</v>
      </c>
      <c r="H1617" s="31" t="str">
        <f t="shared" si="348"/>
        <v>GuideQuest_SpawnSkill_3460_1614</v>
      </c>
      <c r="J1617" s="29" t="str">
        <f t="shared" si="349"/>
        <v>GuideQuest_SpawnSkill_3460_1614</v>
      </c>
      <c r="K1617" s="30" t="str">
        <f t="shared" si="350"/>
        <v>SpawnSkill</v>
      </c>
      <c r="L1617" s="33">
        <f t="shared" si="351"/>
        <v>3460</v>
      </c>
      <c r="M1617" s="30" t="str">
        <f t="shared" si="336"/>
        <v>Attain</v>
      </c>
      <c r="N1617" s="31" t="s">
        <v>404</v>
      </c>
    </row>
    <row r="1618" spans="2:14" x14ac:dyDescent="0.4">
      <c r="B1618" s="29">
        <f t="shared" si="347"/>
        <v>1615</v>
      </c>
      <c r="C1618" s="30" t="s">
        <v>292</v>
      </c>
      <c r="D1618" s="30"/>
      <c r="E1618" s="30" t="s">
        <v>269</v>
      </c>
      <c r="F1618" s="27" t="str">
        <f t="shared" si="340"/>
        <v>유물 소환</v>
      </c>
      <c r="G1618" s="30">
        <v>423</v>
      </c>
      <c r="H1618" s="31" t="str">
        <f t="shared" si="348"/>
        <v>GuideQuest_SpawnArtifact_423_1615</v>
      </c>
      <c r="J1618" s="29" t="str">
        <f t="shared" si="349"/>
        <v>GuideQuest_SpawnArtifact_423_1615</v>
      </c>
      <c r="K1618" s="30" t="str">
        <f t="shared" si="350"/>
        <v>SpawnArtifact</v>
      </c>
      <c r="L1618" s="33">
        <f t="shared" si="351"/>
        <v>423</v>
      </c>
      <c r="M1618" s="30" t="str">
        <f t="shared" si="336"/>
        <v>Attain</v>
      </c>
      <c r="N1618" s="31" t="s">
        <v>404</v>
      </c>
    </row>
    <row r="1619" spans="2:14" x14ac:dyDescent="0.4">
      <c r="B1619" s="29">
        <f t="shared" si="347"/>
        <v>1616</v>
      </c>
      <c r="C1619" s="30" t="s">
        <v>294</v>
      </c>
      <c r="D1619" s="30"/>
      <c r="E1619" s="30" t="s">
        <v>290</v>
      </c>
      <c r="F1619" s="27" t="str">
        <f t="shared" si="340"/>
        <v>유물 강화 시도</v>
      </c>
      <c r="G1619" s="30">
        <v>3</v>
      </c>
      <c r="H1619" s="31" t="str">
        <f t="shared" si="348"/>
        <v>GuideQuest_TryUpgradeArtifact_3_1616</v>
      </c>
      <c r="J1619" s="29" t="str">
        <f t="shared" si="349"/>
        <v>GuideQuest_TryUpgradeArtifact_3_1616</v>
      </c>
      <c r="K1619" s="30" t="str">
        <f t="shared" si="350"/>
        <v>TryUpgradeArtifact</v>
      </c>
      <c r="L1619" s="33">
        <f t="shared" si="351"/>
        <v>3</v>
      </c>
      <c r="M1619" s="30" t="str">
        <f t="shared" si="336"/>
        <v>Stack</v>
      </c>
      <c r="N1619" s="31" t="s">
        <v>404</v>
      </c>
    </row>
    <row r="1620" spans="2:14" x14ac:dyDescent="0.4">
      <c r="B1620" s="29">
        <f t="shared" si="347"/>
        <v>1617</v>
      </c>
      <c r="C1620" s="30"/>
      <c r="D1620" s="30"/>
      <c r="E1620" s="30" t="s">
        <v>192</v>
      </c>
      <c r="F1620" s="27" t="str">
        <f t="shared" si="340"/>
        <v>보스 처치</v>
      </c>
      <c r="G1620" s="30">
        <v>5</v>
      </c>
      <c r="H1620" s="31" t="str">
        <f t="shared" si="348"/>
        <v>GuideQuest_KillBoss_5_1617</v>
      </c>
      <c r="J1620" s="29" t="str">
        <f t="shared" si="349"/>
        <v>GuideQuest_KillBoss_5_1617</v>
      </c>
      <c r="K1620" s="30" t="str">
        <f t="shared" si="350"/>
        <v>KillBoss</v>
      </c>
      <c r="L1620" s="33">
        <f t="shared" si="351"/>
        <v>5</v>
      </c>
      <c r="M1620" s="30" t="str">
        <f t="shared" si="336"/>
        <v>Stack</v>
      </c>
      <c r="N1620" s="31" t="s">
        <v>404</v>
      </c>
    </row>
    <row r="1621" spans="2:14" x14ac:dyDescent="0.4">
      <c r="B1621" s="29">
        <f t="shared" si="347"/>
        <v>1618</v>
      </c>
      <c r="C1621" s="30" t="s">
        <v>45</v>
      </c>
      <c r="D1621" s="30"/>
      <c r="E1621" s="30" t="s">
        <v>152</v>
      </c>
      <c r="F1621" s="27" t="str">
        <f t="shared" si="340"/>
        <v>공격력 골드 훈련</v>
      </c>
      <c r="G1621" s="30">
        <v>69500</v>
      </c>
      <c r="H1621" s="31" t="str">
        <f t="shared" si="348"/>
        <v>GuideQuest_TrainAtk_69500_1618</v>
      </c>
      <c r="J1621" s="29" t="str">
        <f t="shared" si="349"/>
        <v>GuideQuest_TrainAtk_69500_1618</v>
      </c>
      <c r="K1621" s="30" t="str">
        <f t="shared" si="350"/>
        <v>TrainAtk</v>
      </c>
      <c r="L1621" s="33">
        <f t="shared" ref="L1621:L1622" si="353">ROUNDUP(G1621/10,0)</f>
        <v>6950</v>
      </c>
      <c r="M1621" s="30" t="str">
        <f t="shared" si="336"/>
        <v>Attain</v>
      </c>
      <c r="N1621" s="31" t="s">
        <v>404</v>
      </c>
    </row>
    <row r="1622" spans="2:14" x14ac:dyDescent="0.4">
      <c r="B1622" s="29">
        <f t="shared" si="347"/>
        <v>1619</v>
      </c>
      <c r="C1622" s="30" t="s">
        <v>47</v>
      </c>
      <c r="D1622" s="30"/>
      <c r="E1622" s="30" t="s">
        <v>153</v>
      </c>
      <c r="F1622" s="27" t="str">
        <f t="shared" si="340"/>
        <v>체력 골드 훈련</v>
      </c>
      <c r="G1622" s="30">
        <f>G1605+1000</f>
        <v>69500</v>
      </c>
      <c r="H1622" s="31" t="str">
        <f t="shared" si="348"/>
        <v>GuideQuest_TrainHp_69500_1619</v>
      </c>
      <c r="J1622" s="29" t="str">
        <f t="shared" si="349"/>
        <v>GuideQuest_TrainHp_69500_1619</v>
      </c>
      <c r="K1622" s="30" t="str">
        <f t="shared" si="350"/>
        <v>TrainHp</v>
      </c>
      <c r="L1622" s="33">
        <f t="shared" si="353"/>
        <v>6950</v>
      </c>
      <c r="M1622" s="30" t="str">
        <f t="shared" si="336"/>
        <v>Attain</v>
      </c>
      <c r="N1622" s="31" t="s">
        <v>404</v>
      </c>
    </row>
    <row r="1623" spans="2:14" x14ac:dyDescent="0.4">
      <c r="B1623" s="29">
        <f>B1622+1</f>
        <v>1620</v>
      </c>
      <c r="C1623" s="30"/>
      <c r="D1623" s="30"/>
      <c r="E1623" s="30" t="s">
        <v>187</v>
      </c>
      <c r="F1623" s="27" t="str">
        <f t="shared" si="340"/>
        <v>스테이지 클리어</v>
      </c>
      <c r="G1623" s="30">
        <v>2975</v>
      </c>
      <c r="H1623" s="31" t="str">
        <f t="shared" si="348"/>
        <v>GuideQuest_ClearStage_2975_1620</v>
      </c>
      <c r="J1623" s="29" t="str">
        <f t="shared" si="349"/>
        <v>GuideQuest_ClearStage_2975_1620</v>
      </c>
      <c r="K1623" s="30" t="str">
        <f t="shared" si="350"/>
        <v>ClearStage</v>
      </c>
      <c r="L1623" s="33">
        <f t="shared" si="351"/>
        <v>2975</v>
      </c>
      <c r="M1623" s="30" t="str">
        <f t="shared" si="336"/>
        <v>Attain</v>
      </c>
      <c r="N1623" s="31" t="s">
        <v>404</v>
      </c>
    </row>
    <row r="1624" spans="2:14" x14ac:dyDescent="0.4">
      <c r="B1624" s="29">
        <f t="shared" si="347"/>
        <v>1621</v>
      </c>
      <c r="C1624" s="30" t="s">
        <v>94</v>
      </c>
      <c r="D1624" s="30"/>
      <c r="E1624" s="30" t="s">
        <v>214</v>
      </c>
      <c r="F1624" s="27" t="str">
        <f t="shared" si="340"/>
        <v>장비 소환</v>
      </c>
      <c r="G1624" s="30">
        <f>G1616+300</f>
        <v>31920</v>
      </c>
      <c r="H1624" s="31" t="str">
        <f t="shared" si="348"/>
        <v>GuideQuest_SpawnEquipment_31920_1621</v>
      </c>
      <c r="J1624" s="29" t="str">
        <f t="shared" si="349"/>
        <v>GuideQuest_SpawnEquipment_31920_1621</v>
      </c>
      <c r="K1624" s="30" t="str">
        <f t="shared" si="350"/>
        <v>SpawnEquipment</v>
      </c>
      <c r="L1624" s="33">
        <f t="shared" si="351"/>
        <v>31920</v>
      </c>
      <c r="M1624" s="30" t="str">
        <f t="shared" si="336"/>
        <v>Attain</v>
      </c>
      <c r="N1624" s="31" t="s">
        <v>404</v>
      </c>
    </row>
    <row r="1625" spans="2:14" x14ac:dyDescent="0.4">
      <c r="B1625" s="29">
        <f t="shared" si="347"/>
        <v>1622</v>
      </c>
      <c r="C1625" s="30" t="s">
        <v>53</v>
      </c>
      <c r="D1625" s="30"/>
      <c r="E1625" s="30" t="s">
        <v>200</v>
      </c>
      <c r="F1625" s="27" t="str">
        <f t="shared" si="340"/>
        <v>스킬 소환</v>
      </c>
      <c r="G1625" s="30">
        <v>3490</v>
      </c>
      <c r="H1625" s="31" t="str">
        <f t="shared" si="348"/>
        <v>GuideQuest_SpawnSkill_3490_1622</v>
      </c>
      <c r="J1625" s="29" t="str">
        <f t="shared" si="349"/>
        <v>GuideQuest_SpawnSkill_3490_1622</v>
      </c>
      <c r="K1625" s="30" t="str">
        <f t="shared" si="350"/>
        <v>SpawnSkill</v>
      </c>
      <c r="L1625" s="33">
        <f t="shared" si="351"/>
        <v>3490</v>
      </c>
      <c r="M1625" s="30" t="str">
        <f t="shared" si="336"/>
        <v>Attain</v>
      </c>
      <c r="N1625" s="31" t="s">
        <v>404</v>
      </c>
    </row>
    <row r="1626" spans="2:14" x14ac:dyDescent="0.4">
      <c r="B1626" s="29">
        <f t="shared" si="347"/>
        <v>1623</v>
      </c>
      <c r="C1626" s="30" t="s">
        <v>292</v>
      </c>
      <c r="D1626" s="30"/>
      <c r="E1626" s="30" t="s">
        <v>269</v>
      </c>
      <c r="F1626" s="27" t="str">
        <f t="shared" si="340"/>
        <v>유물 소환</v>
      </c>
      <c r="G1626" s="30">
        <v>426</v>
      </c>
      <c r="H1626" s="31" t="str">
        <f t="shared" si="348"/>
        <v>GuideQuest_SpawnArtifact_426_1623</v>
      </c>
      <c r="J1626" s="29" t="str">
        <f t="shared" si="349"/>
        <v>GuideQuest_SpawnArtifact_426_1623</v>
      </c>
      <c r="K1626" s="30" t="str">
        <f t="shared" si="350"/>
        <v>SpawnArtifact</v>
      </c>
      <c r="L1626" s="33">
        <f t="shared" si="351"/>
        <v>426</v>
      </c>
      <c r="M1626" s="30" t="str">
        <f t="shared" si="336"/>
        <v>Attain</v>
      </c>
      <c r="N1626" s="31" t="s">
        <v>404</v>
      </c>
    </row>
    <row r="1627" spans="2:14" x14ac:dyDescent="0.4">
      <c r="B1627" s="29">
        <f t="shared" si="347"/>
        <v>1624</v>
      </c>
      <c r="C1627" s="30" t="s">
        <v>294</v>
      </c>
      <c r="D1627" s="30"/>
      <c r="E1627" s="30" t="s">
        <v>290</v>
      </c>
      <c r="F1627" s="27" t="str">
        <f t="shared" si="340"/>
        <v>유물 강화 시도</v>
      </c>
      <c r="G1627" s="30">
        <v>3</v>
      </c>
      <c r="H1627" s="31" t="str">
        <f t="shared" si="348"/>
        <v>GuideQuest_TryUpgradeArtifact_3_1624</v>
      </c>
      <c r="J1627" s="29" t="str">
        <f t="shared" si="349"/>
        <v>GuideQuest_TryUpgradeArtifact_3_1624</v>
      </c>
      <c r="K1627" s="30" t="str">
        <f t="shared" si="350"/>
        <v>TryUpgradeArtifact</v>
      </c>
      <c r="L1627" s="33">
        <f t="shared" si="351"/>
        <v>3</v>
      </c>
      <c r="M1627" s="30" t="str">
        <f t="shared" si="336"/>
        <v>Stack</v>
      </c>
      <c r="N1627" s="31" t="s">
        <v>404</v>
      </c>
    </row>
    <row r="1628" spans="2:14" x14ac:dyDescent="0.4">
      <c r="B1628" s="29">
        <f t="shared" si="347"/>
        <v>1625</v>
      </c>
      <c r="C1628" s="30"/>
      <c r="D1628" s="30"/>
      <c r="E1628" s="30" t="s">
        <v>192</v>
      </c>
      <c r="F1628" s="27" t="str">
        <f t="shared" si="340"/>
        <v>보스 처치</v>
      </c>
      <c r="G1628" s="30">
        <v>5</v>
      </c>
      <c r="H1628" s="31" t="str">
        <f t="shared" si="348"/>
        <v>GuideQuest_KillBoss_5_1625</v>
      </c>
      <c r="J1628" s="29" t="str">
        <f t="shared" si="349"/>
        <v>GuideQuest_KillBoss_5_1625</v>
      </c>
      <c r="K1628" s="30" t="str">
        <f t="shared" si="350"/>
        <v>KillBoss</v>
      </c>
      <c r="L1628" s="33">
        <f t="shared" si="351"/>
        <v>5</v>
      </c>
      <c r="M1628" s="30" t="str">
        <f t="shared" si="336"/>
        <v>Stack</v>
      </c>
      <c r="N1628" s="31" t="s">
        <v>404</v>
      </c>
    </row>
    <row r="1629" spans="2:14" x14ac:dyDescent="0.4">
      <c r="B1629" s="29">
        <f t="shared" si="347"/>
        <v>1626</v>
      </c>
      <c r="C1629" s="30" t="s">
        <v>45</v>
      </c>
      <c r="D1629" s="30"/>
      <c r="E1629" s="30" t="s">
        <v>152</v>
      </c>
      <c r="F1629" s="27" t="str">
        <f t="shared" si="340"/>
        <v>공격력 골드 훈련</v>
      </c>
      <c r="G1629" s="30">
        <v>70000</v>
      </c>
      <c r="H1629" s="31" t="str">
        <f t="shared" si="348"/>
        <v>GuideQuest_TrainAtk_70000_1626</v>
      </c>
      <c r="J1629" s="29" t="str">
        <f t="shared" si="349"/>
        <v>GuideQuest_TrainAtk_70000_1626</v>
      </c>
      <c r="K1629" s="30" t="str">
        <f t="shared" si="350"/>
        <v>TrainAtk</v>
      </c>
      <c r="L1629" s="33">
        <f t="shared" ref="L1629:L1630" si="354">ROUNDUP(G1629/10,0)</f>
        <v>7000</v>
      </c>
      <c r="M1629" s="30" t="str">
        <f t="shared" si="336"/>
        <v>Attain</v>
      </c>
      <c r="N1629" s="31" t="s">
        <v>404</v>
      </c>
    </row>
    <row r="1630" spans="2:14" x14ac:dyDescent="0.4">
      <c r="B1630" s="29">
        <f t="shared" si="347"/>
        <v>1627</v>
      </c>
      <c r="C1630" s="30" t="s">
        <v>47</v>
      </c>
      <c r="D1630" s="30"/>
      <c r="E1630" s="30" t="s">
        <v>153</v>
      </c>
      <c r="F1630" s="27" t="str">
        <f t="shared" si="340"/>
        <v>체력 골드 훈련</v>
      </c>
      <c r="G1630" s="30">
        <f>G1613+1000</f>
        <v>70000</v>
      </c>
      <c r="H1630" s="31" t="str">
        <f t="shared" si="348"/>
        <v>GuideQuest_TrainHp_70000_1627</v>
      </c>
      <c r="J1630" s="29" t="str">
        <f t="shared" si="349"/>
        <v>GuideQuest_TrainHp_70000_1627</v>
      </c>
      <c r="K1630" s="30" t="str">
        <f t="shared" si="350"/>
        <v>TrainHp</v>
      </c>
      <c r="L1630" s="33">
        <f t="shared" si="354"/>
        <v>7000</v>
      </c>
      <c r="M1630" s="30" t="str">
        <f t="shared" si="336"/>
        <v>Attain</v>
      </c>
      <c r="N1630" s="31" t="s">
        <v>404</v>
      </c>
    </row>
    <row r="1631" spans="2:14" x14ac:dyDescent="0.4">
      <c r="B1631" s="29">
        <f>B1630+1</f>
        <v>1628</v>
      </c>
      <c r="C1631" s="30"/>
      <c r="D1631" s="30"/>
      <c r="E1631" s="30" t="s">
        <v>187</v>
      </c>
      <c r="F1631" s="27" t="str">
        <f t="shared" si="340"/>
        <v>스테이지 클리어</v>
      </c>
      <c r="G1631" s="30">
        <v>3000</v>
      </c>
      <c r="H1631" s="31" t="str">
        <f t="shared" si="348"/>
        <v>GuideQuest_ClearStage_3000_1628</v>
      </c>
      <c r="J1631" s="29" t="str">
        <f t="shared" si="349"/>
        <v>GuideQuest_ClearStage_3000_1628</v>
      </c>
      <c r="K1631" s="30" t="str">
        <f t="shared" si="350"/>
        <v>ClearStage</v>
      </c>
      <c r="L1631" s="33">
        <f t="shared" si="351"/>
        <v>3000</v>
      </c>
      <c r="M1631" s="30" t="str">
        <f t="shared" si="336"/>
        <v>Attain</v>
      </c>
      <c r="N1631" s="31" t="s">
        <v>404</v>
      </c>
    </row>
    <row r="1632" spans="2:14" x14ac:dyDescent="0.4">
      <c r="B1632" s="29">
        <f t="shared" si="347"/>
        <v>1629</v>
      </c>
      <c r="C1632" s="30" t="s">
        <v>94</v>
      </c>
      <c r="D1632" s="30"/>
      <c r="E1632" s="30" t="s">
        <v>214</v>
      </c>
      <c r="F1632" s="27" t="str">
        <f t="shared" si="340"/>
        <v>장비 소환</v>
      </c>
      <c r="G1632" s="30">
        <f>G1624+300</f>
        <v>32220</v>
      </c>
      <c r="H1632" s="31" t="str">
        <f t="shared" si="348"/>
        <v>GuideQuest_SpawnEquipment_32220_1629</v>
      </c>
      <c r="J1632" s="29" t="str">
        <f t="shared" si="349"/>
        <v>GuideQuest_SpawnEquipment_32220_1629</v>
      </c>
      <c r="K1632" s="30" t="str">
        <f t="shared" si="350"/>
        <v>SpawnEquipment</v>
      </c>
      <c r="L1632" s="33">
        <f t="shared" si="351"/>
        <v>32220</v>
      </c>
      <c r="M1632" s="30" t="str">
        <f t="shared" si="336"/>
        <v>Attain</v>
      </c>
      <c r="N1632" s="31" t="s">
        <v>404</v>
      </c>
    </row>
    <row r="1633" spans="2:14" x14ac:dyDescent="0.4">
      <c r="B1633" s="29">
        <f t="shared" si="347"/>
        <v>1630</v>
      </c>
      <c r="C1633" s="30" t="s">
        <v>53</v>
      </c>
      <c r="D1633" s="30"/>
      <c r="E1633" s="30" t="s">
        <v>200</v>
      </c>
      <c r="F1633" s="27" t="str">
        <f t="shared" si="340"/>
        <v>스킬 소환</v>
      </c>
      <c r="G1633" s="30">
        <v>3520</v>
      </c>
      <c r="H1633" s="31" t="str">
        <f t="shared" si="348"/>
        <v>GuideQuest_SpawnSkill_3520_1630</v>
      </c>
      <c r="J1633" s="29" t="str">
        <f t="shared" si="349"/>
        <v>GuideQuest_SpawnSkill_3520_1630</v>
      </c>
      <c r="K1633" s="30" t="str">
        <f t="shared" si="350"/>
        <v>SpawnSkill</v>
      </c>
      <c r="L1633" s="33">
        <f t="shared" si="351"/>
        <v>3520</v>
      </c>
      <c r="M1633" s="30" t="str">
        <f t="shared" si="336"/>
        <v>Attain</v>
      </c>
      <c r="N1633" s="31" t="s">
        <v>404</v>
      </c>
    </row>
    <row r="1634" spans="2:14" x14ac:dyDescent="0.4">
      <c r="B1634" s="29">
        <f t="shared" si="347"/>
        <v>1631</v>
      </c>
      <c r="C1634" s="30" t="s">
        <v>292</v>
      </c>
      <c r="D1634" s="30"/>
      <c r="E1634" s="30" t="s">
        <v>269</v>
      </c>
      <c r="F1634" s="27" t="str">
        <f t="shared" si="340"/>
        <v>유물 소환</v>
      </c>
      <c r="G1634" s="30">
        <v>429</v>
      </c>
      <c r="H1634" s="31" t="str">
        <f t="shared" si="348"/>
        <v>GuideQuest_SpawnArtifact_429_1631</v>
      </c>
      <c r="J1634" s="29" t="str">
        <f t="shared" si="349"/>
        <v>GuideQuest_SpawnArtifact_429_1631</v>
      </c>
      <c r="K1634" s="30" t="str">
        <f t="shared" si="350"/>
        <v>SpawnArtifact</v>
      </c>
      <c r="L1634" s="33">
        <f t="shared" si="351"/>
        <v>429</v>
      </c>
      <c r="M1634" s="30" t="str">
        <f t="shared" si="336"/>
        <v>Attain</v>
      </c>
      <c r="N1634" s="31" t="s">
        <v>404</v>
      </c>
    </row>
    <row r="1635" spans="2:14" x14ac:dyDescent="0.4">
      <c r="B1635" s="29">
        <f t="shared" si="347"/>
        <v>1632</v>
      </c>
      <c r="C1635" s="30" t="s">
        <v>294</v>
      </c>
      <c r="D1635" s="30"/>
      <c r="E1635" s="30" t="s">
        <v>290</v>
      </c>
      <c r="F1635" s="27" t="str">
        <f t="shared" si="340"/>
        <v>유물 강화 시도</v>
      </c>
      <c r="G1635" s="30">
        <v>3</v>
      </c>
      <c r="H1635" s="31" t="str">
        <f t="shared" si="348"/>
        <v>GuideQuest_TryUpgradeArtifact_3_1632</v>
      </c>
      <c r="J1635" s="29" t="str">
        <f t="shared" si="349"/>
        <v>GuideQuest_TryUpgradeArtifact_3_1632</v>
      </c>
      <c r="K1635" s="30" t="str">
        <f t="shared" si="350"/>
        <v>TryUpgradeArtifact</v>
      </c>
      <c r="L1635" s="33">
        <f t="shared" si="351"/>
        <v>3</v>
      </c>
      <c r="M1635" s="30" t="str">
        <f t="shared" si="336"/>
        <v>Stack</v>
      </c>
      <c r="N1635" s="31" t="s">
        <v>404</v>
      </c>
    </row>
    <row r="1636" spans="2:14" x14ac:dyDescent="0.4">
      <c r="B1636" s="29">
        <f t="shared" si="347"/>
        <v>1633</v>
      </c>
      <c r="C1636" s="30"/>
      <c r="D1636" s="30"/>
      <c r="E1636" s="30" t="s">
        <v>192</v>
      </c>
      <c r="F1636" s="27" t="str">
        <f t="shared" ref="F1636:F1643" si="355">VLOOKUP(E1636,$P$2:$Q$52,2, 0)</f>
        <v>보스 처치</v>
      </c>
      <c r="G1636" s="30">
        <v>5</v>
      </c>
      <c r="H1636" s="31" t="str">
        <f t="shared" ref="H1636:H1643" si="356">CONCATENATE("GuideQuest","_",E1636,"_",G1636,"_",B1636)</f>
        <v>GuideQuest_KillBoss_5_1633</v>
      </c>
      <c r="J1636" s="29" t="str">
        <f t="shared" ref="J1636:J1699" si="357">H1636</f>
        <v>GuideQuest_KillBoss_5_1633</v>
      </c>
      <c r="K1636" s="30" t="str">
        <f t="shared" ref="K1636:K1699" si="358">E1636</f>
        <v>KillBoss</v>
      </c>
      <c r="L1636" s="33">
        <f t="shared" ref="L1636:L1699" si="359">G1636</f>
        <v>5</v>
      </c>
      <c r="M1636" s="30" t="str">
        <f t="shared" ref="M1636:M1699" si="360">VLOOKUP(K1636,$P$2:$R$51,3, 0)</f>
        <v>Stack</v>
      </c>
      <c r="N1636" s="31" t="s">
        <v>31</v>
      </c>
    </row>
    <row r="1637" spans="2:14" x14ac:dyDescent="0.4">
      <c r="B1637" s="29">
        <f t="shared" si="347"/>
        <v>1634</v>
      </c>
      <c r="C1637" s="30" t="s">
        <v>45</v>
      </c>
      <c r="D1637" s="30"/>
      <c r="E1637" s="30" t="s">
        <v>152</v>
      </c>
      <c r="F1637" s="27" t="str">
        <f t="shared" si="355"/>
        <v>공격력 골드 훈련</v>
      </c>
      <c r="G1637" s="30">
        <f>G1621+1000</f>
        <v>70500</v>
      </c>
      <c r="H1637" s="31" t="str">
        <f t="shared" si="356"/>
        <v>GuideQuest_TrainAtk_70500_1634</v>
      </c>
      <c r="J1637" s="29" t="str">
        <f t="shared" si="357"/>
        <v>GuideQuest_TrainAtk_70500_1634</v>
      </c>
      <c r="K1637" s="30" t="str">
        <f t="shared" si="358"/>
        <v>TrainAtk</v>
      </c>
      <c r="L1637" s="33">
        <f t="shared" ref="L1637:L1638" si="361">ROUNDUP(G1637/10,0)</f>
        <v>7050</v>
      </c>
      <c r="M1637" s="30" t="str">
        <f t="shared" si="360"/>
        <v>Attain</v>
      </c>
      <c r="N1637" s="31" t="s">
        <v>31</v>
      </c>
    </row>
    <row r="1638" spans="2:14" x14ac:dyDescent="0.4">
      <c r="B1638" s="29">
        <f t="shared" si="347"/>
        <v>1635</v>
      </c>
      <c r="C1638" s="30" t="s">
        <v>47</v>
      </c>
      <c r="D1638" s="30"/>
      <c r="E1638" s="30" t="s">
        <v>153</v>
      </c>
      <c r="F1638" s="27" t="str">
        <f t="shared" si="355"/>
        <v>체력 골드 훈련</v>
      </c>
      <c r="G1638" s="30">
        <f>G1621+1000</f>
        <v>70500</v>
      </c>
      <c r="H1638" s="31" t="str">
        <f t="shared" si="356"/>
        <v>GuideQuest_TrainHp_70500_1635</v>
      </c>
      <c r="J1638" s="29" t="str">
        <f t="shared" si="357"/>
        <v>GuideQuest_TrainHp_70500_1635</v>
      </c>
      <c r="K1638" s="30" t="str">
        <f t="shared" si="358"/>
        <v>TrainHp</v>
      </c>
      <c r="L1638" s="33">
        <f t="shared" si="361"/>
        <v>7050</v>
      </c>
      <c r="M1638" s="30" t="str">
        <f t="shared" si="360"/>
        <v>Attain</v>
      </c>
      <c r="N1638" s="31" t="s">
        <v>404</v>
      </c>
    </row>
    <row r="1639" spans="2:14" x14ac:dyDescent="0.4">
      <c r="B1639" s="29">
        <f>B1638+1</f>
        <v>1636</v>
      </c>
      <c r="C1639" s="30"/>
      <c r="D1639" s="30"/>
      <c r="E1639" s="30" t="s">
        <v>187</v>
      </c>
      <c r="F1639" s="27" t="str">
        <f t="shared" si="355"/>
        <v>스테이지 클리어</v>
      </c>
      <c r="G1639" s="30">
        <f>G1631+25</f>
        <v>3025</v>
      </c>
      <c r="H1639" s="31" t="str">
        <f t="shared" si="356"/>
        <v>GuideQuest_ClearStage_3025_1636</v>
      </c>
      <c r="J1639" s="29" t="str">
        <f t="shared" si="357"/>
        <v>GuideQuest_ClearStage_3025_1636</v>
      </c>
      <c r="K1639" s="30" t="str">
        <f t="shared" si="358"/>
        <v>ClearStage</v>
      </c>
      <c r="L1639" s="33">
        <f t="shared" si="359"/>
        <v>3025</v>
      </c>
      <c r="M1639" s="30" t="str">
        <f t="shared" si="360"/>
        <v>Attain</v>
      </c>
      <c r="N1639" s="31" t="s">
        <v>404</v>
      </c>
    </row>
    <row r="1640" spans="2:14" x14ac:dyDescent="0.4">
      <c r="B1640" s="29">
        <f t="shared" si="347"/>
        <v>1637</v>
      </c>
      <c r="C1640" s="30" t="s">
        <v>94</v>
      </c>
      <c r="D1640" s="30"/>
      <c r="E1640" s="30" t="s">
        <v>214</v>
      </c>
      <c r="F1640" s="27" t="str">
        <f t="shared" si="355"/>
        <v>장비 소환</v>
      </c>
      <c r="G1640" s="30">
        <f>G1632+300</f>
        <v>32520</v>
      </c>
      <c r="H1640" s="31" t="str">
        <f t="shared" si="356"/>
        <v>GuideQuest_SpawnEquipment_32520_1637</v>
      </c>
      <c r="J1640" s="29" t="str">
        <f t="shared" si="357"/>
        <v>GuideQuest_SpawnEquipment_32520_1637</v>
      </c>
      <c r="K1640" s="30" t="str">
        <f t="shared" si="358"/>
        <v>SpawnEquipment</v>
      </c>
      <c r="L1640" s="33">
        <f t="shared" si="359"/>
        <v>32520</v>
      </c>
      <c r="M1640" s="30" t="str">
        <f t="shared" si="360"/>
        <v>Attain</v>
      </c>
      <c r="N1640" s="31" t="s">
        <v>404</v>
      </c>
    </row>
    <row r="1641" spans="2:14" x14ac:dyDescent="0.4">
      <c r="B1641" s="29">
        <f t="shared" si="347"/>
        <v>1638</v>
      </c>
      <c r="C1641" s="30" t="s">
        <v>53</v>
      </c>
      <c r="D1641" s="30"/>
      <c r="E1641" s="30" t="s">
        <v>200</v>
      </c>
      <c r="F1641" s="27" t="str">
        <f t="shared" si="355"/>
        <v>스킬 소환</v>
      </c>
      <c r="G1641" s="30">
        <f>G1633+30</f>
        <v>3550</v>
      </c>
      <c r="H1641" s="31" t="str">
        <f t="shared" si="356"/>
        <v>GuideQuest_SpawnSkill_3550_1638</v>
      </c>
      <c r="J1641" s="29" t="str">
        <f t="shared" si="357"/>
        <v>GuideQuest_SpawnSkill_3550_1638</v>
      </c>
      <c r="K1641" s="30" t="str">
        <f t="shared" si="358"/>
        <v>SpawnSkill</v>
      </c>
      <c r="L1641" s="33">
        <f t="shared" si="359"/>
        <v>3550</v>
      </c>
      <c r="M1641" s="30" t="str">
        <f t="shared" si="360"/>
        <v>Attain</v>
      </c>
      <c r="N1641" s="31" t="s">
        <v>404</v>
      </c>
    </row>
    <row r="1642" spans="2:14" x14ac:dyDescent="0.4">
      <c r="B1642" s="29">
        <f t="shared" si="347"/>
        <v>1639</v>
      </c>
      <c r="C1642" s="30" t="s">
        <v>292</v>
      </c>
      <c r="D1642" s="30"/>
      <c r="E1642" s="30" t="s">
        <v>269</v>
      </c>
      <c r="F1642" s="27" t="str">
        <f t="shared" si="355"/>
        <v>유물 소환</v>
      </c>
      <c r="G1642" s="30">
        <f>G1634+30</f>
        <v>459</v>
      </c>
      <c r="H1642" s="31" t="str">
        <f t="shared" si="356"/>
        <v>GuideQuest_SpawnArtifact_459_1639</v>
      </c>
      <c r="J1642" s="29" t="str">
        <f t="shared" si="357"/>
        <v>GuideQuest_SpawnArtifact_459_1639</v>
      </c>
      <c r="K1642" s="30" t="str">
        <f t="shared" si="358"/>
        <v>SpawnArtifact</v>
      </c>
      <c r="L1642" s="33">
        <f t="shared" si="359"/>
        <v>459</v>
      </c>
      <c r="M1642" s="30" t="str">
        <f t="shared" si="360"/>
        <v>Attain</v>
      </c>
      <c r="N1642" s="31" t="s">
        <v>404</v>
      </c>
    </row>
    <row r="1643" spans="2:14" x14ac:dyDescent="0.4">
      <c r="B1643" s="29">
        <f t="shared" si="347"/>
        <v>1640</v>
      </c>
      <c r="C1643" s="30" t="s">
        <v>294</v>
      </c>
      <c r="D1643" s="30"/>
      <c r="E1643" s="30" t="s">
        <v>290</v>
      </c>
      <c r="F1643" s="27" t="str">
        <f t="shared" si="355"/>
        <v>유물 강화 시도</v>
      </c>
      <c r="G1643" s="30">
        <v>3</v>
      </c>
      <c r="H1643" s="31" t="str">
        <f t="shared" si="356"/>
        <v>GuideQuest_TryUpgradeArtifact_3_1640</v>
      </c>
      <c r="J1643" s="29" t="str">
        <f t="shared" si="357"/>
        <v>GuideQuest_TryUpgradeArtifact_3_1640</v>
      </c>
      <c r="K1643" s="30" t="str">
        <f t="shared" si="358"/>
        <v>TryUpgradeArtifact</v>
      </c>
      <c r="L1643" s="33">
        <f t="shared" si="359"/>
        <v>3</v>
      </c>
      <c r="M1643" s="30" t="str">
        <f t="shared" si="360"/>
        <v>Stack</v>
      </c>
      <c r="N1643" s="31" t="s">
        <v>404</v>
      </c>
    </row>
    <row r="1644" spans="2:14" x14ac:dyDescent="0.4">
      <c r="B1644" s="29">
        <f t="shared" si="347"/>
        <v>1641</v>
      </c>
      <c r="C1644" s="30"/>
      <c r="D1644" s="30"/>
      <c r="E1644" s="30" t="s">
        <v>192</v>
      </c>
      <c r="F1644" s="27" t="str">
        <f t="shared" ref="F1644:F1651" si="362">VLOOKUP(E1644,$P$2:$Q$52,2, 0)</f>
        <v>보스 처치</v>
      </c>
      <c r="G1644" s="30">
        <v>5</v>
      </c>
      <c r="H1644" s="31" t="str">
        <f t="shared" ref="H1644:H1651" si="363">CONCATENATE("GuideQuest","_",E1644,"_",G1644,"_",B1644)</f>
        <v>GuideQuest_KillBoss_5_1641</v>
      </c>
      <c r="J1644" s="29" t="str">
        <f t="shared" si="357"/>
        <v>GuideQuest_KillBoss_5_1641</v>
      </c>
      <c r="K1644" s="30" t="str">
        <f t="shared" si="358"/>
        <v>KillBoss</v>
      </c>
      <c r="L1644" s="33">
        <f t="shared" si="359"/>
        <v>5</v>
      </c>
      <c r="M1644" s="30" t="str">
        <f t="shared" si="360"/>
        <v>Stack</v>
      </c>
      <c r="N1644" s="31" t="s">
        <v>404</v>
      </c>
    </row>
    <row r="1645" spans="2:14" x14ac:dyDescent="0.4">
      <c r="B1645" s="29">
        <f t="shared" si="347"/>
        <v>1642</v>
      </c>
      <c r="C1645" s="30" t="s">
        <v>45</v>
      </c>
      <c r="D1645" s="30"/>
      <c r="E1645" s="30" t="s">
        <v>152</v>
      </c>
      <c r="F1645" s="27" t="str">
        <f t="shared" si="362"/>
        <v>공격력 골드 훈련</v>
      </c>
      <c r="G1645" s="30">
        <f>G1629+1000</f>
        <v>71000</v>
      </c>
      <c r="H1645" s="31" t="str">
        <f t="shared" si="363"/>
        <v>GuideQuest_TrainAtk_71000_1642</v>
      </c>
      <c r="J1645" s="29" t="str">
        <f t="shared" si="357"/>
        <v>GuideQuest_TrainAtk_71000_1642</v>
      </c>
      <c r="K1645" s="30" t="str">
        <f t="shared" si="358"/>
        <v>TrainAtk</v>
      </c>
      <c r="L1645" s="33">
        <f t="shared" ref="L1645:L1646" si="364">ROUNDUP(G1645/10,0)</f>
        <v>7100</v>
      </c>
      <c r="M1645" s="30" t="str">
        <f t="shared" si="360"/>
        <v>Attain</v>
      </c>
      <c r="N1645" s="31" t="s">
        <v>404</v>
      </c>
    </row>
    <row r="1646" spans="2:14" x14ac:dyDescent="0.4">
      <c r="B1646" s="29">
        <f t="shared" si="347"/>
        <v>1643</v>
      </c>
      <c r="C1646" s="30" t="s">
        <v>47</v>
      </c>
      <c r="D1646" s="30"/>
      <c r="E1646" s="30" t="s">
        <v>153</v>
      </c>
      <c r="F1646" s="27" t="str">
        <f t="shared" si="362"/>
        <v>체력 골드 훈련</v>
      </c>
      <c r="G1646" s="30">
        <f>G1629+1000</f>
        <v>71000</v>
      </c>
      <c r="H1646" s="31" t="str">
        <f t="shared" si="363"/>
        <v>GuideQuest_TrainHp_71000_1643</v>
      </c>
      <c r="J1646" s="29" t="str">
        <f t="shared" si="357"/>
        <v>GuideQuest_TrainHp_71000_1643</v>
      </c>
      <c r="K1646" s="30" t="str">
        <f t="shared" si="358"/>
        <v>TrainHp</v>
      </c>
      <c r="L1646" s="33">
        <f t="shared" si="364"/>
        <v>7100</v>
      </c>
      <c r="M1646" s="30" t="str">
        <f t="shared" si="360"/>
        <v>Attain</v>
      </c>
      <c r="N1646" s="31" t="s">
        <v>404</v>
      </c>
    </row>
    <row r="1647" spans="2:14" x14ac:dyDescent="0.4">
      <c r="B1647" s="29">
        <f>B1646+1</f>
        <v>1644</v>
      </c>
      <c r="C1647" s="30"/>
      <c r="D1647" s="30"/>
      <c r="E1647" s="30" t="s">
        <v>187</v>
      </c>
      <c r="F1647" s="27" t="str">
        <f t="shared" si="362"/>
        <v>스테이지 클리어</v>
      </c>
      <c r="G1647" s="30">
        <f>G1639+25</f>
        <v>3050</v>
      </c>
      <c r="H1647" s="31" t="str">
        <f t="shared" si="363"/>
        <v>GuideQuest_ClearStage_3050_1644</v>
      </c>
      <c r="J1647" s="29" t="str">
        <f t="shared" si="357"/>
        <v>GuideQuest_ClearStage_3050_1644</v>
      </c>
      <c r="K1647" s="30" t="str">
        <f t="shared" si="358"/>
        <v>ClearStage</v>
      </c>
      <c r="L1647" s="33">
        <f t="shared" si="359"/>
        <v>3050</v>
      </c>
      <c r="M1647" s="30" t="str">
        <f t="shared" si="360"/>
        <v>Attain</v>
      </c>
      <c r="N1647" s="31" t="s">
        <v>404</v>
      </c>
    </row>
    <row r="1648" spans="2:14" x14ac:dyDescent="0.4">
      <c r="B1648" s="29">
        <f t="shared" si="347"/>
        <v>1645</v>
      </c>
      <c r="C1648" s="30" t="s">
        <v>94</v>
      </c>
      <c r="D1648" s="30"/>
      <c r="E1648" s="30" t="s">
        <v>214</v>
      </c>
      <c r="F1648" s="27" t="str">
        <f t="shared" si="362"/>
        <v>장비 소환</v>
      </c>
      <c r="G1648" s="30">
        <f>G1640+300</f>
        <v>32820</v>
      </c>
      <c r="H1648" s="31" t="str">
        <f t="shared" si="363"/>
        <v>GuideQuest_SpawnEquipment_32820_1645</v>
      </c>
      <c r="J1648" s="29" t="str">
        <f t="shared" si="357"/>
        <v>GuideQuest_SpawnEquipment_32820_1645</v>
      </c>
      <c r="K1648" s="30" t="str">
        <f t="shared" si="358"/>
        <v>SpawnEquipment</v>
      </c>
      <c r="L1648" s="33">
        <f t="shared" si="359"/>
        <v>32820</v>
      </c>
      <c r="M1648" s="30" t="str">
        <f t="shared" si="360"/>
        <v>Attain</v>
      </c>
      <c r="N1648" s="31" t="s">
        <v>404</v>
      </c>
    </row>
    <row r="1649" spans="2:14" x14ac:dyDescent="0.4">
      <c r="B1649" s="29">
        <f t="shared" si="347"/>
        <v>1646</v>
      </c>
      <c r="C1649" s="30" t="s">
        <v>53</v>
      </c>
      <c r="D1649" s="30"/>
      <c r="E1649" s="30" t="s">
        <v>200</v>
      </c>
      <c r="F1649" s="27" t="str">
        <f t="shared" si="362"/>
        <v>스킬 소환</v>
      </c>
      <c r="G1649" s="30">
        <f>G1641+30</f>
        <v>3580</v>
      </c>
      <c r="H1649" s="31" t="str">
        <f t="shared" si="363"/>
        <v>GuideQuest_SpawnSkill_3580_1646</v>
      </c>
      <c r="J1649" s="29" t="str">
        <f t="shared" si="357"/>
        <v>GuideQuest_SpawnSkill_3580_1646</v>
      </c>
      <c r="K1649" s="30" t="str">
        <f t="shared" si="358"/>
        <v>SpawnSkill</v>
      </c>
      <c r="L1649" s="33">
        <f t="shared" si="359"/>
        <v>3580</v>
      </c>
      <c r="M1649" s="30" t="str">
        <f t="shared" si="360"/>
        <v>Attain</v>
      </c>
      <c r="N1649" s="31" t="s">
        <v>404</v>
      </c>
    </row>
    <row r="1650" spans="2:14" x14ac:dyDescent="0.4">
      <c r="B1650" s="29">
        <f t="shared" si="347"/>
        <v>1647</v>
      </c>
      <c r="C1650" s="30" t="s">
        <v>292</v>
      </c>
      <c r="D1650" s="30"/>
      <c r="E1650" s="30" t="s">
        <v>269</v>
      </c>
      <c r="F1650" s="27" t="str">
        <f t="shared" si="362"/>
        <v>유물 소환</v>
      </c>
      <c r="G1650" s="30">
        <f>G1642+30</f>
        <v>489</v>
      </c>
      <c r="H1650" s="31" t="str">
        <f t="shared" si="363"/>
        <v>GuideQuest_SpawnArtifact_489_1647</v>
      </c>
      <c r="J1650" s="29" t="str">
        <f t="shared" si="357"/>
        <v>GuideQuest_SpawnArtifact_489_1647</v>
      </c>
      <c r="K1650" s="30" t="str">
        <f t="shared" si="358"/>
        <v>SpawnArtifact</v>
      </c>
      <c r="L1650" s="33">
        <f t="shared" si="359"/>
        <v>489</v>
      </c>
      <c r="M1650" s="30" t="str">
        <f t="shared" si="360"/>
        <v>Attain</v>
      </c>
      <c r="N1650" s="31" t="s">
        <v>404</v>
      </c>
    </row>
    <row r="1651" spans="2:14" x14ac:dyDescent="0.4">
      <c r="B1651" s="29">
        <f t="shared" si="347"/>
        <v>1648</v>
      </c>
      <c r="C1651" s="30" t="s">
        <v>294</v>
      </c>
      <c r="D1651" s="30"/>
      <c r="E1651" s="30" t="s">
        <v>290</v>
      </c>
      <c r="F1651" s="27" t="str">
        <f t="shared" si="362"/>
        <v>유물 강화 시도</v>
      </c>
      <c r="G1651" s="30">
        <v>3</v>
      </c>
      <c r="H1651" s="31" t="str">
        <f t="shared" si="363"/>
        <v>GuideQuest_TryUpgradeArtifact_3_1648</v>
      </c>
      <c r="J1651" s="29" t="str">
        <f t="shared" si="357"/>
        <v>GuideQuest_TryUpgradeArtifact_3_1648</v>
      </c>
      <c r="K1651" s="30" t="str">
        <f t="shared" si="358"/>
        <v>TryUpgradeArtifact</v>
      </c>
      <c r="L1651" s="33">
        <f t="shared" si="359"/>
        <v>3</v>
      </c>
      <c r="M1651" s="30" t="str">
        <f t="shared" si="360"/>
        <v>Stack</v>
      </c>
      <c r="N1651" s="31" t="s">
        <v>404</v>
      </c>
    </row>
    <row r="1652" spans="2:14" x14ac:dyDescent="0.4">
      <c r="B1652" s="29">
        <f t="shared" si="347"/>
        <v>1649</v>
      </c>
      <c r="C1652" s="30"/>
      <c r="D1652" s="30"/>
      <c r="E1652" s="30" t="s">
        <v>192</v>
      </c>
      <c r="F1652" s="27" t="str">
        <f t="shared" ref="F1652:F1659" si="365">VLOOKUP(E1652,$P$2:$Q$52,2, 0)</f>
        <v>보스 처치</v>
      </c>
      <c r="G1652" s="30">
        <v>5</v>
      </c>
      <c r="H1652" s="31" t="str">
        <f t="shared" ref="H1652:H1659" si="366">CONCATENATE("GuideQuest","_",E1652,"_",G1652,"_",B1652)</f>
        <v>GuideQuest_KillBoss_5_1649</v>
      </c>
      <c r="J1652" s="29" t="str">
        <f t="shared" si="357"/>
        <v>GuideQuest_KillBoss_5_1649</v>
      </c>
      <c r="K1652" s="30" t="str">
        <f t="shared" si="358"/>
        <v>KillBoss</v>
      </c>
      <c r="L1652" s="33">
        <f t="shared" si="359"/>
        <v>5</v>
      </c>
      <c r="M1652" s="30" t="str">
        <f t="shared" si="360"/>
        <v>Stack</v>
      </c>
      <c r="N1652" s="31" t="s">
        <v>404</v>
      </c>
    </row>
    <row r="1653" spans="2:14" x14ac:dyDescent="0.4">
      <c r="B1653" s="29">
        <f t="shared" si="347"/>
        <v>1650</v>
      </c>
      <c r="C1653" s="30" t="s">
        <v>45</v>
      </c>
      <c r="D1653" s="30"/>
      <c r="E1653" s="30" t="s">
        <v>152</v>
      </c>
      <c r="F1653" s="27" t="str">
        <f t="shared" si="365"/>
        <v>공격력 골드 훈련</v>
      </c>
      <c r="G1653" s="30">
        <f>G1637+1000</f>
        <v>71500</v>
      </c>
      <c r="H1653" s="31" t="str">
        <f t="shared" si="366"/>
        <v>GuideQuest_TrainAtk_71500_1650</v>
      </c>
      <c r="J1653" s="29" t="str">
        <f t="shared" si="357"/>
        <v>GuideQuest_TrainAtk_71500_1650</v>
      </c>
      <c r="K1653" s="30" t="str">
        <f t="shared" si="358"/>
        <v>TrainAtk</v>
      </c>
      <c r="L1653" s="33">
        <f t="shared" ref="L1653:L1654" si="367">ROUNDUP(G1653/10,0)</f>
        <v>7150</v>
      </c>
      <c r="M1653" s="30" t="str">
        <f t="shared" si="360"/>
        <v>Attain</v>
      </c>
      <c r="N1653" s="31" t="s">
        <v>404</v>
      </c>
    </row>
    <row r="1654" spans="2:14" x14ac:dyDescent="0.4">
      <c r="B1654" s="29">
        <f t="shared" si="347"/>
        <v>1651</v>
      </c>
      <c r="C1654" s="30" t="s">
        <v>47</v>
      </c>
      <c r="D1654" s="30"/>
      <c r="E1654" s="30" t="s">
        <v>153</v>
      </c>
      <c r="F1654" s="27" t="str">
        <f t="shared" si="365"/>
        <v>체력 골드 훈련</v>
      </c>
      <c r="G1654" s="30">
        <f>G1637+1000</f>
        <v>71500</v>
      </c>
      <c r="H1654" s="31" t="str">
        <f t="shared" si="366"/>
        <v>GuideQuest_TrainHp_71500_1651</v>
      </c>
      <c r="J1654" s="29" t="str">
        <f t="shared" si="357"/>
        <v>GuideQuest_TrainHp_71500_1651</v>
      </c>
      <c r="K1654" s="30" t="str">
        <f t="shared" si="358"/>
        <v>TrainHp</v>
      </c>
      <c r="L1654" s="33">
        <f t="shared" si="367"/>
        <v>7150</v>
      </c>
      <c r="M1654" s="30" t="str">
        <f t="shared" si="360"/>
        <v>Attain</v>
      </c>
      <c r="N1654" s="31" t="s">
        <v>404</v>
      </c>
    </row>
    <row r="1655" spans="2:14" x14ac:dyDescent="0.4">
      <c r="B1655" s="29">
        <f>B1654+1</f>
        <v>1652</v>
      </c>
      <c r="C1655" s="30"/>
      <c r="D1655" s="30"/>
      <c r="E1655" s="30" t="s">
        <v>187</v>
      </c>
      <c r="F1655" s="27" t="str">
        <f t="shared" si="365"/>
        <v>스테이지 클리어</v>
      </c>
      <c r="G1655" s="30">
        <f>G1647+25</f>
        <v>3075</v>
      </c>
      <c r="H1655" s="31" t="str">
        <f t="shared" si="366"/>
        <v>GuideQuest_ClearStage_3075_1652</v>
      </c>
      <c r="J1655" s="29" t="str">
        <f t="shared" si="357"/>
        <v>GuideQuest_ClearStage_3075_1652</v>
      </c>
      <c r="K1655" s="30" t="str">
        <f t="shared" si="358"/>
        <v>ClearStage</v>
      </c>
      <c r="L1655" s="33">
        <f t="shared" si="359"/>
        <v>3075</v>
      </c>
      <c r="M1655" s="30" t="str">
        <f t="shared" si="360"/>
        <v>Attain</v>
      </c>
      <c r="N1655" s="31" t="s">
        <v>404</v>
      </c>
    </row>
    <row r="1656" spans="2:14" x14ac:dyDescent="0.4">
      <c r="B1656" s="29">
        <f t="shared" si="347"/>
        <v>1653</v>
      </c>
      <c r="C1656" s="30" t="s">
        <v>94</v>
      </c>
      <c r="D1656" s="30"/>
      <c r="E1656" s="30" t="s">
        <v>214</v>
      </c>
      <c r="F1656" s="27" t="str">
        <f t="shared" si="365"/>
        <v>장비 소환</v>
      </c>
      <c r="G1656" s="30">
        <f>G1648+300</f>
        <v>33120</v>
      </c>
      <c r="H1656" s="31" t="str">
        <f t="shared" si="366"/>
        <v>GuideQuest_SpawnEquipment_33120_1653</v>
      </c>
      <c r="J1656" s="29" t="str">
        <f t="shared" si="357"/>
        <v>GuideQuest_SpawnEquipment_33120_1653</v>
      </c>
      <c r="K1656" s="30" t="str">
        <f t="shared" si="358"/>
        <v>SpawnEquipment</v>
      </c>
      <c r="L1656" s="33">
        <f t="shared" si="359"/>
        <v>33120</v>
      </c>
      <c r="M1656" s="30" t="str">
        <f t="shared" si="360"/>
        <v>Attain</v>
      </c>
      <c r="N1656" s="31" t="s">
        <v>404</v>
      </c>
    </row>
    <row r="1657" spans="2:14" x14ac:dyDescent="0.4">
      <c r="B1657" s="29">
        <f t="shared" si="347"/>
        <v>1654</v>
      </c>
      <c r="C1657" s="30" t="s">
        <v>53</v>
      </c>
      <c r="D1657" s="30"/>
      <c r="E1657" s="30" t="s">
        <v>200</v>
      </c>
      <c r="F1657" s="27" t="str">
        <f t="shared" si="365"/>
        <v>스킬 소환</v>
      </c>
      <c r="G1657" s="30">
        <f>G1649+30</f>
        <v>3610</v>
      </c>
      <c r="H1657" s="31" t="str">
        <f t="shared" si="366"/>
        <v>GuideQuest_SpawnSkill_3610_1654</v>
      </c>
      <c r="J1657" s="29" t="str">
        <f t="shared" si="357"/>
        <v>GuideQuest_SpawnSkill_3610_1654</v>
      </c>
      <c r="K1657" s="30" t="str">
        <f t="shared" si="358"/>
        <v>SpawnSkill</v>
      </c>
      <c r="L1657" s="33">
        <f t="shared" si="359"/>
        <v>3610</v>
      </c>
      <c r="M1657" s="30" t="str">
        <f t="shared" si="360"/>
        <v>Attain</v>
      </c>
      <c r="N1657" s="31" t="s">
        <v>404</v>
      </c>
    </row>
    <row r="1658" spans="2:14" x14ac:dyDescent="0.4">
      <c r="B1658" s="29">
        <f t="shared" si="347"/>
        <v>1655</v>
      </c>
      <c r="C1658" s="30" t="s">
        <v>292</v>
      </c>
      <c r="D1658" s="30"/>
      <c r="E1658" s="30" t="s">
        <v>269</v>
      </c>
      <c r="F1658" s="27" t="str">
        <f t="shared" si="365"/>
        <v>유물 소환</v>
      </c>
      <c r="G1658" s="30">
        <f>G1650+30</f>
        <v>519</v>
      </c>
      <c r="H1658" s="31" t="str">
        <f t="shared" si="366"/>
        <v>GuideQuest_SpawnArtifact_519_1655</v>
      </c>
      <c r="J1658" s="29" t="str">
        <f t="shared" si="357"/>
        <v>GuideQuest_SpawnArtifact_519_1655</v>
      </c>
      <c r="K1658" s="30" t="str">
        <f t="shared" si="358"/>
        <v>SpawnArtifact</v>
      </c>
      <c r="L1658" s="33">
        <f t="shared" si="359"/>
        <v>519</v>
      </c>
      <c r="M1658" s="30" t="str">
        <f t="shared" si="360"/>
        <v>Attain</v>
      </c>
      <c r="N1658" s="31" t="s">
        <v>404</v>
      </c>
    </row>
    <row r="1659" spans="2:14" x14ac:dyDescent="0.4">
      <c r="B1659" s="29">
        <f t="shared" si="347"/>
        <v>1656</v>
      </c>
      <c r="C1659" s="30" t="s">
        <v>294</v>
      </c>
      <c r="D1659" s="30"/>
      <c r="E1659" s="30" t="s">
        <v>290</v>
      </c>
      <c r="F1659" s="27" t="str">
        <f t="shared" si="365"/>
        <v>유물 강화 시도</v>
      </c>
      <c r="G1659" s="30">
        <v>3</v>
      </c>
      <c r="H1659" s="31" t="str">
        <f t="shared" si="366"/>
        <v>GuideQuest_TryUpgradeArtifact_3_1656</v>
      </c>
      <c r="J1659" s="29" t="str">
        <f t="shared" si="357"/>
        <v>GuideQuest_TryUpgradeArtifact_3_1656</v>
      </c>
      <c r="K1659" s="30" t="str">
        <f t="shared" si="358"/>
        <v>TryUpgradeArtifact</v>
      </c>
      <c r="L1659" s="33">
        <f t="shared" si="359"/>
        <v>3</v>
      </c>
      <c r="M1659" s="30" t="str">
        <f t="shared" si="360"/>
        <v>Stack</v>
      </c>
      <c r="N1659" s="31" t="s">
        <v>404</v>
      </c>
    </row>
    <row r="1660" spans="2:14" x14ac:dyDescent="0.4">
      <c r="B1660" s="29">
        <f t="shared" si="347"/>
        <v>1657</v>
      </c>
      <c r="C1660" s="30"/>
      <c r="D1660" s="30"/>
      <c r="E1660" s="30" t="s">
        <v>192</v>
      </c>
      <c r="F1660" s="27" t="str">
        <f t="shared" ref="F1660:F1667" si="368">VLOOKUP(E1660,$P$2:$Q$52,2, 0)</f>
        <v>보스 처치</v>
      </c>
      <c r="G1660" s="30">
        <v>5</v>
      </c>
      <c r="H1660" s="31" t="str">
        <f t="shared" ref="H1660:H1667" si="369">CONCATENATE("GuideQuest","_",E1660,"_",G1660,"_",B1660)</f>
        <v>GuideQuest_KillBoss_5_1657</v>
      </c>
      <c r="J1660" s="29" t="str">
        <f t="shared" si="357"/>
        <v>GuideQuest_KillBoss_5_1657</v>
      </c>
      <c r="K1660" s="30" t="str">
        <f t="shared" si="358"/>
        <v>KillBoss</v>
      </c>
      <c r="L1660" s="33">
        <f t="shared" si="359"/>
        <v>5</v>
      </c>
      <c r="M1660" s="30" t="str">
        <f t="shared" si="360"/>
        <v>Stack</v>
      </c>
      <c r="N1660" s="31" t="s">
        <v>404</v>
      </c>
    </row>
    <row r="1661" spans="2:14" x14ac:dyDescent="0.4">
      <c r="B1661" s="29">
        <f t="shared" si="347"/>
        <v>1658</v>
      </c>
      <c r="C1661" s="30" t="s">
        <v>45</v>
      </c>
      <c r="D1661" s="30"/>
      <c r="E1661" s="30" t="s">
        <v>152</v>
      </c>
      <c r="F1661" s="27" t="str">
        <f t="shared" si="368"/>
        <v>공격력 골드 훈련</v>
      </c>
      <c r="G1661" s="30">
        <f>G1645+1000</f>
        <v>72000</v>
      </c>
      <c r="H1661" s="31" t="str">
        <f t="shared" si="369"/>
        <v>GuideQuest_TrainAtk_72000_1658</v>
      </c>
      <c r="J1661" s="29" t="str">
        <f t="shared" si="357"/>
        <v>GuideQuest_TrainAtk_72000_1658</v>
      </c>
      <c r="K1661" s="30" t="str">
        <f t="shared" si="358"/>
        <v>TrainAtk</v>
      </c>
      <c r="L1661" s="33">
        <f t="shared" ref="L1661:L1662" si="370">ROUNDUP(G1661/10,0)</f>
        <v>7200</v>
      </c>
      <c r="M1661" s="30" t="str">
        <f t="shared" si="360"/>
        <v>Attain</v>
      </c>
      <c r="N1661" s="31" t="s">
        <v>404</v>
      </c>
    </row>
    <row r="1662" spans="2:14" x14ac:dyDescent="0.4">
      <c r="B1662" s="29">
        <f t="shared" si="347"/>
        <v>1659</v>
      </c>
      <c r="C1662" s="30" t="s">
        <v>47</v>
      </c>
      <c r="D1662" s="30"/>
      <c r="E1662" s="30" t="s">
        <v>153</v>
      </c>
      <c r="F1662" s="27" t="str">
        <f t="shared" si="368"/>
        <v>체력 골드 훈련</v>
      </c>
      <c r="G1662" s="30">
        <f>G1645+1000</f>
        <v>72000</v>
      </c>
      <c r="H1662" s="31" t="str">
        <f t="shared" si="369"/>
        <v>GuideQuest_TrainHp_72000_1659</v>
      </c>
      <c r="J1662" s="29" t="str">
        <f t="shared" si="357"/>
        <v>GuideQuest_TrainHp_72000_1659</v>
      </c>
      <c r="K1662" s="30" t="str">
        <f t="shared" si="358"/>
        <v>TrainHp</v>
      </c>
      <c r="L1662" s="33">
        <f t="shared" si="370"/>
        <v>7200</v>
      </c>
      <c r="M1662" s="30" t="str">
        <f t="shared" si="360"/>
        <v>Attain</v>
      </c>
      <c r="N1662" s="31" t="s">
        <v>404</v>
      </c>
    </row>
    <row r="1663" spans="2:14" x14ac:dyDescent="0.4">
      <c r="B1663" s="29">
        <f>B1662+1</f>
        <v>1660</v>
      </c>
      <c r="C1663" s="30"/>
      <c r="D1663" s="30"/>
      <c r="E1663" s="30" t="s">
        <v>187</v>
      </c>
      <c r="F1663" s="27" t="str">
        <f t="shared" si="368"/>
        <v>스테이지 클리어</v>
      </c>
      <c r="G1663" s="30">
        <f>G1655+25</f>
        <v>3100</v>
      </c>
      <c r="H1663" s="31" t="str">
        <f t="shared" si="369"/>
        <v>GuideQuest_ClearStage_3100_1660</v>
      </c>
      <c r="J1663" s="29" t="str">
        <f t="shared" si="357"/>
        <v>GuideQuest_ClearStage_3100_1660</v>
      </c>
      <c r="K1663" s="30" t="str">
        <f t="shared" si="358"/>
        <v>ClearStage</v>
      </c>
      <c r="L1663" s="33">
        <f t="shared" si="359"/>
        <v>3100</v>
      </c>
      <c r="M1663" s="30" t="str">
        <f t="shared" si="360"/>
        <v>Attain</v>
      </c>
      <c r="N1663" s="31" t="s">
        <v>404</v>
      </c>
    </row>
    <row r="1664" spans="2:14" x14ac:dyDescent="0.4">
      <c r="B1664" s="29">
        <f t="shared" si="347"/>
        <v>1661</v>
      </c>
      <c r="C1664" s="30" t="s">
        <v>94</v>
      </c>
      <c r="D1664" s="30"/>
      <c r="E1664" s="30" t="s">
        <v>214</v>
      </c>
      <c r="F1664" s="27" t="str">
        <f t="shared" si="368"/>
        <v>장비 소환</v>
      </c>
      <c r="G1664" s="30">
        <f>G1656+300</f>
        <v>33420</v>
      </c>
      <c r="H1664" s="31" t="str">
        <f t="shared" si="369"/>
        <v>GuideQuest_SpawnEquipment_33420_1661</v>
      </c>
      <c r="J1664" s="29" t="str">
        <f t="shared" si="357"/>
        <v>GuideQuest_SpawnEquipment_33420_1661</v>
      </c>
      <c r="K1664" s="30" t="str">
        <f t="shared" si="358"/>
        <v>SpawnEquipment</v>
      </c>
      <c r="L1664" s="33">
        <f t="shared" si="359"/>
        <v>33420</v>
      </c>
      <c r="M1664" s="30" t="str">
        <f t="shared" si="360"/>
        <v>Attain</v>
      </c>
      <c r="N1664" s="31" t="s">
        <v>404</v>
      </c>
    </row>
    <row r="1665" spans="2:14" x14ac:dyDescent="0.4">
      <c r="B1665" s="29">
        <f t="shared" si="347"/>
        <v>1662</v>
      </c>
      <c r="C1665" s="30" t="s">
        <v>53</v>
      </c>
      <c r="D1665" s="30"/>
      <c r="E1665" s="30" t="s">
        <v>200</v>
      </c>
      <c r="F1665" s="27" t="str">
        <f t="shared" si="368"/>
        <v>스킬 소환</v>
      </c>
      <c r="G1665" s="30">
        <f>G1657+30</f>
        <v>3640</v>
      </c>
      <c r="H1665" s="31" t="str">
        <f t="shared" si="369"/>
        <v>GuideQuest_SpawnSkill_3640_1662</v>
      </c>
      <c r="J1665" s="29" t="str">
        <f t="shared" si="357"/>
        <v>GuideQuest_SpawnSkill_3640_1662</v>
      </c>
      <c r="K1665" s="30" t="str">
        <f t="shared" si="358"/>
        <v>SpawnSkill</v>
      </c>
      <c r="L1665" s="33">
        <f t="shared" si="359"/>
        <v>3640</v>
      </c>
      <c r="M1665" s="30" t="str">
        <f t="shared" si="360"/>
        <v>Attain</v>
      </c>
      <c r="N1665" s="31" t="s">
        <v>404</v>
      </c>
    </row>
    <row r="1666" spans="2:14" x14ac:dyDescent="0.4">
      <c r="B1666" s="29">
        <f t="shared" si="347"/>
        <v>1663</v>
      </c>
      <c r="C1666" s="30" t="s">
        <v>292</v>
      </c>
      <c r="D1666" s="30"/>
      <c r="E1666" s="30" t="s">
        <v>269</v>
      </c>
      <c r="F1666" s="27" t="str">
        <f t="shared" si="368"/>
        <v>유물 소환</v>
      </c>
      <c r="G1666" s="30">
        <f>G1658+30</f>
        <v>549</v>
      </c>
      <c r="H1666" s="31" t="str">
        <f t="shared" si="369"/>
        <v>GuideQuest_SpawnArtifact_549_1663</v>
      </c>
      <c r="J1666" s="29" t="str">
        <f t="shared" si="357"/>
        <v>GuideQuest_SpawnArtifact_549_1663</v>
      </c>
      <c r="K1666" s="30" t="str">
        <f t="shared" si="358"/>
        <v>SpawnArtifact</v>
      </c>
      <c r="L1666" s="33">
        <f t="shared" si="359"/>
        <v>549</v>
      </c>
      <c r="M1666" s="30" t="str">
        <f t="shared" si="360"/>
        <v>Attain</v>
      </c>
      <c r="N1666" s="31" t="s">
        <v>404</v>
      </c>
    </row>
    <row r="1667" spans="2:14" x14ac:dyDescent="0.4">
      <c r="B1667" s="29">
        <f t="shared" si="347"/>
        <v>1664</v>
      </c>
      <c r="C1667" s="30" t="s">
        <v>294</v>
      </c>
      <c r="D1667" s="30"/>
      <c r="E1667" s="30" t="s">
        <v>290</v>
      </c>
      <c r="F1667" s="27" t="str">
        <f t="shared" si="368"/>
        <v>유물 강화 시도</v>
      </c>
      <c r="G1667" s="30">
        <v>3</v>
      </c>
      <c r="H1667" s="31" t="str">
        <f t="shared" si="369"/>
        <v>GuideQuest_TryUpgradeArtifact_3_1664</v>
      </c>
      <c r="J1667" s="29" t="str">
        <f t="shared" si="357"/>
        <v>GuideQuest_TryUpgradeArtifact_3_1664</v>
      </c>
      <c r="K1667" s="30" t="str">
        <f t="shared" si="358"/>
        <v>TryUpgradeArtifact</v>
      </c>
      <c r="L1667" s="33">
        <f t="shared" si="359"/>
        <v>3</v>
      </c>
      <c r="M1667" s="30" t="str">
        <f t="shared" si="360"/>
        <v>Stack</v>
      </c>
      <c r="N1667" s="31" t="s">
        <v>404</v>
      </c>
    </row>
    <row r="1668" spans="2:14" x14ac:dyDescent="0.4">
      <c r="B1668" s="29">
        <f t="shared" si="347"/>
        <v>1665</v>
      </c>
      <c r="C1668" s="30"/>
      <c r="D1668" s="30"/>
      <c r="E1668" s="30" t="s">
        <v>192</v>
      </c>
      <c r="F1668" s="27" t="str">
        <f t="shared" ref="F1668:F1675" si="371">VLOOKUP(E1668,$P$2:$Q$52,2, 0)</f>
        <v>보스 처치</v>
      </c>
      <c r="G1668" s="30">
        <v>5</v>
      </c>
      <c r="H1668" s="31" t="str">
        <f t="shared" ref="H1668:H1675" si="372">CONCATENATE("GuideQuest","_",E1668,"_",G1668,"_",B1668)</f>
        <v>GuideQuest_KillBoss_5_1665</v>
      </c>
      <c r="J1668" s="29" t="str">
        <f t="shared" si="357"/>
        <v>GuideQuest_KillBoss_5_1665</v>
      </c>
      <c r="K1668" s="30" t="str">
        <f t="shared" si="358"/>
        <v>KillBoss</v>
      </c>
      <c r="L1668" s="33">
        <f t="shared" si="359"/>
        <v>5</v>
      </c>
      <c r="M1668" s="30" t="str">
        <f t="shared" si="360"/>
        <v>Stack</v>
      </c>
      <c r="N1668" s="31" t="s">
        <v>404</v>
      </c>
    </row>
    <row r="1669" spans="2:14" x14ac:dyDescent="0.4">
      <c r="B1669" s="29">
        <f t="shared" si="347"/>
        <v>1666</v>
      </c>
      <c r="C1669" s="30" t="s">
        <v>45</v>
      </c>
      <c r="D1669" s="30"/>
      <c r="E1669" s="30" t="s">
        <v>152</v>
      </c>
      <c r="F1669" s="27" t="str">
        <f t="shared" si="371"/>
        <v>공격력 골드 훈련</v>
      </c>
      <c r="G1669" s="30">
        <f>G1653+1000</f>
        <v>72500</v>
      </c>
      <c r="H1669" s="31" t="str">
        <f t="shared" si="372"/>
        <v>GuideQuest_TrainAtk_72500_1666</v>
      </c>
      <c r="J1669" s="29" t="str">
        <f t="shared" si="357"/>
        <v>GuideQuest_TrainAtk_72500_1666</v>
      </c>
      <c r="K1669" s="30" t="str">
        <f t="shared" si="358"/>
        <v>TrainAtk</v>
      </c>
      <c r="L1669" s="33">
        <f t="shared" ref="L1669:L1670" si="373">ROUNDUP(G1669/10,0)</f>
        <v>7250</v>
      </c>
      <c r="M1669" s="30" t="str">
        <f t="shared" si="360"/>
        <v>Attain</v>
      </c>
      <c r="N1669" s="31" t="s">
        <v>404</v>
      </c>
    </row>
    <row r="1670" spans="2:14" x14ac:dyDescent="0.4">
      <c r="B1670" s="29">
        <f t="shared" si="347"/>
        <v>1667</v>
      </c>
      <c r="C1670" s="30" t="s">
        <v>47</v>
      </c>
      <c r="D1670" s="30"/>
      <c r="E1670" s="30" t="s">
        <v>153</v>
      </c>
      <c r="F1670" s="27" t="str">
        <f t="shared" si="371"/>
        <v>체력 골드 훈련</v>
      </c>
      <c r="G1670" s="30">
        <f>G1653+1000</f>
        <v>72500</v>
      </c>
      <c r="H1670" s="31" t="str">
        <f t="shared" si="372"/>
        <v>GuideQuest_TrainHp_72500_1667</v>
      </c>
      <c r="J1670" s="29" t="str">
        <f t="shared" si="357"/>
        <v>GuideQuest_TrainHp_72500_1667</v>
      </c>
      <c r="K1670" s="30" t="str">
        <f t="shared" si="358"/>
        <v>TrainHp</v>
      </c>
      <c r="L1670" s="33">
        <f t="shared" si="373"/>
        <v>7250</v>
      </c>
      <c r="M1670" s="30" t="str">
        <f t="shared" si="360"/>
        <v>Attain</v>
      </c>
      <c r="N1670" s="31" t="s">
        <v>404</v>
      </c>
    </row>
    <row r="1671" spans="2:14" x14ac:dyDescent="0.4">
      <c r="B1671" s="29">
        <f>B1670+1</f>
        <v>1668</v>
      </c>
      <c r="C1671" s="30"/>
      <c r="D1671" s="30"/>
      <c r="E1671" s="30" t="s">
        <v>187</v>
      </c>
      <c r="F1671" s="27" t="str">
        <f t="shared" si="371"/>
        <v>스테이지 클리어</v>
      </c>
      <c r="G1671" s="30">
        <f>G1663+25</f>
        <v>3125</v>
      </c>
      <c r="H1671" s="31" t="str">
        <f t="shared" si="372"/>
        <v>GuideQuest_ClearStage_3125_1668</v>
      </c>
      <c r="J1671" s="29" t="str">
        <f t="shared" si="357"/>
        <v>GuideQuest_ClearStage_3125_1668</v>
      </c>
      <c r="K1671" s="30" t="str">
        <f t="shared" si="358"/>
        <v>ClearStage</v>
      </c>
      <c r="L1671" s="33">
        <f t="shared" si="359"/>
        <v>3125</v>
      </c>
      <c r="M1671" s="30" t="str">
        <f t="shared" si="360"/>
        <v>Attain</v>
      </c>
      <c r="N1671" s="31" t="s">
        <v>404</v>
      </c>
    </row>
    <row r="1672" spans="2:14" x14ac:dyDescent="0.4">
      <c r="B1672" s="29">
        <f t="shared" si="347"/>
        <v>1669</v>
      </c>
      <c r="C1672" s="30" t="s">
        <v>94</v>
      </c>
      <c r="D1672" s="30"/>
      <c r="E1672" s="30" t="s">
        <v>214</v>
      </c>
      <c r="F1672" s="27" t="str">
        <f t="shared" si="371"/>
        <v>장비 소환</v>
      </c>
      <c r="G1672" s="30">
        <f>G1664+300</f>
        <v>33720</v>
      </c>
      <c r="H1672" s="31" t="str">
        <f t="shared" si="372"/>
        <v>GuideQuest_SpawnEquipment_33720_1669</v>
      </c>
      <c r="J1672" s="29" t="str">
        <f t="shared" si="357"/>
        <v>GuideQuest_SpawnEquipment_33720_1669</v>
      </c>
      <c r="K1672" s="30" t="str">
        <f t="shared" si="358"/>
        <v>SpawnEquipment</v>
      </c>
      <c r="L1672" s="33">
        <f t="shared" si="359"/>
        <v>33720</v>
      </c>
      <c r="M1672" s="30" t="str">
        <f t="shared" si="360"/>
        <v>Attain</v>
      </c>
      <c r="N1672" s="31" t="s">
        <v>404</v>
      </c>
    </row>
    <row r="1673" spans="2:14" x14ac:dyDescent="0.4">
      <c r="B1673" s="29">
        <f t="shared" si="347"/>
        <v>1670</v>
      </c>
      <c r="C1673" s="30" t="s">
        <v>53</v>
      </c>
      <c r="D1673" s="30"/>
      <c r="E1673" s="30" t="s">
        <v>200</v>
      </c>
      <c r="F1673" s="27" t="str">
        <f t="shared" si="371"/>
        <v>스킬 소환</v>
      </c>
      <c r="G1673" s="30">
        <f>G1665+30</f>
        <v>3670</v>
      </c>
      <c r="H1673" s="31" t="str">
        <f t="shared" si="372"/>
        <v>GuideQuest_SpawnSkill_3670_1670</v>
      </c>
      <c r="J1673" s="29" t="str">
        <f t="shared" si="357"/>
        <v>GuideQuest_SpawnSkill_3670_1670</v>
      </c>
      <c r="K1673" s="30" t="str">
        <f t="shared" si="358"/>
        <v>SpawnSkill</v>
      </c>
      <c r="L1673" s="33">
        <f t="shared" si="359"/>
        <v>3670</v>
      </c>
      <c r="M1673" s="30" t="str">
        <f t="shared" si="360"/>
        <v>Attain</v>
      </c>
      <c r="N1673" s="31" t="s">
        <v>404</v>
      </c>
    </row>
    <row r="1674" spans="2:14" x14ac:dyDescent="0.4">
      <c r="B1674" s="29">
        <f t="shared" si="347"/>
        <v>1671</v>
      </c>
      <c r="C1674" s="30" t="s">
        <v>292</v>
      </c>
      <c r="D1674" s="30"/>
      <c r="E1674" s="30" t="s">
        <v>269</v>
      </c>
      <c r="F1674" s="27" t="str">
        <f t="shared" si="371"/>
        <v>유물 소환</v>
      </c>
      <c r="G1674" s="30">
        <f>G1666+30</f>
        <v>579</v>
      </c>
      <c r="H1674" s="31" t="str">
        <f t="shared" si="372"/>
        <v>GuideQuest_SpawnArtifact_579_1671</v>
      </c>
      <c r="J1674" s="29" t="str">
        <f t="shared" si="357"/>
        <v>GuideQuest_SpawnArtifact_579_1671</v>
      </c>
      <c r="K1674" s="30" t="str">
        <f t="shared" si="358"/>
        <v>SpawnArtifact</v>
      </c>
      <c r="L1674" s="33">
        <f t="shared" si="359"/>
        <v>579</v>
      </c>
      <c r="M1674" s="30" t="str">
        <f t="shared" si="360"/>
        <v>Attain</v>
      </c>
      <c r="N1674" s="31" t="s">
        <v>404</v>
      </c>
    </row>
    <row r="1675" spans="2:14" x14ac:dyDescent="0.4">
      <c r="B1675" s="29">
        <f t="shared" si="347"/>
        <v>1672</v>
      </c>
      <c r="C1675" s="30" t="s">
        <v>294</v>
      </c>
      <c r="D1675" s="30"/>
      <c r="E1675" s="30" t="s">
        <v>290</v>
      </c>
      <c r="F1675" s="27" t="str">
        <f t="shared" si="371"/>
        <v>유물 강화 시도</v>
      </c>
      <c r="G1675" s="30">
        <v>3</v>
      </c>
      <c r="H1675" s="31" t="str">
        <f t="shared" si="372"/>
        <v>GuideQuest_TryUpgradeArtifact_3_1672</v>
      </c>
      <c r="J1675" s="29" t="str">
        <f t="shared" si="357"/>
        <v>GuideQuest_TryUpgradeArtifact_3_1672</v>
      </c>
      <c r="K1675" s="30" t="str">
        <f t="shared" si="358"/>
        <v>TryUpgradeArtifact</v>
      </c>
      <c r="L1675" s="33">
        <f t="shared" si="359"/>
        <v>3</v>
      </c>
      <c r="M1675" s="30" t="str">
        <f t="shared" si="360"/>
        <v>Stack</v>
      </c>
      <c r="N1675" s="31" t="s">
        <v>404</v>
      </c>
    </row>
    <row r="1676" spans="2:14" x14ac:dyDescent="0.4">
      <c r="B1676" s="29">
        <f t="shared" ref="B1676:B1739" si="374">B1675+1</f>
        <v>1673</v>
      </c>
      <c r="C1676" s="30"/>
      <c r="D1676" s="30"/>
      <c r="E1676" s="30" t="s">
        <v>192</v>
      </c>
      <c r="F1676" s="27" t="str">
        <f t="shared" ref="F1676:F1683" si="375">VLOOKUP(E1676,$P$2:$Q$52,2, 0)</f>
        <v>보스 처치</v>
      </c>
      <c r="G1676" s="30">
        <v>5</v>
      </c>
      <c r="H1676" s="31" t="str">
        <f t="shared" ref="H1676:H1683" si="376">CONCATENATE("GuideQuest","_",E1676,"_",G1676,"_",B1676)</f>
        <v>GuideQuest_KillBoss_5_1673</v>
      </c>
      <c r="J1676" s="29" t="str">
        <f t="shared" si="357"/>
        <v>GuideQuest_KillBoss_5_1673</v>
      </c>
      <c r="K1676" s="30" t="str">
        <f t="shared" si="358"/>
        <v>KillBoss</v>
      </c>
      <c r="L1676" s="33">
        <f t="shared" si="359"/>
        <v>5</v>
      </c>
      <c r="M1676" s="30" t="str">
        <f t="shared" si="360"/>
        <v>Stack</v>
      </c>
      <c r="N1676" s="31" t="s">
        <v>404</v>
      </c>
    </row>
    <row r="1677" spans="2:14" x14ac:dyDescent="0.4">
      <c r="B1677" s="29">
        <f t="shared" si="374"/>
        <v>1674</v>
      </c>
      <c r="C1677" s="30" t="s">
        <v>45</v>
      </c>
      <c r="D1677" s="30"/>
      <c r="E1677" s="30" t="s">
        <v>152</v>
      </c>
      <c r="F1677" s="27" t="str">
        <f t="shared" si="375"/>
        <v>공격력 골드 훈련</v>
      </c>
      <c r="G1677" s="30">
        <f>G1661+1000</f>
        <v>73000</v>
      </c>
      <c r="H1677" s="31" t="str">
        <f t="shared" si="376"/>
        <v>GuideQuest_TrainAtk_73000_1674</v>
      </c>
      <c r="J1677" s="29" t="str">
        <f t="shared" si="357"/>
        <v>GuideQuest_TrainAtk_73000_1674</v>
      </c>
      <c r="K1677" s="30" t="str">
        <f t="shared" si="358"/>
        <v>TrainAtk</v>
      </c>
      <c r="L1677" s="33">
        <f t="shared" ref="L1677:L1678" si="377">ROUNDUP(G1677/10,0)</f>
        <v>7300</v>
      </c>
      <c r="M1677" s="30" t="str">
        <f t="shared" si="360"/>
        <v>Attain</v>
      </c>
      <c r="N1677" s="31" t="s">
        <v>404</v>
      </c>
    </row>
    <row r="1678" spans="2:14" x14ac:dyDescent="0.4">
      <c r="B1678" s="29">
        <f t="shared" si="374"/>
        <v>1675</v>
      </c>
      <c r="C1678" s="30" t="s">
        <v>47</v>
      </c>
      <c r="D1678" s="30"/>
      <c r="E1678" s="30" t="s">
        <v>153</v>
      </c>
      <c r="F1678" s="27" t="str">
        <f t="shared" si="375"/>
        <v>체력 골드 훈련</v>
      </c>
      <c r="G1678" s="30">
        <f>G1661+1000</f>
        <v>73000</v>
      </c>
      <c r="H1678" s="31" t="str">
        <f t="shared" si="376"/>
        <v>GuideQuest_TrainHp_73000_1675</v>
      </c>
      <c r="J1678" s="29" t="str">
        <f t="shared" si="357"/>
        <v>GuideQuest_TrainHp_73000_1675</v>
      </c>
      <c r="K1678" s="30" t="str">
        <f t="shared" si="358"/>
        <v>TrainHp</v>
      </c>
      <c r="L1678" s="33">
        <f t="shared" si="377"/>
        <v>7300</v>
      </c>
      <c r="M1678" s="30" t="str">
        <f t="shared" si="360"/>
        <v>Attain</v>
      </c>
      <c r="N1678" s="31" t="s">
        <v>404</v>
      </c>
    </row>
    <row r="1679" spans="2:14" x14ac:dyDescent="0.4">
      <c r="B1679" s="29">
        <f>B1678+1</f>
        <v>1676</v>
      </c>
      <c r="C1679" s="30"/>
      <c r="D1679" s="30"/>
      <c r="E1679" s="30" t="s">
        <v>187</v>
      </c>
      <c r="F1679" s="27" t="str">
        <f t="shared" si="375"/>
        <v>스테이지 클리어</v>
      </c>
      <c r="G1679" s="30">
        <f>G1671+25</f>
        <v>3150</v>
      </c>
      <c r="H1679" s="31" t="str">
        <f t="shared" si="376"/>
        <v>GuideQuest_ClearStage_3150_1676</v>
      </c>
      <c r="J1679" s="29" t="str">
        <f t="shared" si="357"/>
        <v>GuideQuest_ClearStage_3150_1676</v>
      </c>
      <c r="K1679" s="30" t="str">
        <f t="shared" si="358"/>
        <v>ClearStage</v>
      </c>
      <c r="L1679" s="33">
        <f t="shared" si="359"/>
        <v>3150</v>
      </c>
      <c r="M1679" s="30" t="str">
        <f t="shared" si="360"/>
        <v>Attain</v>
      </c>
      <c r="N1679" s="31" t="s">
        <v>404</v>
      </c>
    </row>
    <row r="1680" spans="2:14" x14ac:dyDescent="0.4">
      <c r="B1680" s="29">
        <f t="shared" si="374"/>
        <v>1677</v>
      </c>
      <c r="C1680" s="30" t="s">
        <v>94</v>
      </c>
      <c r="D1680" s="30"/>
      <c r="E1680" s="30" t="s">
        <v>214</v>
      </c>
      <c r="F1680" s="27" t="str">
        <f t="shared" si="375"/>
        <v>장비 소환</v>
      </c>
      <c r="G1680" s="30">
        <f>G1672+300</f>
        <v>34020</v>
      </c>
      <c r="H1680" s="31" t="str">
        <f t="shared" si="376"/>
        <v>GuideQuest_SpawnEquipment_34020_1677</v>
      </c>
      <c r="J1680" s="29" t="str">
        <f t="shared" si="357"/>
        <v>GuideQuest_SpawnEquipment_34020_1677</v>
      </c>
      <c r="K1680" s="30" t="str">
        <f t="shared" si="358"/>
        <v>SpawnEquipment</v>
      </c>
      <c r="L1680" s="33">
        <f t="shared" si="359"/>
        <v>34020</v>
      </c>
      <c r="M1680" s="30" t="str">
        <f t="shared" si="360"/>
        <v>Attain</v>
      </c>
      <c r="N1680" s="31" t="s">
        <v>404</v>
      </c>
    </row>
    <row r="1681" spans="2:14" x14ac:dyDescent="0.4">
      <c r="B1681" s="29">
        <f t="shared" si="374"/>
        <v>1678</v>
      </c>
      <c r="C1681" s="30" t="s">
        <v>53</v>
      </c>
      <c r="D1681" s="30"/>
      <c r="E1681" s="30" t="s">
        <v>200</v>
      </c>
      <c r="F1681" s="27" t="str">
        <f t="shared" si="375"/>
        <v>스킬 소환</v>
      </c>
      <c r="G1681" s="30">
        <f>G1673+30</f>
        <v>3700</v>
      </c>
      <c r="H1681" s="31" t="str">
        <f t="shared" si="376"/>
        <v>GuideQuest_SpawnSkill_3700_1678</v>
      </c>
      <c r="J1681" s="29" t="str">
        <f t="shared" si="357"/>
        <v>GuideQuest_SpawnSkill_3700_1678</v>
      </c>
      <c r="K1681" s="30" t="str">
        <f t="shared" si="358"/>
        <v>SpawnSkill</v>
      </c>
      <c r="L1681" s="33">
        <f t="shared" si="359"/>
        <v>3700</v>
      </c>
      <c r="M1681" s="30" t="str">
        <f t="shared" si="360"/>
        <v>Attain</v>
      </c>
      <c r="N1681" s="31" t="s">
        <v>404</v>
      </c>
    </row>
    <row r="1682" spans="2:14" x14ac:dyDescent="0.4">
      <c r="B1682" s="29">
        <f t="shared" si="374"/>
        <v>1679</v>
      </c>
      <c r="C1682" s="30" t="s">
        <v>292</v>
      </c>
      <c r="D1682" s="30"/>
      <c r="E1682" s="30" t="s">
        <v>269</v>
      </c>
      <c r="F1682" s="27" t="str">
        <f t="shared" si="375"/>
        <v>유물 소환</v>
      </c>
      <c r="G1682" s="30">
        <f>G1674+30</f>
        <v>609</v>
      </c>
      <c r="H1682" s="31" t="str">
        <f t="shared" si="376"/>
        <v>GuideQuest_SpawnArtifact_609_1679</v>
      </c>
      <c r="J1682" s="29" t="str">
        <f t="shared" si="357"/>
        <v>GuideQuest_SpawnArtifact_609_1679</v>
      </c>
      <c r="K1682" s="30" t="str">
        <f t="shared" si="358"/>
        <v>SpawnArtifact</v>
      </c>
      <c r="L1682" s="33">
        <f t="shared" si="359"/>
        <v>609</v>
      </c>
      <c r="M1682" s="30" t="str">
        <f t="shared" si="360"/>
        <v>Attain</v>
      </c>
      <c r="N1682" s="31" t="s">
        <v>404</v>
      </c>
    </row>
    <row r="1683" spans="2:14" x14ac:dyDescent="0.4">
      <c r="B1683" s="29">
        <f t="shared" si="374"/>
        <v>1680</v>
      </c>
      <c r="C1683" s="30" t="s">
        <v>294</v>
      </c>
      <c r="D1683" s="30"/>
      <c r="E1683" s="30" t="s">
        <v>290</v>
      </c>
      <c r="F1683" s="27" t="str">
        <f t="shared" si="375"/>
        <v>유물 강화 시도</v>
      </c>
      <c r="G1683" s="30">
        <v>3</v>
      </c>
      <c r="H1683" s="31" t="str">
        <f t="shared" si="376"/>
        <v>GuideQuest_TryUpgradeArtifact_3_1680</v>
      </c>
      <c r="J1683" s="29" t="str">
        <f t="shared" si="357"/>
        <v>GuideQuest_TryUpgradeArtifact_3_1680</v>
      </c>
      <c r="K1683" s="30" t="str">
        <f t="shared" si="358"/>
        <v>TryUpgradeArtifact</v>
      </c>
      <c r="L1683" s="33">
        <f t="shared" si="359"/>
        <v>3</v>
      </c>
      <c r="M1683" s="30" t="str">
        <f t="shared" si="360"/>
        <v>Stack</v>
      </c>
      <c r="N1683" s="31" t="s">
        <v>404</v>
      </c>
    </row>
    <row r="1684" spans="2:14" x14ac:dyDescent="0.4">
      <c r="B1684" s="29">
        <f t="shared" si="374"/>
        <v>1681</v>
      </c>
      <c r="C1684" s="30"/>
      <c r="D1684" s="30"/>
      <c r="E1684" s="30" t="s">
        <v>192</v>
      </c>
      <c r="F1684" s="27" t="str">
        <f t="shared" ref="F1684:F1691" si="378">VLOOKUP(E1684,$P$2:$Q$52,2, 0)</f>
        <v>보스 처치</v>
      </c>
      <c r="G1684" s="30">
        <v>5</v>
      </c>
      <c r="H1684" s="31" t="str">
        <f t="shared" ref="H1684:H1691" si="379">CONCATENATE("GuideQuest","_",E1684,"_",G1684,"_",B1684)</f>
        <v>GuideQuest_KillBoss_5_1681</v>
      </c>
      <c r="J1684" s="29" t="str">
        <f t="shared" si="357"/>
        <v>GuideQuest_KillBoss_5_1681</v>
      </c>
      <c r="K1684" s="30" t="str">
        <f t="shared" si="358"/>
        <v>KillBoss</v>
      </c>
      <c r="L1684" s="33">
        <f t="shared" si="359"/>
        <v>5</v>
      </c>
      <c r="M1684" s="30" t="str">
        <f t="shared" si="360"/>
        <v>Stack</v>
      </c>
      <c r="N1684" s="31" t="s">
        <v>404</v>
      </c>
    </row>
    <row r="1685" spans="2:14" x14ac:dyDescent="0.4">
      <c r="B1685" s="29">
        <f t="shared" si="374"/>
        <v>1682</v>
      </c>
      <c r="C1685" s="30" t="s">
        <v>45</v>
      </c>
      <c r="D1685" s="30"/>
      <c r="E1685" s="30" t="s">
        <v>152</v>
      </c>
      <c r="F1685" s="27" t="str">
        <f t="shared" si="378"/>
        <v>공격력 골드 훈련</v>
      </c>
      <c r="G1685" s="30">
        <f>G1669+1000</f>
        <v>73500</v>
      </c>
      <c r="H1685" s="31" t="str">
        <f t="shared" si="379"/>
        <v>GuideQuest_TrainAtk_73500_1682</v>
      </c>
      <c r="J1685" s="29" t="str">
        <f t="shared" si="357"/>
        <v>GuideQuest_TrainAtk_73500_1682</v>
      </c>
      <c r="K1685" s="30" t="str">
        <f t="shared" si="358"/>
        <v>TrainAtk</v>
      </c>
      <c r="L1685" s="33">
        <f t="shared" ref="L1685:L1686" si="380">ROUNDUP(G1685/10,0)</f>
        <v>7350</v>
      </c>
      <c r="M1685" s="30" t="str">
        <f t="shared" si="360"/>
        <v>Attain</v>
      </c>
      <c r="N1685" s="31" t="s">
        <v>404</v>
      </c>
    </row>
    <row r="1686" spans="2:14" x14ac:dyDescent="0.4">
      <c r="B1686" s="29">
        <f t="shared" si="374"/>
        <v>1683</v>
      </c>
      <c r="C1686" s="30" t="s">
        <v>47</v>
      </c>
      <c r="D1686" s="30"/>
      <c r="E1686" s="30" t="s">
        <v>153</v>
      </c>
      <c r="F1686" s="27" t="str">
        <f t="shared" si="378"/>
        <v>체력 골드 훈련</v>
      </c>
      <c r="G1686" s="30">
        <f>G1669+1000</f>
        <v>73500</v>
      </c>
      <c r="H1686" s="31" t="str">
        <f t="shared" si="379"/>
        <v>GuideQuest_TrainHp_73500_1683</v>
      </c>
      <c r="J1686" s="29" t="str">
        <f t="shared" si="357"/>
        <v>GuideQuest_TrainHp_73500_1683</v>
      </c>
      <c r="K1686" s="30" t="str">
        <f t="shared" si="358"/>
        <v>TrainHp</v>
      </c>
      <c r="L1686" s="33">
        <f t="shared" si="380"/>
        <v>7350</v>
      </c>
      <c r="M1686" s="30" t="str">
        <f t="shared" si="360"/>
        <v>Attain</v>
      </c>
      <c r="N1686" s="31" t="s">
        <v>404</v>
      </c>
    </row>
    <row r="1687" spans="2:14" x14ac:dyDescent="0.4">
      <c r="B1687" s="29">
        <f>B1686+1</f>
        <v>1684</v>
      </c>
      <c r="C1687" s="30"/>
      <c r="D1687" s="30"/>
      <c r="E1687" s="30" t="s">
        <v>187</v>
      </c>
      <c r="F1687" s="27" t="str">
        <f t="shared" si="378"/>
        <v>스테이지 클리어</v>
      </c>
      <c r="G1687" s="30">
        <f>G1679+25</f>
        <v>3175</v>
      </c>
      <c r="H1687" s="31" t="str">
        <f t="shared" si="379"/>
        <v>GuideQuest_ClearStage_3175_1684</v>
      </c>
      <c r="J1687" s="29" t="str">
        <f t="shared" si="357"/>
        <v>GuideQuest_ClearStage_3175_1684</v>
      </c>
      <c r="K1687" s="30" t="str">
        <f t="shared" si="358"/>
        <v>ClearStage</v>
      </c>
      <c r="L1687" s="33">
        <f t="shared" si="359"/>
        <v>3175</v>
      </c>
      <c r="M1687" s="30" t="str">
        <f t="shared" si="360"/>
        <v>Attain</v>
      </c>
      <c r="N1687" s="31" t="s">
        <v>404</v>
      </c>
    </row>
    <row r="1688" spans="2:14" x14ac:dyDescent="0.4">
      <c r="B1688" s="29">
        <f t="shared" si="374"/>
        <v>1685</v>
      </c>
      <c r="C1688" s="30" t="s">
        <v>94</v>
      </c>
      <c r="D1688" s="30"/>
      <c r="E1688" s="30" t="s">
        <v>214</v>
      </c>
      <c r="F1688" s="27" t="str">
        <f t="shared" si="378"/>
        <v>장비 소환</v>
      </c>
      <c r="G1688" s="30">
        <f>G1680+300</f>
        <v>34320</v>
      </c>
      <c r="H1688" s="31" t="str">
        <f t="shared" si="379"/>
        <v>GuideQuest_SpawnEquipment_34320_1685</v>
      </c>
      <c r="J1688" s="29" t="str">
        <f t="shared" si="357"/>
        <v>GuideQuest_SpawnEquipment_34320_1685</v>
      </c>
      <c r="K1688" s="30" t="str">
        <f t="shared" si="358"/>
        <v>SpawnEquipment</v>
      </c>
      <c r="L1688" s="33">
        <f t="shared" si="359"/>
        <v>34320</v>
      </c>
      <c r="M1688" s="30" t="str">
        <f t="shared" si="360"/>
        <v>Attain</v>
      </c>
      <c r="N1688" s="31" t="s">
        <v>404</v>
      </c>
    </row>
    <row r="1689" spans="2:14" x14ac:dyDescent="0.4">
      <c r="B1689" s="29">
        <f t="shared" si="374"/>
        <v>1686</v>
      </c>
      <c r="C1689" s="30" t="s">
        <v>53</v>
      </c>
      <c r="D1689" s="30"/>
      <c r="E1689" s="30" t="s">
        <v>200</v>
      </c>
      <c r="F1689" s="27" t="str">
        <f t="shared" si="378"/>
        <v>스킬 소환</v>
      </c>
      <c r="G1689" s="30">
        <f>G1681+30</f>
        <v>3730</v>
      </c>
      <c r="H1689" s="31" t="str">
        <f t="shared" si="379"/>
        <v>GuideQuest_SpawnSkill_3730_1686</v>
      </c>
      <c r="J1689" s="29" t="str">
        <f t="shared" si="357"/>
        <v>GuideQuest_SpawnSkill_3730_1686</v>
      </c>
      <c r="K1689" s="30" t="str">
        <f t="shared" si="358"/>
        <v>SpawnSkill</v>
      </c>
      <c r="L1689" s="33">
        <f t="shared" si="359"/>
        <v>3730</v>
      </c>
      <c r="M1689" s="30" t="str">
        <f t="shared" si="360"/>
        <v>Attain</v>
      </c>
      <c r="N1689" s="31" t="s">
        <v>404</v>
      </c>
    </row>
    <row r="1690" spans="2:14" x14ac:dyDescent="0.4">
      <c r="B1690" s="29">
        <f t="shared" si="374"/>
        <v>1687</v>
      </c>
      <c r="C1690" s="30" t="s">
        <v>292</v>
      </c>
      <c r="D1690" s="30"/>
      <c r="E1690" s="30" t="s">
        <v>269</v>
      </c>
      <c r="F1690" s="27" t="str">
        <f t="shared" si="378"/>
        <v>유물 소환</v>
      </c>
      <c r="G1690" s="30">
        <f>G1682+30</f>
        <v>639</v>
      </c>
      <c r="H1690" s="31" t="str">
        <f t="shared" si="379"/>
        <v>GuideQuest_SpawnArtifact_639_1687</v>
      </c>
      <c r="J1690" s="29" t="str">
        <f t="shared" si="357"/>
        <v>GuideQuest_SpawnArtifact_639_1687</v>
      </c>
      <c r="K1690" s="30" t="str">
        <f t="shared" si="358"/>
        <v>SpawnArtifact</v>
      </c>
      <c r="L1690" s="33">
        <f t="shared" si="359"/>
        <v>639</v>
      </c>
      <c r="M1690" s="30" t="str">
        <f t="shared" si="360"/>
        <v>Attain</v>
      </c>
      <c r="N1690" s="31" t="s">
        <v>404</v>
      </c>
    </row>
    <row r="1691" spans="2:14" x14ac:dyDescent="0.4">
      <c r="B1691" s="29">
        <f t="shared" si="374"/>
        <v>1688</v>
      </c>
      <c r="C1691" s="30" t="s">
        <v>294</v>
      </c>
      <c r="D1691" s="30"/>
      <c r="E1691" s="30" t="s">
        <v>290</v>
      </c>
      <c r="F1691" s="27" t="str">
        <f t="shared" si="378"/>
        <v>유물 강화 시도</v>
      </c>
      <c r="G1691" s="30">
        <v>3</v>
      </c>
      <c r="H1691" s="31" t="str">
        <f t="shared" si="379"/>
        <v>GuideQuest_TryUpgradeArtifact_3_1688</v>
      </c>
      <c r="J1691" s="29" t="str">
        <f t="shared" si="357"/>
        <v>GuideQuest_TryUpgradeArtifact_3_1688</v>
      </c>
      <c r="K1691" s="30" t="str">
        <f t="shared" si="358"/>
        <v>TryUpgradeArtifact</v>
      </c>
      <c r="L1691" s="33">
        <f t="shared" si="359"/>
        <v>3</v>
      </c>
      <c r="M1691" s="30" t="str">
        <f t="shared" si="360"/>
        <v>Stack</v>
      </c>
      <c r="N1691" s="31" t="s">
        <v>404</v>
      </c>
    </row>
    <row r="1692" spans="2:14" x14ac:dyDescent="0.4">
      <c r="B1692" s="29">
        <f t="shared" si="374"/>
        <v>1689</v>
      </c>
      <c r="C1692" s="30"/>
      <c r="D1692" s="30"/>
      <c r="E1692" s="30" t="s">
        <v>192</v>
      </c>
      <c r="F1692" s="27" t="str">
        <f t="shared" ref="F1692:F1699" si="381">VLOOKUP(E1692,$P$2:$Q$52,2, 0)</f>
        <v>보스 처치</v>
      </c>
      <c r="G1692" s="30">
        <v>5</v>
      </c>
      <c r="H1692" s="31" t="str">
        <f t="shared" ref="H1692:H1699" si="382">CONCATENATE("GuideQuest","_",E1692,"_",G1692,"_",B1692)</f>
        <v>GuideQuest_KillBoss_5_1689</v>
      </c>
      <c r="J1692" s="29" t="str">
        <f t="shared" si="357"/>
        <v>GuideQuest_KillBoss_5_1689</v>
      </c>
      <c r="K1692" s="30" t="str">
        <f t="shared" si="358"/>
        <v>KillBoss</v>
      </c>
      <c r="L1692" s="33">
        <f t="shared" si="359"/>
        <v>5</v>
      </c>
      <c r="M1692" s="30" t="str">
        <f t="shared" si="360"/>
        <v>Stack</v>
      </c>
      <c r="N1692" s="31" t="s">
        <v>404</v>
      </c>
    </row>
    <row r="1693" spans="2:14" x14ac:dyDescent="0.4">
      <c r="B1693" s="29">
        <f t="shared" si="374"/>
        <v>1690</v>
      </c>
      <c r="C1693" s="30" t="s">
        <v>45</v>
      </c>
      <c r="D1693" s="30"/>
      <c r="E1693" s="30" t="s">
        <v>152</v>
      </c>
      <c r="F1693" s="27" t="str">
        <f t="shared" si="381"/>
        <v>공격력 골드 훈련</v>
      </c>
      <c r="G1693" s="30">
        <f>G1677+1000</f>
        <v>74000</v>
      </c>
      <c r="H1693" s="31" t="str">
        <f t="shared" si="382"/>
        <v>GuideQuest_TrainAtk_74000_1690</v>
      </c>
      <c r="J1693" s="29" t="str">
        <f t="shared" si="357"/>
        <v>GuideQuest_TrainAtk_74000_1690</v>
      </c>
      <c r="K1693" s="30" t="str">
        <f t="shared" si="358"/>
        <v>TrainAtk</v>
      </c>
      <c r="L1693" s="33">
        <f t="shared" ref="L1693:L1694" si="383">ROUNDUP(G1693/10,0)</f>
        <v>7400</v>
      </c>
      <c r="M1693" s="30" t="str">
        <f t="shared" si="360"/>
        <v>Attain</v>
      </c>
      <c r="N1693" s="31" t="s">
        <v>404</v>
      </c>
    </row>
    <row r="1694" spans="2:14" x14ac:dyDescent="0.4">
      <c r="B1694" s="29">
        <f t="shared" si="374"/>
        <v>1691</v>
      </c>
      <c r="C1694" s="30" t="s">
        <v>47</v>
      </c>
      <c r="D1694" s="30"/>
      <c r="E1694" s="30" t="s">
        <v>153</v>
      </c>
      <c r="F1694" s="27" t="str">
        <f t="shared" si="381"/>
        <v>체력 골드 훈련</v>
      </c>
      <c r="G1694" s="30">
        <f>G1677+1000</f>
        <v>74000</v>
      </c>
      <c r="H1694" s="31" t="str">
        <f t="shared" si="382"/>
        <v>GuideQuest_TrainHp_74000_1691</v>
      </c>
      <c r="J1694" s="29" t="str">
        <f t="shared" si="357"/>
        <v>GuideQuest_TrainHp_74000_1691</v>
      </c>
      <c r="K1694" s="30" t="str">
        <f t="shared" si="358"/>
        <v>TrainHp</v>
      </c>
      <c r="L1694" s="33">
        <f t="shared" si="383"/>
        <v>7400</v>
      </c>
      <c r="M1694" s="30" t="str">
        <f t="shared" si="360"/>
        <v>Attain</v>
      </c>
      <c r="N1694" s="31" t="s">
        <v>404</v>
      </c>
    </row>
    <row r="1695" spans="2:14" x14ac:dyDescent="0.4">
      <c r="B1695" s="29">
        <f>B1694+1</f>
        <v>1692</v>
      </c>
      <c r="C1695" s="30"/>
      <c r="D1695" s="30"/>
      <c r="E1695" s="30" t="s">
        <v>187</v>
      </c>
      <c r="F1695" s="27" t="str">
        <f t="shared" si="381"/>
        <v>스테이지 클리어</v>
      </c>
      <c r="G1695" s="30">
        <f>G1687+25</f>
        <v>3200</v>
      </c>
      <c r="H1695" s="31" t="str">
        <f t="shared" si="382"/>
        <v>GuideQuest_ClearStage_3200_1692</v>
      </c>
      <c r="J1695" s="29" t="str">
        <f t="shared" si="357"/>
        <v>GuideQuest_ClearStage_3200_1692</v>
      </c>
      <c r="K1695" s="30" t="str">
        <f t="shared" si="358"/>
        <v>ClearStage</v>
      </c>
      <c r="L1695" s="33">
        <f t="shared" si="359"/>
        <v>3200</v>
      </c>
      <c r="M1695" s="30" t="str">
        <f t="shared" si="360"/>
        <v>Attain</v>
      </c>
      <c r="N1695" s="31" t="s">
        <v>404</v>
      </c>
    </row>
    <row r="1696" spans="2:14" x14ac:dyDescent="0.4">
      <c r="B1696" s="29">
        <f t="shared" si="374"/>
        <v>1693</v>
      </c>
      <c r="C1696" s="30" t="s">
        <v>94</v>
      </c>
      <c r="D1696" s="30"/>
      <c r="E1696" s="30" t="s">
        <v>214</v>
      </c>
      <c r="F1696" s="27" t="str">
        <f t="shared" si="381"/>
        <v>장비 소환</v>
      </c>
      <c r="G1696" s="30">
        <f>G1688+300</f>
        <v>34620</v>
      </c>
      <c r="H1696" s="31" t="str">
        <f t="shared" si="382"/>
        <v>GuideQuest_SpawnEquipment_34620_1693</v>
      </c>
      <c r="J1696" s="29" t="str">
        <f t="shared" si="357"/>
        <v>GuideQuest_SpawnEquipment_34620_1693</v>
      </c>
      <c r="K1696" s="30" t="str">
        <f t="shared" si="358"/>
        <v>SpawnEquipment</v>
      </c>
      <c r="L1696" s="33">
        <f t="shared" si="359"/>
        <v>34620</v>
      </c>
      <c r="M1696" s="30" t="str">
        <f t="shared" si="360"/>
        <v>Attain</v>
      </c>
      <c r="N1696" s="31" t="s">
        <v>404</v>
      </c>
    </row>
    <row r="1697" spans="2:14" x14ac:dyDescent="0.4">
      <c r="B1697" s="29">
        <f t="shared" si="374"/>
        <v>1694</v>
      </c>
      <c r="C1697" s="30" t="s">
        <v>53</v>
      </c>
      <c r="D1697" s="30"/>
      <c r="E1697" s="30" t="s">
        <v>200</v>
      </c>
      <c r="F1697" s="27" t="str">
        <f t="shared" si="381"/>
        <v>스킬 소환</v>
      </c>
      <c r="G1697" s="30">
        <f>G1689+30</f>
        <v>3760</v>
      </c>
      <c r="H1697" s="31" t="str">
        <f t="shared" si="382"/>
        <v>GuideQuest_SpawnSkill_3760_1694</v>
      </c>
      <c r="J1697" s="29" t="str">
        <f t="shared" si="357"/>
        <v>GuideQuest_SpawnSkill_3760_1694</v>
      </c>
      <c r="K1697" s="30" t="str">
        <f t="shared" si="358"/>
        <v>SpawnSkill</v>
      </c>
      <c r="L1697" s="33">
        <f t="shared" si="359"/>
        <v>3760</v>
      </c>
      <c r="M1697" s="30" t="str">
        <f t="shared" si="360"/>
        <v>Attain</v>
      </c>
      <c r="N1697" s="31" t="s">
        <v>404</v>
      </c>
    </row>
    <row r="1698" spans="2:14" x14ac:dyDescent="0.4">
      <c r="B1698" s="29">
        <f t="shared" si="374"/>
        <v>1695</v>
      </c>
      <c r="C1698" s="30" t="s">
        <v>292</v>
      </c>
      <c r="D1698" s="30"/>
      <c r="E1698" s="30" t="s">
        <v>269</v>
      </c>
      <c r="F1698" s="27" t="str">
        <f t="shared" si="381"/>
        <v>유물 소환</v>
      </c>
      <c r="G1698" s="30">
        <f>G1690+30</f>
        <v>669</v>
      </c>
      <c r="H1698" s="31" t="str">
        <f t="shared" si="382"/>
        <v>GuideQuest_SpawnArtifact_669_1695</v>
      </c>
      <c r="J1698" s="29" t="str">
        <f t="shared" si="357"/>
        <v>GuideQuest_SpawnArtifact_669_1695</v>
      </c>
      <c r="K1698" s="30" t="str">
        <f t="shared" si="358"/>
        <v>SpawnArtifact</v>
      </c>
      <c r="L1698" s="33">
        <f t="shared" si="359"/>
        <v>669</v>
      </c>
      <c r="M1698" s="30" t="str">
        <f t="shared" si="360"/>
        <v>Attain</v>
      </c>
      <c r="N1698" s="31" t="s">
        <v>404</v>
      </c>
    </row>
    <row r="1699" spans="2:14" x14ac:dyDescent="0.4">
      <c r="B1699" s="29">
        <f t="shared" si="374"/>
        <v>1696</v>
      </c>
      <c r="C1699" s="30" t="s">
        <v>294</v>
      </c>
      <c r="D1699" s="30"/>
      <c r="E1699" s="30" t="s">
        <v>290</v>
      </c>
      <c r="F1699" s="27" t="str">
        <f t="shared" si="381"/>
        <v>유물 강화 시도</v>
      </c>
      <c r="G1699" s="30">
        <v>3</v>
      </c>
      <c r="H1699" s="31" t="str">
        <f t="shared" si="382"/>
        <v>GuideQuest_TryUpgradeArtifact_3_1696</v>
      </c>
      <c r="J1699" s="29" t="str">
        <f t="shared" si="357"/>
        <v>GuideQuest_TryUpgradeArtifact_3_1696</v>
      </c>
      <c r="K1699" s="30" t="str">
        <f t="shared" si="358"/>
        <v>TryUpgradeArtifact</v>
      </c>
      <c r="L1699" s="33">
        <f t="shared" si="359"/>
        <v>3</v>
      </c>
      <c r="M1699" s="30" t="str">
        <f t="shared" si="360"/>
        <v>Stack</v>
      </c>
      <c r="N1699" s="31" t="s">
        <v>404</v>
      </c>
    </row>
    <row r="1700" spans="2:14" x14ac:dyDescent="0.4">
      <c r="B1700" s="29">
        <f t="shared" si="374"/>
        <v>1697</v>
      </c>
      <c r="C1700" s="30"/>
      <c r="D1700" s="30"/>
      <c r="E1700" s="30" t="s">
        <v>192</v>
      </c>
      <c r="F1700" s="27" t="str">
        <f t="shared" ref="F1700:F1707" si="384">VLOOKUP(E1700,$P$2:$Q$52,2, 0)</f>
        <v>보스 처치</v>
      </c>
      <c r="G1700" s="30">
        <v>5</v>
      </c>
      <c r="H1700" s="31" t="str">
        <f t="shared" ref="H1700:H1707" si="385">CONCATENATE("GuideQuest","_",E1700,"_",G1700,"_",B1700)</f>
        <v>GuideQuest_KillBoss_5_1697</v>
      </c>
      <c r="J1700" s="29" t="str">
        <f t="shared" ref="J1700:J1763" si="386">H1700</f>
        <v>GuideQuest_KillBoss_5_1697</v>
      </c>
      <c r="K1700" s="30" t="str">
        <f t="shared" ref="K1700:K1763" si="387">E1700</f>
        <v>KillBoss</v>
      </c>
      <c r="L1700" s="33">
        <f t="shared" ref="L1700:L1763" si="388">G1700</f>
        <v>5</v>
      </c>
      <c r="M1700" s="30" t="str">
        <f t="shared" ref="M1700:M1763" si="389">VLOOKUP(K1700,$P$2:$R$51,3, 0)</f>
        <v>Stack</v>
      </c>
      <c r="N1700" s="31" t="s">
        <v>404</v>
      </c>
    </row>
    <row r="1701" spans="2:14" x14ac:dyDescent="0.4">
      <c r="B1701" s="29">
        <f t="shared" si="374"/>
        <v>1698</v>
      </c>
      <c r="C1701" s="30" t="s">
        <v>45</v>
      </c>
      <c r="D1701" s="30"/>
      <c r="E1701" s="30" t="s">
        <v>152</v>
      </c>
      <c r="F1701" s="27" t="str">
        <f t="shared" si="384"/>
        <v>공격력 골드 훈련</v>
      </c>
      <c r="G1701" s="30">
        <f>G1685+1000</f>
        <v>74500</v>
      </c>
      <c r="H1701" s="31" t="str">
        <f t="shared" si="385"/>
        <v>GuideQuest_TrainAtk_74500_1698</v>
      </c>
      <c r="J1701" s="29" t="str">
        <f t="shared" si="386"/>
        <v>GuideQuest_TrainAtk_74500_1698</v>
      </c>
      <c r="K1701" s="30" t="str">
        <f t="shared" si="387"/>
        <v>TrainAtk</v>
      </c>
      <c r="L1701" s="33">
        <f t="shared" ref="L1701:L1702" si="390">ROUNDUP(G1701/10,0)</f>
        <v>7450</v>
      </c>
      <c r="M1701" s="30" t="str">
        <f t="shared" si="389"/>
        <v>Attain</v>
      </c>
      <c r="N1701" s="31" t="s">
        <v>404</v>
      </c>
    </row>
    <row r="1702" spans="2:14" x14ac:dyDescent="0.4">
      <c r="B1702" s="29">
        <f t="shared" si="374"/>
        <v>1699</v>
      </c>
      <c r="C1702" s="30" t="s">
        <v>47</v>
      </c>
      <c r="D1702" s="30"/>
      <c r="E1702" s="30" t="s">
        <v>153</v>
      </c>
      <c r="F1702" s="27" t="str">
        <f t="shared" si="384"/>
        <v>체력 골드 훈련</v>
      </c>
      <c r="G1702" s="30">
        <f>G1685+1000</f>
        <v>74500</v>
      </c>
      <c r="H1702" s="31" t="str">
        <f t="shared" si="385"/>
        <v>GuideQuest_TrainHp_74500_1699</v>
      </c>
      <c r="J1702" s="29" t="str">
        <f t="shared" si="386"/>
        <v>GuideQuest_TrainHp_74500_1699</v>
      </c>
      <c r="K1702" s="30" t="str">
        <f t="shared" si="387"/>
        <v>TrainHp</v>
      </c>
      <c r="L1702" s="33">
        <f t="shared" si="390"/>
        <v>7450</v>
      </c>
      <c r="M1702" s="30" t="str">
        <f t="shared" si="389"/>
        <v>Attain</v>
      </c>
      <c r="N1702" s="31" t="s">
        <v>404</v>
      </c>
    </row>
    <row r="1703" spans="2:14" x14ac:dyDescent="0.4">
      <c r="B1703" s="29">
        <f>B1702+1</f>
        <v>1700</v>
      </c>
      <c r="C1703" s="30"/>
      <c r="D1703" s="30"/>
      <c r="E1703" s="30" t="s">
        <v>187</v>
      </c>
      <c r="F1703" s="27" t="str">
        <f t="shared" si="384"/>
        <v>스테이지 클리어</v>
      </c>
      <c r="G1703" s="30">
        <f>G1695+25</f>
        <v>3225</v>
      </c>
      <c r="H1703" s="31" t="str">
        <f t="shared" si="385"/>
        <v>GuideQuest_ClearStage_3225_1700</v>
      </c>
      <c r="J1703" s="29" t="str">
        <f t="shared" si="386"/>
        <v>GuideQuest_ClearStage_3225_1700</v>
      </c>
      <c r="K1703" s="30" t="str">
        <f t="shared" si="387"/>
        <v>ClearStage</v>
      </c>
      <c r="L1703" s="33">
        <f t="shared" si="388"/>
        <v>3225</v>
      </c>
      <c r="M1703" s="30" t="str">
        <f t="shared" si="389"/>
        <v>Attain</v>
      </c>
      <c r="N1703" s="31" t="s">
        <v>404</v>
      </c>
    </row>
    <row r="1704" spans="2:14" x14ac:dyDescent="0.4">
      <c r="B1704" s="29">
        <f t="shared" si="374"/>
        <v>1701</v>
      </c>
      <c r="C1704" s="30" t="s">
        <v>94</v>
      </c>
      <c r="D1704" s="30"/>
      <c r="E1704" s="30" t="s">
        <v>214</v>
      </c>
      <c r="F1704" s="27" t="str">
        <f t="shared" si="384"/>
        <v>장비 소환</v>
      </c>
      <c r="G1704" s="30">
        <f>G1696+300</f>
        <v>34920</v>
      </c>
      <c r="H1704" s="31" t="str">
        <f t="shared" si="385"/>
        <v>GuideQuest_SpawnEquipment_34920_1701</v>
      </c>
      <c r="J1704" s="29" t="str">
        <f t="shared" si="386"/>
        <v>GuideQuest_SpawnEquipment_34920_1701</v>
      </c>
      <c r="K1704" s="30" t="str">
        <f t="shared" si="387"/>
        <v>SpawnEquipment</v>
      </c>
      <c r="L1704" s="33">
        <f t="shared" si="388"/>
        <v>34920</v>
      </c>
      <c r="M1704" s="30" t="str">
        <f t="shared" si="389"/>
        <v>Attain</v>
      </c>
      <c r="N1704" s="31" t="s">
        <v>404</v>
      </c>
    </row>
    <row r="1705" spans="2:14" x14ac:dyDescent="0.4">
      <c r="B1705" s="29">
        <f t="shared" si="374"/>
        <v>1702</v>
      </c>
      <c r="C1705" s="30" t="s">
        <v>53</v>
      </c>
      <c r="D1705" s="30"/>
      <c r="E1705" s="30" t="s">
        <v>200</v>
      </c>
      <c r="F1705" s="27" t="str">
        <f t="shared" si="384"/>
        <v>스킬 소환</v>
      </c>
      <c r="G1705" s="30">
        <f>G1697+30</f>
        <v>3790</v>
      </c>
      <c r="H1705" s="31" t="str">
        <f t="shared" si="385"/>
        <v>GuideQuest_SpawnSkill_3790_1702</v>
      </c>
      <c r="J1705" s="29" t="str">
        <f t="shared" si="386"/>
        <v>GuideQuest_SpawnSkill_3790_1702</v>
      </c>
      <c r="K1705" s="30" t="str">
        <f t="shared" si="387"/>
        <v>SpawnSkill</v>
      </c>
      <c r="L1705" s="33">
        <f t="shared" si="388"/>
        <v>3790</v>
      </c>
      <c r="M1705" s="30" t="str">
        <f t="shared" si="389"/>
        <v>Attain</v>
      </c>
      <c r="N1705" s="31" t="s">
        <v>404</v>
      </c>
    </row>
    <row r="1706" spans="2:14" x14ac:dyDescent="0.4">
      <c r="B1706" s="29">
        <f t="shared" si="374"/>
        <v>1703</v>
      </c>
      <c r="C1706" s="30" t="s">
        <v>292</v>
      </c>
      <c r="D1706" s="30"/>
      <c r="E1706" s="30" t="s">
        <v>269</v>
      </c>
      <c r="F1706" s="27" t="str">
        <f t="shared" si="384"/>
        <v>유물 소환</v>
      </c>
      <c r="G1706" s="30">
        <f>G1698+30</f>
        <v>699</v>
      </c>
      <c r="H1706" s="31" t="str">
        <f t="shared" si="385"/>
        <v>GuideQuest_SpawnArtifact_699_1703</v>
      </c>
      <c r="J1706" s="29" t="str">
        <f t="shared" si="386"/>
        <v>GuideQuest_SpawnArtifact_699_1703</v>
      </c>
      <c r="K1706" s="30" t="str">
        <f t="shared" si="387"/>
        <v>SpawnArtifact</v>
      </c>
      <c r="L1706" s="33">
        <f t="shared" si="388"/>
        <v>699</v>
      </c>
      <c r="M1706" s="30" t="str">
        <f t="shared" si="389"/>
        <v>Attain</v>
      </c>
      <c r="N1706" s="31" t="s">
        <v>404</v>
      </c>
    </row>
    <row r="1707" spans="2:14" x14ac:dyDescent="0.4">
      <c r="B1707" s="29">
        <f t="shared" si="374"/>
        <v>1704</v>
      </c>
      <c r="C1707" s="30" t="s">
        <v>294</v>
      </c>
      <c r="D1707" s="30"/>
      <c r="E1707" s="30" t="s">
        <v>290</v>
      </c>
      <c r="F1707" s="27" t="str">
        <f t="shared" si="384"/>
        <v>유물 강화 시도</v>
      </c>
      <c r="G1707" s="30">
        <v>3</v>
      </c>
      <c r="H1707" s="31" t="str">
        <f t="shared" si="385"/>
        <v>GuideQuest_TryUpgradeArtifact_3_1704</v>
      </c>
      <c r="J1707" s="29" t="str">
        <f t="shared" si="386"/>
        <v>GuideQuest_TryUpgradeArtifact_3_1704</v>
      </c>
      <c r="K1707" s="30" t="str">
        <f t="shared" si="387"/>
        <v>TryUpgradeArtifact</v>
      </c>
      <c r="L1707" s="33">
        <f t="shared" si="388"/>
        <v>3</v>
      </c>
      <c r="M1707" s="30" t="str">
        <f t="shared" si="389"/>
        <v>Stack</v>
      </c>
      <c r="N1707" s="31" t="s">
        <v>404</v>
      </c>
    </row>
    <row r="1708" spans="2:14" x14ac:dyDescent="0.4">
      <c r="B1708" s="29">
        <f t="shared" si="374"/>
        <v>1705</v>
      </c>
      <c r="C1708" s="30"/>
      <c r="D1708" s="30"/>
      <c r="E1708" s="30" t="s">
        <v>192</v>
      </c>
      <c r="F1708" s="27" t="str">
        <f t="shared" ref="F1708:F1715" si="391">VLOOKUP(E1708,$P$2:$Q$52,2, 0)</f>
        <v>보스 처치</v>
      </c>
      <c r="G1708" s="30">
        <v>5</v>
      </c>
      <c r="H1708" s="31" t="str">
        <f t="shared" ref="H1708:H1715" si="392">CONCATENATE("GuideQuest","_",E1708,"_",G1708,"_",B1708)</f>
        <v>GuideQuest_KillBoss_5_1705</v>
      </c>
      <c r="J1708" s="29" t="str">
        <f t="shared" si="386"/>
        <v>GuideQuest_KillBoss_5_1705</v>
      </c>
      <c r="K1708" s="30" t="str">
        <f t="shared" si="387"/>
        <v>KillBoss</v>
      </c>
      <c r="L1708" s="33">
        <f t="shared" si="388"/>
        <v>5</v>
      </c>
      <c r="M1708" s="30" t="str">
        <f t="shared" si="389"/>
        <v>Stack</v>
      </c>
      <c r="N1708" s="31" t="s">
        <v>404</v>
      </c>
    </row>
    <row r="1709" spans="2:14" x14ac:dyDescent="0.4">
      <c r="B1709" s="29">
        <f t="shared" si="374"/>
        <v>1706</v>
      </c>
      <c r="C1709" s="30" t="s">
        <v>45</v>
      </c>
      <c r="D1709" s="30"/>
      <c r="E1709" s="30" t="s">
        <v>152</v>
      </c>
      <c r="F1709" s="27" t="str">
        <f t="shared" si="391"/>
        <v>공격력 골드 훈련</v>
      </c>
      <c r="G1709" s="30">
        <f>G1693+1000</f>
        <v>75000</v>
      </c>
      <c r="H1709" s="31" t="str">
        <f t="shared" si="392"/>
        <v>GuideQuest_TrainAtk_75000_1706</v>
      </c>
      <c r="J1709" s="29" t="str">
        <f t="shared" si="386"/>
        <v>GuideQuest_TrainAtk_75000_1706</v>
      </c>
      <c r="K1709" s="30" t="str">
        <f t="shared" si="387"/>
        <v>TrainAtk</v>
      </c>
      <c r="L1709" s="33">
        <f t="shared" ref="L1709:L1710" si="393">ROUNDUP(G1709/10,0)</f>
        <v>7500</v>
      </c>
      <c r="M1709" s="30" t="str">
        <f t="shared" si="389"/>
        <v>Attain</v>
      </c>
      <c r="N1709" s="31" t="s">
        <v>404</v>
      </c>
    </row>
    <row r="1710" spans="2:14" x14ac:dyDescent="0.4">
      <c r="B1710" s="29">
        <f t="shared" si="374"/>
        <v>1707</v>
      </c>
      <c r="C1710" s="30" t="s">
        <v>47</v>
      </c>
      <c r="D1710" s="30"/>
      <c r="E1710" s="30" t="s">
        <v>153</v>
      </c>
      <c r="F1710" s="27" t="str">
        <f t="shared" si="391"/>
        <v>체력 골드 훈련</v>
      </c>
      <c r="G1710" s="30">
        <f>G1693+1000</f>
        <v>75000</v>
      </c>
      <c r="H1710" s="31" t="str">
        <f t="shared" si="392"/>
        <v>GuideQuest_TrainHp_75000_1707</v>
      </c>
      <c r="J1710" s="29" t="str">
        <f t="shared" si="386"/>
        <v>GuideQuest_TrainHp_75000_1707</v>
      </c>
      <c r="K1710" s="30" t="str">
        <f t="shared" si="387"/>
        <v>TrainHp</v>
      </c>
      <c r="L1710" s="33">
        <f t="shared" si="393"/>
        <v>7500</v>
      </c>
      <c r="M1710" s="30" t="str">
        <f t="shared" si="389"/>
        <v>Attain</v>
      </c>
      <c r="N1710" s="31" t="s">
        <v>404</v>
      </c>
    </row>
    <row r="1711" spans="2:14" x14ac:dyDescent="0.4">
      <c r="B1711" s="29">
        <f>B1710+1</f>
        <v>1708</v>
      </c>
      <c r="C1711" s="30"/>
      <c r="D1711" s="30"/>
      <c r="E1711" s="30" t="s">
        <v>187</v>
      </c>
      <c r="F1711" s="27" t="str">
        <f t="shared" si="391"/>
        <v>스테이지 클리어</v>
      </c>
      <c r="G1711" s="30">
        <f>G1703+25</f>
        <v>3250</v>
      </c>
      <c r="H1711" s="31" t="str">
        <f t="shared" si="392"/>
        <v>GuideQuest_ClearStage_3250_1708</v>
      </c>
      <c r="J1711" s="29" t="str">
        <f t="shared" si="386"/>
        <v>GuideQuest_ClearStage_3250_1708</v>
      </c>
      <c r="K1711" s="30" t="str">
        <f t="shared" si="387"/>
        <v>ClearStage</v>
      </c>
      <c r="L1711" s="33">
        <f t="shared" si="388"/>
        <v>3250</v>
      </c>
      <c r="M1711" s="30" t="str">
        <f t="shared" si="389"/>
        <v>Attain</v>
      </c>
      <c r="N1711" s="31" t="s">
        <v>404</v>
      </c>
    </row>
    <row r="1712" spans="2:14" x14ac:dyDescent="0.4">
      <c r="B1712" s="29">
        <f t="shared" si="374"/>
        <v>1709</v>
      </c>
      <c r="C1712" s="30" t="s">
        <v>94</v>
      </c>
      <c r="D1712" s="30"/>
      <c r="E1712" s="30" t="s">
        <v>214</v>
      </c>
      <c r="F1712" s="27" t="str">
        <f t="shared" si="391"/>
        <v>장비 소환</v>
      </c>
      <c r="G1712" s="30">
        <f>G1704+300</f>
        <v>35220</v>
      </c>
      <c r="H1712" s="31" t="str">
        <f t="shared" si="392"/>
        <v>GuideQuest_SpawnEquipment_35220_1709</v>
      </c>
      <c r="J1712" s="29" t="str">
        <f t="shared" si="386"/>
        <v>GuideQuest_SpawnEquipment_35220_1709</v>
      </c>
      <c r="K1712" s="30" t="str">
        <f t="shared" si="387"/>
        <v>SpawnEquipment</v>
      </c>
      <c r="L1712" s="33">
        <f t="shared" si="388"/>
        <v>35220</v>
      </c>
      <c r="M1712" s="30" t="str">
        <f t="shared" si="389"/>
        <v>Attain</v>
      </c>
      <c r="N1712" s="31" t="s">
        <v>404</v>
      </c>
    </row>
    <row r="1713" spans="2:14" x14ac:dyDescent="0.4">
      <c r="B1713" s="29">
        <f t="shared" si="374"/>
        <v>1710</v>
      </c>
      <c r="C1713" s="30" t="s">
        <v>53</v>
      </c>
      <c r="D1713" s="30"/>
      <c r="E1713" s="30" t="s">
        <v>200</v>
      </c>
      <c r="F1713" s="27" t="str">
        <f t="shared" si="391"/>
        <v>스킬 소환</v>
      </c>
      <c r="G1713" s="30">
        <f>G1705+30</f>
        <v>3820</v>
      </c>
      <c r="H1713" s="31" t="str">
        <f t="shared" si="392"/>
        <v>GuideQuest_SpawnSkill_3820_1710</v>
      </c>
      <c r="J1713" s="29" t="str">
        <f t="shared" si="386"/>
        <v>GuideQuest_SpawnSkill_3820_1710</v>
      </c>
      <c r="K1713" s="30" t="str">
        <f t="shared" si="387"/>
        <v>SpawnSkill</v>
      </c>
      <c r="L1713" s="33">
        <f t="shared" si="388"/>
        <v>3820</v>
      </c>
      <c r="M1713" s="30" t="str">
        <f t="shared" si="389"/>
        <v>Attain</v>
      </c>
      <c r="N1713" s="31" t="s">
        <v>404</v>
      </c>
    </row>
    <row r="1714" spans="2:14" x14ac:dyDescent="0.4">
      <c r="B1714" s="29">
        <f t="shared" si="374"/>
        <v>1711</v>
      </c>
      <c r="C1714" s="30" t="s">
        <v>292</v>
      </c>
      <c r="D1714" s="30"/>
      <c r="E1714" s="30" t="s">
        <v>269</v>
      </c>
      <c r="F1714" s="27" t="str">
        <f t="shared" si="391"/>
        <v>유물 소환</v>
      </c>
      <c r="G1714" s="30">
        <f>G1706+30</f>
        <v>729</v>
      </c>
      <c r="H1714" s="31" t="str">
        <f t="shared" si="392"/>
        <v>GuideQuest_SpawnArtifact_729_1711</v>
      </c>
      <c r="J1714" s="29" t="str">
        <f t="shared" si="386"/>
        <v>GuideQuest_SpawnArtifact_729_1711</v>
      </c>
      <c r="K1714" s="30" t="str">
        <f t="shared" si="387"/>
        <v>SpawnArtifact</v>
      </c>
      <c r="L1714" s="33">
        <f t="shared" si="388"/>
        <v>729</v>
      </c>
      <c r="M1714" s="30" t="str">
        <f t="shared" si="389"/>
        <v>Attain</v>
      </c>
      <c r="N1714" s="31" t="s">
        <v>404</v>
      </c>
    </row>
    <row r="1715" spans="2:14" x14ac:dyDescent="0.4">
      <c r="B1715" s="29">
        <f t="shared" si="374"/>
        <v>1712</v>
      </c>
      <c r="C1715" s="30" t="s">
        <v>294</v>
      </c>
      <c r="D1715" s="30"/>
      <c r="E1715" s="30" t="s">
        <v>290</v>
      </c>
      <c r="F1715" s="27" t="str">
        <f t="shared" si="391"/>
        <v>유물 강화 시도</v>
      </c>
      <c r="G1715" s="30">
        <v>3</v>
      </c>
      <c r="H1715" s="31" t="str">
        <f t="shared" si="392"/>
        <v>GuideQuest_TryUpgradeArtifact_3_1712</v>
      </c>
      <c r="J1715" s="29" t="str">
        <f t="shared" si="386"/>
        <v>GuideQuest_TryUpgradeArtifact_3_1712</v>
      </c>
      <c r="K1715" s="30" t="str">
        <f t="shared" si="387"/>
        <v>TryUpgradeArtifact</v>
      </c>
      <c r="L1715" s="33">
        <f t="shared" si="388"/>
        <v>3</v>
      </c>
      <c r="M1715" s="30" t="str">
        <f t="shared" si="389"/>
        <v>Stack</v>
      </c>
      <c r="N1715" s="31" t="s">
        <v>404</v>
      </c>
    </row>
    <row r="1716" spans="2:14" x14ac:dyDescent="0.4">
      <c r="B1716" s="29">
        <f t="shared" si="374"/>
        <v>1713</v>
      </c>
      <c r="C1716" s="30"/>
      <c r="D1716" s="30"/>
      <c r="E1716" s="30" t="s">
        <v>192</v>
      </c>
      <c r="F1716" s="27" t="str">
        <f t="shared" ref="F1716:F1723" si="394">VLOOKUP(E1716,$P$2:$Q$52,2, 0)</f>
        <v>보스 처치</v>
      </c>
      <c r="G1716" s="30">
        <v>5</v>
      </c>
      <c r="H1716" s="31" t="str">
        <f t="shared" ref="H1716:H1723" si="395">CONCATENATE("GuideQuest","_",E1716,"_",G1716,"_",B1716)</f>
        <v>GuideQuest_KillBoss_5_1713</v>
      </c>
      <c r="J1716" s="29" t="str">
        <f t="shared" si="386"/>
        <v>GuideQuest_KillBoss_5_1713</v>
      </c>
      <c r="K1716" s="30" t="str">
        <f t="shared" si="387"/>
        <v>KillBoss</v>
      </c>
      <c r="L1716" s="33">
        <f t="shared" si="388"/>
        <v>5</v>
      </c>
      <c r="M1716" s="30" t="str">
        <f t="shared" si="389"/>
        <v>Stack</v>
      </c>
      <c r="N1716" s="31" t="s">
        <v>404</v>
      </c>
    </row>
    <row r="1717" spans="2:14" x14ac:dyDescent="0.4">
      <c r="B1717" s="29">
        <f t="shared" si="374"/>
        <v>1714</v>
      </c>
      <c r="C1717" s="30" t="s">
        <v>45</v>
      </c>
      <c r="D1717" s="30"/>
      <c r="E1717" s="30" t="s">
        <v>152</v>
      </c>
      <c r="F1717" s="27" t="str">
        <f t="shared" si="394"/>
        <v>공격력 골드 훈련</v>
      </c>
      <c r="G1717" s="30">
        <f>G1701+1000</f>
        <v>75500</v>
      </c>
      <c r="H1717" s="31" t="str">
        <f t="shared" si="395"/>
        <v>GuideQuest_TrainAtk_75500_1714</v>
      </c>
      <c r="J1717" s="29" t="str">
        <f t="shared" si="386"/>
        <v>GuideQuest_TrainAtk_75500_1714</v>
      </c>
      <c r="K1717" s="30" t="str">
        <f t="shared" si="387"/>
        <v>TrainAtk</v>
      </c>
      <c r="L1717" s="33">
        <f t="shared" ref="L1717:L1718" si="396">ROUNDUP(G1717/10,0)</f>
        <v>7550</v>
      </c>
      <c r="M1717" s="30" t="str">
        <f t="shared" si="389"/>
        <v>Attain</v>
      </c>
      <c r="N1717" s="31" t="s">
        <v>404</v>
      </c>
    </row>
    <row r="1718" spans="2:14" x14ac:dyDescent="0.4">
      <c r="B1718" s="29">
        <f t="shared" si="374"/>
        <v>1715</v>
      </c>
      <c r="C1718" s="30" t="s">
        <v>47</v>
      </c>
      <c r="D1718" s="30"/>
      <c r="E1718" s="30" t="s">
        <v>153</v>
      </c>
      <c r="F1718" s="27" t="str">
        <f t="shared" si="394"/>
        <v>체력 골드 훈련</v>
      </c>
      <c r="G1718" s="30">
        <f>G1701+1000</f>
        <v>75500</v>
      </c>
      <c r="H1718" s="31" t="str">
        <f t="shared" si="395"/>
        <v>GuideQuest_TrainHp_75500_1715</v>
      </c>
      <c r="J1718" s="29" t="str">
        <f t="shared" si="386"/>
        <v>GuideQuest_TrainHp_75500_1715</v>
      </c>
      <c r="K1718" s="30" t="str">
        <f t="shared" si="387"/>
        <v>TrainHp</v>
      </c>
      <c r="L1718" s="33">
        <f t="shared" si="396"/>
        <v>7550</v>
      </c>
      <c r="M1718" s="30" t="str">
        <f t="shared" si="389"/>
        <v>Attain</v>
      </c>
      <c r="N1718" s="31" t="s">
        <v>404</v>
      </c>
    </row>
    <row r="1719" spans="2:14" x14ac:dyDescent="0.4">
      <c r="B1719" s="29">
        <f>B1718+1</f>
        <v>1716</v>
      </c>
      <c r="C1719" s="30"/>
      <c r="D1719" s="30"/>
      <c r="E1719" s="30" t="s">
        <v>187</v>
      </c>
      <c r="F1719" s="27" t="str">
        <f t="shared" si="394"/>
        <v>스테이지 클리어</v>
      </c>
      <c r="G1719" s="30">
        <f>G1711+25</f>
        <v>3275</v>
      </c>
      <c r="H1719" s="31" t="str">
        <f t="shared" si="395"/>
        <v>GuideQuest_ClearStage_3275_1716</v>
      </c>
      <c r="J1719" s="29" t="str">
        <f t="shared" si="386"/>
        <v>GuideQuest_ClearStage_3275_1716</v>
      </c>
      <c r="K1719" s="30" t="str">
        <f t="shared" si="387"/>
        <v>ClearStage</v>
      </c>
      <c r="L1719" s="33">
        <f t="shared" si="388"/>
        <v>3275</v>
      </c>
      <c r="M1719" s="30" t="str">
        <f t="shared" si="389"/>
        <v>Attain</v>
      </c>
      <c r="N1719" s="31" t="s">
        <v>404</v>
      </c>
    </row>
    <row r="1720" spans="2:14" x14ac:dyDescent="0.4">
      <c r="B1720" s="29">
        <f t="shared" si="374"/>
        <v>1717</v>
      </c>
      <c r="C1720" s="30" t="s">
        <v>94</v>
      </c>
      <c r="D1720" s="30"/>
      <c r="E1720" s="30" t="s">
        <v>214</v>
      </c>
      <c r="F1720" s="27" t="str">
        <f t="shared" si="394"/>
        <v>장비 소환</v>
      </c>
      <c r="G1720" s="30">
        <f>G1712+300</f>
        <v>35520</v>
      </c>
      <c r="H1720" s="31" t="str">
        <f t="shared" si="395"/>
        <v>GuideQuest_SpawnEquipment_35520_1717</v>
      </c>
      <c r="J1720" s="29" t="str">
        <f t="shared" si="386"/>
        <v>GuideQuest_SpawnEquipment_35520_1717</v>
      </c>
      <c r="K1720" s="30" t="str">
        <f t="shared" si="387"/>
        <v>SpawnEquipment</v>
      </c>
      <c r="L1720" s="33">
        <f t="shared" si="388"/>
        <v>35520</v>
      </c>
      <c r="M1720" s="30" t="str">
        <f t="shared" si="389"/>
        <v>Attain</v>
      </c>
      <c r="N1720" s="31" t="s">
        <v>404</v>
      </c>
    </row>
    <row r="1721" spans="2:14" x14ac:dyDescent="0.4">
      <c r="B1721" s="29">
        <f t="shared" si="374"/>
        <v>1718</v>
      </c>
      <c r="C1721" s="30" t="s">
        <v>53</v>
      </c>
      <c r="D1721" s="30"/>
      <c r="E1721" s="30" t="s">
        <v>200</v>
      </c>
      <c r="F1721" s="27" t="str">
        <f t="shared" si="394"/>
        <v>스킬 소환</v>
      </c>
      <c r="G1721" s="30">
        <f>G1713+30</f>
        <v>3850</v>
      </c>
      <c r="H1721" s="31" t="str">
        <f t="shared" si="395"/>
        <v>GuideQuest_SpawnSkill_3850_1718</v>
      </c>
      <c r="J1721" s="29" t="str">
        <f t="shared" si="386"/>
        <v>GuideQuest_SpawnSkill_3850_1718</v>
      </c>
      <c r="K1721" s="30" t="str">
        <f t="shared" si="387"/>
        <v>SpawnSkill</v>
      </c>
      <c r="L1721" s="33">
        <f t="shared" si="388"/>
        <v>3850</v>
      </c>
      <c r="M1721" s="30" t="str">
        <f t="shared" si="389"/>
        <v>Attain</v>
      </c>
      <c r="N1721" s="31" t="s">
        <v>404</v>
      </c>
    </row>
    <row r="1722" spans="2:14" x14ac:dyDescent="0.4">
      <c r="B1722" s="29">
        <f t="shared" si="374"/>
        <v>1719</v>
      </c>
      <c r="C1722" s="30" t="s">
        <v>292</v>
      </c>
      <c r="D1722" s="30"/>
      <c r="E1722" s="30" t="s">
        <v>269</v>
      </c>
      <c r="F1722" s="27" t="str">
        <f t="shared" si="394"/>
        <v>유물 소환</v>
      </c>
      <c r="G1722" s="30">
        <f>G1714+30</f>
        <v>759</v>
      </c>
      <c r="H1722" s="31" t="str">
        <f t="shared" si="395"/>
        <v>GuideQuest_SpawnArtifact_759_1719</v>
      </c>
      <c r="J1722" s="29" t="str">
        <f t="shared" si="386"/>
        <v>GuideQuest_SpawnArtifact_759_1719</v>
      </c>
      <c r="K1722" s="30" t="str">
        <f t="shared" si="387"/>
        <v>SpawnArtifact</v>
      </c>
      <c r="L1722" s="33">
        <f t="shared" si="388"/>
        <v>759</v>
      </c>
      <c r="M1722" s="30" t="str">
        <f t="shared" si="389"/>
        <v>Attain</v>
      </c>
      <c r="N1722" s="31" t="s">
        <v>404</v>
      </c>
    </row>
    <row r="1723" spans="2:14" x14ac:dyDescent="0.4">
      <c r="B1723" s="29">
        <f t="shared" si="374"/>
        <v>1720</v>
      </c>
      <c r="C1723" s="30" t="s">
        <v>294</v>
      </c>
      <c r="D1723" s="30"/>
      <c r="E1723" s="30" t="s">
        <v>290</v>
      </c>
      <c r="F1723" s="27" t="str">
        <f t="shared" si="394"/>
        <v>유물 강화 시도</v>
      </c>
      <c r="G1723" s="30">
        <v>3</v>
      </c>
      <c r="H1723" s="31" t="str">
        <f t="shared" si="395"/>
        <v>GuideQuest_TryUpgradeArtifact_3_1720</v>
      </c>
      <c r="J1723" s="29" t="str">
        <f t="shared" si="386"/>
        <v>GuideQuest_TryUpgradeArtifact_3_1720</v>
      </c>
      <c r="K1723" s="30" t="str">
        <f t="shared" si="387"/>
        <v>TryUpgradeArtifact</v>
      </c>
      <c r="L1723" s="33">
        <f t="shared" si="388"/>
        <v>3</v>
      </c>
      <c r="M1723" s="30" t="str">
        <f t="shared" si="389"/>
        <v>Stack</v>
      </c>
      <c r="N1723" s="31" t="s">
        <v>404</v>
      </c>
    </row>
    <row r="1724" spans="2:14" x14ac:dyDescent="0.4">
      <c r="B1724" s="29">
        <f t="shared" si="374"/>
        <v>1721</v>
      </c>
      <c r="C1724" s="30"/>
      <c r="D1724" s="30"/>
      <c r="E1724" s="30" t="s">
        <v>192</v>
      </c>
      <c r="F1724" s="27" t="str">
        <f t="shared" ref="F1724:F1731" si="397">VLOOKUP(E1724,$P$2:$Q$52,2, 0)</f>
        <v>보스 처치</v>
      </c>
      <c r="G1724" s="30">
        <v>5</v>
      </c>
      <c r="H1724" s="31" t="str">
        <f t="shared" ref="H1724:H1731" si="398">CONCATENATE("GuideQuest","_",E1724,"_",G1724,"_",B1724)</f>
        <v>GuideQuest_KillBoss_5_1721</v>
      </c>
      <c r="J1724" s="29" t="str">
        <f t="shared" si="386"/>
        <v>GuideQuest_KillBoss_5_1721</v>
      </c>
      <c r="K1724" s="30" t="str">
        <f t="shared" si="387"/>
        <v>KillBoss</v>
      </c>
      <c r="L1724" s="33">
        <f t="shared" si="388"/>
        <v>5</v>
      </c>
      <c r="M1724" s="30" t="str">
        <f t="shared" si="389"/>
        <v>Stack</v>
      </c>
      <c r="N1724" s="31" t="s">
        <v>404</v>
      </c>
    </row>
    <row r="1725" spans="2:14" x14ac:dyDescent="0.4">
      <c r="B1725" s="29">
        <f t="shared" si="374"/>
        <v>1722</v>
      </c>
      <c r="C1725" s="30" t="s">
        <v>45</v>
      </c>
      <c r="D1725" s="30"/>
      <c r="E1725" s="30" t="s">
        <v>152</v>
      </c>
      <c r="F1725" s="27" t="str">
        <f t="shared" si="397"/>
        <v>공격력 골드 훈련</v>
      </c>
      <c r="G1725" s="30">
        <f>G1709+1000</f>
        <v>76000</v>
      </c>
      <c r="H1725" s="31" t="str">
        <f t="shared" si="398"/>
        <v>GuideQuest_TrainAtk_76000_1722</v>
      </c>
      <c r="J1725" s="29" t="str">
        <f t="shared" si="386"/>
        <v>GuideQuest_TrainAtk_76000_1722</v>
      </c>
      <c r="K1725" s="30" t="str">
        <f t="shared" si="387"/>
        <v>TrainAtk</v>
      </c>
      <c r="L1725" s="33">
        <f t="shared" ref="L1725:L1726" si="399">ROUNDUP(G1725/10,0)</f>
        <v>7600</v>
      </c>
      <c r="M1725" s="30" t="str">
        <f t="shared" si="389"/>
        <v>Attain</v>
      </c>
      <c r="N1725" s="31" t="s">
        <v>404</v>
      </c>
    </row>
    <row r="1726" spans="2:14" x14ac:dyDescent="0.4">
      <c r="B1726" s="29">
        <f t="shared" si="374"/>
        <v>1723</v>
      </c>
      <c r="C1726" s="30" t="s">
        <v>47</v>
      </c>
      <c r="D1726" s="30"/>
      <c r="E1726" s="30" t="s">
        <v>153</v>
      </c>
      <c r="F1726" s="27" t="str">
        <f t="shared" si="397"/>
        <v>체력 골드 훈련</v>
      </c>
      <c r="G1726" s="30">
        <f>G1709+1000</f>
        <v>76000</v>
      </c>
      <c r="H1726" s="31" t="str">
        <f t="shared" si="398"/>
        <v>GuideQuest_TrainHp_76000_1723</v>
      </c>
      <c r="J1726" s="29" t="str">
        <f t="shared" si="386"/>
        <v>GuideQuest_TrainHp_76000_1723</v>
      </c>
      <c r="K1726" s="30" t="str">
        <f t="shared" si="387"/>
        <v>TrainHp</v>
      </c>
      <c r="L1726" s="33">
        <f t="shared" si="399"/>
        <v>7600</v>
      </c>
      <c r="M1726" s="30" t="str">
        <f t="shared" si="389"/>
        <v>Attain</v>
      </c>
      <c r="N1726" s="31" t="s">
        <v>404</v>
      </c>
    </row>
    <row r="1727" spans="2:14" x14ac:dyDescent="0.4">
      <c r="B1727" s="29">
        <f>B1726+1</f>
        <v>1724</v>
      </c>
      <c r="C1727" s="30"/>
      <c r="D1727" s="30"/>
      <c r="E1727" s="30" t="s">
        <v>187</v>
      </c>
      <c r="F1727" s="27" t="str">
        <f t="shared" si="397"/>
        <v>스테이지 클리어</v>
      </c>
      <c r="G1727" s="30">
        <f>G1719+25</f>
        <v>3300</v>
      </c>
      <c r="H1727" s="31" t="str">
        <f t="shared" si="398"/>
        <v>GuideQuest_ClearStage_3300_1724</v>
      </c>
      <c r="J1727" s="29" t="str">
        <f t="shared" si="386"/>
        <v>GuideQuest_ClearStage_3300_1724</v>
      </c>
      <c r="K1727" s="30" t="str">
        <f t="shared" si="387"/>
        <v>ClearStage</v>
      </c>
      <c r="L1727" s="33">
        <f t="shared" si="388"/>
        <v>3300</v>
      </c>
      <c r="M1727" s="30" t="str">
        <f t="shared" si="389"/>
        <v>Attain</v>
      </c>
      <c r="N1727" s="31" t="s">
        <v>404</v>
      </c>
    </row>
    <row r="1728" spans="2:14" x14ac:dyDescent="0.4">
      <c r="B1728" s="29">
        <f t="shared" si="374"/>
        <v>1725</v>
      </c>
      <c r="C1728" s="30" t="s">
        <v>94</v>
      </c>
      <c r="D1728" s="30"/>
      <c r="E1728" s="30" t="s">
        <v>214</v>
      </c>
      <c r="F1728" s="27" t="str">
        <f t="shared" si="397"/>
        <v>장비 소환</v>
      </c>
      <c r="G1728" s="30">
        <f>G1720+300</f>
        <v>35820</v>
      </c>
      <c r="H1728" s="31" t="str">
        <f t="shared" si="398"/>
        <v>GuideQuest_SpawnEquipment_35820_1725</v>
      </c>
      <c r="J1728" s="29" t="str">
        <f t="shared" si="386"/>
        <v>GuideQuest_SpawnEquipment_35820_1725</v>
      </c>
      <c r="K1728" s="30" t="str">
        <f t="shared" si="387"/>
        <v>SpawnEquipment</v>
      </c>
      <c r="L1728" s="33">
        <f t="shared" si="388"/>
        <v>35820</v>
      </c>
      <c r="M1728" s="30" t="str">
        <f t="shared" si="389"/>
        <v>Attain</v>
      </c>
      <c r="N1728" s="31" t="s">
        <v>404</v>
      </c>
    </row>
    <row r="1729" spans="2:14" x14ac:dyDescent="0.4">
      <c r="B1729" s="29">
        <f t="shared" si="374"/>
        <v>1726</v>
      </c>
      <c r="C1729" s="30" t="s">
        <v>53</v>
      </c>
      <c r="D1729" s="30"/>
      <c r="E1729" s="30" t="s">
        <v>200</v>
      </c>
      <c r="F1729" s="27" t="str">
        <f t="shared" si="397"/>
        <v>스킬 소환</v>
      </c>
      <c r="G1729" s="30">
        <f>G1721+30</f>
        <v>3880</v>
      </c>
      <c r="H1729" s="31" t="str">
        <f t="shared" si="398"/>
        <v>GuideQuest_SpawnSkill_3880_1726</v>
      </c>
      <c r="J1729" s="29" t="str">
        <f t="shared" si="386"/>
        <v>GuideQuest_SpawnSkill_3880_1726</v>
      </c>
      <c r="K1729" s="30" t="str">
        <f t="shared" si="387"/>
        <v>SpawnSkill</v>
      </c>
      <c r="L1729" s="33">
        <f t="shared" si="388"/>
        <v>3880</v>
      </c>
      <c r="M1729" s="30" t="str">
        <f t="shared" si="389"/>
        <v>Attain</v>
      </c>
      <c r="N1729" s="31" t="s">
        <v>404</v>
      </c>
    </row>
    <row r="1730" spans="2:14" x14ac:dyDescent="0.4">
      <c r="B1730" s="29">
        <f t="shared" si="374"/>
        <v>1727</v>
      </c>
      <c r="C1730" s="30" t="s">
        <v>292</v>
      </c>
      <c r="D1730" s="30"/>
      <c r="E1730" s="30" t="s">
        <v>269</v>
      </c>
      <c r="F1730" s="27" t="str">
        <f t="shared" si="397"/>
        <v>유물 소환</v>
      </c>
      <c r="G1730" s="30">
        <f>G1722+30</f>
        <v>789</v>
      </c>
      <c r="H1730" s="31" t="str">
        <f t="shared" si="398"/>
        <v>GuideQuest_SpawnArtifact_789_1727</v>
      </c>
      <c r="J1730" s="29" t="str">
        <f t="shared" si="386"/>
        <v>GuideQuest_SpawnArtifact_789_1727</v>
      </c>
      <c r="K1730" s="30" t="str">
        <f t="shared" si="387"/>
        <v>SpawnArtifact</v>
      </c>
      <c r="L1730" s="33">
        <f t="shared" si="388"/>
        <v>789</v>
      </c>
      <c r="M1730" s="30" t="str">
        <f t="shared" si="389"/>
        <v>Attain</v>
      </c>
      <c r="N1730" s="31" t="s">
        <v>404</v>
      </c>
    </row>
    <row r="1731" spans="2:14" x14ac:dyDescent="0.4">
      <c r="B1731" s="29">
        <f t="shared" si="374"/>
        <v>1728</v>
      </c>
      <c r="C1731" s="30" t="s">
        <v>294</v>
      </c>
      <c r="D1731" s="30"/>
      <c r="E1731" s="30" t="s">
        <v>290</v>
      </c>
      <c r="F1731" s="27" t="str">
        <f t="shared" si="397"/>
        <v>유물 강화 시도</v>
      </c>
      <c r="G1731" s="30">
        <v>3</v>
      </c>
      <c r="H1731" s="31" t="str">
        <f t="shared" si="398"/>
        <v>GuideQuest_TryUpgradeArtifact_3_1728</v>
      </c>
      <c r="J1731" s="29" t="str">
        <f t="shared" si="386"/>
        <v>GuideQuest_TryUpgradeArtifact_3_1728</v>
      </c>
      <c r="K1731" s="30" t="str">
        <f t="shared" si="387"/>
        <v>TryUpgradeArtifact</v>
      </c>
      <c r="L1731" s="33">
        <f t="shared" si="388"/>
        <v>3</v>
      </c>
      <c r="M1731" s="30" t="str">
        <f t="shared" si="389"/>
        <v>Stack</v>
      </c>
      <c r="N1731" s="31" t="s">
        <v>404</v>
      </c>
    </row>
    <row r="1732" spans="2:14" x14ac:dyDescent="0.4">
      <c r="B1732" s="29">
        <f t="shared" si="374"/>
        <v>1729</v>
      </c>
      <c r="C1732" s="30"/>
      <c r="D1732" s="30"/>
      <c r="E1732" s="30" t="s">
        <v>192</v>
      </c>
      <c r="F1732" s="27" t="str">
        <f t="shared" ref="F1732:F1739" si="400">VLOOKUP(E1732,$P$2:$Q$52,2, 0)</f>
        <v>보스 처치</v>
      </c>
      <c r="G1732" s="30">
        <v>5</v>
      </c>
      <c r="H1732" s="31" t="str">
        <f t="shared" ref="H1732:H1739" si="401">CONCATENATE("GuideQuest","_",E1732,"_",G1732,"_",B1732)</f>
        <v>GuideQuest_KillBoss_5_1729</v>
      </c>
      <c r="J1732" s="29" t="str">
        <f t="shared" si="386"/>
        <v>GuideQuest_KillBoss_5_1729</v>
      </c>
      <c r="K1732" s="30" t="str">
        <f t="shared" si="387"/>
        <v>KillBoss</v>
      </c>
      <c r="L1732" s="33">
        <f t="shared" si="388"/>
        <v>5</v>
      </c>
      <c r="M1732" s="30" t="str">
        <f t="shared" si="389"/>
        <v>Stack</v>
      </c>
      <c r="N1732" s="31" t="s">
        <v>404</v>
      </c>
    </row>
    <row r="1733" spans="2:14" x14ac:dyDescent="0.4">
      <c r="B1733" s="29">
        <f t="shared" si="374"/>
        <v>1730</v>
      </c>
      <c r="C1733" s="30" t="s">
        <v>45</v>
      </c>
      <c r="D1733" s="30"/>
      <c r="E1733" s="30" t="s">
        <v>152</v>
      </c>
      <c r="F1733" s="27" t="str">
        <f t="shared" si="400"/>
        <v>공격력 골드 훈련</v>
      </c>
      <c r="G1733" s="30">
        <f>G1717+1000</f>
        <v>76500</v>
      </c>
      <c r="H1733" s="31" t="str">
        <f t="shared" si="401"/>
        <v>GuideQuest_TrainAtk_76500_1730</v>
      </c>
      <c r="J1733" s="29" t="str">
        <f t="shared" si="386"/>
        <v>GuideQuest_TrainAtk_76500_1730</v>
      </c>
      <c r="K1733" s="30" t="str">
        <f t="shared" si="387"/>
        <v>TrainAtk</v>
      </c>
      <c r="L1733" s="33">
        <f t="shared" ref="L1733:L1734" si="402">ROUNDUP(G1733/10,0)</f>
        <v>7650</v>
      </c>
      <c r="M1733" s="30" t="str">
        <f t="shared" si="389"/>
        <v>Attain</v>
      </c>
      <c r="N1733" s="31" t="s">
        <v>404</v>
      </c>
    </row>
    <row r="1734" spans="2:14" x14ac:dyDescent="0.4">
      <c r="B1734" s="29">
        <f t="shared" si="374"/>
        <v>1731</v>
      </c>
      <c r="C1734" s="30" t="s">
        <v>47</v>
      </c>
      <c r="D1734" s="30"/>
      <c r="E1734" s="30" t="s">
        <v>153</v>
      </c>
      <c r="F1734" s="27" t="str">
        <f t="shared" si="400"/>
        <v>체력 골드 훈련</v>
      </c>
      <c r="G1734" s="30">
        <f>G1717+1000</f>
        <v>76500</v>
      </c>
      <c r="H1734" s="31" t="str">
        <f t="shared" si="401"/>
        <v>GuideQuest_TrainHp_76500_1731</v>
      </c>
      <c r="J1734" s="29" t="str">
        <f t="shared" si="386"/>
        <v>GuideQuest_TrainHp_76500_1731</v>
      </c>
      <c r="K1734" s="30" t="str">
        <f t="shared" si="387"/>
        <v>TrainHp</v>
      </c>
      <c r="L1734" s="33">
        <f t="shared" si="402"/>
        <v>7650</v>
      </c>
      <c r="M1734" s="30" t="str">
        <f t="shared" si="389"/>
        <v>Attain</v>
      </c>
      <c r="N1734" s="31" t="s">
        <v>404</v>
      </c>
    </row>
    <row r="1735" spans="2:14" x14ac:dyDescent="0.4">
      <c r="B1735" s="29">
        <f>B1734+1</f>
        <v>1732</v>
      </c>
      <c r="C1735" s="30"/>
      <c r="D1735" s="30"/>
      <c r="E1735" s="30" t="s">
        <v>187</v>
      </c>
      <c r="F1735" s="27" t="str">
        <f t="shared" si="400"/>
        <v>스테이지 클리어</v>
      </c>
      <c r="G1735" s="30">
        <f>G1727+25</f>
        <v>3325</v>
      </c>
      <c r="H1735" s="31" t="str">
        <f t="shared" si="401"/>
        <v>GuideQuest_ClearStage_3325_1732</v>
      </c>
      <c r="J1735" s="29" t="str">
        <f t="shared" si="386"/>
        <v>GuideQuest_ClearStage_3325_1732</v>
      </c>
      <c r="K1735" s="30" t="str">
        <f t="shared" si="387"/>
        <v>ClearStage</v>
      </c>
      <c r="L1735" s="33">
        <f t="shared" si="388"/>
        <v>3325</v>
      </c>
      <c r="M1735" s="30" t="str">
        <f t="shared" si="389"/>
        <v>Attain</v>
      </c>
      <c r="N1735" s="31" t="s">
        <v>404</v>
      </c>
    </row>
    <row r="1736" spans="2:14" x14ac:dyDescent="0.4">
      <c r="B1736" s="29">
        <f t="shared" si="374"/>
        <v>1733</v>
      </c>
      <c r="C1736" s="30" t="s">
        <v>94</v>
      </c>
      <c r="D1736" s="30"/>
      <c r="E1736" s="30" t="s">
        <v>214</v>
      </c>
      <c r="F1736" s="27" t="str">
        <f t="shared" si="400"/>
        <v>장비 소환</v>
      </c>
      <c r="G1736" s="30">
        <f>G1728+300</f>
        <v>36120</v>
      </c>
      <c r="H1736" s="31" t="str">
        <f t="shared" si="401"/>
        <v>GuideQuest_SpawnEquipment_36120_1733</v>
      </c>
      <c r="J1736" s="29" t="str">
        <f t="shared" si="386"/>
        <v>GuideQuest_SpawnEquipment_36120_1733</v>
      </c>
      <c r="K1736" s="30" t="str">
        <f t="shared" si="387"/>
        <v>SpawnEquipment</v>
      </c>
      <c r="L1736" s="33">
        <f t="shared" si="388"/>
        <v>36120</v>
      </c>
      <c r="M1736" s="30" t="str">
        <f t="shared" si="389"/>
        <v>Attain</v>
      </c>
      <c r="N1736" s="31" t="s">
        <v>404</v>
      </c>
    </row>
    <row r="1737" spans="2:14" x14ac:dyDescent="0.4">
      <c r="B1737" s="29">
        <f t="shared" si="374"/>
        <v>1734</v>
      </c>
      <c r="C1737" s="30" t="s">
        <v>53</v>
      </c>
      <c r="D1737" s="30"/>
      <c r="E1737" s="30" t="s">
        <v>200</v>
      </c>
      <c r="F1737" s="27" t="str">
        <f t="shared" si="400"/>
        <v>스킬 소환</v>
      </c>
      <c r="G1737" s="30">
        <f>G1729+30</f>
        <v>3910</v>
      </c>
      <c r="H1737" s="31" t="str">
        <f t="shared" si="401"/>
        <v>GuideQuest_SpawnSkill_3910_1734</v>
      </c>
      <c r="J1737" s="29" t="str">
        <f t="shared" si="386"/>
        <v>GuideQuest_SpawnSkill_3910_1734</v>
      </c>
      <c r="K1737" s="30" t="str">
        <f t="shared" si="387"/>
        <v>SpawnSkill</v>
      </c>
      <c r="L1737" s="33">
        <f t="shared" si="388"/>
        <v>3910</v>
      </c>
      <c r="M1737" s="30" t="str">
        <f t="shared" si="389"/>
        <v>Attain</v>
      </c>
      <c r="N1737" s="31" t="s">
        <v>404</v>
      </c>
    </row>
    <row r="1738" spans="2:14" x14ac:dyDescent="0.4">
      <c r="B1738" s="29">
        <f t="shared" si="374"/>
        <v>1735</v>
      </c>
      <c r="C1738" s="30" t="s">
        <v>292</v>
      </c>
      <c r="D1738" s="30"/>
      <c r="E1738" s="30" t="s">
        <v>269</v>
      </c>
      <c r="F1738" s="27" t="str">
        <f t="shared" si="400"/>
        <v>유물 소환</v>
      </c>
      <c r="G1738" s="30">
        <f>G1730+30</f>
        <v>819</v>
      </c>
      <c r="H1738" s="31" t="str">
        <f t="shared" si="401"/>
        <v>GuideQuest_SpawnArtifact_819_1735</v>
      </c>
      <c r="J1738" s="29" t="str">
        <f t="shared" si="386"/>
        <v>GuideQuest_SpawnArtifact_819_1735</v>
      </c>
      <c r="K1738" s="30" t="str">
        <f t="shared" si="387"/>
        <v>SpawnArtifact</v>
      </c>
      <c r="L1738" s="33">
        <f t="shared" si="388"/>
        <v>819</v>
      </c>
      <c r="M1738" s="30" t="str">
        <f t="shared" si="389"/>
        <v>Attain</v>
      </c>
      <c r="N1738" s="31" t="s">
        <v>404</v>
      </c>
    </row>
    <row r="1739" spans="2:14" x14ac:dyDescent="0.4">
      <c r="B1739" s="29">
        <f t="shared" si="374"/>
        <v>1736</v>
      </c>
      <c r="C1739" s="30" t="s">
        <v>294</v>
      </c>
      <c r="D1739" s="30"/>
      <c r="E1739" s="30" t="s">
        <v>290</v>
      </c>
      <c r="F1739" s="27" t="str">
        <f t="shared" si="400"/>
        <v>유물 강화 시도</v>
      </c>
      <c r="G1739" s="30">
        <v>3</v>
      </c>
      <c r="H1739" s="31" t="str">
        <f t="shared" si="401"/>
        <v>GuideQuest_TryUpgradeArtifact_3_1736</v>
      </c>
      <c r="J1739" s="29" t="str">
        <f t="shared" si="386"/>
        <v>GuideQuest_TryUpgradeArtifact_3_1736</v>
      </c>
      <c r="K1739" s="30" t="str">
        <f t="shared" si="387"/>
        <v>TryUpgradeArtifact</v>
      </c>
      <c r="L1739" s="33">
        <f t="shared" si="388"/>
        <v>3</v>
      </c>
      <c r="M1739" s="30" t="str">
        <f t="shared" si="389"/>
        <v>Stack</v>
      </c>
      <c r="N1739" s="31" t="s">
        <v>404</v>
      </c>
    </row>
    <row r="1740" spans="2:14" x14ac:dyDescent="0.4">
      <c r="B1740" s="29">
        <f t="shared" ref="B1740:B1803" si="403">B1739+1</f>
        <v>1737</v>
      </c>
      <c r="C1740" s="30"/>
      <c r="D1740" s="30"/>
      <c r="E1740" s="30" t="s">
        <v>192</v>
      </c>
      <c r="F1740" s="27" t="str">
        <f t="shared" ref="F1740:F1747" si="404">VLOOKUP(E1740,$P$2:$Q$52,2, 0)</f>
        <v>보스 처치</v>
      </c>
      <c r="G1740" s="30">
        <v>5</v>
      </c>
      <c r="H1740" s="31" t="str">
        <f t="shared" ref="H1740:H1747" si="405">CONCATENATE("GuideQuest","_",E1740,"_",G1740,"_",B1740)</f>
        <v>GuideQuest_KillBoss_5_1737</v>
      </c>
      <c r="J1740" s="29" t="str">
        <f t="shared" si="386"/>
        <v>GuideQuest_KillBoss_5_1737</v>
      </c>
      <c r="K1740" s="30" t="str">
        <f t="shared" si="387"/>
        <v>KillBoss</v>
      </c>
      <c r="L1740" s="33">
        <f t="shared" si="388"/>
        <v>5</v>
      </c>
      <c r="M1740" s="30" t="str">
        <f t="shared" si="389"/>
        <v>Stack</v>
      </c>
      <c r="N1740" s="31" t="s">
        <v>404</v>
      </c>
    </row>
    <row r="1741" spans="2:14" x14ac:dyDescent="0.4">
      <c r="B1741" s="29">
        <f t="shared" si="403"/>
        <v>1738</v>
      </c>
      <c r="C1741" s="30" t="s">
        <v>45</v>
      </c>
      <c r="D1741" s="30"/>
      <c r="E1741" s="30" t="s">
        <v>152</v>
      </c>
      <c r="F1741" s="27" t="str">
        <f t="shared" si="404"/>
        <v>공격력 골드 훈련</v>
      </c>
      <c r="G1741" s="30">
        <f>G1725+1000</f>
        <v>77000</v>
      </c>
      <c r="H1741" s="31" t="str">
        <f t="shared" si="405"/>
        <v>GuideQuest_TrainAtk_77000_1738</v>
      </c>
      <c r="J1741" s="29" t="str">
        <f t="shared" si="386"/>
        <v>GuideQuest_TrainAtk_77000_1738</v>
      </c>
      <c r="K1741" s="30" t="str">
        <f t="shared" si="387"/>
        <v>TrainAtk</v>
      </c>
      <c r="L1741" s="33">
        <f t="shared" ref="L1741:L1742" si="406">ROUNDUP(G1741/10,0)</f>
        <v>7700</v>
      </c>
      <c r="M1741" s="30" t="str">
        <f t="shared" si="389"/>
        <v>Attain</v>
      </c>
      <c r="N1741" s="31" t="s">
        <v>404</v>
      </c>
    </row>
    <row r="1742" spans="2:14" x14ac:dyDescent="0.4">
      <c r="B1742" s="29">
        <f t="shared" si="403"/>
        <v>1739</v>
      </c>
      <c r="C1742" s="30" t="s">
        <v>47</v>
      </c>
      <c r="D1742" s="30"/>
      <c r="E1742" s="30" t="s">
        <v>153</v>
      </c>
      <c r="F1742" s="27" t="str">
        <f t="shared" si="404"/>
        <v>체력 골드 훈련</v>
      </c>
      <c r="G1742" s="30">
        <f>G1725+1000</f>
        <v>77000</v>
      </c>
      <c r="H1742" s="31" t="str">
        <f t="shared" si="405"/>
        <v>GuideQuest_TrainHp_77000_1739</v>
      </c>
      <c r="J1742" s="29" t="str">
        <f t="shared" si="386"/>
        <v>GuideQuest_TrainHp_77000_1739</v>
      </c>
      <c r="K1742" s="30" t="str">
        <f t="shared" si="387"/>
        <v>TrainHp</v>
      </c>
      <c r="L1742" s="33">
        <f t="shared" si="406"/>
        <v>7700</v>
      </c>
      <c r="M1742" s="30" t="str">
        <f t="shared" si="389"/>
        <v>Attain</v>
      </c>
      <c r="N1742" s="31" t="s">
        <v>404</v>
      </c>
    </row>
    <row r="1743" spans="2:14" x14ac:dyDescent="0.4">
      <c r="B1743" s="29">
        <f>B1742+1</f>
        <v>1740</v>
      </c>
      <c r="C1743" s="30"/>
      <c r="D1743" s="30"/>
      <c r="E1743" s="30" t="s">
        <v>187</v>
      </c>
      <c r="F1743" s="27" t="str">
        <f t="shared" si="404"/>
        <v>스테이지 클리어</v>
      </c>
      <c r="G1743" s="30">
        <f>G1735+25</f>
        <v>3350</v>
      </c>
      <c r="H1743" s="31" t="str">
        <f t="shared" si="405"/>
        <v>GuideQuest_ClearStage_3350_1740</v>
      </c>
      <c r="J1743" s="29" t="str">
        <f t="shared" si="386"/>
        <v>GuideQuest_ClearStage_3350_1740</v>
      </c>
      <c r="K1743" s="30" t="str">
        <f t="shared" si="387"/>
        <v>ClearStage</v>
      </c>
      <c r="L1743" s="33">
        <f t="shared" si="388"/>
        <v>3350</v>
      </c>
      <c r="M1743" s="30" t="str">
        <f t="shared" si="389"/>
        <v>Attain</v>
      </c>
      <c r="N1743" s="31" t="s">
        <v>404</v>
      </c>
    </row>
    <row r="1744" spans="2:14" x14ac:dyDescent="0.4">
      <c r="B1744" s="29">
        <f t="shared" si="403"/>
        <v>1741</v>
      </c>
      <c r="C1744" s="30" t="s">
        <v>94</v>
      </c>
      <c r="D1744" s="30"/>
      <c r="E1744" s="30" t="s">
        <v>214</v>
      </c>
      <c r="F1744" s="27" t="str">
        <f t="shared" si="404"/>
        <v>장비 소환</v>
      </c>
      <c r="G1744" s="30">
        <f>G1736+300</f>
        <v>36420</v>
      </c>
      <c r="H1744" s="31" t="str">
        <f t="shared" si="405"/>
        <v>GuideQuest_SpawnEquipment_36420_1741</v>
      </c>
      <c r="J1744" s="29" t="str">
        <f t="shared" si="386"/>
        <v>GuideQuest_SpawnEquipment_36420_1741</v>
      </c>
      <c r="K1744" s="30" t="str">
        <f t="shared" si="387"/>
        <v>SpawnEquipment</v>
      </c>
      <c r="L1744" s="33">
        <f t="shared" si="388"/>
        <v>36420</v>
      </c>
      <c r="M1744" s="30" t="str">
        <f t="shared" si="389"/>
        <v>Attain</v>
      </c>
      <c r="N1744" s="31" t="s">
        <v>404</v>
      </c>
    </row>
    <row r="1745" spans="2:14" x14ac:dyDescent="0.4">
      <c r="B1745" s="29">
        <f t="shared" si="403"/>
        <v>1742</v>
      </c>
      <c r="C1745" s="30" t="s">
        <v>53</v>
      </c>
      <c r="D1745" s="30"/>
      <c r="E1745" s="30" t="s">
        <v>200</v>
      </c>
      <c r="F1745" s="27" t="str">
        <f t="shared" si="404"/>
        <v>스킬 소환</v>
      </c>
      <c r="G1745" s="30">
        <f>G1737+30</f>
        <v>3940</v>
      </c>
      <c r="H1745" s="31" t="str">
        <f t="shared" si="405"/>
        <v>GuideQuest_SpawnSkill_3940_1742</v>
      </c>
      <c r="J1745" s="29" t="str">
        <f t="shared" si="386"/>
        <v>GuideQuest_SpawnSkill_3940_1742</v>
      </c>
      <c r="K1745" s="30" t="str">
        <f t="shared" si="387"/>
        <v>SpawnSkill</v>
      </c>
      <c r="L1745" s="33">
        <f t="shared" si="388"/>
        <v>3940</v>
      </c>
      <c r="M1745" s="30" t="str">
        <f t="shared" si="389"/>
        <v>Attain</v>
      </c>
      <c r="N1745" s="31" t="s">
        <v>404</v>
      </c>
    </row>
    <row r="1746" spans="2:14" x14ac:dyDescent="0.4">
      <c r="B1746" s="29">
        <f t="shared" si="403"/>
        <v>1743</v>
      </c>
      <c r="C1746" s="30" t="s">
        <v>292</v>
      </c>
      <c r="D1746" s="30"/>
      <c r="E1746" s="30" t="s">
        <v>269</v>
      </c>
      <c r="F1746" s="27" t="str">
        <f t="shared" si="404"/>
        <v>유물 소환</v>
      </c>
      <c r="G1746" s="30">
        <f>G1738+30</f>
        <v>849</v>
      </c>
      <c r="H1746" s="31" t="str">
        <f t="shared" si="405"/>
        <v>GuideQuest_SpawnArtifact_849_1743</v>
      </c>
      <c r="J1746" s="29" t="str">
        <f t="shared" si="386"/>
        <v>GuideQuest_SpawnArtifact_849_1743</v>
      </c>
      <c r="K1746" s="30" t="str">
        <f t="shared" si="387"/>
        <v>SpawnArtifact</v>
      </c>
      <c r="L1746" s="33">
        <f t="shared" si="388"/>
        <v>849</v>
      </c>
      <c r="M1746" s="30" t="str">
        <f t="shared" si="389"/>
        <v>Attain</v>
      </c>
      <c r="N1746" s="31" t="s">
        <v>404</v>
      </c>
    </row>
    <row r="1747" spans="2:14" x14ac:dyDescent="0.4">
      <c r="B1747" s="29">
        <f t="shared" si="403"/>
        <v>1744</v>
      </c>
      <c r="C1747" s="30" t="s">
        <v>294</v>
      </c>
      <c r="D1747" s="30"/>
      <c r="E1747" s="30" t="s">
        <v>290</v>
      </c>
      <c r="F1747" s="27" t="str">
        <f t="shared" si="404"/>
        <v>유물 강화 시도</v>
      </c>
      <c r="G1747" s="30">
        <v>3</v>
      </c>
      <c r="H1747" s="31" t="str">
        <f t="shared" si="405"/>
        <v>GuideQuest_TryUpgradeArtifact_3_1744</v>
      </c>
      <c r="J1747" s="29" t="str">
        <f t="shared" si="386"/>
        <v>GuideQuest_TryUpgradeArtifact_3_1744</v>
      </c>
      <c r="K1747" s="30" t="str">
        <f t="shared" si="387"/>
        <v>TryUpgradeArtifact</v>
      </c>
      <c r="L1747" s="33">
        <f t="shared" si="388"/>
        <v>3</v>
      </c>
      <c r="M1747" s="30" t="str">
        <f t="shared" si="389"/>
        <v>Stack</v>
      </c>
      <c r="N1747" s="31" t="s">
        <v>404</v>
      </c>
    </row>
    <row r="1748" spans="2:14" x14ac:dyDescent="0.4">
      <c r="B1748" s="29">
        <f t="shared" si="403"/>
        <v>1745</v>
      </c>
      <c r="C1748" s="30"/>
      <c r="D1748" s="30"/>
      <c r="E1748" s="30" t="s">
        <v>192</v>
      </c>
      <c r="F1748" s="27" t="str">
        <f t="shared" ref="F1748:F1755" si="407">VLOOKUP(E1748,$P$2:$Q$52,2, 0)</f>
        <v>보스 처치</v>
      </c>
      <c r="G1748" s="30">
        <v>5</v>
      </c>
      <c r="H1748" s="31" t="str">
        <f t="shared" ref="H1748:H1755" si="408">CONCATENATE("GuideQuest","_",E1748,"_",G1748,"_",B1748)</f>
        <v>GuideQuest_KillBoss_5_1745</v>
      </c>
      <c r="J1748" s="29" t="str">
        <f t="shared" si="386"/>
        <v>GuideQuest_KillBoss_5_1745</v>
      </c>
      <c r="K1748" s="30" t="str">
        <f t="shared" si="387"/>
        <v>KillBoss</v>
      </c>
      <c r="L1748" s="33">
        <f t="shared" si="388"/>
        <v>5</v>
      </c>
      <c r="M1748" s="30" t="str">
        <f t="shared" si="389"/>
        <v>Stack</v>
      </c>
      <c r="N1748" s="31" t="s">
        <v>404</v>
      </c>
    </row>
    <row r="1749" spans="2:14" x14ac:dyDescent="0.4">
      <c r="B1749" s="29">
        <f t="shared" si="403"/>
        <v>1746</v>
      </c>
      <c r="C1749" s="30" t="s">
        <v>45</v>
      </c>
      <c r="D1749" s="30"/>
      <c r="E1749" s="30" t="s">
        <v>152</v>
      </c>
      <c r="F1749" s="27" t="str">
        <f t="shared" si="407"/>
        <v>공격력 골드 훈련</v>
      </c>
      <c r="G1749" s="30">
        <f>G1733+1000</f>
        <v>77500</v>
      </c>
      <c r="H1749" s="31" t="str">
        <f t="shared" si="408"/>
        <v>GuideQuest_TrainAtk_77500_1746</v>
      </c>
      <c r="J1749" s="29" t="str">
        <f t="shared" si="386"/>
        <v>GuideQuest_TrainAtk_77500_1746</v>
      </c>
      <c r="K1749" s="30" t="str">
        <f t="shared" si="387"/>
        <v>TrainAtk</v>
      </c>
      <c r="L1749" s="33">
        <f t="shared" ref="L1749:L1750" si="409">ROUNDUP(G1749/10,0)</f>
        <v>7750</v>
      </c>
      <c r="M1749" s="30" t="str">
        <f t="shared" si="389"/>
        <v>Attain</v>
      </c>
      <c r="N1749" s="31" t="s">
        <v>404</v>
      </c>
    </row>
    <row r="1750" spans="2:14" x14ac:dyDescent="0.4">
      <c r="B1750" s="29">
        <f t="shared" si="403"/>
        <v>1747</v>
      </c>
      <c r="C1750" s="30" t="s">
        <v>47</v>
      </c>
      <c r="D1750" s="30"/>
      <c r="E1750" s="30" t="s">
        <v>153</v>
      </c>
      <c r="F1750" s="27" t="str">
        <f t="shared" si="407"/>
        <v>체력 골드 훈련</v>
      </c>
      <c r="G1750" s="30">
        <f>G1733+1000</f>
        <v>77500</v>
      </c>
      <c r="H1750" s="31" t="str">
        <f t="shared" si="408"/>
        <v>GuideQuest_TrainHp_77500_1747</v>
      </c>
      <c r="J1750" s="29" t="str">
        <f t="shared" si="386"/>
        <v>GuideQuest_TrainHp_77500_1747</v>
      </c>
      <c r="K1750" s="30" t="str">
        <f t="shared" si="387"/>
        <v>TrainHp</v>
      </c>
      <c r="L1750" s="33">
        <f t="shared" si="409"/>
        <v>7750</v>
      </c>
      <c r="M1750" s="30" t="str">
        <f t="shared" si="389"/>
        <v>Attain</v>
      </c>
      <c r="N1750" s="31" t="s">
        <v>404</v>
      </c>
    </row>
    <row r="1751" spans="2:14" x14ac:dyDescent="0.4">
      <c r="B1751" s="29">
        <f>B1750+1</f>
        <v>1748</v>
      </c>
      <c r="C1751" s="30"/>
      <c r="D1751" s="30"/>
      <c r="E1751" s="30" t="s">
        <v>187</v>
      </c>
      <c r="F1751" s="27" t="str">
        <f t="shared" si="407"/>
        <v>스테이지 클리어</v>
      </c>
      <c r="G1751" s="30">
        <f>G1743+25</f>
        <v>3375</v>
      </c>
      <c r="H1751" s="31" t="str">
        <f t="shared" si="408"/>
        <v>GuideQuest_ClearStage_3375_1748</v>
      </c>
      <c r="J1751" s="29" t="str">
        <f t="shared" si="386"/>
        <v>GuideQuest_ClearStage_3375_1748</v>
      </c>
      <c r="K1751" s="30" t="str">
        <f t="shared" si="387"/>
        <v>ClearStage</v>
      </c>
      <c r="L1751" s="33">
        <f t="shared" si="388"/>
        <v>3375</v>
      </c>
      <c r="M1751" s="30" t="str">
        <f t="shared" si="389"/>
        <v>Attain</v>
      </c>
      <c r="N1751" s="31" t="s">
        <v>404</v>
      </c>
    </row>
    <row r="1752" spans="2:14" x14ac:dyDescent="0.4">
      <c r="B1752" s="29">
        <f t="shared" si="403"/>
        <v>1749</v>
      </c>
      <c r="C1752" s="30" t="s">
        <v>94</v>
      </c>
      <c r="D1752" s="30"/>
      <c r="E1752" s="30" t="s">
        <v>214</v>
      </c>
      <c r="F1752" s="27" t="str">
        <f t="shared" si="407"/>
        <v>장비 소환</v>
      </c>
      <c r="G1752" s="30">
        <f>G1744+300</f>
        <v>36720</v>
      </c>
      <c r="H1752" s="31" t="str">
        <f t="shared" si="408"/>
        <v>GuideQuest_SpawnEquipment_36720_1749</v>
      </c>
      <c r="J1752" s="29" t="str">
        <f t="shared" si="386"/>
        <v>GuideQuest_SpawnEquipment_36720_1749</v>
      </c>
      <c r="K1752" s="30" t="str">
        <f t="shared" si="387"/>
        <v>SpawnEquipment</v>
      </c>
      <c r="L1752" s="33">
        <f t="shared" si="388"/>
        <v>36720</v>
      </c>
      <c r="M1752" s="30" t="str">
        <f t="shared" si="389"/>
        <v>Attain</v>
      </c>
      <c r="N1752" s="31" t="s">
        <v>404</v>
      </c>
    </row>
    <row r="1753" spans="2:14" x14ac:dyDescent="0.4">
      <c r="B1753" s="29">
        <f t="shared" si="403"/>
        <v>1750</v>
      </c>
      <c r="C1753" s="30" t="s">
        <v>53</v>
      </c>
      <c r="D1753" s="30"/>
      <c r="E1753" s="30" t="s">
        <v>200</v>
      </c>
      <c r="F1753" s="27" t="str">
        <f t="shared" si="407"/>
        <v>스킬 소환</v>
      </c>
      <c r="G1753" s="30">
        <f>G1745+30</f>
        <v>3970</v>
      </c>
      <c r="H1753" s="31" t="str">
        <f t="shared" si="408"/>
        <v>GuideQuest_SpawnSkill_3970_1750</v>
      </c>
      <c r="J1753" s="29" t="str">
        <f t="shared" si="386"/>
        <v>GuideQuest_SpawnSkill_3970_1750</v>
      </c>
      <c r="K1753" s="30" t="str">
        <f t="shared" si="387"/>
        <v>SpawnSkill</v>
      </c>
      <c r="L1753" s="33">
        <f t="shared" si="388"/>
        <v>3970</v>
      </c>
      <c r="M1753" s="30" t="str">
        <f t="shared" si="389"/>
        <v>Attain</v>
      </c>
      <c r="N1753" s="31" t="s">
        <v>404</v>
      </c>
    </row>
    <row r="1754" spans="2:14" x14ac:dyDescent="0.4">
      <c r="B1754" s="29">
        <f t="shared" si="403"/>
        <v>1751</v>
      </c>
      <c r="C1754" s="30" t="s">
        <v>292</v>
      </c>
      <c r="D1754" s="30"/>
      <c r="E1754" s="30" t="s">
        <v>269</v>
      </c>
      <c r="F1754" s="27" t="str">
        <f t="shared" si="407"/>
        <v>유물 소환</v>
      </c>
      <c r="G1754" s="30">
        <f>G1746+30</f>
        <v>879</v>
      </c>
      <c r="H1754" s="31" t="str">
        <f t="shared" si="408"/>
        <v>GuideQuest_SpawnArtifact_879_1751</v>
      </c>
      <c r="J1754" s="29" t="str">
        <f t="shared" si="386"/>
        <v>GuideQuest_SpawnArtifact_879_1751</v>
      </c>
      <c r="K1754" s="30" t="str">
        <f t="shared" si="387"/>
        <v>SpawnArtifact</v>
      </c>
      <c r="L1754" s="33">
        <f t="shared" si="388"/>
        <v>879</v>
      </c>
      <c r="M1754" s="30" t="str">
        <f t="shared" si="389"/>
        <v>Attain</v>
      </c>
      <c r="N1754" s="31" t="s">
        <v>404</v>
      </c>
    </row>
    <row r="1755" spans="2:14" x14ac:dyDescent="0.4">
      <c r="B1755" s="29">
        <f t="shared" si="403"/>
        <v>1752</v>
      </c>
      <c r="C1755" s="30" t="s">
        <v>294</v>
      </c>
      <c r="D1755" s="30"/>
      <c r="E1755" s="30" t="s">
        <v>290</v>
      </c>
      <c r="F1755" s="27" t="str">
        <f t="shared" si="407"/>
        <v>유물 강화 시도</v>
      </c>
      <c r="G1755" s="30">
        <v>3</v>
      </c>
      <c r="H1755" s="31" t="str">
        <f t="shared" si="408"/>
        <v>GuideQuest_TryUpgradeArtifact_3_1752</v>
      </c>
      <c r="J1755" s="29" t="str">
        <f t="shared" si="386"/>
        <v>GuideQuest_TryUpgradeArtifact_3_1752</v>
      </c>
      <c r="K1755" s="30" t="str">
        <f t="shared" si="387"/>
        <v>TryUpgradeArtifact</v>
      </c>
      <c r="L1755" s="33">
        <f t="shared" si="388"/>
        <v>3</v>
      </c>
      <c r="M1755" s="30" t="str">
        <f t="shared" si="389"/>
        <v>Stack</v>
      </c>
      <c r="N1755" s="31" t="s">
        <v>404</v>
      </c>
    </row>
    <row r="1756" spans="2:14" x14ac:dyDescent="0.4">
      <c r="B1756" s="29">
        <f t="shared" si="403"/>
        <v>1753</v>
      </c>
      <c r="C1756" s="30"/>
      <c r="D1756" s="30"/>
      <c r="E1756" s="30" t="s">
        <v>192</v>
      </c>
      <c r="F1756" s="27" t="str">
        <f t="shared" ref="F1756:F1763" si="410">VLOOKUP(E1756,$P$2:$Q$52,2, 0)</f>
        <v>보스 처치</v>
      </c>
      <c r="G1756" s="30">
        <v>5</v>
      </c>
      <c r="H1756" s="31" t="str">
        <f t="shared" ref="H1756:H1763" si="411">CONCATENATE("GuideQuest","_",E1756,"_",G1756,"_",B1756)</f>
        <v>GuideQuest_KillBoss_5_1753</v>
      </c>
      <c r="J1756" s="29" t="str">
        <f t="shared" si="386"/>
        <v>GuideQuest_KillBoss_5_1753</v>
      </c>
      <c r="K1756" s="30" t="str">
        <f t="shared" si="387"/>
        <v>KillBoss</v>
      </c>
      <c r="L1756" s="33">
        <f t="shared" si="388"/>
        <v>5</v>
      </c>
      <c r="M1756" s="30" t="str">
        <f t="shared" si="389"/>
        <v>Stack</v>
      </c>
      <c r="N1756" s="31" t="s">
        <v>404</v>
      </c>
    </row>
    <row r="1757" spans="2:14" x14ac:dyDescent="0.4">
      <c r="B1757" s="29">
        <f t="shared" si="403"/>
        <v>1754</v>
      </c>
      <c r="C1757" s="30" t="s">
        <v>45</v>
      </c>
      <c r="D1757" s="30"/>
      <c r="E1757" s="30" t="s">
        <v>152</v>
      </c>
      <c r="F1757" s="27" t="str">
        <f t="shared" si="410"/>
        <v>공격력 골드 훈련</v>
      </c>
      <c r="G1757" s="30">
        <f>G1741+1000</f>
        <v>78000</v>
      </c>
      <c r="H1757" s="31" t="str">
        <f t="shared" si="411"/>
        <v>GuideQuest_TrainAtk_78000_1754</v>
      </c>
      <c r="J1757" s="29" t="str">
        <f t="shared" si="386"/>
        <v>GuideQuest_TrainAtk_78000_1754</v>
      </c>
      <c r="K1757" s="30" t="str">
        <f t="shared" si="387"/>
        <v>TrainAtk</v>
      </c>
      <c r="L1757" s="33">
        <f t="shared" ref="L1757:L1758" si="412">ROUNDUP(G1757/10,0)</f>
        <v>7800</v>
      </c>
      <c r="M1757" s="30" t="str">
        <f t="shared" si="389"/>
        <v>Attain</v>
      </c>
      <c r="N1757" s="31" t="s">
        <v>404</v>
      </c>
    </row>
    <row r="1758" spans="2:14" x14ac:dyDescent="0.4">
      <c r="B1758" s="29">
        <f t="shared" si="403"/>
        <v>1755</v>
      </c>
      <c r="C1758" s="30" t="s">
        <v>47</v>
      </c>
      <c r="D1758" s="30"/>
      <c r="E1758" s="30" t="s">
        <v>153</v>
      </c>
      <c r="F1758" s="27" t="str">
        <f t="shared" si="410"/>
        <v>체력 골드 훈련</v>
      </c>
      <c r="G1758" s="30">
        <f>G1741+1000</f>
        <v>78000</v>
      </c>
      <c r="H1758" s="31" t="str">
        <f t="shared" si="411"/>
        <v>GuideQuest_TrainHp_78000_1755</v>
      </c>
      <c r="J1758" s="29" t="str">
        <f t="shared" si="386"/>
        <v>GuideQuest_TrainHp_78000_1755</v>
      </c>
      <c r="K1758" s="30" t="str">
        <f t="shared" si="387"/>
        <v>TrainHp</v>
      </c>
      <c r="L1758" s="33">
        <f t="shared" si="412"/>
        <v>7800</v>
      </c>
      <c r="M1758" s="30" t="str">
        <f t="shared" si="389"/>
        <v>Attain</v>
      </c>
      <c r="N1758" s="31" t="s">
        <v>404</v>
      </c>
    </row>
    <row r="1759" spans="2:14" x14ac:dyDescent="0.4">
      <c r="B1759" s="29">
        <f>B1758+1</f>
        <v>1756</v>
      </c>
      <c r="C1759" s="30"/>
      <c r="D1759" s="30"/>
      <c r="E1759" s="30" t="s">
        <v>187</v>
      </c>
      <c r="F1759" s="27" t="str">
        <f t="shared" si="410"/>
        <v>스테이지 클리어</v>
      </c>
      <c r="G1759" s="30">
        <f>G1751+25</f>
        <v>3400</v>
      </c>
      <c r="H1759" s="31" t="str">
        <f t="shared" si="411"/>
        <v>GuideQuest_ClearStage_3400_1756</v>
      </c>
      <c r="J1759" s="29" t="str">
        <f t="shared" si="386"/>
        <v>GuideQuest_ClearStage_3400_1756</v>
      </c>
      <c r="K1759" s="30" t="str">
        <f t="shared" si="387"/>
        <v>ClearStage</v>
      </c>
      <c r="L1759" s="33">
        <f t="shared" si="388"/>
        <v>3400</v>
      </c>
      <c r="M1759" s="30" t="str">
        <f t="shared" si="389"/>
        <v>Attain</v>
      </c>
      <c r="N1759" s="31" t="s">
        <v>404</v>
      </c>
    </row>
    <row r="1760" spans="2:14" x14ac:dyDescent="0.4">
      <c r="B1760" s="29">
        <f t="shared" si="403"/>
        <v>1757</v>
      </c>
      <c r="C1760" s="30" t="s">
        <v>94</v>
      </c>
      <c r="D1760" s="30"/>
      <c r="E1760" s="30" t="s">
        <v>214</v>
      </c>
      <c r="F1760" s="27" t="str">
        <f t="shared" si="410"/>
        <v>장비 소환</v>
      </c>
      <c r="G1760" s="30">
        <f>G1752+300</f>
        <v>37020</v>
      </c>
      <c r="H1760" s="31" t="str">
        <f t="shared" si="411"/>
        <v>GuideQuest_SpawnEquipment_37020_1757</v>
      </c>
      <c r="J1760" s="29" t="str">
        <f t="shared" si="386"/>
        <v>GuideQuest_SpawnEquipment_37020_1757</v>
      </c>
      <c r="K1760" s="30" t="str">
        <f t="shared" si="387"/>
        <v>SpawnEquipment</v>
      </c>
      <c r="L1760" s="33">
        <f t="shared" si="388"/>
        <v>37020</v>
      </c>
      <c r="M1760" s="30" t="str">
        <f t="shared" si="389"/>
        <v>Attain</v>
      </c>
      <c r="N1760" s="31" t="s">
        <v>404</v>
      </c>
    </row>
    <row r="1761" spans="2:14" x14ac:dyDescent="0.4">
      <c r="B1761" s="29">
        <f t="shared" si="403"/>
        <v>1758</v>
      </c>
      <c r="C1761" s="30" t="s">
        <v>53</v>
      </c>
      <c r="D1761" s="30"/>
      <c r="E1761" s="30" t="s">
        <v>200</v>
      </c>
      <c r="F1761" s="27" t="str">
        <f t="shared" si="410"/>
        <v>스킬 소환</v>
      </c>
      <c r="G1761" s="30">
        <f>G1753+30</f>
        <v>4000</v>
      </c>
      <c r="H1761" s="31" t="str">
        <f t="shared" si="411"/>
        <v>GuideQuest_SpawnSkill_4000_1758</v>
      </c>
      <c r="J1761" s="29" t="str">
        <f t="shared" si="386"/>
        <v>GuideQuest_SpawnSkill_4000_1758</v>
      </c>
      <c r="K1761" s="30" t="str">
        <f t="shared" si="387"/>
        <v>SpawnSkill</v>
      </c>
      <c r="L1761" s="33">
        <f t="shared" si="388"/>
        <v>4000</v>
      </c>
      <c r="M1761" s="30" t="str">
        <f t="shared" si="389"/>
        <v>Attain</v>
      </c>
      <c r="N1761" s="31" t="s">
        <v>404</v>
      </c>
    </row>
    <row r="1762" spans="2:14" x14ac:dyDescent="0.4">
      <c r="B1762" s="29">
        <f t="shared" si="403"/>
        <v>1759</v>
      </c>
      <c r="C1762" s="30" t="s">
        <v>292</v>
      </c>
      <c r="D1762" s="30"/>
      <c r="E1762" s="30" t="s">
        <v>269</v>
      </c>
      <c r="F1762" s="27" t="str">
        <f t="shared" si="410"/>
        <v>유물 소환</v>
      </c>
      <c r="G1762" s="30">
        <f>G1754+30</f>
        <v>909</v>
      </c>
      <c r="H1762" s="31" t="str">
        <f t="shared" si="411"/>
        <v>GuideQuest_SpawnArtifact_909_1759</v>
      </c>
      <c r="J1762" s="29" t="str">
        <f t="shared" si="386"/>
        <v>GuideQuest_SpawnArtifact_909_1759</v>
      </c>
      <c r="K1762" s="30" t="str">
        <f t="shared" si="387"/>
        <v>SpawnArtifact</v>
      </c>
      <c r="L1762" s="33">
        <f t="shared" si="388"/>
        <v>909</v>
      </c>
      <c r="M1762" s="30" t="str">
        <f t="shared" si="389"/>
        <v>Attain</v>
      </c>
      <c r="N1762" s="31" t="s">
        <v>404</v>
      </c>
    </row>
    <row r="1763" spans="2:14" x14ac:dyDescent="0.4">
      <c r="B1763" s="29">
        <f t="shared" si="403"/>
        <v>1760</v>
      </c>
      <c r="C1763" s="30" t="s">
        <v>294</v>
      </c>
      <c r="D1763" s="30"/>
      <c r="E1763" s="30" t="s">
        <v>290</v>
      </c>
      <c r="F1763" s="27" t="str">
        <f t="shared" si="410"/>
        <v>유물 강화 시도</v>
      </c>
      <c r="G1763" s="30">
        <v>3</v>
      </c>
      <c r="H1763" s="31" t="str">
        <f t="shared" si="411"/>
        <v>GuideQuest_TryUpgradeArtifact_3_1760</v>
      </c>
      <c r="J1763" s="29" t="str">
        <f t="shared" si="386"/>
        <v>GuideQuest_TryUpgradeArtifact_3_1760</v>
      </c>
      <c r="K1763" s="30" t="str">
        <f t="shared" si="387"/>
        <v>TryUpgradeArtifact</v>
      </c>
      <c r="L1763" s="33">
        <f t="shared" si="388"/>
        <v>3</v>
      </c>
      <c r="M1763" s="30" t="str">
        <f t="shared" si="389"/>
        <v>Stack</v>
      </c>
      <c r="N1763" s="31" t="s">
        <v>404</v>
      </c>
    </row>
    <row r="1764" spans="2:14" x14ac:dyDescent="0.4">
      <c r="B1764" s="29">
        <f t="shared" si="403"/>
        <v>1761</v>
      </c>
      <c r="C1764" s="30"/>
      <c r="D1764" s="30"/>
      <c r="E1764" s="30" t="s">
        <v>192</v>
      </c>
      <c r="F1764" s="27" t="str">
        <f t="shared" ref="F1764:F1771" si="413">VLOOKUP(E1764,$P$2:$Q$52,2, 0)</f>
        <v>보스 처치</v>
      </c>
      <c r="G1764" s="30">
        <v>5</v>
      </c>
      <c r="H1764" s="31" t="str">
        <f t="shared" ref="H1764:H1771" si="414">CONCATENATE("GuideQuest","_",E1764,"_",G1764,"_",B1764)</f>
        <v>GuideQuest_KillBoss_5_1761</v>
      </c>
      <c r="J1764" s="29" t="str">
        <f t="shared" ref="J1764:J1827" si="415">H1764</f>
        <v>GuideQuest_KillBoss_5_1761</v>
      </c>
      <c r="K1764" s="30" t="str">
        <f t="shared" ref="K1764:K1827" si="416">E1764</f>
        <v>KillBoss</v>
      </c>
      <c r="L1764" s="33">
        <f t="shared" ref="L1764:L1827" si="417">G1764</f>
        <v>5</v>
      </c>
      <c r="M1764" s="30" t="str">
        <f t="shared" ref="M1764:M1827" si="418">VLOOKUP(K1764,$P$2:$R$51,3, 0)</f>
        <v>Stack</v>
      </c>
      <c r="N1764" s="31" t="s">
        <v>404</v>
      </c>
    </row>
    <row r="1765" spans="2:14" x14ac:dyDescent="0.4">
      <c r="B1765" s="29">
        <f t="shared" si="403"/>
        <v>1762</v>
      </c>
      <c r="C1765" s="30" t="s">
        <v>45</v>
      </c>
      <c r="D1765" s="30"/>
      <c r="E1765" s="30" t="s">
        <v>152</v>
      </c>
      <c r="F1765" s="27" t="str">
        <f t="shared" si="413"/>
        <v>공격력 골드 훈련</v>
      </c>
      <c r="G1765" s="30">
        <f>G1749+1000</f>
        <v>78500</v>
      </c>
      <c r="H1765" s="31" t="str">
        <f t="shared" si="414"/>
        <v>GuideQuest_TrainAtk_78500_1762</v>
      </c>
      <c r="J1765" s="29" t="str">
        <f t="shared" si="415"/>
        <v>GuideQuest_TrainAtk_78500_1762</v>
      </c>
      <c r="K1765" s="30" t="str">
        <f t="shared" si="416"/>
        <v>TrainAtk</v>
      </c>
      <c r="L1765" s="33">
        <f t="shared" ref="L1765:L1766" si="419">ROUNDUP(G1765/10,0)</f>
        <v>7850</v>
      </c>
      <c r="M1765" s="30" t="str">
        <f t="shared" si="418"/>
        <v>Attain</v>
      </c>
      <c r="N1765" s="31" t="s">
        <v>404</v>
      </c>
    </row>
    <row r="1766" spans="2:14" x14ac:dyDescent="0.4">
      <c r="B1766" s="29">
        <f t="shared" si="403"/>
        <v>1763</v>
      </c>
      <c r="C1766" s="30" t="s">
        <v>47</v>
      </c>
      <c r="D1766" s="30"/>
      <c r="E1766" s="30" t="s">
        <v>153</v>
      </c>
      <c r="F1766" s="27" t="str">
        <f t="shared" si="413"/>
        <v>체력 골드 훈련</v>
      </c>
      <c r="G1766" s="30">
        <f>G1749+1000</f>
        <v>78500</v>
      </c>
      <c r="H1766" s="31" t="str">
        <f t="shared" si="414"/>
        <v>GuideQuest_TrainHp_78500_1763</v>
      </c>
      <c r="J1766" s="29" t="str">
        <f t="shared" si="415"/>
        <v>GuideQuest_TrainHp_78500_1763</v>
      </c>
      <c r="K1766" s="30" t="str">
        <f t="shared" si="416"/>
        <v>TrainHp</v>
      </c>
      <c r="L1766" s="33">
        <f t="shared" si="419"/>
        <v>7850</v>
      </c>
      <c r="M1766" s="30" t="str">
        <f t="shared" si="418"/>
        <v>Attain</v>
      </c>
      <c r="N1766" s="31" t="s">
        <v>404</v>
      </c>
    </row>
    <row r="1767" spans="2:14" x14ac:dyDescent="0.4">
      <c r="B1767" s="29">
        <f>B1766+1</f>
        <v>1764</v>
      </c>
      <c r="C1767" s="30"/>
      <c r="D1767" s="30"/>
      <c r="E1767" s="30" t="s">
        <v>187</v>
      </c>
      <c r="F1767" s="27" t="str">
        <f t="shared" si="413"/>
        <v>스테이지 클리어</v>
      </c>
      <c r="G1767" s="30">
        <f>G1759+25</f>
        <v>3425</v>
      </c>
      <c r="H1767" s="31" t="str">
        <f t="shared" si="414"/>
        <v>GuideQuest_ClearStage_3425_1764</v>
      </c>
      <c r="J1767" s="29" t="str">
        <f t="shared" si="415"/>
        <v>GuideQuest_ClearStage_3425_1764</v>
      </c>
      <c r="K1767" s="30" t="str">
        <f t="shared" si="416"/>
        <v>ClearStage</v>
      </c>
      <c r="L1767" s="33">
        <f t="shared" si="417"/>
        <v>3425</v>
      </c>
      <c r="M1767" s="30" t="str">
        <f t="shared" si="418"/>
        <v>Attain</v>
      </c>
      <c r="N1767" s="31" t="s">
        <v>404</v>
      </c>
    </row>
    <row r="1768" spans="2:14" x14ac:dyDescent="0.4">
      <c r="B1768" s="29">
        <f t="shared" si="403"/>
        <v>1765</v>
      </c>
      <c r="C1768" s="30" t="s">
        <v>94</v>
      </c>
      <c r="D1768" s="30"/>
      <c r="E1768" s="30" t="s">
        <v>214</v>
      </c>
      <c r="F1768" s="27" t="str">
        <f t="shared" si="413"/>
        <v>장비 소환</v>
      </c>
      <c r="G1768" s="30">
        <f>G1760+300</f>
        <v>37320</v>
      </c>
      <c r="H1768" s="31" t="str">
        <f t="shared" si="414"/>
        <v>GuideQuest_SpawnEquipment_37320_1765</v>
      </c>
      <c r="J1768" s="29" t="str">
        <f t="shared" si="415"/>
        <v>GuideQuest_SpawnEquipment_37320_1765</v>
      </c>
      <c r="K1768" s="30" t="str">
        <f t="shared" si="416"/>
        <v>SpawnEquipment</v>
      </c>
      <c r="L1768" s="33">
        <f t="shared" si="417"/>
        <v>37320</v>
      </c>
      <c r="M1768" s="30" t="str">
        <f t="shared" si="418"/>
        <v>Attain</v>
      </c>
      <c r="N1768" s="31" t="s">
        <v>404</v>
      </c>
    </row>
    <row r="1769" spans="2:14" x14ac:dyDescent="0.4">
      <c r="B1769" s="29">
        <f t="shared" si="403"/>
        <v>1766</v>
      </c>
      <c r="C1769" s="30" t="s">
        <v>53</v>
      </c>
      <c r="D1769" s="30"/>
      <c r="E1769" s="30" t="s">
        <v>200</v>
      </c>
      <c r="F1769" s="27" t="str">
        <f t="shared" si="413"/>
        <v>스킬 소환</v>
      </c>
      <c r="G1769" s="30">
        <f>G1761+30</f>
        <v>4030</v>
      </c>
      <c r="H1769" s="31" t="str">
        <f t="shared" si="414"/>
        <v>GuideQuest_SpawnSkill_4030_1766</v>
      </c>
      <c r="J1769" s="29" t="str">
        <f t="shared" si="415"/>
        <v>GuideQuest_SpawnSkill_4030_1766</v>
      </c>
      <c r="K1769" s="30" t="str">
        <f t="shared" si="416"/>
        <v>SpawnSkill</v>
      </c>
      <c r="L1769" s="33">
        <f t="shared" si="417"/>
        <v>4030</v>
      </c>
      <c r="M1769" s="30" t="str">
        <f t="shared" si="418"/>
        <v>Attain</v>
      </c>
      <c r="N1769" s="31" t="s">
        <v>404</v>
      </c>
    </row>
    <row r="1770" spans="2:14" x14ac:dyDescent="0.4">
      <c r="B1770" s="29">
        <f t="shared" si="403"/>
        <v>1767</v>
      </c>
      <c r="C1770" s="30" t="s">
        <v>292</v>
      </c>
      <c r="D1770" s="30"/>
      <c r="E1770" s="30" t="s">
        <v>269</v>
      </c>
      <c r="F1770" s="27" t="str">
        <f t="shared" si="413"/>
        <v>유물 소환</v>
      </c>
      <c r="G1770" s="30">
        <f>G1762+30</f>
        <v>939</v>
      </c>
      <c r="H1770" s="31" t="str">
        <f t="shared" si="414"/>
        <v>GuideQuest_SpawnArtifact_939_1767</v>
      </c>
      <c r="J1770" s="29" t="str">
        <f t="shared" si="415"/>
        <v>GuideQuest_SpawnArtifact_939_1767</v>
      </c>
      <c r="K1770" s="30" t="str">
        <f t="shared" si="416"/>
        <v>SpawnArtifact</v>
      </c>
      <c r="L1770" s="33">
        <f t="shared" si="417"/>
        <v>939</v>
      </c>
      <c r="M1770" s="30" t="str">
        <f t="shared" si="418"/>
        <v>Attain</v>
      </c>
      <c r="N1770" s="31" t="s">
        <v>404</v>
      </c>
    </row>
    <row r="1771" spans="2:14" x14ac:dyDescent="0.4">
      <c r="B1771" s="29">
        <f t="shared" si="403"/>
        <v>1768</v>
      </c>
      <c r="C1771" s="30" t="s">
        <v>294</v>
      </c>
      <c r="D1771" s="30"/>
      <c r="E1771" s="30" t="s">
        <v>290</v>
      </c>
      <c r="F1771" s="27" t="str">
        <f t="shared" si="413"/>
        <v>유물 강화 시도</v>
      </c>
      <c r="G1771" s="30">
        <v>3</v>
      </c>
      <c r="H1771" s="31" t="str">
        <f t="shared" si="414"/>
        <v>GuideQuest_TryUpgradeArtifact_3_1768</v>
      </c>
      <c r="J1771" s="29" t="str">
        <f t="shared" si="415"/>
        <v>GuideQuest_TryUpgradeArtifact_3_1768</v>
      </c>
      <c r="K1771" s="30" t="str">
        <f t="shared" si="416"/>
        <v>TryUpgradeArtifact</v>
      </c>
      <c r="L1771" s="33">
        <f t="shared" si="417"/>
        <v>3</v>
      </c>
      <c r="M1771" s="30" t="str">
        <f t="shared" si="418"/>
        <v>Stack</v>
      </c>
      <c r="N1771" s="31" t="s">
        <v>404</v>
      </c>
    </row>
    <row r="1772" spans="2:14" x14ac:dyDescent="0.4">
      <c r="B1772" s="29">
        <f t="shared" si="403"/>
        <v>1769</v>
      </c>
      <c r="C1772" s="30"/>
      <c r="D1772" s="30"/>
      <c r="E1772" s="30" t="s">
        <v>192</v>
      </c>
      <c r="F1772" s="27" t="str">
        <f t="shared" ref="F1772:F1779" si="420">VLOOKUP(E1772,$P$2:$Q$52,2, 0)</f>
        <v>보스 처치</v>
      </c>
      <c r="G1772" s="30">
        <v>5</v>
      </c>
      <c r="H1772" s="31" t="str">
        <f t="shared" ref="H1772:H1779" si="421">CONCATENATE("GuideQuest","_",E1772,"_",G1772,"_",B1772)</f>
        <v>GuideQuest_KillBoss_5_1769</v>
      </c>
      <c r="J1772" s="29" t="str">
        <f t="shared" si="415"/>
        <v>GuideQuest_KillBoss_5_1769</v>
      </c>
      <c r="K1772" s="30" t="str">
        <f t="shared" si="416"/>
        <v>KillBoss</v>
      </c>
      <c r="L1772" s="33">
        <f t="shared" si="417"/>
        <v>5</v>
      </c>
      <c r="M1772" s="30" t="str">
        <f t="shared" si="418"/>
        <v>Stack</v>
      </c>
      <c r="N1772" s="31" t="s">
        <v>404</v>
      </c>
    </row>
    <row r="1773" spans="2:14" x14ac:dyDescent="0.4">
      <c r="B1773" s="29">
        <f t="shared" si="403"/>
        <v>1770</v>
      </c>
      <c r="C1773" s="30" t="s">
        <v>45</v>
      </c>
      <c r="D1773" s="30"/>
      <c r="E1773" s="30" t="s">
        <v>152</v>
      </c>
      <c r="F1773" s="27" t="str">
        <f t="shared" si="420"/>
        <v>공격력 골드 훈련</v>
      </c>
      <c r="G1773" s="30">
        <f>G1757+1000</f>
        <v>79000</v>
      </c>
      <c r="H1773" s="31" t="str">
        <f t="shared" si="421"/>
        <v>GuideQuest_TrainAtk_79000_1770</v>
      </c>
      <c r="J1773" s="29" t="str">
        <f t="shared" si="415"/>
        <v>GuideQuest_TrainAtk_79000_1770</v>
      </c>
      <c r="K1773" s="30" t="str">
        <f t="shared" si="416"/>
        <v>TrainAtk</v>
      </c>
      <c r="L1773" s="33">
        <f t="shared" ref="L1773:L1774" si="422">ROUNDUP(G1773/10,0)</f>
        <v>7900</v>
      </c>
      <c r="M1773" s="30" t="str">
        <f t="shared" si="418"/>
        <v>Attain</v>
      </c>
      <c r="N1773" s="31" t="s">
        <v>404</v>
      </c>
    </row>
    <row r="1774" spans="2:14" x14ac:dyDescent="0.4">
      <c r="B1774" s="29">
        <f t="shared" si="403"/>
        <v>1771</v>
      </c>
      <c r="C1774" s="30" t="s">
        <v>47</v>
      </c>
      <c r="D1774" s="30"/>
      <c r="E1774" s="30" t="s">
        <v>153</v>
      </c>
      <c r="F1774" s="27" t="str">
        <f t="shared" si="420"/>
        <v>체력 골드 훈련</v>
      </c>
      <c r="G1774" s="30">
        <f>G1757+1000</f>
        <v>79000</v>
      </c>
      <c r="H1774" s="31" t="str">
        <f t="shared" si="421"/>
        <v>GuideQuest_TrainHp_79000_1771</v>
      </c>
      <c r="J1774" s="29" t="str">
        <f t="shared" si="415"/>
        <v>GuideQuest_TrainHp_79000_1771</v>
      </c>
      <c r="K1774" s="30" t="str">
        <f t="shared" si="416"/>
        <v>TrainHp</v>
      </c>
      <c r="L1774" s="33">
        <f t="shared" si="422"/>
        <v>7900</v>
      </c>
      <c r="M1774" s="30" t="str">
        <f t="shared" si="418"/>
        <v>Attain</v>
      </c>
      <c r="N1774" s="31" t="s">
        <v>404</v>
      </c>
    </row>
    <row r="1775" spans="2:14" x14ac:dyDescent="0.4">
      <c r="B1775" s="29">
        <f>B1774+1</f>
        <v>1772</v>
      </c>
      <c r="C1775" s="30"/>
      <c r="D1775" s="30"/>
      <c r="E1775" s="30" t="s">
        <v>187</v>
      </c>
      <c r="F1775" s="27" t="str">
        <f t="shared" si="420"/>
        <v>스테이지 클리어</v>
      </c>
      <c r="G1775" s="30">
        <f>G1767+25</f>
        <v>3450</v>
      </c>
      <c r="H1775" s="31" t="str">
        <f t="shared" si="421"/>
        <v>GuideQuest_ClearStage_3450_1772</v>
      </c>
      <c r="J1775" s="29" t="str">
        <f t="shared" si="415"/>
        <v>GuideQuest_ClearStage_3450_1772</v>
      </c>
      <c r="K1775" s="30" t="str">
        <f t="shared" si="416"/>
        <v>ClearStage</v>
      </c>
      <c r="L1775" s="33">
        <f t="shared" si="417"/>
        <v>3450</v>
      </c>
      <c r="M1775" s="30" t="str">
        <f t="shared" si="418"/>
        <v>Attain</v>
      </c>
      <c r="N1775" s="31" t="s">
        <v>404</v>
      </c>
    </row>
    <row r="1776" spans="2:14" x14ac:dyDescent="0.4">
      <c r="B1776" s="29">
        <f t="shared" si="403"/>
        <v>1773</v>
      </c>
      <c r="C1776" s="30" t="s">
        <v>94</v>
      </c>
      <c r="D1776" s="30"/>
      <c r="E1776" s="30" t="s">
        <v>214</v>
      </c>
      <c r="F1776" s="27" t="str">
        <f t="shared" si="420"/>
        <v>장비 소환</v>
      </c>
      <c r="G1776" s="30">
        <f>G1768+300</f>
        <v>37620</v>
      </c>
      <c r="H1776" s="31" t="str">
        <f t="shared" si="421"/>
        <v>GuideQuest_SpawnEquipment_37620_1773</v>
      </c>
      <c r="J1776" s="29" t="str">
        <f t="shared" si="415"/>
        <v>GuideQuest_SpawnEquipment_37620_1773</v>
      </c>
      <c r="K1776" s="30" t="str">
        <f t="shared" si="416"/>
        <v>SpawnEquipment</v>
      </c>
      <c r="L1776" s="33">
        <f t="shared" si="417"/>
        <v>37620</v>
      </c>
      <c r="M1776" s="30" t="str">
        <f t="shared" si="418"/>
        <v>Attain</v>
      </c>
      <c r="N1776" s="31" t="s">
        <v>404</v>
      </c>
    </row>
    <row r="1777" spans="2:14" x14ac:dyDescent="0.4">
      <c r="B1777" s="29">
        <f t="shared" si="403"/>
        <v>1774</v>
      </c>
      <c r="C1777" s="30" t="s">
        <v>53</v>
      </c>
      <c r="D1777" s="30"/>
      <c r="E1777" s="30" t="s">
        <v>200</v>
      </c>
      <c r="F1777" s="27" t="str">
        <f t="shared" si="420"/>
        <v>스킬 소환</v>
      </c>
      <c r="G1777" s="30">
        <f>G1769+30</f>
        <v>4060</v>
      </c>
      <c r="H1777" s="31" t="str">
        <f t="shared" si="421"/>
        <v>GuideQuest_SpawnSkill_4060_1774</v>
      </c>
      <c r="J1777" s="29" t="str">
        <f t="shared" si="415"/>
        <v>GuideQuest_SpawnSkill_4060_1774</v>
      </c>
      <c r="K1777" s="30" t="str">
        <f t="shared" si="416"/>
        <v>SpawnSkill</v>
      </c>
      <c r="L1777" s="33">
        <f t="shared" si="417"/>
        <v>4060</v>
      </c>
      <c r="M1777" s="30" t="str">
        <f t="shared" si="418"/>
        <v>Attain</v>
      </c>
      <c r="N1777" s="31" t="s">
        <v>404</v>
      </c>
    </row>
    <row r="1778" spans="2:14" x14ac:dyDescent="0.4">
      <c r="B1778" s="29">
        <f t="shared" si="403"/>
        <v>1775</v>
      </c>
      <c r="C1778" s="30" t="s">
        <v>292</v>
      </c>
      <c r="D1778" s="30"/>
      <c r="E1778" s="30" t="s">
        <v>269</v>
      </c>
      <c r="F1778" s="27" t="str">
        <f t="shared" si="420"/>
        <v>유물 소환</v>
      </c>
      <c r="G1778" s="30">
        <f>G1770+30</f>
        <v>969</v>
      </c>
      <c r="H1778" s="31" t="str">
        <f t="shared" si="421"/>
        <v>GuideQuest_SpawnArtifact_969_1775</v>
      </c>
      <c r="J1778" s="29" t="str">
        <f t="shared" si="415"/>
        <v>GuideQuest_SpawnArtifact_969_1775</v>
      </c>
      <c r="K1778" s="30" t="str">
        <f t="shared" si="416"/>
        <v>SpawnArtifact</v>
      </c>
      <c r="L1778" s="33">
        <f t="shared" si="417"/>
        <v>969</v>
      </c>
      <c r="M1778" s="30" t="str">
        <f t="shared" si="418"/>
        <v>Attain</v>
      </c>
      <c r="N1778" s="31" t="s">
        <v>404</v>
      </c>
    </row>
    <row r="1779" spans="2:14" x14ac:dyDescent="0.4">
      <c r="B1779" s="29">
        <f t="shared" si="403"/>
        <v>1776</v>
      </c>
      <c r="C1779" s="30" t="s">
        <v>294</v>
      </c>
      <c r="D1779" s="30"/>
      <c r="E1779" s="30" t="s">
        <v>290</v>
      </c>
      <c r="F1779" s="27" t="str">
        <f t="shared" si="420"/>
        <v>유물 강화 시도</v>
      </c>
      <c r="G1779" s="30">
        <v>3</v>
      </c>
      <c r="H1779" s="31" t="str">
        <f t="shared" si="421"/>
        <v>GuideQuest_TryUpgradeArtifact_3_1776</v>
      </c>
      <c r="J1779" s="29" t="str">
        <f t="shared" si="415"/>
        <v>GuideQuest_TryUpgradeArtifact_3_1776</v>
      </c>
      <c r="K1779" s="30" t="str">
        <f t="shared" si="416"/>
        <v>TryUpgradeArtifact</v>
      </c>
      <c r="L1779" s="33">
        <f t="shared" si="417"/>
        <v>3</v>
      </c>
      <c r="M1779" s="30" t="str">
        <f t="shared" si="418"/>
        <v>Stack</v>
      </c>
      <c r="N1779" s="31" t="s">
        <v>404</v>
      </c>
    </row>
    <row r="1780" spans="2:14" x14ac:dyDescent="0.4">
      <c r="B1780" s="29">
        <f t="shared" si="403"/>
        <v>1777</v>
      </c>
      <c r="C1780" s="30"/>
      <c r="D1780" s="30"/>
      <c r="E1780" s="30" t="s">
        <v>192</v>
      </c>
      <c r="F1780" s="27" t="str">
        <f t="shared" ref="F1780:F1787" si="423">VLOOKUP(E1780,$P$2:$Q$52,2, 0)</f>
        <v>보스 처치</v>
      </c>
      <c r="G1780" s="30">
        <v>5</v>
      </c>
      <c r="H1780" s="31" t="str">
        <f t="shared" ref="H1780:H1787" si="424">CONCATENATE("GuideQuest","_",E1780,"_",G1780,"_",B1780)</f>
        <v>GuideQuest_KillBoss_5_1777</v>
      </c>
      <c r="J1780" s="29" t="str">
        <f t="shared" si="415"/>
        <v>GuideQuest_KillBoss_5_1777</v>
      </c>
      <c r="K1780" s="30" t="str">
        <f t="shared" si="416"/>
        <v>KillBoss</v>
      </c>
      <c r="L1780" s="33">
        <f t="shared" si="417"/>
        <v>5</v>
      </c>
      <c r="M1780" s="30" t="str">
        <f t="shared" si="418"/>
        <v>Stack</v>
      </c>
      <c r="N1780" s="31" t="s">
        <v>404</v>
      </c>
    </row>
    <row r="1781" spans="2:14" x14ac:dyDescent="0.4">
      <c r="B1781" s="29">
        <f t="shared" si="403"/>
        <v>1778</v>
      </c>
      <c r="C1781" s="30" t="s">
        <v>45</v>
      </c>
      <c r="D1781" s="30"/>
      <c r="E1781" s="30" t="s">
        <v>152</v>
      </c>
      <c r="F1781" s="27" t="str">
        <f t="shared" si="423"/>
        <v>공격력 골드 훈련</v>
      </c>
      <c r="G1781" s="30">
        <f>G1765+1000</f>
        <v>79500</v>
      </c>
      <c r="H1781" s="31" t="str">
        <f t="shared" si="424"/>
        <v>GuideQuest_TrainAtk_79500_1778</v>
      </c>
      <c r="J1781" s="29" t="str">
        <f t="shared" si="415"/>
        <v>GuideQuest_TrainAtk_79500_1778</v>
      </c>
      <c r="K1781" s="30" t="str">
        <f t="shared" si="416"/>
        <v>TrainAtk</v>
      </c>
      <c r="L1781" s="33">
        <f t="shared" ref="L1781:L1782" si="425">ROUNDUP(G1781/10,0)</f>
        <v>7950</v>
      </c>
      <c r="M1781" s="30" t="str">
        <f t="shared" si="418"/>
        <v>Attain</v>
      </c>
      <c r="N1781" s="31" t="s">
        <v>404</v>
      </c>
    </row>
    <row r="1782" spans="2:14" x14ac:dyDescent="0.4">
      <c r="B1782" s="29">
        <f t="shared" si="403"/>
        <v>1779</v>
      </c>
      <c r="C1782" s="30" t="s">
        <v>47</v>
      </c>
      <c r="D1782" s="30"/>
      <c r="E1782" s="30" t="s">
        <v>153</v>
      </c>
      <c r="F1782" s="27" t="str">
        <f t="shared" si="423"/>
        <v>체력 골드 훈련</v>
      </c>
      <c r="G1782" s="30">
        <f>G1765+1000</f>
        <v>79500</v>
      </c>
      <c r="H1782" s="31" t="str">
        <f t="shared" si="424"/>
        <v>GuideQuest_TrainHp_79500_1779</v>
      </c>
      <c r="J1782" s="29" t="str">
        <f t="shared" si="415"/>
        <v>GuideQuest_TrainHp_79500_1779</v>
      </c>
      <c r="K1782" s="30" t="str">
        <f t="shared" si="416"/>
        <v>TrainHp</v>
      </c>
      <c r="L1782" s="33">
        <f t="shared" si="425"/>
        <v>7950</v>
      </c>
      <c r="M1782" s="30" t="str">
        <f t="shared" si="418"/>
        <v>Attain</v>
      </c>
      <c r="N1782" s="31" t="s">
        <v>404</v>
      </c>
    </row>
    <row r="1783" spans="2:14" x14ac:dyDescent="0.4">
      <c r="B1783" s="29">
        <f>B1782+1</f>
        <v>1780</v>
      </c>
      <c r="C1783" s="30"/>
      <c r="D1783" s="30"/>
      <c r="E1783" s="30" t="s">
        <v>187</v>
      </c>
      <c r="F1783" s="27" t="str">
        <f t="shared" si="423"/>
        <v>스테이지 클리어</v>
      </c>
      <c r="G1783" s="30">
        <f>G1775+25</f>
        <v>3475</v>
      </c>
      <c r="H1783" s="31" t="str">
        <f t="shared" si="424"/>
        <v>GuideQuest_ClearStage_3475_1780</v>
      </c>
      <c r="J1783" s="29" t="str">
        <f t="shared" si="415"/>
        <v>GuideQuest_ClearStage_3475_1780</v>
      </c>
      <c r="K1783" s="30" t="str">
        <f t="shared" si="416"/>
        <v>ClearStage</v>
      </c>
      <c r="L1783" s="33">
        <f t="shared" si="417"/>
        <v>3475</v>
      </c>
      <c r="M1783" s="30" t="str">
        <f t="shared" si="418"/>
        <v>Attain</v>
      </c>
      <c r="N1783" s="31" t="s">
        <v>404</v>
      </c>
    </row>
    <row r="1784" spans="2:14" x14ac:dyDescent="0.4">
      <c r="B1784" s="29">
        <f t="shared" si="403"/>
        <v>1781</v>
      </c>
      <c r="C1784" s="30" t="s">
        <v>94</v>
      </c>
      <c r="D1784" s="30"/>
      <c r="E1784" s="30" t="s">
        <v>214</v>
      </c>
      <c r="F1784" s="27" t="str">
        <f t="shared" si="423"/>
        <v>장비 소환</v>
      </c>
      <c r="G1784" s="30">
        <f>G1776+300</f>
        <v>37920</v>
      </c>
      <c r="H1784" s="31" t="str">
        <f t="shared" si="424"/>
        <v>GuideQuest_SpawnEquipment_37920_1781</v>
      </c>
      <c r="J1784" s="29" t="str">
        <f t="shared" si="415"/>
        <v>GuideQuest_SpawnEquipment_37920_1781</v>
      </c>
      <c r="K1784" s="30" t="str">
        <f t="shared" si="416"/>
        <v>SpawnEquipment</v>
      </c>
      <c r="L1784" s="33">
        <f t="shared" si="417"/>
        <v>37920</v>
      </c>
      <c r="M1784" s="30" t="str">
        <f t="shared" si="418"/>
        <v>Attain</v>
      </c>
      <c r="N1784" s="31" t="s">
        <v>404</v>
      </c>
    </row>
    <row r="1785" spans="2:14" x14ac:dyDescent="0.4">
      <c r="B1785" s="29">
        <f t="shared" si="403"/>
        <v>1782</v>
      </c>
      <c r="C1785" s="30" t="s">
        <v>53</v>
      </c>
      <c r="D1785" s="30"/>
      <c r="E1785" s="30" t="s">
        <v>200</v>
      </c>
      <c r="F1785" s="27" t="str">
        <f t="shared" si="423"/>
        <v>스킬 소환</v>
      </c>
      <c r="G1785" s="30">
        <f>G1777+30</f>
        <v>4090</v>
      </c>
      <c r="H1785" s="31" t="str">
        <f t="shared" si="424"/>
        <v>GuideQuest_SpawnSkill_4090_1782</v>
      </c>
      <c r="J1785" s="29" t="str">
        <f t="shared" si="415"/>
        <v>GuideQuest_SpawnSkill_4090_1782</v>
      </c>
      <c r="K1785" s="30" t="str">
        <f t="shared" si="416"/>
        <v>SpawnSkill</v>
      </c>
      <c r="L1785" s="33">
        <f t="shared" si="417"/>
        <v>4090</v>
      </c>
      <c r="M1785" s="30" t="str">
        <f t="shared" si="418"/>
        <v>Attain</v>
      </c>
      <c r="N1785" s="31" t="s">
        <v>404</v>
      </c>
    </row>
    <row r="1786" spans="2:14" x14ac:dyDescent="0.4">
      <c r="B1786" s="29">
        <f t="shared" si="403"/>
        <v>1783</v>
      </c>
      <c r="C1786" s="30" t="s">
        <v>292</v>
      </c>
      <c r="D1786" s="30"/>
      <c r="E1786" s="30" t="s">
        <v>269</v>
      </c>
      <c r="F1786" s="27" t="str">
        <f t="shared" si="423"/>
        <v>유물 소환</v>
      </c>
      <c r="G1786" s="30">
        <f>G1778+30</f>
        <v>999</v>
      </c>
      <c r="H1786" s="31" t="str">
        <f t="shared" si="424"/>
        <v>GuideQuest_SpawnArtifact_999_1783</v>
      </c>
      <c r="J1786" s="29" t="str">
        <f t="shared" si="415"/>
        <v>GuideQuest_SpawnArtifact_999_1783</v>
      </c>
      <c r="K1786" s="30" t="str">
        <f t="shared" si="416"/>
        <v>SpawnArtifact</v>
      </c>
      <c r="L1786" s="33">
        <f t="shared" si="417"/>
        <v>999</v>
      </c>
      <c r="M1786" s="30" t="str">
        <f t="shared" si="418"/>
        <v>Attain</v>
      </c>
      <c r="N1786" s="31" t="s">
        <v>404</v>
      </c>
    </row>
    <row r="1787" spans="2:14" x14ac:dyDescent="0.4">
      <c r="B1787" s="29">
        <f t="shared" si="403"/>
        <v>1784</v>
      </c>
      <c r="C1787" s="30" t="s">
        <v>294</v>
      </c>
      <c r="D1787" s="30"/>
      <c r="E1787" s="30" t="s">
        <v>290</v>
      </c>
      <c r="F1787" s="27" t="str">
        <f t="shared" si="423"/>
        <v>유물 강화 시도</v>
      </c>
      <c r="G1787" s="30">
        <v>3</v>
      </c>
      <c r="H1787" s="31" t="str">
        <f t="shared" si="424"/>
        <v>GuideQuest_TryUpgradeArtifact_3_1784</v>
      </c>
      <c r="J1787" s="29" t="str">
        <f t="shared" si="415"/>
        <v>GuideQuest_TryUpgradeArtifact_3_1784</v>
      </c>
      <c r="K1787" s="30" t="str">
        <f t="shared" si="416"/>
        <v>TryUpgradeArtifact</v>
      </c>
      <c r="L1787" s="33">
        <f t="shared" si="417"/>
        <v>3</v>
      </c>
      <c r="M1787" s="30" t="str">
        <f t="shared" si="418"/>
        <v>Stack</v>
      </c>
      <c r="N1787" s="31" t="s">
        <v>404</v>
      </c>
    </row>
    <row r="1788" spans="2:14" x14ac:dyDescent="0.4">
      <c r="B1788" s="29">
        <f t="shared" si="403"/>
        <v>1785</v>
      </c>
      <c r="C1788" s="30"/>
      <c r="D1788" s="30"/>
      <c r="E1788" s="30" t="s">
        <v>192</v>
      </c>
      <c r="F1788" s="27" t="str">
        <f t="shared" ref="F1788:F1795" si="426">VLOOKUP(E1788,$P$2:$Q$52,2, 0)</f>
        <v>보스 처치</v>
      </c>
      <c r="G1788" s="30">
        <v>5</v>
      </c>
      <c r="H1788" s="31" t="str">
        <f t="shared" ref="H1788:H1795" si="427">CONCATENATE("GuideQuest","_",E1788,"_",G1788,"_",B1788)</f>
        <v>GuideQuest_KillBoss_5_1785</v>
      </c>
      <c r="J1788" s="29" t="str">
        <f t="shared" si="415"/>
        <v>GuideQuest_KillBoss_5_1785</v>
      </c>
      <c r="K1788" s="30" t="str">
        <f t="shared" si="416"/>
        <v>KillBoss</v>
      </c>
      <c r="L1788" s="33">
        <f t="shared" si="417"/>
        <v>5</v>
      </c>
      <c r="M1788" s="30" t="str">
        <f t="shared" si="418"/>
        <v>Stack</v>
      </c>
      <c r="N1788" s="31" t="s">
        <v>404</v>
      </c>
    </row>
    <row r="1789" spans="2:14" x14ac:dyDescent="0.4">
      <c r="B1789" s="29">
        <f t="shared" si="403"/>
        <v>1786</v>
      </c>
      <c r="C1789" s="30" t="s">
        <v>45</v>
      </c>
      <c r="D1789" s="30"/>
      <c r="E1789" s="30" t="s">
        <v>152</v>
      </c>
      <c r="F1789" s="27" t="str">
        <f t="shared" si="426"/>
        <v>공격력 골드 훈련</v>
      </c>
      <c r="G1789" s="30">
        <f>G1773+1000</f>
        <v>80000</v>
      </c>
      <c r="H1789" s="31" t="str">
        <f t="shared" si="427"/>
        <v>GuideQuest_TrainAtk_80000_1786</v>
      </c>
      <c r="J1789" s="29" t="str">
        <f t="shared" si="415"/>
        <v>GuideQuest_TrainAtk_80000_1786</v>
      </c>
      <c r="K1789" s="30" t="str">
        <f t="shared" si="416"/>
        <v>TrainAtk</v>
      </c>
      <c r="L1789" s="33">
        <f t="shared" ref="L1789:L1790" si="428">ROUNDUP(G1789/10,0)</f>
        <v>8000</v>
      </c>
      <c r="M1789" s="30" t="str">
        <f t="shared" si="418"/>
        <v>Attain</v>
      </c>
      <c r="N1789" s="31" t="s">
        <v>404</v>
      </c>
    </row>
    <row r="1790" spans="2:14" x14ac:dyDescent="0.4">
      <c r="B1790" s="29">
        <f t="shared" si="403"/>
        <v>1787</v>
      </c>
      <c r="C1790" s="30" t="s">
        <v>47</v>
      </c>
      <c r="D1790" s="30"/>
      <c r="E1790" s="30" t="s">
        <v>153</v>
      </c>
      <c r="F1790" s="27" t="str">
        <f t="shared" si="426"/>
        <v>체력 골드 훈련</v>
      </c>
      <c r="G1790" s="30">
        <f>G1773+1000</f>
        <v>80000</v>
      </c>
      <c r="H1790" s="31" t="str">
        <f t="shared" si="427"/>
        <v>GuideQuest_TrainHp_80000_1787</v>
      </c>
      <c r="J1790" s="29" t="str">
        <f t="shared" si="415"/>
        <v>GuideQuest_TrainHp_80000_1787</v>
      </c>
      <c r="K1790" s="30" t="str">
        <f t="shared" si="416"/>
        <v>TrainHp</v>
      </c>
      <c r="L1790" s="33">
        <f t="shared" si="428"/>
        <v>8000</v>
      </c>
      <c r="M1790" s="30" t="str">
        <f t="shared" si="418"/>
        <v>Attain</v>
      </c>
      <c r="N1790" s="31" t="s">
        <v>404</v>
      </c>
    </row>
    <row r="1791" spans="2:14" x14ac:dyDescent="0.4">
      <c r="B1791" s="29">
        <f>B1790+1</f>
        <v>1788</v>
      </c>
      <c r="C1791" s="30"/>
      <c r="D1791" s="30"/>
      <c r="E1791" s="30" t="s">
        <v>187</v>
      </c>
      <c r="F1791" s="27" t="str">
        <f t="shared" si="426"/>
        <v>스테이지 클리어</v>
      </c>
      <c r="G1791" s="30">
        <f>G1783+25</f>
        <v>3500</v>
      </c>
      <c r="H1791" s="31" t="str">
        <f t="shared" si="427"/>
        <v>GuideQuest_ClearStage_3500_1788</v>
      </c>
      <c r="J1791" s="29" t="str">
        <f t="shared" si="415"/>
        <v>GuideQuest_ClearStage_3500_1788</v>
      </c>
      <c r="K1791" s="30" t="str">
        <f t="shared" si="416"/>
        <v>ClearStage</v>
      </c>
      <c r="L1791" s="33">
        <f t="shared" si="417"/>
        <v>3500</v>
      </c>
      <c r="M1791" s="30" t="str">
        <f t="shared" si="418"/>
        <v>Attain</v>
      </c>
      <c r="N1791" s="31" t="s">
        <v>404</v>
      </c>
    </row>
    <row r="1792" spans="2:14" x14ac:dyDescent="0.4">
      <c r="B1792" s="29">
        <f t="shared" si="403"/>
        <v>1789</v>
      </c>
      <c r="C1792" s="30" t="s">
        <v>94</v>
      </c>
      <c r="D1792" s="30"/>
      <c r="E1792" s="30" t="s">
        <v>214</v>
      </c>
      <c r="F1792" s="27" t="str">
        <f t="shared" si="426"/>
        <v>장비 소환</v>
      </c>
      <c r="G1792" s="30">
        <f>G1784+300</f>
        <v>38220</v>
      </c>
      <c r="H1792" s="31" t="str">
        <f t="shared" si="427"/>
        <v>GuideQuest_SpawnEquipment_38220_1789</v>
      </c>
      <c r="J1792" s="29" t="str">
        <f t="shared" si="415"/>
        <v>GuideQuest_SpawnEquipment_38220_1789</v>
      </c>
      <c r="K1792" s="30" t="str">
        <f t="shared" si="416"/>
        <v>SpawnEquipment</v>
      </c>
      <c r="L1792" s="33">
        <f t="shared" si="417"/>
        <v>38220</v>
      </c>
      <c r="M1792" s="30" t="str">
        <f t="shared" si="418"/>
        <v>Attain</v>
      </c>
      <c r="N1792" s="31" t="s">
        <v>404</v>
      </c>
    </row>
    <row r="1793" spans="2:14" x14ac:dyDescent="0.4">
      <c r="B1793" s="29">
        <f t="shared" si="403"/>
        <v>1790</v>
      </c>
      <c r="C1793" s="30" t="s">
        <v>53</v>
      </c>
      <c r="D1793" s="30"/>
      <c r="E1793" s="30" t="s">
        <v>200</v>
      </c>
      <c r="F1793" s="27" t="str">
        <f t="shared" si="426"/>
        <v>스킬 소환</v>
      </c>
      <c r="G1793" s="30">
        <f>G1785+30</f>
        <v>4120</v>
      </c>
      <c r="H1793" s="31" t="str">
        <f t="shared" si="427"/>
        <v>GuideQuest_SpawnSkill_4120_1790</v>
      </c>
      <c r="J1793" s="29" t="str">
        <f t="shared" si="415"/>
        <v>GuideQuest_SpawnSkill_4120_1790</v>
      </c>
      <c r="K1793" s="30" t="str">
        <f t="shared" si="416"/>
        <v>SpawnSkill</v>
      </c>
      <c r="L1793" s="33">
        <f t="shared" si="417"/>
        <v>4120</v>
      </c>
      <c r="M1793" s="30" t="str">
        <f t="shared" si="418"/>
        <v>Attain</v>
      </c>
      <c r="N1793" s="31" t="s">
        <v>404</v>
      </c>
    </row>
    <row r="1794" spans="2:14" x14ac:dyDescent="0.4">
      <c r="B1794" s="29">
        <f t="shared" si="403"/>
        <v>1791</v>
      </c>
      <c r="C1794" s="30" t="s">
        <v>292</v>
      </c>
      <c r="D1794" s="30"/>
      <c r="E1794" s="30" t="s">
        <v>269</v>
      </c>
      <c r="F1794" s="27" t="str">
        <f t="shared" si="426"/>
        <v>유물 소환</v>
      </c>
      <c r="G1794" s="30">
        <f>G1786+30</f>
        <v>1029</v>
      </c>
      <c r="H1794" s="31" t="str">
        <f t="shared" si="427"/>
        <v>GuideQuest_SpawnArtifact_1029_1791</v>
      </c>
      <c r="J1794" s="29" t="str">
        <f t="shared" si="415"/>
        <v>GuideQuest_SpawnArtifact_1029_1791</v>
      </c>
      <c r="K1794" s="30" t="str">
        <f t="shared" si="416"/>
        <v>SpawnArtifact</v>
      </c>
      <c r="L1794" s="33">
        <f t="shared" si="417"/>
        <v>1029</v>
      </c>
      <c r="M1794" s="30" t="str">
        <f t="shared" si="418"/>
        <v>Attain</v>
      </c>
      <c r="N1794" s="31" t="s">
        <v>404</v>
      </c>
    </row>
    <row r="1795" spans="2:14" x14ac:dyDescent="0.4">
      <c r="B1795" s="29">
        <f t="shared" si="403"/>
        <v>1792</v>
      </c>
      <c r="C1795" s="30" t="s">
        <v>294</v>
      </c>
      <c r="D1795" s="30"/>
      <c r="E1795" s="30" t="s">
        <v>290</v>
      </c>
      <c r="F1795" s="27" t="str">
        <f t="shared" si="426"/>
        <v>유물 강화 시도</v>
      </c>
      <c r="G1795" s="30">
        <v>3</v>
      </c>
      <c r="H1795" s="31" t="str">
        <f t="shared" si="427"/>
        <v>GuideQuest_TryUpgradeArtifact_3_1792</v>
      </c>
      <c r="J1795" s="29" t="str">
        <f t="shared" si="415"/>
        <v>GuideQuest_TryUpgradeArtifact_3_1792</v>
      </c>
      <c r="K1795" s="30" t="str">
        <f t="shared" si="416"/>
        <v>TryUpgradeArtifact</v>
      </c>
      <c r="L1795" s="33">
        <f t="shared" si="417"/>
        <v>3</v>
      </c>
      <c r="M1795" s="30" t="str">
        <f t="shared" si="418"/>
        <v>Stack</v>
      </c>
      <c r="N1795" s="31" t="s">
        <v>404</v>
      </c>
    </row>
    <row r="1796" spans="2:14" x14ac:dyDescent="0.4">
      <c r="B1796" s="29">
        <f t="shared" si="403"/>
        <v>1793</v>
      </c>
      <c r="C1796" s="30"/>
      <c r="D1796" s="30"/>
      <c r="E1796" s="30" t="s">
        <v>192</v>
      </c>
      <c r="F1796" s="27" t="str">
        <f t="shared" ref="F1796:F1803" si="429">VLOOKUP(E1796,$P$2:$Q$52,2, 0)</f>
        <v>보스 처치</v>
      </c>
      <c r="G1796" s="30">
        <v>5</v>
      </c>
      <c r="H1796" s="31" t="str">
        <f t="shared" ref="H1796:H1803" si="430">CONCATENATE("GuideQuest","_",E1796,"_",G1796,"_",B1796)</f>
        <v>GuideQuest_KillBoss_5_1793</v>
      </c>
      <c r="J1796" s="29" t="str">
        <f t="shared" si="415"/>
        <v>GuideQuest_KillBoss_5_1793</v>
      </c>
      <c r="K1796" s="30" t="str">
        <f t="shared" si="416"/>
        <v>KillBoss</v>
      </c>
      <c r="L1796" s="33">
        <f t="shared" si="417"/>
        <v>5</v>
      </c>
      <c r="M1796" s="30" t="str">
        <f t="shared" si="418"/>
        <v>Stack</v>
      </c>
      <c r="N1796" s="31" t="s">
        <v>404</v>
      </c>
    </row>
    <row r="1797" spans="2:14" x14ac:dyDescent="0.4">
      <c r="B1797" s="29">
        <f t="shared" si="403"/>
        <v>1794</v>
      </c>
      <c r="C1797" s="30" t="s">
        <v>45</v>
      </c>
      <c r="D1797" s="30"/>
      <c r="E1797" s="30" t="s">
        <v>152</v>
      </c>
      <c r="F1797" s="27" t="str">
        <f t="shared" si="429"/>
        <v>공격력 골드 훈련</v>
      </c>
      <c r="G1797" s="30">
        <f>G1781+1500</f>
        <v>81000</v>
      </c>
      <c r="H1797" s="31" t="str">
        <f t="shared" si="430"/>
        <v>GuideQuest_TrainAtk_81000_1794</v>
      </c>
      <c r="J1797" s="29" t="str">
        <f t="shared" si="415"/>
        <v>GuideQuest_TrainAtk_81000_1794</v>
      </c>
      <c r="K1797" s="30" t="str">
        <f t="shared" si="416"/>
        <v>TrainAtk</v>
      </c>
      <c r="L1797" s="33">
        <f t="shared" ref="L1797:L1798" si="431">ROUNDUP(G1797/10,0)</f>
        <v>8100</v>
      </c>
      <c r="M1797" s="30" t="str">
        <f t="shared" si="418"/>
        <v>Attain</v>
      </c>
      <c r="N1797" s="31" t="s">
        <v>404</v>
      </c>
    </row>
    <row r="1798" spans="2:14" x14ac:dyDescent="0.4">
      <c r="B1798" s="29">
        <f t="shared" si="403"/>
        <v>1795</v>
      </c>
      <c r="C1798" s="30" t="s">
        <v>47</v>
      </c>
      <c r="D1798" s="30"/>
      <c r="E1798" s="30" t="s">
        <v>153</v>
      </c>
      <c r="F1798" s="27" t="str">
        <f t="shared" si="429"/>
        <v>체력 골드 훈련</v>
      </c>
      <c r="G1798" s="30">
        <f>G1781+1500</f>
        <v>81000</v>
      </c>
      <c r="H1798" s="31" t="str">
        <f t="shared" si="430"/>
        <v>GuideQuest_TrainHp_81000_1795</v>
      </c>
      <c r="J1798" s="29" t="str">
        <f t="shared" si="415"/>
        <v>GuideQuest_TrainHp_81000_1795</v>
      </c>
      <c r="K1798" s="30" t="str">
        <f t="shared" si="416"/>
        <v>TrainHp</v>
      </c>
      <c r="L1798" s="33">
        <f t="shared" si="431"/>
        <v>8100</v>
      </c>
      <c r="M1798" s="30" t="str">
        <f t="shared" si="418"/>
        <v>Attain</v>
      </c>
      <c r="N1798" s="31" t="s">
        <v>404</v>
      </c>
    </row>
    <row r="1799" spans="2:14" x14ac:dyDescent="0.4">
      <c r="B1799" s="29">
        <f>B1798+1</f>
        <v>1796</v>
      </c>
      <c r="C1799" s="30"/>
      <c r="D1799" s="30"/>
      <c r="E1799" s="30" t="s">
        <v>187</v>
      </c>
      <c r="F1799" s="27" t="str">
        <f t="shared" si="429"/>
        <v>스테이지 클리어</v>
      </c>
      <c r="G1799" s="30">
        <f>G1791+25</f>
        <v>3525</v>
      </c>
      <c r="H1799" s="31" t="str">
        <f t="shared" si="430"/>
        <v>GuideQuest_ClearStage_3525_1796</v>
      </c>
      <c r="J1799" s="29" t="str">
        <f t="shared" si="415"/>
        <v>GuideQuest_ClearStage_3525_1796</v>
      </c>
      <c r="K1799" s="30" t="str">
        <f t="shared" si="416"/>
        <v>ClearStage</v>
      </c>
      <c r="L1799" s="33">
        <f t="shared" si="417"/>
        <v>3525</v>
      </c>
      <c r="M1799" s="30" t="str">
        <f t="shared" si="418"/>
        <v>Attain</v>
      </c>
      <c r="N1799" s="31" t="s">
        <v>404</v>
      </c>
    </row>
    <row r="1800" spans="2:14" x14ac:dyDescent="0.4">
      <c r="B1800" s="29">
        <f t="shared" si="403"/>
        <v>1797</v>
      </c>
      <c r="C1800" s="30" t="s">
        <v>94</v>
      </c>
      <c r="D1800" s="30"/>
      <c r="E1800" s="30" t="s">
        <v>214</v>
      </c>
      <c r="F1800" s="27" t="str">
        <f t="shared" si="429"/>
        <v>장비 소환</v>
      </c>
      <c r="G1800" s="30">
        <f>G1792+300</f>
        <v>38520</v>
      </c>
      <c r="H1800" s="31" t="str">
        <f t="shared" si="430"/>
        <v>GuideQuest_SpawnEquipment_38520_1797</v>
      </c>
      <c r="J1800" s="29" t="str">
        <f t="shared" si="415"/>
        <v>GuideQuest_SpawnEquipment_38520_1797</v>
      </c>
      <c r="K1800" s="30" t="str">
        <f t="shared" si="416"/>
        <v>SpawnEquipment</v>
      </c>
      <c r="L1800" s="33">
        <f t="shared" si="417"/>
        <v>38520</v>
      </c>
      <c r="M1800" s="30" t="str">
        <f t="shared" si="418"/>
        <v>Attain</v>
      </c>
      <c r="N1800" s="31" t="s">
        <v>404</v>
      </c>
    </row>
    <row r="1801" spans="2:14" x14ac:dyDescent="0.4">
      <c r="B1801" s="29">
        <f t="shared" si="403"/>
        <v>1798</v>
      </c>
      <c r="C1801" s="30" t="s">
        <v>53</v>
      </c>
      <c r="D1801" s="30"/>
      <c r="E1801" s="30" t="s">
        <v>200</v>
      </c>
      <c r="F1801" s="27" t="str">
        <f t="shared" si="429"/>
        <v>스킬 소환</v>
      </c>
      <c r="G1801" s="30">
        <f>G1793+30</f>
        <v>4150</v>
      </c>
      <c r="H1801" s="31" t="str">
        <f t="shared" si="430"/>
        <v>GuideQuest_SpawnSkill_4150_1798</v>
      </c>
      <c r="J1801" s="29" t="str">
        <f t="shared" si="415"/>
        <v>GuideQuest_SpawnSkill_4150_1798</v>
      </c>
      <c r="K1801" s="30" t="str">
        <f t="shared" si="416"/>
        <v>SpawnSkill</v>
      </c>
      <c r="L1801" s="33">
        <f t="shared" si="417"/>
        <v>4150</v>
      </c>
      <c r="M1801" s="30" t="str">
        <f t="shared" si="418"/>
        <v>Attain</v>
      </c>
      <c r="N1801" s="31" t="s">
        <v>404</v>
      </c>
    </row>
    <row r="1802" spans="2:14" x14ac:dyDescent="0.4">
      <c r="B1802" s="29">
        <f t="shared" si="403"/>
        <v>1799</v>
      </c>
      <c r="C1802" s="30" t="s">
        <v>292</v>
      </c>
      <c r="D1802" s="30"/>
      <c r="E1802" s="30" t="s">
        <v>269</v>
      </c>
      <c r="F1802" s="27" t="str">
        <f t="shared" si="429"/>
        <v>유물 소환</v>
      </c>
      <c r="G1802" s="30">
        <f>G1794+30</f>
        <v>1059</v>
      </c>
      <c r="H1802" s="31" t="str">
        <f t="shared" si="430"/>
        <v>GuideQuest_SpawnArtifact_1059_1799</v>
      </c>
      <c r="J1802" s="29" t="str">
        <f t="shared" si="415"/>
        <v>GuideQuest_SpawnArtifact_1059_1799</v>
      </c>
      <c r="K1802" s="30" t="str">
        <f t="shared" si="416"/>
        <v>SpawnArtifact</v>
      </c>
      <c r="L1802" s="33">
        <f t="shared" si="417"/>
        <v>1059</v>
      </c>
      <c r="M1802" s="30" t="str">
        <f t="shared" si="418"/>
        <v>Attain</v>
      </c>
      <c r="N1802" s="31" t="s">
        <v>404</v>
      </c>
    </row>
    <row r="1803" spans="2:14" x14ac:dyDescent="0.4">
      <c r="B1803" s="29">
        <f t="shared" si="403"/>
        <v>1800</v>
      </c>
      <c r="C1803" s="30" t="s">
        <v>294</v>
      </c>
      <c r="D1803" s="30"/>
      <c r="E1803" s="30" t="s">
        <v>290</v>
      </c>
      <c r="F1803" s="27" t="str">
        <f t="shared" si="429"/>
        <v>유물 강화 시도</v>
      </c>
      <c r="G1803" s="30">
        <v>3</v>
      </c>
      <c r="H1803" s="31" t="str">
        <f t="shared" si="430"/>
        <v>GuideQuest_TryUpgradeArtifact_3_1800</v>
      </c>
      <c r="J1803" s="29" t="str">
        <f t="shared" si="415"/>
        <v>GuideQuest_TryUpgradeArtifact_3_1800</v>
      </c>
      <c r="K1803" s="30" t="str">
        <f t="shared" si="416"/>
        <v>TryUpgradeArtifact</v>
      </c>
      <c r="L1803" s="33">
        <f t="shared" si="417"/>
        <v>3</v>
      </c>
      <c r="M1803" s="30" t="str">
        <f t="shared" si="418"/>
        <v>Stack</v>
      </c>
      <c r="N1803" s="31" t="s">
        <v>404</v>
      </c>
    </row>
    <row r="1804" spans="2:14" x14ac:dyDescent="0.4">
      <c r="B1804" s="29">
        <f t="shared" ref="B1804:B1867" si="432">B1803+1</f>
        <v>1801</v>
      </c>
      <c r="C1804" s="30"/>
      <c r="D1804" s="30"/>
      <c r="E1804" s="30" t="s">
        <v>192</v>
      </c>
      <c r="F1804" s="27" t="str">
        <f t="shared" ref="F1804:F1811" si="433">VLOOKUP(E1804,$P$2:$Q$52,2, 0)</f>
        <v>보스 처치</v>
      </c>
      <c r="G1804" s="30">
        <v>5</v>
      </c>
      <c r="H1804" s="31" t="str">
        <f t="shared" ref="H1804:H1811" si="434">CONCATENATE("GuideQuest","_",E1804,"_",G1804,"_",B1804)</f>
        <v>GuideQuest_KillBoss_5_1801</v>
      </c>
      <c r="J1804" s="29" t="str">
        <f t="shared" si="415"/>
        <v>GuideQuest_KillBoss_5_1801</v>
      </c>
      <c r="K1804" s="30" t="str">
        <f t="shared" si="416"/>
        <v>KillBoss</v>
      </c>
      <c r="L1804" s="33">
        <f t="shared" si="417"/>
        <v>5</v>
      </c>
      <c r="M1804" s="30" t="str">
        <f t="shared" si="418"/>
        <v>Stack</v>
      </c>
      <c r="N1804" s="31" t="s">
        <v>404</v>
      </c>
    </row>
    <row r="1805" spans="2:14" x14ac:dyDescent="0.4">
      <c r="B1805" s="29">
        <f t="shared" si="432"/>
        <v>1802</v>
      </c>
      <c r="C1805" s="30" t="s">
        <v>45</v>
      </c>
      <c r="D1805" s="30"/>
      <c r="E1805" s="30" t="s">
        <v>152</v>
      </c>
      <c r="F1805" s="27" t="str">
        <f t="shared" si="433"/>
        <v>공격력 골드 훈련</v>
      </c>
      <c r="G1805" s="30">
        <f>G1789+2000</f>
        <v>82000</v>
      </c>
      <c r="H1805" s="31" t="str">
        <f t="shared" si="434"/>
        <v>GuideQuest_TrainAtk_82000_1802</v>
      </c>
      <c r="J1805" s="29" t="str">
        <f t="shared" si="415"/>
        <v>GuideQuest_TrainAtk_82000_1802</v>
      </c>
      <c r="K1805" s="30" t="str">
        <f t="shared" si="416"/>
        <v>TrainAtk</v>
      </c>
      <c r="L1805" s="33">
        <f t="shared" ref="L1805:L1806" si="435">ROUNDUP(G1805/10,0)</f>
        <v>8200</v>
      </c>
      <c r="M1805" s="30" t="str">
        <f t="shared" si="418"/>
        <v>Attain</v>
      </c>
      <c r="N1805" s="31" t="s">
        <v>404</v>
      </c>
    </row>
    <row r="1806" spans="2:14" x14ac:dyDescent="0.4">
      <c r="B1806" s="29">
        <f t="shared" si="432"/>
        <v>1803</v>
      </c>
      <c r="C1806" s="30" t="s">
        <v>47</v>
      </c>
      <c r="D1806" s="30"/>
      <c r="E1806" s="30" t="s">
        <v>153</v>
      </c>
      <c r="F1806" s="27" t="str">
        <f t="shared" si="433"/>
        <v>체력 골드 훈련</v>
      </c>
      <c r="G1806" s="30">
        <f>G1789+2000</f>
        <v>82000</v>
      </c>
      <c r="H1806" s="31" t="str">
        <f t="shared" si="434"/>
        <v>GuideQuest_TrainHp_82000_1803</v>
      </c>
      <c r="J1806" s="29" t="str">
        <f t="shared" si="415"/>
        <v>GuideQuest_TrainHp_82000_1803</v>
      </c>
      <c r="K1806" s="30" t="str">
        <f t="shared" si="416"/>
        <v>TrainHp</v>
      </c>
      <c r="L1806" s="33">
        <f t="shared" si="435"/>
        <v>8200</v>
      </c>
      <c r="M1806" s="30" t="str">
        <f t="shared" si="418"/>
        <v>Attain</v>
      </c>
      <c r="N1806" s="31" t="s">
        <v>404</v>
      </c>
    </row>
    <row r="1807" spans="2:14" x14ac:dyDescent="0.4">
      <c r="B1807" s="29">
        <f>B1806+1</f>
        <v>1804</v>
      </c>
      <c r="C1807" s="30"/>
      <c r="D1807" s="30"/>
      <c r="E1807" s="30" t="s">
        <v>187</v>
      </c>
      <c r="F1807" s="27" t="str">
        <f t="shared" si="433"/>
        <v>스테이지 클리어</v>
      </c>
      <c r="G1807" s="30">
        <f>G1799+25</f>
        <v>3550</v>
      </c>
      <c r="H1807" s="31" t="str">
        <f t="shared" si="434"/>
        <v>GuideQuest_ClearStage_3550_1804</v>
      </c>
      <c r="J1807" s="29" t="str">
        <f t="shared" si="415"/>
        <v>GuideQuest_ClearStage_3550_1804</v>
      </c>
      <c r="K1807" s="30" t="str">
        <f t="shared" si="416"/>
        <v>ClearStage</v>
      </c>
      <c r="L1807" s="33">
        <f t="shared" si="417"/>
        <v>3550</v>
      </c>
      <c r="M1807" s="30" t="str">
        <f t="shared" si="418"/>
        <v>Attain</v>
      </c>
      <c r="N1807" s="31" t="s">
        <v>404</v>
      </c>
    </row>
    <row r="1808" spans="2:14" x14ac:dyDescent="0.4">
      <c r="B1808" s="29">
        <f t="shared" si="432"/>
        <v>1805</v>
      </c>
      <c r="C1808" s="30" t="s">
        <v>94</v>
      </c>
      <c r="D1808" s="30"/>
      <c r="E1808" s="30" t="s">
        <v>214</v>
      </c>
      <c r="F1808" s="27" t="str">
        <f t="shared" si="433"/>
        <v>장비 소환</v>
      </c>
      <c r="G1808" s="30">
        <f>G1800+300</f>
        <v>38820</v>
      </c>
      <c r="H1808" s="31" t="str">
        <f t="shared" si="434"/>
        <v>GuideQuest_SpawnEquipment_38820_1805</v>
      </c>
      <c r="J1808" s="29" t="str">
        <f t="shared" si="415"/>
        <v>GuideQuest_SpawnEquipment_38820_1805</v>
      </c>
      <c r="K1808" s="30" t="str">
        <f t="shared" si="416"/>
        <v>SpawnEquipment</v>
      </c>
      <c r="L1808" s="33">
        <f t="shared" si="417"/>
        <v>38820</v>
      </c>
      <c r="M1808" s="30" t="str">
        <f t="shared" si="418"/>
        <v>Attain</v>
      </c>
      <c r="N1808" s="31" t="s">
        <v>404</v>
      </c>
    </row>
    <row r="1809" spans="2:14" x14ac:dyDescent="0.4">
      <c r="B1809" s="29">
        <f t="shared" si="432"/>
        <v>1806</v>
      </c>
      <c r="C1809" s="30" t="s">
        <v>53</v>
      </c>
      <c r="D1809" s="30"/>
      <c r="E1809" s="30" t="s">
        <v>200</v>
      </c>
      <c r="F1809" s="27" t="str">
        <f t="shared" si="433"/>
        <v>스킬 소환</v>
      </c>
      <c r="G1809" s="30">
        <f>G1801+30</f>
        <v>4180</v>
      </c>
      <c r="H1809" s="31" t="str">
        <f t="shared" si="434"/>
        <v>GuideQuest_SpawnSkill_4180_1806</v>
      </c>
      <c r="J1809" s="29" t="str">
        <f t="shared" si="415"/>
        <v>GuideQuest_SpawnSkill_4180_1806</v>
      </c>
      <c r="K1809" s="30" t="str">
        <f t="shared" si="416"/>
        <v>SpawnSkill</v>
      </c>
      <c r="L1809" s="33">
        <f t="shared" si="417"/>
        <v>4180</v>
      </c>
      <c r="M1809" s="30" t="str">
        <f t="shared" si="418"/>
        <v>Attain</v>
      </c>
      <c r="N1809" s="31" t="s">
        <v>404</v>
      </c>
    </row>
    <row r="1810" spans="2:14" x14ac:dyDescent="0.4">
      <c r="B1810" s="29">
        <f t="shared" si="432"/>
        <v>1807</v>
      </c>
      <c r="C1810" s="30" t="s">
        <v>292</v>
      </c>
      <c r="D1810" s="30"/>
      <c r="E1810" s="30" t="s">
        <v>269</v>
      </c>
      <c r="F1810" s="27" t="str">
        <f t="shared" si="433"/>
        <v>유물 소환</v>
      </c>
      <c r="G1810" s="30">
        <f>G1802+30</f>
        <v>1089</v>
      </c>
      <c r="H1810" s="31" t="str">
        <f t="shared" si="434"/>
        <v>GuideQuest_SpawnArtifact_1089_1807</v>
      </c>
      <c r="J1810" s="29" t="str">
        <f t="shared" si="415"/>
        <v>GuideQuest_SpawnArtifact_1089_1807</v>
      </c>
      <c r="K1810" s="30" t="str">
        <f t="shared" si="416"/>
        <v>SpawnArtifact</v>
      </c>
      <c r="L1810" s="33">
        <f t="shared" si="417"/>
        <v>1089</v>
      </c>
      <c r="M1810" s="30" t="str">
        <f t="shared" si="418"/>
        <v>Attain</v>
      </c>
      <c r="N1810" s="31" t="s">
        <v>404</v>
      </c>
    </row>
    <row r="1811" spans="2:14" x14ac:dyDescent="0.4">
      <c r="B1811" s="29">
        <f t="shared" si="432"/>
        <v>1808</v>
      </c>
      <c r="C1811" s="30" t="s">
        <v>294</v>
      </c>
      <c r="D1811" s="30"/>
      <c r="E1811" s="30" t="s">
        <v>290</v>
      </c>
      <c r="F1811" s="27" t="str">
        <f t="shared" si="433"/>
        <v>유물 강화 시도</v>
      </c>
      <c r="G1811" s="30">
        <v>3</v>
      </c>
      <c r="H1811" s="31" t="str">
        <f t="shared" si="434"/>
        <v>GuideQuest_TryUpgradeArtifact_3_1808</v>
      </c>
      <c r="J1811" s="29" t="str">
        <f t="shared" si="415"/>
        <v>GuideQuest_TryUpgradeArtifact_3_1808</v>
      </c>
      <c r="K1811" s="30" t="str">
        <f t="shared" si="416"/>
        <v>TryUpgradeArtifact</v>
      </c>
      <c r="L1811" s="33">
        <f t="shared" si="417"/>
        <v>3</v>
      </c>
      <c r="M1811" s="30" t="str">
        <f t="shared" si="418"/>
        <v>Stack</v>
      </c>
      <c r="N1811" s="31" t="s">
        <v>404</v>
      </c>
    </row>
    <row r="1812" spans="2:14" x14ac:dyDescent="0.4">
      <c r="B1812" s="29">
        <f t="shared" si="432"/>
        <v>1809</v>
      </c>
      <c r="C1812" s="30"/>
      <c r="D1812" s="30"/>
      <c r="E1812" s="30" t="s">
        <v>192</v>
      </c>
      <c r="F1812" s="27" t="str">
        <f t="shared" ref="F1812:F1819" si="436">VLOOKUP(E1812,$P$2:$Q$52,2, 0)</f>
        <v>보스 처치</v>
      </c>
      <c r="G1812" s="30">
        <v>5</v>
      </c>
      <c r="H1812" s="31" t="str">
        <f t="shared" ref="H1812:H1819" si="437">CONCATENATE("GuideQuest","_",E1812,"_",G1812,"_",B1812)</f>
        <v>GuideQuest_KillBoss_5_1809</v>
      </c>
      <c r="J1812" s="29" t="str">
        <f t="shared" si="415"/>
        <v>GuideQuest_KillBoss_5_1809</v>
      </c>
      <c r="K1812" s="30" t="str">
        <f t="shared" si="416"/>
        <v>KillBoss</v>
      </c>
      <c r="L1812" s="33">
        <f t="shared" si="417"/>
        <v>5</v>
      </c>
      <c r="M1812" s="30" t="str">
        <f t="shared" si="418"/>
        <v>Stack</v>
      </c>
      <c r="N1812" s="31" t="s">
        <v>404</v>
      </c>
    </row>
    <row r="1813" spans="2:14" x14ac:dyDescent="0.4">
      <c r="B1813" s="29">
        <f t="shared" si="432"/>
        <v>1810</v>
      </c>
      <c r="C1813" s="30" t="s">
        <v>45</v>
      </c>
      <c r="D1813" s="30"/>
      <c r="E1813" s="30" t="s">
        <v>152</v>
      </c>
      <c r="F1813" s="27" t="str">
        <f t="shared" si="436"/>
        <v>공격력 골드 훈련</v>
      </c>
      <c r="G1813" s="30">
        <f>G1797+2000</f>
        <v>83000</v>
      </c>
      <c r="H1813" s="31" t="str">
        <f t="shared" si="437"/>
        <v>GuideQuest_TrainAtk_83000_1810</v>
      </c>
      <c r="J1813" s="29" t="str">
        <f t="shared" si="415"/>
        <v>GuideQuest_TrainAtk_83000_1810</v>
      </c>
      <c r="K1813" s="30" t="str">
        <f t="shared" si="416"/>
        <v>TrainAtk</v>
      </c>
      <c r="L1813" s="33">
        <f t="shared" ref="L1813:L1814" si="438">ROUNDUP(G1813/10,0)</f>
        <v>8300</v>
      </c>
      <c r="M1813" s="30" t="str">
        <f t="shared" si="418"/>
        <v>Attain</v>
      </c>
      <c r="N1813" s="31" t="s">
        <v>404</v>
      </c>
    </row>
    <row r="1814" spans="2:14" x14ac:dyDescent="0.4">
      <c r="B1814" s="29">
        <f t="shared" si="432"/>
        <v>1811</v>
      </c>
      <c r="C1814" s="30" t="s">
        <v>47</v>
      </c>
      <c r="D1814" s="30"/>
      <c r="E1814" s="30" t="s">
        <v>153</v>
      </c>
      <c r="F1814" s="27" t="str">
        <f t="shared" si="436"/>
        <v>체력 골드 훈련</v>
      </c>
      <c r="G1814" s="30">
        <f>G1797+2000</f>
        <v>83000</v>
      </c>
      <c r="H1814" s="31" t="str">
        <f t="shared" si="437"/>
        <v>GuideQuest_TrainHp_83000_1811</v>
      </c>
      <c r="J1814" s="29" t="str">
        <f t="shared" si="415"/>
        <v>GuideQuest_TrainHp_83000_1811</v>
      </c>
      <c r="K1814" s="30" t="str">
        <f t="shared" si="416"/>
        <v>TrainHp</v>
      </c>
      <c r="L1814" s="33">
        <f t="shared" si="438"/>
        <v>8300</v>
      </c>
      <c r="M1814" s="30" t="str">
        <f t="shared" si="418"/>
        <v>Attain</v>
      </c>
      <c r="N1814" s="31" t="s">
        <v>404</v>
      </c>
    </row>
    <row r="1815" spans="2:14" x14ac:dyDescent="0.4">
      <c r="B1815" s="29">
        <f>B1814+1</f>
        <v>1812</v>
      </c>
      <c r="C1815" s="30"/>
      <c r="D1815" s="30"/>
      <c r="E1815" s="30" t="s">
        <v>187</v>
      </c>
      <c r="F1815" s="27" t="str">
        <f t="shared" si="436"/>
        <v>스테이지 클리어</v>
      </c>
      <c r="G1815" s="30">
        <f>G1807+25</f>
        <v>3575</v>
      </c>
      <c r="H1815" s="31" t="str">
        <f t="shared" si="437"/>
        <v>GuideQuest_ClearStage_3575_1812</v>
      </c>
      <c r="J1815" s="29" t="str">
        <f t="shared" si="415"/>
        <v>GuideQuest_ClearStage_3575_1812</v>
      </c>
      <c r="K1815" s="30" t="str">
        <f t="shared" si="416"/>
        <v>ClearStage</v>
      </c>
      <c r="L1815" s="33">
        <f t="shared" si="417"/>
        <v>3575</v>
      </c>
      <c r="M1815" s="30" t="str">
        <f t="shared" si="418"/>
        <v>Attain</v>
      </c>
      <c r="N1815" s="31" t="s">
        <v>404</v>
      </c>
    </row>
    <row r="1816" spans="2:14" x14ac:dyDescent="0.4">
      <c r="B1816" s="29">
        <f t="shared" si="432"/>
        <v>1813</v>
      </c>
      <c r="C1816" s="30" t="s">
        <v>94</v>
      </c>
      <c r="D1816" s="30"/>
      <c r="E1816" s="30" t="s">
        <v>214</v>
      </c>
      <c r="F1816" s="27" t="str">
        <f t="shared" si="436"/>
        <v>장비 소환</v>
      </c>
      <c r="G1816" s="30">
        <f>G1808+300</f>
        <v>39120</v>
      </c>
      <c r="H1816" s="31" t="str">
        <f t="shared" si="437"/>
        <v>GuideQuest_SpawnEquipment_39120_1813</v>
      </c>
      <c r="J1816" s="29" t="str">
        <f t="shared" si="415"/>
        <v>GuideQuest_SpawnEquipment_39120_1813</v>
      </c>
      <c r="K1816" s="30" t="str">
        <f t="shared" si="416"/>
        <v>SpawnEquipment</v>
      </c>
      <c r="L1816" s="33">
        <f t="shared" si="417"/>
        <v>39120</v>
      </c>
      <c r="M1816" s="30" t="str">
        <f t="shared" si="418"/>
        <v>Attain</v>
      </c>
      <c r="N1816" s="31" t="s">
        <v>404</v>
      </c>
    </row>
    <row r="1817" spans="2:14" x14ac:dyDescent="0.4">
      <c r="B1817" s="29">
        <f t="shared" si="432"/>
        <v>1814</v>
      </c>
      <c r="C1817" s="30" t="s">
        <v>53</v>
      </c>
      <c r="D1817" s="30"/>
      <c r="E1817" s="30" t="s">
        <v>200</v>
      </c>
      <c r="F1817" s="27" t="str">
        <f t="shared" si="436"/>
        <v>스킬 소환</v>
      </c>
      <c r="G1817" s="30">
        <f>G1809+30</f>
        <v>4210</v>
      </c>
      <c r="H1817" s="31" t="str">
        <f t="shared" si="437"/>
        <v>GuideQuest_SpawnSkill_4210_1814</v>
      </c>
      <c r="J1817" s="29" t="str">
        <f t="shared" si="415"/>
        <v>GuideQuest_SpawnSkill_4210_1814</v>
      </c>
      <c r="K1817" s="30" t="str">
        <f t="shared" si="416"/>
        <v>SpawnSkill</v>
      </c>
      <c r="L1817" s="33">
        <f t="shared" si="417"/>
        <v>4210</v>
      </c>
      <c r="M1817" s="30" t="str">
        <f t="shared" si="418"/>
        <v>Attain</v>
      </c>
      <c r="N1817" s="31" t="s">
        <v>404</v>
      </c>
    </row>
    <row r="1818" spans="2:14" x14ac:dyDescent="0.4">
      <c r="B1818" s="29">
        <f t="shared" si="432"/>
        <v>1815</v>
      </c>
      <c r="C1818" s="30" t="s">
        <v>292</v>
      </c>
      <c r="D1818" s="30"/>
      <c r="E1818" s="30" t="s">
        <v>269</v>
      </c>
      <c r="F1818" s="27" t="str">
        <f t="shared" si="436"/>
        <v>유물 소환</v>
      </c>
      <c r="G1818" s="30">
        <f>G1810+30</f>
        <v>1119</v>
      </c>
      <c r="H1818" s="31" t="str">
        <f t="shared" si="437"/>
        <v>GuideQuest_SpawnArtifact_1119_1815</v>
      </c>
      <c r="J1818" s="29" t="str">
        <f t="shared" si="415"/>
        <v>GuideQuest_SpawnArtifact_1119_1815</v>
      </c>
      <c r="K1818" s="30" t="str">
        <f t="shared" si="416"/>
        <v>SpawnArtifact</v>
      </c>
      <c r="L1818" s="33">
        <f t="shared" si="417"/>
        <v>1119</v>
      </c>
      <c r="M1818" s="30" t="str">
        <f t="shared" si="418"/>
        <v>Attain</v>
      </c>
      <c r="N1818" s="31" t="s">
        <v>404</v>
      </c>
    </row>
    <row r="1819" spans="2:14" x14ac:dyDescent="0.4">
      <c r="B1819" s="29">
        <f t="shared" si="432"/>
        <v>1816</v>
      </c>
      <c r="C1819" s="30" t="s">
        <v>294</v>
      </c>
      <c r="D1819" s="30"/>
      <c r="E1819" s="30" t="s">
        <v>290</v>
      </c>
      <c r="F1819" s="27" t="str">
        <f t="shared" si="436"/>
        <v>유물 강화 시도</v>
      </c>
      <c r="G1819" s="30">
        <v>3</v>
      </c>
      <c r="H1819" s="31" t="str">
        <f t="shared" si="437"/>
        <v>GuideQuest_TryUpgradeArtifact_3_1816</v>
      </c>
      <c r="J1819" s="29" t="str">
        <f t="shared" si="415"/>
        <v>GuideQuest_TryUpgradeArtifact_3_1816</v>
      </c>
      <c r="K1819" s="30" t="str">
        <f t="shared" si="416"/>
        <v>TryUpgradeArtifact</v>
      </c>
      <c r="L1819" s="33">
        <f t="shared" si="417"/>
        <v>3</v>
      </c>
      <c r="M1819" s="30" t="str">
        <f t="shared" si="418"/>
        <v>Stack</v>
      </c>
      <c r="N1819" s="31" t="s">
        <v>404</v>
      </c>
    </row>
    <row r="1820" spans="2:14" x14ac:dyDescent="0.4">
      <c r="B1820" s="29">
        <f t="shared" si="432"/>
        <v>1817</v>
      </c>
      <c r="C1820" s="30"/>
      <c r="D1820" s="30"/>
      <c r="E1820" s="30" t="s">
        <v>192</v>
      </c>
      <c r="F1820" s="27" t="str">
        <f t="shared" ref="F1820:F1827" si="439">VLOOKUP(E1820,$P$2:$Q$52,2, 0)</f>
        <v>보스 처치</v>
      </c>
      <c r="G1820" s="30">
        <v>5</v>
      </c>
      <c r="H1820" s="31" t="str">
        <f t="shared" ref="H1820:H1827" si="440">CONCATENATE("GuideQuest","_",E1820,"_",G1820,"_",B1820)</f>
        <v>GuideQuest_KillBoss_5_1817</v>
      </c>
      <c r="J1820" s="29" t="str">
        <f t="shared" si="415"/>
        <v>GuideQuest_KillBoss_5_1817</v>
      </c>
      <c r="K1820" s="30" t="str">
        <f t="shared" si="416"/>
        <v>KillBoss</v>
      </c>
      <c r="L1820" s="33">
        <f t="shared" si="417"/>
        <v>5</v>
      </c>
      <c r="M1820" s="30" t="str">
        <f t="shared" si="418"/>
        <v>Stack</v>
      </c>
      <c r="N1820" s="31" t="s">
        <v>404</v>
      </c>
    </row>
    <row r="1821" spans="2:14" x14ac:dyDescent="0.4">
      <c r="B1821" s="29">
        <f t="shared" si="432"/>
        <v>1818</v>
      </c>
      <c r="C1821" s="30" t="s">
        <v>45</v>
      </c>
      <c r="D1821" s="30"/>
      <c r="E1821" s="30" t="s">
        <v>152</v>
      </c>
      <c r="F1821" s="27" t="str">
        <f t="shared" si="439"/>
        <v>공격력 골드 훈련</v>
      </c>
      <c r="G1821" s="30">
        <f>G1805+2000</f>
        <v>84000</v>
      </c>
      <c r="H1821" s="31" t="str">
        <f t="shared" si="440"/>
        <v>GuideQuest_TrainAtk_84000_1818</v>
      </c>
      <c r="J1821" s="29" t="str">
        <f t="shared" si="415"/>
        <v>GuideQuest_TrainAtk_84000_1818</v>
      </c>
      <c r="K1821" s="30" t="str">
        <f t="shared" si="416"/>
        <v>TrainAtk</v>
      </c>
      <c r="L1821" s="33">
        <f t="shared" ref="L1821:L1822" si="441">ROUNDUP(G1821/10,0)</f>
        <v>8400</v>
      </c>
      <c r="M1821" s="30" t="str">
        <f t="shared" si="418"/>
        <v>Attain</v>
      </c>
      <c r="N1821" s="31" t="s">
        <v>404</v>
      </c>
    </row>
    <row r="1822" spans="2:14" x14ac:dyDescent="0.4">
      <c r="B1822" s="29">
        <f t="shared" si="432"/>
        <v>1819</v>
      </c>
      <c r="C1822" s="30" t="s">
        <v>47</v>
      </c>
      <c r="D1822" s="30"/>
      <c r="E1822" s="30" t="s">
        <v>153</v>
      </c>
      <c r="F1822" s="27" t="str">
        <f t="shared" si="439"/>
        <v>체력 골드 훈련</v>
      </c>
      <c r="G1822" s="30">
        <f>G1805+2000</f>
        <v>84000</v>
      </c>
      <c r="H1822" s="31" t="str">
        <f t="shared" si="440"/>
        <v>GuideQuest_TrainHp_84000_1819</v>
      </c>
      <c r="J1822" s="29" t="str">
        <f t="shared" si="415"/>
        <v>GuideQuest_TrainHp_84000_1819</v>
      </c>
      <c r="K1822" s="30" t="str">
        <f t="shared" si="416"/>
        <v>TrainHp</v>
      </c>
      <c r="L1822" s="33">
        <f t="shared" si="441"/>
        <v>8400</v>
      </c>
      <c r="M1822" s="30" t="str">
        <f t="shared" si="418"/>
        <v>Attain</v>
      </c>
      <c r="N1822" s="31" t="s">
        <v>404</v>
      </c>
    </row>
    <row r="1823" spans="2:14" x14ac:dyDescent="0.4">
      <c r="B1823" s="29">
        <f>B1822+1</f>
        <v>1820</v>
      </c>
      <c r="C1823" s="30"/>
      <c r="D1823" s="30"/>
      <c r="E1823" s="30" t="s">
        <v>187</v>
      </c>
      <c r="F1823" s="27" t="str">
        <f t="shared" si="439"/>
        <v>스테이지 클리어</v>
      </c>
      <c r="G1823" s="30">
        <f>G1815+25</f>
        <v>3600</v>
      </c>
      <c r="H1823" s="31" t="str">
        <f t="shared" si="440"/>
        <v>GuideQuest_ClearStage_3600_1820</v>
      </c>
      <c r="J1823" s="29" t="str">
        <f t="shared" si="415"/>
        <v>GuideQuest_ClearStage_3600_1820</v>
      </c>
      <c r="K1823" s="30" t="str">
        <f t="shared" si="416"/>
        <v>ClearStage</v>
      </c>
      <c r="L1823" s="33">
        <f t="shared" si="417"/>
        <v>3600</v>
      </c>
      <c r="M1823" s="30" t="str">
        <f t="shared" si="418"/>
        <v>Attain</v>
      </c>
      <c r="N1823" s="31" t="s">
        <v>404</v>
      </c>
    </row>
    <row r="1824" spans="2:14" x14ac:dyDescent="0.4">
      <c r="B1824" s="29">
        <f t="shared" si="432"/>
        <v>1821</v>
      </c>
      <c r="C1824" s="30" t="s">
        <v>94</v>
      </c>
      <c r="D1824" s="30"/>
      <c r="E1824" s="30" t="s">
        <v>214</v>
      </c>
      <c r="F1824" s="27" t="str">
        <f t="shared" si="439"/>
        <v>장비 소환</v>
      </c>
      <c r="G1824" s="30">
        <f>G1816+300</f>
        <v>39420</v>
      </c>
      <c r="H1824" s="31" t="str">
        <f t="shared" si="440"/>
        <v>GuideQuest_SpawnEquipment_39420_1821</v>
      </c>
      <c r="J1824" s="29" t="str">
        <f t="shared" si="415"/>
        <v>GuideQuest_SpawnEquipment_39420_1821</v>
      </c>
      <c r="K1824" s="30" t="str">
        <f t="shared" si="416"/>
        <v>SpawnEquipment</v>
      </c>
      <c r="L1824" s="33">
        <f t="shared" si="417"/>
        <v>39420</v>
      </c>
      <c r="M1824" s="30" t="str">
        <f t="shared" si="418"/>
        <v>Attain</v>
      </c>
      <c r="N1824" s="31" t="s">
        <v>404</v>
      </c>
    </row>
    <row r="1825" spans="2:14" x14ac:dyDescent="0.4">
      <c r="B1825" s="29">
        <f t="shared" si="432"/>
        <v>1822</v>
      </c>
      <c r="C1825" s="30" t="s">
        <v>53</v>
      </c>
      <c r="D1825" s="30"/>
      <c r="E1825" s="30" t="s">
        <v>200</v>
      </c>
      <c r="F1825" s="27" t="str">
        <f t="shared" si="439"/>
        <v>스킬 소환</v>
      </c>
      <c r="G1825" s="30">
        <f>G1817+30</f>
        <v>4240</v>
      </c>
      <c r="H1825" s="31" t="str">
        <f t="shared" si="440"/>
        <v>GuideQuest_SpawnSkill_4240_1822</v>
      </c>
      <c r="J1825" s="29" t="str">
        <f t="shared" si="415"/>
        <v>GuideQuest_SpawnSkill_4240_1822</v>
      </c>
      <c r="K1825" s="30" t="str">
        <f t="shared" si="416"/>
        <v>SpawnSkill</v>
      </c>
      <c r="L1825" s="33">
        <f t="shared" si="417"/>
        <v>4240</v>
      </c>
      <c r="M1825" s="30" t="str">
        <f t="shared" si="418"/>
        <v>Attain</v>
      </c>
      <c r="N1825" s="31" t="s">
        <v>404</v>
      </c>
    </row>
    <row r="1826" spans="2:14" x14ac:dyDescent="0.4">
      <c r="B1826" s="29">
        <f t="shared" si="432"/>
        <v>1823</v>
      </c>
      <c r="C1826" s="30" t="s">
        <v>292</v>
      </c>
      <c r="D1826" s="30"/>
      <c r="E1826" s="30" t="s">
        <v>269</v>
      </c>
      <c r="F1826" s="27" t="str">
        <f t="shared" si="439"/>
        <v>유물 소환</v>
      </c>
      <c r="G1826" s="30">
        <f>G1818+30</f>
        <v>1149</v>
      </c>
      <c r="H1826" s="31" t="str">
        <f t="shared" si="440"/>
        <v>GuideQuest_SpawnArtifact_1149_1823</v>
      </c>
      <c r="J1826" s="29" t="str">
        <f t="shared" si="415"/>
        <v>GuideQuest_SpawnArtifact_1149_1823</v>
      </c>
      <c r="K1826" s="30" t="str">
        <f t="shared" si="416"/>
        <v>SpawnArtifact</v>
      </c>
      <c r="L1826" s="33">
        <f t="shared" si="417"/>
        <v>1149</v>
      </c>
      <c r="M1826" s="30" t="str">
        <f t="shared" si="418"/>
        <v>Attain</v>
      </c>
      <c r="N1826" s="31" t="s">
        <v>404</v>
      </c>
    </row>
    <row r="1827" spans="2:14" x14ac:dyDescent="0.4">
      <c r="B1827" s="29">
        <f t="shared" si="432"/>
        <v>1824</v>
      </c>
      <c r="C1827" s="30" t="s">
        <v>294</v>
      </c>
      <c r="D1827" s="30"/>
      <c r="E1827" s="30" t="s">
        <v>290</v>
      </c>
      <c r="F1827" s="27" t="str">
        <f t="shared" si="439"/>
        <v>유물 강화 시도</v>
      </c>
      <c r="G1827" s="30">
        <v>3</v>
      </c>
      <c r="H1827" s="31" t="str">
        <f t="shared" si="440"/>
        <v>GuideQuest_TryUpgradeArtifact_3_1824</v>
      </c>
      <c r="J1827" s="29" t="str">
        <f t="shared" si="415"/>
        <v>GuideQuest_TryUpgradeArtifact_3_1824</v>
      </c>
      <c r="K1827" s="30" t="str">
        <f t="shared" si="416"/>
        <v>TryUpgradeArtifact</v>
      </c>
      <c r="L1827" s="33">
        <f t="shared" si="417"/>
        <v>3</v>
      </c>
      <c r="M1827" s="30" t="str">
        <f t="shared" si="418"/>
        <v>Stack</v>
      </c>
      <c r="N1827" s="31" t="s">
        <v>404</v>
      </c>
    </row>
    <row r="1828" spans="2:14" x14ac:dyDescent="0.4">
      <c r="B1828" s="29">
        <f t="shared" si="432"/>
        <v>1825</v>
      </c>
      <c r="C1828" s="30"/>
      <c r="D1828" s="30"/>
      <c r="E1828" s="30" t="s">
        <v>192</v>
      </c>
      <c r="F1828" s="27" t="str">
        <f t="shared" ref="F1828:F1835" si="442">VLOOKUP(E1828,$P$2:$Q$52,2, 0)</f>
        <v>보스 처치</v>
      </c>
      <c r="G1828" s="30">
        <v>5</v>
      </c>
      <c r="H1828" s="31" t="str">
        <f t="shared" ref="H1828:H1835" si="443">CONCATENATE("GuideQuest","_",E1828,"_",G1828,"_",B1828)</f>
        <v>GuideQuest_KillBoss_5_1825</v>
      </c>
      <c r="J1828" s="29" t="str">
        <f t="shared" ref="J1828:J1891" si="444">H1828</f>
        <v>GuideQuest_KillBoss_5_1825</v>
      </c>
      <c r="K1828" s="30" t="str">
        <f t="shared" ref="K1828:K1891" si="445">E1828</f>
        <v>KillBoss</v>
      </c>
      <c r="L1828" s="33">
        <f t="shared" ref="L1828:L1891" si="446">G1828</f>
        <v>5</v>
      </c>
      <c r="M1828" s="30" t="str">
        <f t="shared" ref="M1828:M1891" si="447">VLOOKUP(K1828,$P$2:$R$51,3, 0)</f>
        <v>Stack</v>
      </c>
      <c r="N1828" s="31" t="s">
        <v>404</v>
      </c>
    </row>
    <row r="1829" spans="2:14" x14ac:dyDescent="0.4">
      <c r="B1829" s="29">
        <f t="shared" si="432"/>
        <v>1826</v>
      </c>
      <c r="C1829" s="30" t="s">
        <v>45</v>
      </c>
      <c r="D1829" s="30"/>
      <c r="E1829" s="30" t="s">
        <v>152</v>
      </c>
      <c r="F1829" s="27" t="str">
        <f t="shared" si="442"/>
        <v>공격력 골드 훈련</v>
      </c>
      <c r="G1829" s="30">
        <f>G1813+2000</f>
        <v>85000</v>
      </c>
      <c r="H1829" s="31" t="str">
        <f t="shared" si="443"/>
        <v>GuideQuest_TrainAtk_85000_1826</v>
      </c>
      <c r="J1829" s="29" t="str">
        <f t="shared" si="444"/>
        <v>GuideQuest_TrainAtk_85000_1826</v>
      </c>
      <c r="K1829" s="30" t="str">
        <f t="shared" si="445"/>
        <v>TrainAtk</v>
      </c>
      <c r="L1829" s="33">
        <f t="shared" ref="L1829:L1830" si="448">ROUNDUP(G1829/10,0)</f>
        <v>8500</v>
      </c>
      <c r="M1829" s="30" t="str">
        <f t="shared" si="447"/>
        <v>Attain</v>
      </c>
      <c r="N1829" s="31" t="s">
        <v>404</v>
      </c>
    </row>
    <row r="1830" spans="2:14" x14ac:dyDescent="0.4">
      <c r="B1830" s="29">
        <f t="shared" si="432"/>
        <v>1827</v>
      </c>
      <c r="C1830" s="30" t="s">
        <v>47</v>
      </c>
      <c r="D1830" s="30"/>
      <c r="E1830" s="30" t="s">
        <v>153</v>
      </c>
      <c r="F1830" s="27" t="str">
        <f t="shared" si="442"/>
        <v>체력 골드 훈련</v>
      </c>
      <c r="G1830" s="30">
        <f>G1813+2000</f>
        <v>85000</v>
      </c>
      <c r="H1830" s="31" t="str">
        <f t="shared" si="443"/>
        <v>GuideQuest_TrainHp_85000_1827</v>
      </c>
      <c r="J1830" s="29" t="str">
        <f t="shared" si="444"/>
        <v>GuideQuest_TrainHp_85000_1827</v>
      </c>
      <c r="K1830" s="30" t="str">
        <f t="shared" si="445"/>
        <v>TrainHp</v>
      </c>
      <c r="L1830" s="33">
        <f t="shared" si="448"/>
        <v>8500</v>
      </c>
      <c r="M1830" s="30" t="str">
        <f t="shared" si="447"/>
        <v>Attain</v>
      </c>
      <c r="N1830" s="31" t="s">
        <v>404</v>
      </c>
    </row>
    <row r="1831" spans="2:14" x14ac:dyDescent="0.4">
      <c r="B1831" s="29">
        <f>B1830+1</f>
        <v>1828</v>
      </c>
      <c r="C1831" s="30"/>
      <c r="D1831" s="30"/>
      <c r="E1831" s="30" t="s">
        <v>187</v>
      </c>
      <c r="F1831" s="27" t="str">
        <f t="shared" si="442"/>
        <v>스테이지 클리어</v>
      </c>
      <c r="G1831" s="30">
        <f>G1823+25</f>
        <v>3625</v>
      </c>
      <c r="H1831" s="31" t="str">
        <f t="shared" si="443"/>
        <v>GuideQuest_ClearStage_3625_1828</v>
      </c>
      <c r="J1831" s="29" t="str">
        <f t="shared" si="444"/>
        <v>GuideQuest_ClearStage_3625_1828</v>
      </c>
      <c r="K1831" s="30" t="str">
        <f t="shared" si="445"/>
        <v>ClearStage</v>
      </c>
      <c r="L1831" s="33">
        <f t="shared" si="446"/>
        <v>3625</v>
      </c>
      <c r="M1831" s="30" t="str">
        <f t="shared" si="447"/>
        <v>Attain</v>
      </c>
      <c r="N1831" s="31" t="s">
        <v>404</v>
      </c>
    </row>
    <row r="1832" spans="2:14" x14ac:dyDescent="0.4">
      <c r="B1832" s="29">
        <f t="shared" si="432"/>
        <v>1829</v>
      </c>
      <c r="C1832" s="30" t="s">
        <v>94</v>
      </c>
      <c r="D1832" s="30"/>
      <c r="E1832" s="30" t="s">
        <v>214</v>
      </c>
      <c r="F1832" s="27" t="str">
        <f t="shared" si="442"/>
        <v>장비 소환</v>
      </c>
      <c r="G1832" s="30">
        <f>G1824+300</f>
        <v>39720</v>
      </c>
      <c r="H1832" s="31" t="str">
        <f t="shared" si="443"/>
        <v>GuideQuest_SpawnEquipment_39720_1829</v>
      </c>
      <c r="J1832" s="29" t="str">
        <f t="shared" si="444"/>
        <v>GuideQuest_SpawnEquipment_39720_1829</v>
      </c>
      <c r="K1832" s="30" t="str">
        <f t="shared" si="445"/>
        <v>SpawnEquipment</v>
      </c>
      <c r="L1832" s="33">
        <f t="shared" si="446"/>
        <v>39720</v>
      </c>
      <c r="M1832" s="30" t="str">
        <f t="shared" si="447"/>
        <v>Attain</v>
      </c>
      <c r="N1832" s="31" t="s">
        <v>404</v>
      </c>
    </row>
    <row r="1833" spans="2:14" x14ac:dyDescent="0.4">
      <c r="B1833" s="29">
        <f t="shared" si="432"/>
        <v>1830</v>
      </c>
      <c r="C1833" s="30" t="s">
        <v>53</v>
      </c>
      <c r="D1833" s="30"/>
      <c r="E1833" s="30" t="s">
        <v>200</v>
      </c>
      <c r="F1833" s="27" t="str">
        <f t="shared" si="442"/>
        <v>스킬 소환</v>
      </c>
      <c r="G1833" s="30">
        <f>G1825+30</f>
        <v>4270</v>
      </c>
      <c r="H1833" s="31" t="str">
        <f t="shared" si="443"/>
        <v>GuideQuest_SpawnSkill_4270_1830</v>
      </c>
      <c r="J1833" s="29" t="str">
        <f t="shared" si="444"/>
        <v>GuideQuest_SpawnSkill_4270_1830</v>
      </c>
      <c r="K1833" s="30" t="str">
        <f t="shared" si="445"/>
        <v>SpawnSkill</v>
      </c>
      <c r="L1833" s="33">
        <f t="shared" si="446"/>
        <v>4270</v>
      </c>
      <c r="M1833" s="30" t="str">
        <f t="shared" si="447"/>
        <v>Attain</v>
      </c>
      <c r="N1833" s="31" t="s">
        <v>404</v>
      </c>
    </row>
    <row r="1834" spans="2:14" x14ac:dyDescent="0.4">
      <c r="B1834" s="29">
        <f t="shared" si="432"/>
        <v>1831</v>
      </c>
      <c r="C1834" s="30" t="s">
        <v>292</v>
      </c>
      <c r="D1834" s="30"/>
      <c r="E1834" s="30" t="s">
        <v>269</v>
      </c>
      <c r="F1834" s="27" t="str">
        <f t="shared" si="442"/>
        <v>유물 소환</v>
      </c>
      <c r="G1834" s="30">
        <f>G1826+30</f>
        <v>1179</v>
      </c>
      <c r="H1834" s="31" t="str">
        <f t="shared" si="443"/>
        <v>GuideQuest_SpawnArtifact_1179_1831</v>
      </c>
      <c r="J1834" s="29" t="str">
        <f t="shared" si="444"/>
        <v>GuideQuest_SpawnArtifact_1179_1831</v>
      </c>
      <c r="K1834" s="30" t="str">
        <f t="shared" si="445"/>
        <v>SpawnArtifact</v>
      </c>
      <c r="L1834" s="33">
        <f t="shared" si="446"/>
        <v>1179</v>
      </c>
      <c r="M1834" s="30" t="str">
        <f t="shared" si="447"/>
        <v>Attain</v>
      </c>
      <c r="N1834" s="31" t="s">
        <v>404</v>
      </c>
    </row>
    <row r="1835" spans="2:14" x14ac:dyDescent="0.4">
      <c r="B1835" s="29">
        <f t="shared" si="432"/>
        <v>1832</v>
      </c>
      <c r="C1835" s="30" t="s">
        <v>294</v>
      </c>
      <c r="D1835" s="30"/>
      <c r="E1835" s="30" t="s">
        <v>290</v>
      </c>
      <c r="F1835" s="27" t="str">
        <f t="shared" si="442"/>
        <v>유물 강화 시도</v>
      </c>
      <c r="G1835" s="30">
        <v>3</v>
      </c>
      <c r="H1835" s="31" t="str">
        <f t="shared" si="443"/>
        <v>GuideQuest_TryUpgradeArtifact_3_1832</v>
      </c>
      <c r="J1835" s="29" t="str">
        <f t="shared" si="444"/>
        <v>GuideQuest_TryUpgradeArtifact_3_1832</v>
      </c>
      <c r="K1835" s="30" t="str">
        <f t="shared" si="445"/>
        <v>TryUpgradeArtifact</v>
      </c>
      <c r="L1835" s="33">
        <f t="shared" si="446"/>
        <v>3</v>
      </c>
      <c r="M1835" s="30" t="str">
        <f t="shared" si="447"/>
        <v>Stack</v>
      </c>
      <c r="N1835" s="31" t="s">
        <v>404</v>
      </c>
    </row>
    <row r="1836" spans="2:14" x14ac:dyDescent="0.4">
      <c r="B1836" s="29">
        <f t="shared" si="432"/>
        <v>1833</v>
      </c>
      <c r="C1836" s="30"/>
      <c r="D1836" s="30"/>
      <c r="E1836" s="30" t="s">
        <v>192</v>
      </c>
      <c r="F1836" s="27" t="str">
        <f t="shared" ref="F1836:F1843" si="449">VLOOKUP(E1836,$P$2:$Q$52,2, 0)</f>
        <v>보스 처치</v>
      </c>
      <c r="G1836" s="30">
        <v>5</v>
      </c>
      <c r="H1836" s="31" t="str">
        <f t="shared" ref="H1836:H1843" si="450">CONCATENATE("GuideQuest","_",E1836,"_",G1836,"_",B1836)</f>
        <v>GuideQuest_KillBoss_5_1833</v>
      </c>
      <c r="J1836" s="29" t="str">
        <f t="shared" si="444"/>
        <v>GuideQuest_KillBoss_5_1833</v>
      </c>
      <c r="K1836" s="30" t="str">
        <f t="shared" si="445"/>
        <v>KillBoss</v>
      </c>
      <c r="L1836" s="33">
        <f t="shared" si="446"/>
        <v>5</v>
      </c>
      <c r="M1836" s="30" t="str">
        <f t="shared" si="447"/>
        <v>Stack</v>
      </c>
      <c r="N1836" s="31" t="s">
        <v>404</v>
      </c>
    </row>
    <row r="1837" spans="2:14" x14ac:dyDescent="0.4">
      <c r="B1837" s="29">
        <f t="shared" si="432"/>
        <v>1834</v>
      </c>
      <c r="C1837" s="30" t="s">
        <v>45</v>
      </c>
      <c r="D1837" s="30"/>
      <c r="E1837" s="30" t="s">
        <v>152</v>
      </c>
      <c r="F1837" s="27" t="str">
        <f t="shared" si="449"/>
        <v>공격력 골드 훈련</v>
      </c>
      <c r="G1837" s="30">
        <f>G1821+2000</f>
        <v>86000</v>
      </c>
      <c r="H1837" s="31" t="str">
        <f t="shared" si="450"/>
        <v>GuideQuest_TrainAtk_86000_1834</v>
      </c>
      <c r="J1837" s="29" t="str">
        <f t="shared" si="444"/>
        <v>GuideQuest_TrainAtk_86000_1834</v>
      </c>
      <c r="K1837" s="30" t="str">
        <f t="shared" si="445"/>
        <v>TrainAtk</v>
      </c>
      <c r="L1837" s="33">
        <f t="shared" ref="L1837:L1838" si="451">ROUNDUP(G1837/10,0)</f>
        <v>8600</v>
      </c>
      <c r="M1837" s="30" t="str">
        <f t="shared" si="447"/>
        <v>Attain</v>
      </c>
      <c r="N1837" s="31" t="s">
        <v>404</v>
      </c>
    </row>
    <row r="1838" spans="2:14" x14ac:dyDescent="0.4">
      <c r="B1838" s="29">
        <f t="shared" si="432"/>
        <v>1835</v>
      </c>
      <c r="C1838" s="30" t="s">
        <v>47</v>
      </c>
      <c r="D1838" s="30"/>
      <c r="E1838" s="30" t="s">
        <v>153</v>
      </c>
      <c r="F1838" s="27" t="str">
        <f t="shared" si="449"/>
        <v>체력 골드 훈련</v>
      </c>
      <c r="G1838" s="30">
        <f>G1821+2000</f>
        <v>86000</v>
      </c>
      <c r="H1838" s="31" t="str">
        <f t="shared" si="450"/>
        <v>GuideQuest_TrainHp_86000_1835</v>
      </c>
      <c r="J1838" s="29" t="str">
        <f t="shared" si="444"/>
        <v>GuideQuest_TrainHp_86000_1835</v>
      </c>
      <c r="K1838" s="30" t="str">
        <f t="shared" si="445"/>
        <v>TrainHp</v>
      </c>
      <c r="L1838" s="33">
        <f t="shared" si="451"/>
        <v>8600</v>
      </c>
      <c r="M1838" s="30" t="str">
        <f t="shared" si="447"/>
        <v>Attain</v>
      </c>
      <c r="N1838" s="31" t="s">
        <v>404</v>
      </c>
    </row>
    <row r="1839" spans="2:14" x14ac:dyDescent="0.4">
      <c r="B1839" s="29">
        <f>B1838+1</f>
        <v>1836</v>
      </c>
      <c r="C1839" s="30"/>
      <c r="D1839" s="30"/>
      <c r="E1839" s="30" t="s">
        <v>187</v>
      </c>
      <c r="F1839" s="27" t="str">
        <f t="shared" si="449"/>
        <v>스테이지 클리어</v>
      </c>
      <c r="G1839" s="30">
        <f>G1831+25</f>
        <v>3650</v>
      </c>
      <c r="H1839" s="31" t="str">
        <f t="shared" si="450"/>
        <v>GuideQuest_ClearStage_3650_1836</v>
      </c>
      <c r="J1839" s="29" t="str">
        <f t="shared" si="444"/>
        <v>GuideQuest_ClearStage_3650_1836</v>
      </c>
      <c r="K1839" s="30" t="str">
        <f t="shared" si="445"/>
        <v>ClearStage</v>
      </c>
      <c r="L1839" s="33">
        <f t="shared" si="446"/>
        <v>3650</v>
      </c>
      <c r="M1839" s="30" t="str">
        <f t="shared" si="447"/>
        <v>Attain</v>
      </c>
      <c r="N1839" s="31" t="s">
        <v>404</v>
      </c>
    </row>
    <row r="1840" spans="2:14" x14ac:dyDescent="0.4">
      <c r="B1840" s="29">
        <f t="shared" si="432"/>
        <v>1837</v>
      </c>
      <c r="C1840" s="30" t="s">
        <v>94</v>
      </c>
      <c r="D1840" s="30"/>
      <c r="E1840" s="30" t="s">
        <v>214</v>
      </c>
      <c r="F1840" s="27" t="str">
        <f t="shared" si="449"/>
        <v>장비 소환</v>
      </c>
      <c r="G1840" s="30">
        <f>G1832+300</f>
        <v>40020</v>
      </c>
      <c r="H1840" s="31" t="str">
        <f t="shared" si="450"/>
        <v>GuideQuest_SpawnEquipment_40020_1837</v>
      </c>
      <c r="J1840" s="29" t="str">
        <f t="shared" si="444"/>
        <v>GuideQuest_SpawnEquipment_40020_1837</v>
      </c>
      <c r="K1840" s="30" t="str">
        <f t="shared" si="445"/>
        <v>SpawnEquipment</v>
      </c>
      <c r="L1840" s="33">
        <f t="shared" si="446"/>
        <v>40020</v>
      </c>
      <c r="M1840" s="30" t="str">
        <f t="shared" si="447"/>
        <v>Attain</v>
      </c>
      <c r="N1840" s="31" t="s">
        <v>404</v>
      </c>
    </row>
    <row r="1841" spans="2:14" x14ac:dyDescent="0.4">
      <c r="B1841" s="29">
        <f t="shared" si="432"/>
        <v>1838</v>
      </c>
      <c r="C1841" s="30" t="s">
        <v>53</v>
      </c>
      <c r="D1841" s="30"/>
      <c r="E1841" s="30" t="s">
        <v>200</v>
      </c>
      <c r="F1841" s="27" t="str">
        <f t="shared" si="449"/>
        <v>스킬 소환</v>
      </c>
      <c r="G1841" s="30">
        <f>G1833+30</f>
        <v>4300</v>
      </c>
      <c r="H1841" s="31" t="str">
        <f t="shared" si="450"/>
        <v>GuideQuest_SpawnSkill_4300_1838</v>
      </c>
      <c r="J1841" s="29" t="str">
        <f t="shared" si="444"/>
        <v>GuideQuest_SpawnSkill_4300_1838</v>
      </c>
      <c r="K1841" s="30" t="str">
        <f t="shared" si="445"/>
        <v>SpawnSkill</v>
      </c>
      <c r="L1841" s="33">
        <f t="shared" si="446"/>
        <v>4300</v>
      </c>
      <c r="M1841" s="30" t="str">
        <f t="shared" si="447"/>
        <v>Attain</v>
      </c>
      <c r="N1841" s="31" t="s">
        <v>404</v>
      </c>
    </row>
    <row r="1842" spans="2:14" x14ac:dyDescent="0.4">
      <c r="B1842" s="29">
        <f t="shared" si="432"/>
        <v>1839</v>
      </c>
      <c r="C1842" s="30" t="s">
        <v>292</v>
      </c>
      <c r="D1842" s="30"/>
      <c r="E1842" s="30" t="s">
        <v>269</v>
      </c>
      <c r="F1842" s="27" t="str">
        <f t="shared" si="449"/>
        <v>유물 소환</v>
      </c>
      <c r="G1842" s="30">
        <f>G1834+30</f>
        <v>1209</v>
      </c>
      <c r="H1842" s="31" t="str">
        <f t="shared" si="450"/>
        <v>GuideQuest_SpawnArtifact_1209_1839</v>
      </c>
      <c r="J1842" s="29" t="str">
        <f t="shared" si="444"/>
        <v>GuideQuest_SpawnArtifact_1209_1839</v>
      </c>
      <c r="K1842" s="30" t="str">
        <f t="shared" si="445"/>
        <v>SpawnArtifact</v>
      </c>
      <c r="L1842" s="33">
        <f t="shared" si="446"/>
        <v>1209</v>
      </c>
      <c r="M1842" s="30" t="str">
        <f t="shared" si="447"/>
        <v>Attain</v>
      </c>
      <c r="N1842" s="31" t="s">
        <v>404</v>
      </c>
    </row>
    <row r="1843" spans="2:14" x14ac:dyDescent="0.4">
      <c r="B1843" s="29">
        <f t="shared" si="432"/>
        <v>1840</v>
      </c>
      <c r="C1843" s="30" t="s">
        <v>294</v>
      </c>
      <c r="D1843" s="30"/>
      <c r="E1843" s="30" t="s">
        <v>290</v>
      </c>
      <c r="F1843" s="27" t="str">
        <f t="shared" si="449"/>
        <v>유물 강화 시도</v>
      </c>
      <c r="G1843" s="30">
        <v>3</v>
      </c>
      <c r="H1843" s="31" t="str">
        <f t="shared" si="450"/>
        <v>GuideQuest_TryUpgradeArtifact_3_1840</v>
      </c>
      <c r="J1843" s="29" t="str">
        <f t="shared" si="444"/>
        <v>GuideQuest_TryUpgradeArtifact_3_1840</v>
      </c>
      <c r="K1843" s="30" t="str">
        <f t="shared" si="445"/>
        <v>TryUpgradeArtifact</v>
      </c>
      <c r="L1843" s="33">
        <f t="shared" si="446"/>
        <v>3</v>
      </c>
      <c r="M1843" s="30" t="str">
        <f t="shared" si="447"/>
        <v>Stack</v>
      </c>
      <c r="N1843" s="31" t="s">
        <v>404</v>
      </c>
    </row>
    <row r="1844" spans="2:14" x14ac:dyDescent="0.4">
      <c r="B1844" s="29">
        <f t="shared" si="432"/>
        <v>1841</v>
      </c>
      <c r="C1844" s="30"/>
      <c r="D1844" s="30"/>
      <c r="E1844" s="30" t="s">
        <v>192</v>
      </c>
      <c r="F1844" s="27" t="str">
        <f t="shared" ref="F1844:F1851" si="452">VLOOKUP(E1844,$P$2:$Q$52,2, 0)</f>
        <v>보스 처치</v>
      </c>
      <c r="G1844" s="30">
        <v>5</v>
      </c>
      <c r="H1844" s="31" t="str">
        <f t="shared" ref="H1844:H1851" si="453">CONCATENATE("GuideQuest","_",E1844,"_",G1844,"_",B1844)</f>
        <v>GuideQuest_KillBoss_5_1841</v>
      </c>
      <c r="J1844" s="29" t="str">
        <f t="shared" si="444"/>
        <v>GuideQuest_KillBoss_5_1841</v>
      </c>
      <c r="K1844" s="30" t="str">
        <f t="shared" si="445"/>
        <v>KillBoss</v>
      </c>
      <c r="L1844" s="33">
        <f t="shared" si="446"/>
        <v>5</v>
      </c>
      <c r="M1844" s="30" t="str">
        <f t="shared" si="447"/>
        <v>Stack</v>
      </c>
      <c r="N1844" s="31" t="s">
        <v>404</v>
      </c>
    </row>
    <row r="1845" spans="2:14" x14ac:dyDescent="0.4">
      <c r="B1845" s="29">
        <f t="shared" si="432"/>
        <v>1842</v>
      </c>
      <c r="C1845" s="30" t="s">
        <v>45</v>
      </c>
      <c r="D1845" s="30"/>
      <c r="E1845" s="30" t="s">
        <v>152</v>
      </c>
      <c r="F1845" s="27" t="str">
        <f t="shared" si="452"/>
        <v>공격력 골드 훈련</v>
      </c>
      <c r="G1845" s="30">
        <f>G1829+2000</f>
        <v>87000</v>
      </c>
      <c r="H1845" s="31" t="str">
        <f t="shared" si="453"/>
        <v>GuideQuest_TrainAtk_87000_1842</v>
      </c>
      <c r="J1845" s="29" t="str">
        <f t="shared" si="444"/>
        <v>GuideQuest_TrainAtk_87000_1842</v>
      </c>
      <c r="K1845" s="30" t="str">
        <f t="shared" si="445"/>
        <v>TrainAtk</v>
      </c>
      <c r="L1845" s="33">
        <f t="shared" ref="L1845:L1846" si="454">ROUNDUP(G1845/10,0)</f>
        <v>8700</v>
      </c>
      <c r="M1845" s="30" t="str">
        <f t="shared" si="447"/>
        <v>Attain</v>
      </c>
      <c r="N1845" s="31" t="s">
        <v>404</v>
      </c>
    </row>
    <row r="1846" spans="2:14" x14ac:dyDescent="0.4">
      <c r="B1846" s="29">
        <f t="shared" si="432"/>
        <v>1843</v>
      </c>
      <c r="C1846" s="30" t="s">
        <v>47</v>
      </c>
      <c r="D1846" s="30"/>
      <c r="E1846" s="30" t="s">
        <v>153</v>
      </c>
      <c r="F1846" s="27" t="str">
        <f t="shared" si="452"/>
        <v>체력 골드 훈련</v>
      </c>
      <c r="G1846" s="30">
        <f>G1829+2000</f>
        <v>87000</v>
      </c>
      <c r="H1846" s="31" t="str">
        <f t="shared" si="453"/>
        <v>GuideQuest_TrainHp_87000_1843</v>
      </c>
      <c r="J1846" s="29" t="str">
        <f t="shared" si="444"/>
        <v>GuideQuest_TrainHp_87000_1843</v>
      </c>
      <c r="K1846" s="30" t="str">
        <f t="shared" si="445"/>
        <v>TrainHp</v>
      </c>
      <c r="L1846" s="33">
        <f t="shared" si="454"/>
        <v>8700</v>
      </c>
      <c r="M1846" s="30" t="str">
        <f t="shared" si="447"/>
        <v>Attain</v>
      </c>
      <c r="N1846" s="31" t="s">
        <v>404</v>
      </c>
    </row>
    <row r="1847" spans="2:14" x14ac:dyDescent="0.4">
      <c r="B1847" s="29">
        <f>B1846+1</f>
        <v>1844</v>
      </c>
      <c r="C1847" s="30"/>
      <c r="D1847" s="30"/>
      <c r="E1847" s="30" t="s">
        <v>187</v>
      </c>
      <c r="F1847" s="27" t="str">
        <f t="shared" si="452"/>
        <v>스테이지 클리어</v>
      </c>
      <c r="G1847" s="30">
        <f>G1839+25</f>
        <v>3675</v>
      </c>
      <c r="H1847" s="31" t="str">
        <f t="shared" si="453"/>
        <v>GuideQuest_ClearStage_3675_1844</v>
      </c>
      <c r="J1847" s="29" t="str">
        <f t="shared" si="444"/>
        <v>GuideQuest_ClearStage_3675_1844</v>
      </c>
      <c r="K1847" s="30" t="str">
        <f t="shared" si="445"/>
        <v>ClearStage</v>
      </c>
      <c r="L1847" s="33">
        <f t="shared" si="446"/>
        <v>3675</v>
      </c>
      <c r="M1847" s="30" t="str">
        <f t="shared" si="447"/>
        <v>Attain</v>
      </c>
      <c r="N1847" s="31" t="s">
        <v>404</v>
      </c>
    </row>
    <row r="1848" spans="2:14" x14ac:dyDescent="0.4">
      <c r="B1848" s="29">
        <f t="shared" si="432"/>
        <v>1845</v>
      </c>
      <c r="C1848" s="30" t="s">
        <v>94</v>
      </c>
      <c r="D1848" s="30"/>
      <c r="E1848" s="30" t="s">
        <v>214</v>
      </c>
      <c r="F1848" s="27" t="str">
        <f t="shared" si="452"/>
        <v>장비 소환</v>
      </c>
      <c r="G1848" s="30">
        <f>G1840+300</f>
        <v>40320</v>
      </c>
      <c r="H1848" s="31" t="str">
        <f t="shared" si="453"/>
        <v>GuideQuest_SpawnEquipment_40320_1845</v>
      </c>
      <c r="J1848" s="29" t="str">
        <f t="shared" si="444"/>
        <v>GuideQuest_SpawnEquipment_40320_1845</v>
      </c>
      <c r="K1848" s="30" t="str">
        <f t="shared" si="445"/>
        <v>SpawnEquipment</v>
      </c>
      <c r="L1848" s="33">
        <f t="shared" si="446"/>
        <v>40320</v>
      </c>
      <c r="M1848" s="30" t="str">
        <f t="shared" si="447"/>
        <v>Attain</v>
      </c>
      <c r="N1848" s="31" t="s">
        <v>404</v>
      </c>
    </row>
    <row r="1849" spans="2:14" x14ac:dyDescent="0.4">
      <c r="B1849" s="29">
        <f t="shared" si="432"/>
        <v>1846</v>
      </c>
      <c r="C1849" s="30" t="s">
        <v>53</v>
      </c>
      <c r="D1849" s="30"/>
      <c r="E1849" s="30" t="s">
        <v>200</v>
      </c>
      <c r="F1849" s="27" t="str">
        <f t="shared" si="452"/>
        <v>스킬 소환</v>
      </c>
      <c r="G1849" s="30">
        <f>G1841+30</f>
        <v>4330</v>
      </c>
      <c r="H1849" s="31" t="str">
        <f t="shared" si="453"/>
        <v>GuideQuest_SpawnSkill_4330_1846</v>
      </c>
      <c r="J1849" s="29" t="str">
        <f t="shared" si="444"/>
        <v>GuideQuest_SpawnSkill_4330_1846</v>
      </c>
      <c r="K1849" s="30" t="str">
        <f t="shared" si="445"/>
        <v>SpawnSkill</v>
      </c>
      <c r="L1849" s="33">
        <f t="shared" si="446"/>
        <v>4330</v>
      </c>
      <c r="M1849" s="30" t="str">
        <f t="shared" si="447"/>
        <v>Attain</v>
      </c>
      <c r="N1849" s="31" t="s">
        <v>404</v>
      </c>
    </row>
    <row r="1850" spans="2:14" x14ac:dyDescent="0.4">
      <c r="B1850" s="29">
        <f t="shared" si="432"/>
        <v>1847</v>
      </c>
      <c r="C1850" s="30" t="s">
        <v>292</v>
      </c>
      <c r="D1850" s="30"/>
      <c r="E1850" s="30" t="s">
        <v>269</v>
      </c>
      <c r="F1850" s="27" t="str">
        <f t="shared" si="452"/>
        <v>유물 소환</v>
      </c>
      <c r="G1850" s="30">
        <f>G1842+30</f>
        <v>1239</v>
      </c>
      <c r="H1850" s="31" t="str">
        <f t="shared" si="453"/>
        <v>GuideQuest_SpawnArtifact_1239_1847</v>
      </c>
      <c r="J1850" s="29" t="str">
        <f t="shared" si="444"/>
        <v>GuideQuest_SpawnArtifact_1239_1847</v>
      </c>
      <c r="K1850" s="30" t="str">
        <f t="shared" si="445"/>
        <v>SpawnArtifact</v>
      </c>
      <c r="L1850" s="33">
        <f t="shared" si="446"/>
        <v>1239</v>
      </c>
      <c r="M1850" s="30" t="str">
        <f t="shared" si="447"/>
        <v>Attain</v>
      </c>
      <c r="N1850" s="31" t="s">
        <v>404</v>
      </c>
    </row>
    <row r="1851" spans="2:14" x14ac:dyDescent="0.4">
      <c r="B1851" s="29">
        <f t="shared" si="432"/>
        <v>1848</v>
      </c>
      <c r="C1851" s="30" t="s">
        <v>294</v>
      </c>
      <c r="D1851" s="30"/>
      <c r="E1851" s="30" t="s">
        <v>290</v>
      </c>
      <c r="F1851" s="27" t="str">
        <f t="shared" si="452"/>
        <v>유물 강화 시도</v>
      </c>
      <c r="G1851" s="30">
        <v>3</v>
      </c>
      <c r="H1851" s="31" t="str">
        <f t="shared" si="453"/>
        <v>GuideQuest_TryUpgradeArtifact_3_1848</v>
      </c>
      <c r="J1851" s="29" t="str">
        <f t="shared" si="444"/>
        <v>GuideQuest_TryUpgradeArtifact_3_1848</v>
      </c>
      <c r="K1851" s="30" t="str">
        <f t="shared" si="445"/>
        <v>TryUpgradeArtifact</v>
      </c>
      <c r="L1851" s="33">
        <f t="shared" si="446"/>
        <v>3</v>
      </c>
      <c r="M1851" s="30" t="str">
        <f t="shared" si="447"/>
        <v>Stack</v>
      </c>
      <c r="N1851" s="31" t="s">
        <v>404</v>
      </c>
    </row>
    <row r="1852" spans="2:14" x14ac:dyDescent="0.4">
      <c r="B1852" s="29">
        <f t="shared" si="432"/>
        <v>1849</v>
      </c>
      <c r="C1852" s="30"/>
      <c r="D1852" s="30"/>
      <c r="E1852" s="30" t="s">
        <v>192</v>
      </c>
      <c r="F1852" s="27" t="str">
        <f t="shared" ref="F1852:F1859" si="455">VLOOKUP(E1852,$P$2:$Q$52,2, 0)</f>
        <v>보스 처치</v>
      </c>
      <c r="G1852" s="30">
        <v>5</v>
      </c>
      <c r="H1852" s="31" t="str">
        <f t="shared" ref="H1852:H1859" si="456">CONCATENATE("GuideQuest","_",E1852,"_",G1852,"_",B1852)</f>
        <v>GuideQuest_KillBoss_5_1849</v>
      </c>
      <c r="J1852" s="29" t="str">
        <f t="shared" si="444"/>
        <v>GuideQuest_KillBoss_5_1849</v>
      </c>
      <c r="K1852" s="30" t="str">
        <f t="shared" si="445"/>
        <v>KillBoss</v>
      </c>
      <c r="L1852" s="33">
        <f t="shared" si="446"/>
        <v>5</v>
      </c>
      <c r="M1852" s="30" t="str">
        <f t="shared" si="447"/>
        <v>Stack</v>
      </c>
      <c r="N1852" s="31" t="s">
        <v>404</v>
      </c>
    </row>
    <row r="1853" spans="2:14" x14ac:dyDescent="0.4">
      <c r="B1853" s="29">
        <f t="shared" si="432"/>
        <v>1850</v>
      </c>
      <c r="C1853" s="30" t="s">
        <v>45</v>
      </c>
      <c r="D1853" s="30"/>
      <c r="E1853" s="30" t="s">
        <v>152</v>
      </c>
      <c r="F1853" s="27" t="str">
        <f t="shared" si="455"/>
        <v>공격력 골드 훈련</v>
      </c>
      <c r="G1853" s="30">
        <f>G1837+2000</f>
        <v>88000</v>
      </c>
      <c r="H1853" s="31" t="str">
        <f t="shared" si="456"/>
        <v>GuideQuest_TrainAtk_88000_1850</v>
      </c>
      <c r="J1853" s="29" t="str">
        <f t="shared" si="444"/>
        <v>GuideQuest_TrainAtk_88000_1850</v>
      </c>
      <c r="K1853" s="30" t="str">
        <f t="shared" si="445"/>
        <v>TrainAtk</v>
      </c>
      <c r="L1853" s="33">
        <f t="shared" ref="L1853:L1854" si="457">ROUNDUP(G1853/10,0)</f>
        <v>8800</v>
      </c>
      <c r="M1853" s="30" t="str">
        <f t="shared" si="447"/>
        <v>Attain</v>
      </c>
      <c r="N1853" s="31" t="s">
        <v>404</v>
      </c>
    </row>
    <row r="1854" spans="2:14" x14ac:dyDescent="0.4">
      <c r="B1854" s="29">
        <f t="shared" si="432"/>
        <v>1851</v>
      </c>
      <c r="C1854" s="30" t="s">
        <v>47</v>
      </c>
      <c r="D1854" s="30"/>
      <c r="E1854" s="30" t="s">
        <v>153</v>
      </c>
      <c r="F1854" s="27" t="str">
        <f t="shared" si="455"/>
        <v>체력 골드 훈련</v>
      </c>
      <c r="G1854" s="30">
        <f>G1837+2000</f>
        <v>88000</v>
      </c>
      <c r="H1854" s="31" t="str">
        <f t="shared" si="456"/>
        <v>GuideQuest_TrainHp_88000_1851</v>
      </c>
      <c r="J1854" s="29" t="str">
        <f t="shared" si="444"/>
        <v>GuideQuest_TrainHp_88000_1851</v>
      </c>
      <c r="K1854" s="30" t="str">
        <f t="shared" si="445"/>
        <v>TrainHp</v>
      </c>
      <c r="L1854" s="33">
        <f t="shared" si="457"/>
        <v>8800</v>
      </c>
      <c r="M1854" s="30" t="str">
        <f t="shared" si="447"/>
        <v>Attain</v>
      </c>
      <c r="N1854" s="31" t="s">
        <v>404</v>
      </c>
    </row>
    <row r="1855" spans="2:14" x14ac:dyDescent="0.4">
      <c r="B1855" s="29">
        <f>B1854+1</f>
        <v>1852</v>
      </c>
      <c r="C1855" s="30"/>
      <c r="D1855" s="30"/>
      <c r="E1855" s="30" t="s">
        <v>187</v>
      </c>
      <c r="F1855" s="27" t="str">
        <f t="shared" si="455"/>
        <v>스테이지 클리어</v>
      </c>
      <c r="G1855" s="30">
        <f>G1847+25</f>
        <v>3700</v>
      </c>
      <c r="H1855" s="31" t="str">
        <f t="shared" si="456"/>
        <v>GuideQuest_ClearStage_3700_1852</v>
      </c>
      <c r="J1855" s="29" t="str">
        <f t="shared" si="444"/>
        <v>GuideQuest_ClearStage_3700_1852</v>
      </c>
      <c r="K1855" s="30" t="str">
        <f t="shared" si="445"/>
        <v>ClearStage</v>
      </c>
      <c r="L1855" s="33">
        <f t="shared" si="446"/>
        <v>3700</v>
      </c>
      <c r="M1855" s="30" t="str">
        <f t="shared" si="447"/>
        <v>Attain</v>
      </c>
      <c r="N1855" s="31" t="s">
        <v>404</v>
      </c>
    </row>
    <row r="1856" spans="2:14" x14ac:dyDescent="0.4">
      <c r="B1856" s="29">
        <f t="shared" si="432"/>
        <v>1853</v>
      </c>
      <c r="C1856" s="30" t="s">
        <v>94</v>
      </c>
      <c r="D1856" s="30"/>
      <c r="E1856" s="30" t="s">
        <v>214</v>
      </c>
      <c r="F1856" s="27" t="str">
        <f t="shared" si="455"/>
        <v>장비 소환</v>
      </c>
      <c r="G1856" s="30">
        <f>G1848+300</f>
        <v>40620</v>
      </c>
      <c r="H1856" s="31" t="str">
        <f t="shared" si="456"/>
        <v>GuideQuest_SpawnEquipment_40620_1853</v>
      </c>
      <c r="J1856" s="29" t="str">
        <f t="shared" si="444"/>
        <v>GuideQuest_SpawnEquipment_40620_1853</v>
      </c>
      <c r="K1856" s="30" t="str">
        <f t="shared" si="445"/>
        <v>SpawnEquipment</v>
      </c>
      <c r="L1856" s="33">
        <f t="shared" si="446"/>
        <v>40620</v>
      </c>
      <c r="M1856" s="30" t="str">
        <f t="shared" si="447"/>
        <v>Attain</v>
      </c>
      <c r="N1856" s="31" t="s">
        <v>404</v>
      </c>
    </row>
    <row r="1857" spans="2:14" x14ac:dyDescent="0.4">
      <c r="B1857" s="29">
        <f t="shared" si="432"/>
        <v>1854</v>
      </c>
      <c r="C1857" s="30" t="s">
        <v>53</v>
      </c>
      <c r="D1857" s="30"/>
      <c r="E1857" s="30" t="s">
        <v>200</v>
      </c>
      <c r="F1857" s="27" t="str">
        <f t="shared" si="455"/>
        <v>스킬 소환</v>
      </c>
      <c r="G1857" s="30">
        <f>G1849+30</f>
        <v>4360</v>
      </c>
      <c r="H1857" s="31" t="str">
        <f t="shared" si="456"/>
        <v>GuideQuest_SpawnSkill_4360_1854</v>
      </c>
      <c r="J1857" s="29" t="str">
        <f t="shared" si="444"/>
        <v>GuideQuest_SpawnSkill_4360_1854</v>
      </c>
      <c r="K1857" s="30" t="str">
        <f t="shared" si="445"/>
        <v>SpawnSkill</v>
      </c>
      <c r="L1857" s="33">
        <f t="shared" si="446"/>
        <v>4360</v>
      </c>
      <c r="M1857" s="30" t="str">
        <f t="shared" si="447"/>
        <v>Attain</v>
      </c>
      <c r="N1857" s="31" t="s">
        <v>404</v>
      </c>
    </row>
    <row r="1858" spans="2:14" x14ac:dyDescent="0.4">
      <c r="B1858" s="29">
        <f t="shared" si="432"/>
        <v>1855</v>
      </c>
      <c r="C1858" s="30" t="s">
        <v>292</v>
      </c>
      <c r="D1858" s="30"/>
      <c r="E1858" s="30" t="s">
        <v>269</v>
      </c>
      <c r="F1858" s="27" t="str">
        <f t="shared" si="455"/>
        <v>유물 소환</v>
      </c>
      <c r="G1858" s="30">
        <f>G1850+30</f>
        <v>1269</v>
      </c>
      <c r="H1858" s="31" t="str">
        <f t="shared" si="456"/>
        <v>GuideQuest_SpawnArtifact_1269_1855</v>
      </c>
      <c r="J1858" s="29" t="str">
        <f t="shared" si="444"/>
        <v>GuideQuest_SpawnArtifact_1269_1855</v>
      </c>
      <c r="K1858" s="30" t="str">
        <f t="shared" si="445"/>
        <v>SpawnArtifact</v>
      </c>
      <c r="L1858" s="33">
        <f t="shared" si="446"/>
        <v>1269</v>
      </c>
      <c r="M1858" s="30" t="str">
        <f t="shared" si="447"/>
        <v>Attain</v>
      </c>
      <c r="N1858" s="31" t="s">
        <v>404</v>
      </c>
    </row>
    <row r="1859" spans="2:14" x14ac:dyDescent="0.4">
      <c r="B1859" s="29">
        <f t="shared" si="432"/>
        <v>1856</v>
      </c>
      <c r="C1859" s="30" t="s">
        <v>294</v>
      </c>
      <c r="D1859" s="30"/>
      <c r="E1859" s="30" t="s">
        <v>290</v>
      </c>
      <c r="F1859" s="27" t="str">
        <f t="shared" si="455"/>
        <v>유물 강화 시도</v>
      </c>
      <c r="G1859" s="30">
        <v>3</v>
      </c>
      <c r="H1859" s="31" t="str">
        <f t="shared" si="456"/>
        <v>GuideQuest_TryUpgradeArtifact_3_1856</v>
      </c>
      <c r="J1859" s="29" t="str">
        <f t="shared" si="444"/>
        <v>GuideQuest_TryUpgradeArtifact_3_1856</v>
      </c>
      <c r="K1859" s="30" t="str">
        <f t="shared" si="445"/>
        <v>TryUpgradeArtifact</v>
      </c>
      <c r="L1859" s="33">
        <f t="shared" si="446"/>
        <v>3</v>
      </c>
      <c r="M1859" s="30" t="str">
        <f t="shared" si="447"/>
        <v>Stack</v>
      </c>
      <c r="N1859" s="31" t="s">
        <v>404</v>
      </c>
    </row>
    <row r="1860" spans="2:14" x14ac:dyDescent="0.4">
      <c r="B1860" s="29">
        <f t="shared" si="432"/>
        <v>1857</v>
      </c>
      <c r="C1860" s="30"/>
      <c r="D1860" s="30"/>
      <c r="E1860" s="30" t="s">
        <v>192</v>
      </c>
      <c r="F1860" s="27" t="str">
        <f t="shared" ref="F1860:F1867" si="458">VLOOKUP(E1860,$P$2:$Q$52,2, 0)</f>
        <v>보스 처치</v>
      </c>
      <c r="G1860" s="30">
        <v>5</v>
      </c>
      <c r="H1860" s="31" t="str">
        <f t="shared" ref="H1860:H1867" si="459">CONCATENATE("GuideQuest","_",E1860,"_",G1860,"_",B1860)</f>
        <v>GuideQuest_KillBoss_5_1857</v>
      </c>
      <c r="J1860" s="29" t="str">
        <f t="shared" si="444"/>
        <v>GuideQuest_KillBoss_5_1857</v>
      </c>
      <c r="K1860" s="30" t="str">
        <f t="shared" si="445"/>
        <v>KillBoss</v>
      </c>
      <c r="L1860" s="33">
        <f t="shared" si="446"/>
        <v>5</v>
      </c>
      <c r="M1860" s="30" t="str">
        <f t="shared" si="447"/>
        <v>Stack</v>
      </c>
      <c r="N1860" s="31" t="s">
        <v>404</v>
      </c>
    </row>
    <row r="1861" spans="2:14" x14ac:dyDescent="0.4">
      <c r="B1861" s="29">
        <f t="shared" si="432"/>
        <v>1858</v>
      </c>
      <c r="C1861" s="30" t="s">
        <v>45</v>
      </c>
      <c r="D1861" s="30"/>
      <c r="E1861" s="30" t="s">
        <v>152</v>
      </c>
      <c r="F1861" s="27" t="str">
        <f t="shared" si="458"/>
        <v>공격력 골드 훈련</v>
      </c>
      <c r="G1861" s="30">
        <f>G1845+2000</f>
        <v>89000</v>
      </c>
      <c r="H1861" s="31" t="str">
        <f t="shared" si="459"/>
        <v>GuideQuest_TrainAtk_89000_1858</v>
      </c>
      <c r="J1861" s="29" t="str">
        <f t="shared" si="444"/>
        <v>GuideQuest_TrainAtk_89000_1858</v>
      </c>
      <c r="K1861" s="30" t="str">
        <f t="shared" si="445"/>
        <v>TrainAtk</v>
      </c>
      <c r="L1861" s="33">
        <f t="shared" ref="L1861:L1862" si="460">ROUNDUP(G1861/10,0)</f>
        <v>8900</v>
      </c>
      <c r="M1861" s="30" t="str">
        <f t="shared" si="447"/>
        <v>Attain</v>
      </c>
      <c r="N1861" s="31" t="s">
        <v>404</v>
      </c>
    </row>
    <row r="1862" spans="2:14" x14ac:dyDescent="0.4">
      <c r="B1862" s="29">
        <f t="shared" si="432"/>
        <v>1859</v>
      </c>
      <c r="C1862" s="30" t="s">
        <v>47</v>
      </c>
      <c r="D1862" s="30"/>
      <c r="E1862" s="30" t="s">
        <v>153</v>
      </c>
      <c r="F1862" s="27" t="str">
        <f t="shared" si="458"/>
        <v>체력 골드 훈련</v>
      </c>
      <c r="G1862" s="30">
        <f>G1845+2000</f>
        <v>89000</v>
      </c>
      <c r="H1862" s="31" t="str">
        <f t="shared" si="459"/>
        <v>GuideQuest_TrainHp_89000_1859</v>
      </c>
      <c r="J1862" s="29" t="str">
        <f t="shared" si="444"/>
        <v>GuideQuest_TrainHp_89000_1859</v>
      </c>
      <c r="K1862" s="30" t="str">
        <f t="shared" si="445"/>
        <v>TrainHp</v>
      </c>
      <c r="L1862" s="33">
        <f t="shared" si="460"/>
        <v>8900</v>
      </c>
      <c r="M1862" s="30" t="str">
        <f t="shared" si="447"/>
        <v>Attain</v>
      </c>
      <c r="N1862" s="31" t="s">
        <v>404</v>
      </c>
    </row>
    <row r="1863" spans="2:14" x14ac:dyDescent="0.4">
      <c r="B1863" s="29">
        <f>B1862+1</f>
        <v>1860</v>
      </c>
      <c r="C1863" s="30"/>
      <c r="D1863" s="30"/>
      <c r="E1863" s="30" t="s">
        <v>187</v>
      </c>
      <c r="F1863" s="27" t="str">
        <f t="shared" si="458"/>
        <v>스테이지 클리어</v>
      </c>
      <c r="G1863" s="30">
        <f>G1855+25</f>
        <v>3725</v>
      </c>
      <c r="H1863" s="31" t="str">
        <f t="shared" si="459"/>
        <v>GuideQuest_ClearStage_3725_1860</v>
      </c>
      <c r="J1863" s="29" t="str">
        <f t="shared" si="444"/>
        <v>GuideQuest_ClearStage_3725_1860</v>
      </c>
      <c r="K1863" s="30" t="str">
        <f t="shared" si="445"/>
        <v>ClearStage</v>
      </c>
      <c r="L1863" s="33">
        <f t="shared" si="446"/>
        <v>3725</v>
      </c>
      <c r="M1863" s="30" t="str">
        <f t="shared" si="447"/>
        <v>Attain</v>
      </c>
      <c r="N1863" s="31" t="s">
        <v>404</v>
      </c>
    </row>
    <row r="1864" spans="2:14" x14ac:dyDescent="0.4">
      <c r="B1864" s="29">
        <f t="shared" si="432"/>
        <v>1861</v>
      </c>
      <c r="C1864" s="30" t="s">
        <v>94</v>
      </c>
      <c r="D1864" s="30"/>
      <c r="E1864" s="30" t="s">
        <v>214</v>
      </c>
      <c r="F1864" s="27" t="str">
        <f t="shared" si="458"/>
        <v>장비 소환</v>
      </c>
      <c r="G1864" s="30">
        <f>G1856+300</f>
        <v>40920</v>
      </c>
      <c r="H1864" s="31" t="str">
        <f t="shared" si="459"/>
        <v>GuideQuest_SpawnEquipment_40920_1861</v>
      </c>
      <c r="J1864" s="29" t="str">
        <f t="shared" si="444"/>
        <v>GuideQuest_SpawnEquipment_40920_1861</v>
      </c>
      <c r="K1864" s="30" t="str">
        <f t="shared" si="445"/>
        <v>SpawnEquipment</v>
      </c>
      <c r="L1864" s="33">
        <f t="shared" si="446"/>
        <v>40920</v>
      </c>
      <c r="M1864" s="30" t="str">
        <f t="shared" si="447"/>
        <v>Attain</v>
      </c>
      <c r="N1864" s="31" t="s">
        <v>404</v>
      </c>
    </row>
    <row r="1865" spans="2:14" x14ac:dyDescent="0.4">
      <c r="B1865" s="29">
        <f t="shared" si="432"/>
        <v>1862</v>
      </c>
      <c r="C1865" s="30" t="s">
        <v>53</v>
      </c>
      <c r="D1865" s="30"/>
      <c r="E1865" s="30" t="s">
        <v>200</v>
      </c>
      <c r="F1865" s="27" t="str">
        <f t="shared" si="458"/>
        <v>스킬 소환</v>
      </c>
      <c r="G1865" s="30">
        <f>G1857+30</f>
        <v>4390</v>
      </c>
      <c r="H1865" s="31" t="str">
        <f t="shared" si="459"/>
        <v>GuideQuest_SpawnSkill_4390_1862</v>
      </c>
      <c r="J1865" s="29" t="str">
        <f t="shared" si="444"/>
        <v>GuideQuest_SpawnSkill_4390_1862</v>
      </c>
      <c r="K1865" s="30" t="str">
        <f t="shared" si="445"/>
        <v>SpawnSkill</v>
      </c>
      <c r="L1865" s="33">
        <f t="shared" si="446"/>
        <v>4390</v>
      </c>
      <c r="M1865" s="30" t="str">
        <f t="shared" si="447"/>
        <v>Attain</v>
      </c>
      <c r="N1865" s="31" t="s">
        <v>404</v>
      </c>
    </row>
    <row r="1866" spans="2:14" x14ac:dyDescent="0.4">
      <c r="B1866" s="29">
        <f t="shared" si="432"/>
        <v>1863</v>
      </c>
      <c r="C1866" s="30" t="s">
        <v>292</v>
      </c>
      <c r="D1866" s="30"/>
      <c r="E1866" s="30" t="s">
        <v>269</v>
      </c>
      <c r="F1866" s="27" t="str">
        <f t="shared" si="458"/>
        <v>유물 소환</v>
      </c>
      <c r="G1866" s="30">
        <f>G1858+30</f>
        <v>1299</v>
      </c>
      <c r="H1866" s="31" t="str">
        <f t="shared" si="459"/>
        <v>GuideQuest_SpawnArtifact_1299_1863</v>
      </c>
      <c r="J1866" s="29" t="str">
        <f t="shared" si="444"/>
        <v>GuideQuest_SpawnArtifact_1299_1863</v>
      </c>
      <c r="K1866" s="30" t="str">
        <f t="shared" si="445"/>
        <v>SpawnArtifact</v>
      </c>
      <c r="L1866" s="33">
        <f t="shared" si="446"/>
        <v>1299</v>
      </c>
      <c r="M1866" s="30" t="str">
        <f t="shared" si="447"/>
        <v>Attain</v>
      </c>
      <c r="N1866" s="31" t="s">
        <v>404</v>
      </c>
    </row>
    <row r="1867" spans="2:14" x14ac:dyDescent="0.4">
      <c r="B1867" s="29">
        <f t="shared" si="432"/>
        <v>1864</v>
      </c>
      <c r="C1867" s="30" t="s">
        <v>294</v>
      </c>
      <c r="D1867" s="30"/>
      <c r="E1867" s="30" t="s">
        <v>290</v>
      </c>
      <c r="F1867" s="27" t="str">
        <f t="shared" si="458"/>
        <v>유물 강화 시도</v>
      </c>
      <c r="G1867" s="30">
        <v>3</v>
      </c>
      <c r="H1867" s="31" t="str">
        <f t="shared" si="459"/>
        <v>GuideQuest_TryUpgradeArtifact_3_1864</v>
      </c>
      <c r="J1867" s="29" t="str">
        <f t="shared" si="444"/>
        <v>GuideQuest_TryUpgradeArtifact_3_1864</v>
      </c>
      <c r="K1867" s="30" t="str">
        <f t="shared" si="445"/>
        <v>TryUpgradeArtifact</v>
      </c>
      <c r="L1867" s="33">
        <f t="shared" si="446"/>
        <v>3</v>
      </c>
      <c r="M1867" s="30" t="str">
        <f t="shared" si="447"/>
        <v>Stack</v>
      </c>
      <c r="N1867" s="31" t="s">
        <v>404</v>
      </c>
    </row>
    <row r="1868" spans="2:14" x14ac:dyDescent="0.4">
      <c r="B1868" s="29">
        <f t="shared" ref="B1868:B1907" si="461">B1867+1</f>
        <v>1865</v>
      </c>
      <c r="C1868" s="30"/>
      <c r="D1868" s="30"/>
      <c r="E1868" s="30" t="s">
        <v>192</v>
      </c>
      <c r="F1868" s="27" t="str">
        <f t="shared" ref="F1868:F1875" si="462">VLOOKUP(E1868,$P$2:$Q$52,2, 0)</f>
        <v>보스 처치</v>
      </c>
      <c r="G1868" s="30">
        <v>5</v>
      </c>
      <c r="H1868" s="31" t="str">
        <f t="shared" ref="H1868:H1875" si="463">CONCATENATE("GuideQuest","_",E1868,"_",G1868,"_",B1868)</f>
        <v>GuideQuest_KillBoss_5_1865</v>
      </c>
      <c r="J1868" s="29" t="str">
        <f t="shared" si="444"/>
        <v>GuideQuest_KillBoss_5_1865</v>
      </c>
      <c r="K1868" s="30" t="str">
        <f t="shared" si="445"/>
        <v>KillBoss</v>
      </c>
      <c r="L1868" s="33">
        <f t="shared" si="446"/>
        <v>5</v>
      </c>
      <c r="M1868" s="30" t="str">
        <f t="shared" si="447"/>
        <v>Stack</v>
      </c>
      <c r="N1868" s="31" t="s">
        <v>404</v>
      </c>
    </row>
    <row r="1869" spans="2:14" x14ac:dyDescent="0.4">
      <c r="B1869" s="29">
        <f t="shared" si="461"/>
        <v>1866</v>
      </c>
      <c r="C1869" s="30" t="s">
        <v>45</v>
      </c>
      <c r="D1869" s="30"/>
      <c r="E1869" s="30" t="s">
        <v>152</v>
      </c>
      <c r="F1869" s="27" t="str">
        <f t="shared" si="462"/>
        <v>공격력 골드 훈련</v>
      </c>
      <c r="G1869" s="30">
        <f>G1853+2000</f>
        <v>90000</v>
      </c>
      <c r="H1869" s="31" t="str">
        <f t="shared" si="463"/>
        <v>GuideQuest_TrainAtk_90000_1866</v>
      </c>
      <c r="J1869" s="29" t="str">
        <f t="shared" si="444"/>
        <v>GuideQuest_TrainAtk_90000_1866</v>
      </c>
      <c r="K1869" s="30" t="str">
        <f t="shared" si="445"/>
        <v>TrainAtk</v>
      </c>
      <c r="L1869" s="33">
        <f t="shared" ref="L1869:L1870" si="464">ROUNDUP(G1869/10,0)</f>
        <v>9000</v>
      </c>
      <c r="M1869" s="30" t="str">
        <f t="shared" si="447"/>
        <v>Attain</v>
      </c>
      <c r="N1869" s="31" t="s">
        <v>404</v>
      </c>
    </row>
    <row r="1870" spans="2:14" x14ac:dyDescent="0.4">
      <c r="B1870" s="29">
        <f t="shared" si="461"/>
        <v>1867</v>
      </c>
      <c r="C1870" s="30" t="s">
        <v>47</v>
      </c>
      <c r="D1870" s="30"/>
      <c r="E1870" s="30" t="s">
        <v>153</v>
      </c>
      <c r="F1870" s="27" t="str">
        <f t="shared" si="462"/>
        <v>체력 골드 훈련</v>
      </c>
      <c r="G1870" s="30">
        <f>G1853+2000</f>
        <v>90000</v>
      </c>
      <c r="H1870" s="31" t="str">
        <f t="shared" si="463"/>
        <v>GuideQuest_TrainHp_90000_1867</v>
      </c>
      <c r="J1870" s="29" t="str">
        <f t="shared" si="444"/>
        <v>GuideQuest_TrainHp_90000_1867</v>
      </c>
      <c r="K1870" s="30" t="str">
        <f t="shared" si="445"/>
        <v>TrainHp</v>
      </c>
      <c r="L1870" s="33">
        <f t="shared" si="464"/>
        <v>9000</v>
      </c>
      <c r="M1870" s="30" t="str">
        <f t="shared" si="447"/>
        <v>Attain</v>
      </c>
      <c r="N1870" s="31" t="s">
        <v>404</v>
      </c>
    </row>
    <row r="1871" spans="2:14" x14ac:dyDescent="0.4">
      <c r="B1871" s="29">
        <f>B1870+1</f>
        <v>1868</v>
      </c>
      <c r="C1871" s="30"/>
      <c r="D1871" s="30"/>
      <c r="E1871" s="30" t="s">
        <v>187</v>
      </c>
      <c r="F1871" s="27" t="str">
        <f t="shared" si="462"/>
        <v>스테이지 클리어</v>
      </c>
      <c r="G1871" s="30">
        <f>G1863+25</f>
        <v>3750</v>
      </c>
      <c r="H1871" s="31" t="str">
        <f t="shared" si="463"/>
        <v>GuideQuest_ClearStage_3750_1868</v>
      </c>
      <c r="J1871" s="29" t="str">
        <f t="shared" si="444"/>
        <v>GuideQuest_ClearStage_3750_1868</v>
      </c>
      <c r="K1871" s="30" t="str">
        <f t="shared" si="445"/>
        <v>ClearStage</v>
      </c>
      <c r="L1871" s="33">
        <f t="shared" si="446"/>
        <v>3750</v>
      </c>
      <c r="M1871" s="30" t="str">
        <f t="shared" si="447"/>
        <v>Attain</v>
      </c>
      <c r="N1871" s="31" t="s">
        <v>404</v>
      </c>
    </row>
    <row r="1872" spans="2:14" x14ac:dyDescent="0.4">
      <c r="B1872" s="29">
        <f t="shared" si="461"/>
        <v>1869</v>
      </c>
      <c r="C1872" s="30" t="s">
        <v>94</v>
      </c>
      <c r="D1872" s="30"/>
      <c r="E1872" s="30" t="s">
        <v>214</v>
      </c>
      <c r="F1872" s="27" t="str">
        <f t="shared" si="462"/>
        <v>장비 소환</v>
      </c>
      <c r="G1872" s="30">
        <f>G1864+300</f>
        <v>41220</v>
      </c>
      <c r="H1872" s="31" t="str">
        <f t="shared" si="463"/>
        <v>GuideQuest_SpawnEquipment_41220_1869</v>
      </c>
      <c r="J1872" s="29" t="str">
        <f t="shared" si="444"/>
        <v>GuideQuest_SpawnEquipment_41220_1869</v>
      </c>
      <c r="K1872" s="30" t="str">
        <f t="shared" si="445"/>
        <v>SpawnEquipment</v>
      </c>
      <c r="L1872" s="33">
        <f t="shared" si="446"/>
        <v>41220</v>
      </c>
      <c r="M1872" s="30" t="str">
        <f t="shared" si="447"/>
        <v>Attain</v>
      </c>
      <c r="N1872" s="31" t="s">
        <v>404</v>
      </c>
    </row>
    <row r="1873" spans="2:14" x14ac:dyDescent="0.4">
      <c r="B1873" s="29">
        <f t="shared" si="461"/>
        <v>1870</v>
      </c>
      <c r="C1873" s="30" t="s">
        <v>53</v>
      </c>
      <c r="D1873" s="30"/>
      <c r="E1873" s="30" t="s">
        <v>200</v>
      </c>
      <c r="F1873" s="27" t="str">
        <f t="shared" si="462"/>
        <v>스킬 소환</v>
      </c>
      <c r="G1873" s="30">
        <f>G1865+30</f>
        <v>4420</v>
      </c>
      <c r="H1873" s="31" t="str">
        <f t="shared" si="463"/>
        <v>GuideQuest_SpawnSkill_4420_1870</v>
      </c>
      <c r="J1873" s="29" t="str">
        <f t="shared" si="444"/>
        <v>GuideQuest_SpawnSkill_4420_1870</v>
      </c>
      <c r="K1873" s="30" t="str">
        <f t="shared" si="445"/>
        <v>SpawnSkill</v>
      </c>
      <c r="L1873" s="33">
        <f t="shared" si="446"/>
        <v>4420</v>
      </c>
      <c r="M1873" s="30" t="str">
        <f t="shared" si="447"/>
        <v>Attain</v>
      </c>
      <c r="N1873" s="31" t="s">
        <v>404</v>
      </c>
    </row>
    <row r="1874" spans="2:14" x14ac:dyDescent="0.4">
      <c r="B1874" s="29">
        <f t="shared" si="461"/>
        <v>1871</v>
      </c>
      <c r="C1874" s="30" t="s">
        <v>292</v>
      </c>
      <c r="D1874" s="30"/>
      <c r="E1874" s="30" t="s">
        <v>269</v>
      </c>
      <c r="F1874" s="27" t="str">
        <f t="shared" si="462"/>
        <v>유물 소환</v>
      </c>
      <c r="G1874" s="30">
        <f>G1866+30</f>
        <v>1329</v>
      </c>
      <c r="H1874" s="31" t="str">
        <f t="shared" si="463"/>
        <v>GuideQuest_SpawnArtifact_1329_1871</v>
      </c>
      <c r="J1874" s="29" t="str">
        <f t="shared" si="444"/>
        <v>GuideQuest_SpawnArtifact_1329_1871</v>
      </c>
      <c r="K1874" s="30" t="str">
        <f t="shared" si="445"/>
        <v>SpawnArtifact</v>
      </c>
      <c r="L1874" s="33">
        <f t="shared" si="446"/>
        <v>1329</v>
      </c>
      <c r="M1874" s="30" t="str">
        <f t="shared" si="447"/>
        <v>Attain</v>
      </c>
      <c r="N1874" s="31" t="s">
        <v>404</v>
      </c>
    </row>
    <row r="1875" spans="2:14" x14ac:dyDescent="0.4">
      <c r="B1875" s="29">
        <f t="shared" si="461"/>
        <v>1872</v>
      </c>
      <c r="C1875" s="30" t="s">
        <v>294</v>
      </c>
      <c r="D1875" s="30"/>
      <c r="E1875" s="30" t="s">
        <v>290</v>
      </c>
      <c r="F1875" s="27" t="str">
        <f t="shared" si="462"/>
        <v>유물 강화 시도</v>
      </c>
      <c r="G1875" s="30">
        <v>3</v>
      </c>
      <c r="H1875" s="31" t="str">
        <f t="shared" si="463"/>
        <v>GuideQuest_TryUpgradeArtifact_3_1872</v>
      </c>
      <c r="J1875" s="29" t="str">
        <f t="shared" si="444"/>
        <v>GuideQuest_TryUpgradeArtifact_3_1872</v>
      </c>
      <c r="K1875" s="30" t="str">
        <f t="shared" si="445"/>
        <v>TryUpgradeArtifact</v>
      </c>
      <c r="L1875" s="33">
        <f t="shared" si="446"/>
        <v>3</v>
      </c>
      <c r="M1875" s="30" t="str">
        <f t="shared" si="447"/>
        <v>Stack</v>
      </c>
      <c r="N1875" s="31" t="s">
        <v>404</v>
      </c>
    </row>
    <row r="1876" spans="2:14" x14ac:dyDescent="0.4">
      <c r="B1876" s="29">
        <f t="shared" si="461"/>
        <v>1873</v>
      </c>
      <c r="C1876" s="30"/>
      <c r="D1876" s="30"/>
      <c r="E1876" s="30" t="s">
        <v>192</v>
      </c>
      <c r="F1876" s="27" t="str">
        <f t="shared" ref="F1876:F1883" si="465">VLOOKUP(E1876,$P$2:$Q$52,2, 0)</f>
        <v>보스 처치</v>
      </c>
      <c r="G1876" s="30">
        <v>5</v>
      </c>
      <c r="H1876" s="31" t="str">
        <f t="shared" ref="H1876:H1883" si="466">CONCATENATE("GuideQuest","_",E1876,"_",G1876,"_",B1876)</f>
        <v>GuideQuest_KillBoss_5_1873</v>
      </c>
      <c r="J1876" s="29" t="str">
        <f t="shared" si="444"/>
        <v>GuideQuest_KillBoss_5_1873</v>
      </c>
      <c r="K1876" s="30" t="str">
        <f t="shared" si="445"/>
        <v>KillBoss</v>
      </c>
      <c r="L1876" s="33">
        <f t="shared" si="446"/>
        <v>5</v>
      </c>
      <c r="M1876" s="30" t="str">
        <f t="shared" si="447"/>
        <v>Stack</v>
      </c>
      <c r="N1876" s="31" t="s">
        <v>404</v>
      </c>
    </row>
    <row r="1877" spans="2:14" x14ac:dyDescent="0.4">
      <c r="B1877" s="29">
        <f t="shared" si="461"/>
        <v>1874</v>
      </c>
      <c r="C1877" s="30" t="s">
        <v>45</v>
      </c>
      <c r="D1877" s="30"/>
      <c r="E1877" s="30" t="s">
        <v>152</v>
      </c>
      <c r="F1877" s="27" t="str">
        <f t="shared" si="465"/>
        <v>공격력 골드 훈련</v>
      </c>
      <c r="G1877" s="30">
        <f>G1861+3500</f>
        <v>92500</v>
      </c>
      <c r="H1877" s="31" t="str">
        <f t="shared" si="466"/>
        <v>GuideQuest_TrainAtk_92500_1874</v>
      </c>
      <c r="J1877" s="29" t="str">
        <f t="shared" si="444"/>
        <v>GuideQuest_TrainAtk_92500_1874</v>
      </c>
      <c r="K1877" s="30" t="str">
        <f t="shared" si="445"/>
        <v>TrainAtk</v>
      </c>
      <c r="L1877" s="33">
        <f t="shared" ref="L1877:L1878" si="467">ROUNDUP(G1877/10,0)</f>
        <v>9250</v>
      </c>
      <c r="M1877" s="30" t="str">
        <f t="shared" si="447"/>
        <v>Attain</v>
      </c>
      <c r="N1877" s="31" t="s">
        <v>404</v>
      </c>
    </row>
    <row r="1878" spans="2:14" x14ac:dyDescent="0.4">
      <c r="B1878" s="29">
        <f t="shared" si="461"/>
        <v>1875</v>
      </c>
      <c r="C1878" s="30" t="s">
        <v>47</v>
      </c>
      <c r="D1878" s="30"/>
      <c r="E1878" s="30" t="s">
        <v>153</v>
      </c>
      <c r="F1878" s="27" t="str">
        <f t="shared" si="465"/>
        <v>체력 골드 훈련</v>
      </c>
      <c r="G1878" s="30">
        <f>G1861+3500</f>
        <v>92500</v>
      </c>
      <c r="H1878" s="31" t="str">
        <f t="shared" si="466"/>
        <v>GuideQuest_TrainHp_92500_1875</v>
      </c>
      <c r="J1878" s="29" t="str">
        <f t="shared" si="444"/>
        <v>GuideQuest_TrainHp_92500_1875</v>
      </c>
      <c r="K1878" s="30" t="str">
        <f t="shared" si="445"/>
        <v>TrainHp</v>
      </c>
      <c r="L1878" s="33">
        <f t="shared" si="467"/>
        <v>9250</v>
      </c>
      <c r="M1878" s="30" t="str">
        <f t="shared" si="447"/>
        <v>Attain</v>
      </c>
      <c r="N1878" s="31" t="s">
        <v>404</v>
      </c>
    </row>
    <row r="1879" spans="2:14" x14ac:dyDescent="0.4">
      <c r="B1879" s="29">
        <f>B1878+1</f>
        <v>1876</v>
      </c>
      <c r="C1879" s="30"/>
      <c r="D1879" s="30"/>
      <c r="E1879" s="30" t="s">
        <v>187</v>
      </c>
      <c r="F1879" s="27" t="str">
        <f t="shared" si="465"/>
        <v>스테이지 클리어</v>
      </c>
      <c r="G1879" s="30">
        <f>G1871+25</f>
        <v>3775</v>
      </c>
      <c r="H1879" s="31" t="str">
        <f t="shared" si="466"/>
        <v>GuideQuest_ClearStage_3775_1876</v>
      </c>
      <c r="J1879" s="29" t="str">
        <f t="shared" si="444"/>
        <v>GuideQuest_ClearStage_3775_1876</v>
      </c>
      <c r="K1879" s="30" t="str">
        <f t="shared" si="445"/>
        <v>ClearStage</v>
      </c>
      <c r="L1879" s="33">
        <f t="shared" si="446"/>
        <v>3775</v>
      </c>
      <c r="M1879" s="30" t="str">
        <f t="shared" si="447"/>
        <v>Attain</v>
      </c>
      <c r="N1879" s="31" t="s">
        <v>404</v>
      </c>
    </row>
    <row r="1880" spans="2:14" x14ac:dyDescent="0.4">
      <c r="B1880" s="29">
        <f t="shared" si="461"/>
        <v>1877</v>
      </c>
      <c r="C1880" s="30" t="s">
        <v>94</v>
      </c>
      <c r="D1880" s="30"/>
      <c r="E1880" s="30" t="s">
        <v>214</v>
      </c>
      <c r="F1880" s="27" t="str">
        <f t="shared" si="465"/>
        <v>장비 소환</v>
      </c>
      <c r="G1880" s="30">
        <f>G1872+300</f>
        <v>41520</v>
      </c>
      <c r="H1880" s="31" t="str">
        <f t="shared" si="466"/>
        <v>GuideQuest_SpawnEquipment_41520_1877</v>
      </c>
      <c r="J1880" s="29" t="str">
        <f t="shared" si="444"/>
        <v>GuideQuest_SpawnEquipment_41520_1877</v>
      </c>
      <c r="K1880" s="30" t="str">
        <f t="shared" si="445"/>
        <v>SpawnEquipment</v>
      </c>
      <c r="L1880" s="33">
        <f t="shared" si="446"/>
        <v>41520</v>
      </c>
      <c r="M1880" s="30" t="str">
        <f t="shared" si="447"/>
        <v>Attain</v>
      </c>
      <c r="N1880" s="31" t="s">
        <v>404</v>
      </c>
    </row>
    <row r="1881" spans="2:14" x14ac:dyDescent="0.4">
      <c r="B1881" s="29">
        <f t="shared" si="461"/>
        <v>1878</v>
      </c>
      <c r="C1881" s="30" t="s">
        <v>53</v>
      </c>
      <c r="D1881" s="30"/>
      <c r="E1881" s="30" t="s">
        <v>200</v>
      </c>
      <c r="F1881" s="27" t="str">
        <f t="shared" si="465"/>
        <v>스킬 소환</v>
      </c>
      <c r="G1881" s="30">
        <f>G1873+30</f>
        <v>4450</v>
      </c>
      <c r="H1881" s="31" t="str">
        <f t="shared" si="466"/>
        <v>GuideQuest_SpawnSkill_4450_1878</v>
      </c>
      <c r="J1881" s="29" t="str">
        <f t="shared" si="444"/>
        <v>GuideQuest_SpawnSkill_4450_1878</v>
      </c>
      <c r="K1881" s="30" t="str">
        <f t="shared" si="445"/>
        <v>SpawnSkill</v>
      </c>
      <c r="L1881" s="33">
        <f t="shared" si="446"/>
        <v>4450</v>
      </c>
      <c r="M1881" s="30" t="str">
        <f t="shared" si="447"/>
        <v>Attain</v>
      </c>
      <c r="N1881" s="31" t="s">
        <v>404</v>
      </c>
    </row>
    <row r="1882" spans="2:14" x14ac:dyDescent="0.4">
      <c r="B1882" s="29">
        <f t="shared" si="461"/>
        <v>1879</v>
      </c>
      <c r="C1882" s="30" t="s">
        <v>292</v>
      </c>
      <c r="D1882" s="30"/>
      <c r="E1882" s="30" t="s">
        <v>269</v>
      </c>
      <c r="F1882" s="27" t="str">
        <f t="shared" si="465"/>
        <v>유물 소환</v>
      </c>
      <c r="G1882" s="30">
        <f>G1874+30</f>
        <v>1359</v>
      </c>
      <c r="H1882" s="31" t="str">
        <f t="shared" si="466"/>
        <v>GuideQuest_SpawnArtifact_1359_1879</v>
      </c>
      <c r="J1882" s="29" t="str">
        <f t="shared" si="444"/>
        <v>GuideQuest_SpawnArtifact_1359_1879</v>
      </c>
      <c r="K1882" s="30" t="str">
        <f t="shared" si="445"/>
        <v>SpawnArtifact</v>
      </c>
      <c r="L1882" s="33">
        <f t="shared" si="446"/>
        <v>1359</v>
      </c>
      <c r="M1882" s="30" t="str">
        <f t="shared" si="447"/>
        <v>Attain</v>
      </c>
      <c r="N1882" s="31" t="s">
        <v>404</v>
      </c>
    </row>
    <row r="1883" spans="2:14" x14ac:dyDescent="0.4">
      <c r="B1883" s="29">
        <f t="shared" si="461"/>
        <v>1880</v>
      </c>
      <c r="C1883" s="30" t="s">
        <v>294</v>
      </c>
      <c r="D1883" s="30"/>
      <c r="E1883" s="30" t="s">
        <v>290</v>
      </c>
      <c r="F1883" s="27" t="str">
        <f t="shared" si="465"/>
        <v>유물 강화 시도</v>
      </c>
      <c r="G1883" s="30">
        <v>3</v>
      </c>
      <c r="H1883" s="31" t="str">
        <f t="shared" si="466"/>
        <v>GuideQuest_TryUpgradeArtifact_3_1880</v>
      </c>
      <c r="J1883" s="29" t="str">
        <f t="shared" si="444"/>
        <v>GuideQuest_TryUpgradeArtifact_3_1880</v>
      </c>
      <c r="K1883" s="30" t="str">
        <f t="shared" si="445"/>
        <v>TryUpgradeArtifact</v>
      </c>
      <c r="L1883" s="33">
        <f t="shared" si="446"/>
        <v>3</v>
      </c>
      <c r="M1883" s="30" t="str">
        <f t="shared" si="447"/>
        <v>Stack</v>
      </c>
      <c r="N1883" s="31" t="s">
        <v>404</v>
      </c>
    </row>
    <row r="1884" spans="2:14" x14ac:dyDescent="0.4">
      <c r="B1884" s="29">
        <f t="shared" si="461"/>
        <v>1881</v>
      </c>
      <c r="C1884" s="30"/>
      <c r="D1884" s="30"/>
      <c r="E1884" s="30" t="s">
        <v>192</v>
      </c>
      <c r="F1884" s="27" t="str">
        <f t="shared" ref="F1884:F1891" si="468">VLOOKUP(E1884,$P$2:$Q$52,2, 0)</f>
        <v>보스 처치</v>
      </c>
      <c r="G1884" s="30">
        <v>5</v>
      </c>
      <c r="H1884" s="31" t="str">
        <f t="shared" ref="H1884:H1891" si="469">CONCATENATE("GuideQuest","_",E1884,"_",G1884,"_",B1884)</f>
        <v>GuideQuest_KillBoss_5_1881</v>
      </c>
      <c r="J1884" s="29" t="str">
        <f t="shared" si="444"/>
        <v>GuideQuest_KillBoss_5_1881</v>
      </c>
      <c r="K1884" s="30" t="str">
        <f t="shared" si="445"/>
        <v>KillBoss</v>
      </c>
      <c r="L1884" s="33">
        <f t="shared" si="446"/>
        <v>5</v>
      </c>
      <c r="M1884" s="30" t="str">
        <f t="shared" si="447"/>
        <v>Stack</v>
      </c>
      <c r="N1884" s="31" t="s">
        <v>404</v>
      </c>
    </row>
    <row r="1885" spans="2:14" x14ac:dyDescent="0.4">
      <c r="B1885" s="29">
        <f t="shared" si="461"/>
        <v>1882</v>
      </c>
      <c r="C1885" s="30" t="s">
        <v>45</v>
      </c>
      <c r="D1885" s="30"/>
      <c r="E1885" s="30" t="s">
        <v>152</v>
      </c>
      <c r="F1885" s="27" t="str">
        <f t="shared" si="468"/>
        <v>공격력 골드 훈련</v>
      </c>
      <c r="G1885" s="30">
        <f>G1869+5000</f>
        <v>95000</v>
      </c>
      <c r="H1885" s="31" t="str">
        <f t="shared" si="469"/>
        <v>GuideQuest_TrainAtk_95000_1882</v>
      </c>
      <c r="J1885" s="29" t="str">
        <f t="shared" si="444"/>
        <v>GuideQuest_TrainAtk_95000_1882</v>
      </c>
      <c r="K1885" s="30" t="str">
        <f t="shared" si="445"/>
        <v>TrainAtk</v>
      </c>
      <c r="L1885" s="33">
        <f t="shared" ref="L1885:L1886" si="470">ROUNDUP(G1885/10,0)</f>
        <v>9500</v>
      </c>
      <c r="M1885" s="30" t="str">
        <f t="shared" si="447"/>
        <v>Attain</v>
      </c>
      <c r="N1885" s="31" t="s">
        <v>404</v>
      </c>
    </row>
    <row r="1886" spans="2:14" x14ac:dyDescent="0.4">
      <c r="B1886" s="29">
        <f t="shared" si="461"/>
        <v>1883</v>
      </c>
      <c r="C1886" s="30" t="s">
        <v>47</v>
      </c>
      <c r="D1886" s="30"/>
      <c r="E1886" s="30" t="s">
        <v>153</v>
      </c>
      <c r="F1886" s="27" t="str">
        <f t="shared" si="468"/>
        <v>체력 골드 훈련</v>
      </c>
      <c r="G1886" s="30">
        <f>G1869+5000</f>
        <v>95000</v>
      </c>
      <c r="H1886" s="31" t="str">
        <f t="shared" si="469"/>
        <v>GuideQuest_TrainHp_95000_1883</v>
      </c>
      <c r="J1886" s="29" t="str">
        <f t="shared" si="444"/>
        <v>GuideQuest_TrainHp_95000_1883</v>
      </c>
      <c r="K1886" s="30" t="str">
        <f t="shared" si="445"/>
        <v>TrainHp</v>
      </c>
      <c r="L1886" s="33">
        <f t="shared" si="470"/>
        <v>9500</v>
      </c>
      <c r="M1886" s="30" t="str">
        <f t="shared" si="447"/>
        <v>Attain</v>
      </c>
      <c r="N1886" s="31" t="s">
        <v>404</v>
      </c>
    </row>
    <row r="1887" spans="2:14" x14ac:dyDescent="0.4">
      <c r="B1887" s="29">
        <f>B1886+1</f>
        <v>1884</v>
      </c>
      <c r="C1887" s="30"/>
      <c r="D1887" s="30"/>
      <c r="E1887" s="30" t="s">
        <v>187</v>
      </c>
      <c r="F1887" s="27" t="str">
        <f t="shared" si="468"/>
        <v>스테이지 클리어</v>
      </c>
      <c r="G1887" s="30">
        <f>G1879+25</f>
        <v>3800</v>
      </c>
      <c r="H1887" s="31" t="str">
        <f t="shared" si="469"/>
        <v>GuideQuest_ClearStage_3800_1884</v>
      </c>
      <c r="J1887" s="29" t="str">
        <f t="shared" si="444"/>
        <v>GuideQuest_ClearStage_3800_1884</v>
      </c>
      <c r="K1887" s="30" t="str">
        <f t="shared" si="445"/>
        <v>ClearStage</v>
      </c>
      <c r="L1887" s="33">
        <f t="shared" si="446"/>
        <v>3800</v>
      </c>
      <c r="M1887" s="30" t="str">
        <f t="shared" si="447"/>
        <v>Attain</v>
      </c>
      <c r="N1887" s="31" t="s">
        <v>404</v>
      </c>
    </row>
    <row r="1888" spans="2:14" x14ac:dyDescent="0.4">
      <c r="B1888" s="29">
        <f t="shared" si="461"/>
        <v>1885</v>
      </c>
      <c r="C1888" s="30" t="s">
        <v>94</v>
      </c>
      <c r="D1888" s="30"/>
      <c r="E1888" s="30" t="s">
        <v>214</v>
      </c>
      <c r="F1888" s="27" t="str">
        <f t="shared" si="468"/>
        <v>장비 소환</v>
      </c>
      <c r="G1888" s="30">
        <f>G1880+300</f>
        <v>41820</v>
      </c>
      <c r="H1888" s="31" t="str">
        <f t="shared" si="469"/>
        <v>GuideQuest_SpawnEquipment_41820_1885</v>
      </c>
      <c r="J1888" s="29" t="str">
        <f t="shared" si="444"/>
        <v>GuideQuest_SpawnEquipment_41820_1885</v>
      </c>
      <c r="K1888" s="30" t="str">
        <f t="shared" si="445"/>
        <v>SpawnEquipment</v>
      </c>
      <c r="L1888" s="33">
        <f t="shared" si="446"/>
        <v>41820</v>
      </c>
      <c r="M1888" s="30" t="str">
        <f t="shared" si="447"/>
        <v>Attain</v>
      </c>
      <c r="N1888" s="31" t="s">
        <v>404</v>
      </c>
    </row>
    <row r="1889" spans="2:14" x14ac:dyDescent="0.4">
      <c r="B1889" s="29">
        <f t="shared" si="461"/>
        <v>1886</v>
      </c>
      <c r="C1889" s="30" t="s">
        <v>53</v>
      </c>
      <c r="D1889" s="30"/>
      <c r="E1889" s="30" t="s">
        <v>200</v>
      </c>
      <c r="F1889" s="27" t="str">
        <f t="shared" si="468"/>
        <v>스킬 소환</v>
      </c>
      <c r="G1889" s="30">
        <f>G1881+30</f>
        <v>4480</v>
      </c>
      <c r="H1889" s="31" t="str">
        <f t="shared" si="469"/>
        <v>GuideQuest_SpawnSkill_4480_1886</v>
      </c>
      <c r="J1889" s="29" t="str">
        <f t="shared" si="444"/>
        <v>GuideQuest_SpawnSkill_4480_1886</v>
      </c>
      <c r="K1889" s="30" t="str">
        <f t="shared" si="445"/>
        <v>SpawnSkill</v>
      </c>
      <c r="L1889" s="33">
        <f t="shared" si="446"/>
        <v>4480</v>
      </c>
      <c r="M1889" s="30" t="str">
        <f t="shared" si="447"/>
        <v>Attain</v>
      </c>
      <c r="N1889" s="31" t="s">
        <v>404</v>
      </c>
    </row>
    <row r="1890" spans="2:14" x14ac:dyDescent="0.4">
      <c r="B1890" s="29">
        <f t="shared" si="461"/>
        <v>1887</v>
      </c>
      <c r="C1890" s="30" t="s">
        <v>292</v>
      </c>
      <c r="D1890" s="30"/>
      <c r="E1890" s="30" t="s">
        <v>269</v>
      </c>
      <c r="F1890" s="27" t="str">
        <f t="shared" si="468"/>
        <v>유물 소환</v>
      </c>
      <c r="G1890" s="30">
        <f>G1882+30</f>
        <v>1389</v>
      </c>
      <c r="H1890" s="31" t="str">
        <f t="shared" si="469"/>
        <v>GuideQuest_SpawnArtifact_1389_1887</v>
      </c>
      <c r="J1890" s="29" t="str">
        <f t="shared" si="444"/>
        <v>GuideQuest_SpawnArtifact_1389_1887</v>
      </c>
      <c r="K1890" s="30" t="str">
        <f t="shared" si="445"/>
        <v>SpawnArtifact</v>
      </c>
      <c r="L1890" s="33">
        <f t="shared" si="446"/>
        <v>1389</v>
      </c>
      <c r="M1890" s="30" t="str">
        <f t="shared" si="447"/>
        <v>Attain</v>
      </c>
      <c r="N1890" s="31" t="s">
        <v>404</v>
      </c>
    </row>
    <row r="1891" spans="2:14" x14ac:dyDescent="0.4">
      <c r="B1891" s="29">
        <f t="shared" si="461"/>
        <v>1888</v>
      </c>
      <c r="C1891" s="30" t="s">
        <v>294</v>
      </c>
      <c r="D1891" s="30"/>
      <c r="E1891" s="30" t="s">
        <v>290</v>
      </c>
      <c r="F1891" s="27" t="str">
        <f t="shared" si="468"/>
        <v>유물 강화 시도</v>
      </c>
      <c r="G1891" s="30">
        <v>3</v>
      </c>
      <c r="H1891" s="31" t="str">
        <f t="shared" si="469"/>
        <v>GuideQuest_TryUpgradeArtifact_3_1888</v>
      </c>
      <c r="J1891" s="29" t="str">
        <f t="shared" si="444"/>
        <v>GuideQuest_TryUpgradeArtifact_3_1888</v>
      </c>
      <c r="K1891" s="30" t="str">
        <f t="shared" si="445"/>
        <v>TryUpgradeArtifact</v>
      </c>
      <c r="L1891" s="33">
        <f t="shared" si="446"/>
        <v>3</v>
      </c>
      <c r="M1891" s="30" t="str">
        <f t="shared" si="447"/>
        <v>Stack</v>
      </c>
      <c r="N1891" s="31" t="s">
        <v>404</v>
      </c>
    </row>
    <row r="1892" spans="2:14" x14ac:dyDescent="0.4">
      <c r="B1892" s="29">
        <f t="shared" si="461"/>
        <v>1889</v>
      </c>
      <c r="C1892" s="30"/>
      <c r="D1892" s="30"/>
      <c r="E1892" s="30" t="s">
        <v>192</v>
      </c>
      <c r="F1892" s="27" t="str">
        <f t="shared" ref="F1892:F1899" si="471">VLOOKUP(E1892,$P$2:$Q$52,2, 0)</f>
        <v>보스 처치</v>
      </c>
      <c r="G1892" s="30">
        <v>5</v>
      </c>
      <c r="H1892" s="31" t="str">
        <f t="shared" ref="H1892:H1899" si="472">CONCATENATE("GuideQuest","_",E1892,"_",G1892,"_",B1892)</f>
        <v>GuideQuest_KillBoss_5_1889</v>
      </c>
      <c r="J1892" s="29" t="str">
        <f t="shared" ref="J1892:J1907" si="473">H1892</f>
        <v>GuideQuest_KillBoss_5_1889</v>
      </c>
      <c r="K1892" s="30" t="str">
        <f t="shared" ref="K1892:K1909" si="474">E1892</f>
        <v>KillBoss</v>
      </c>
      <c r="L1892" s="33">
        <f t="shared" ref="L1892:L1907" si="475">G1892</f>
        <v>5</v>
      </c>
      <c r="M1892" s="30" t="str">
        <f t="shared" ref="M1892:M1907" si="476">VLOOKUP(K1892,$P$2:$R$51,3, 0)</f>
        <v>Stack</v>
      </c>
      <c r="N1892" s="31" t="s">
        <v>404</v>
      </c>
    </row>
    <row r="1893" spans="2:14" x14ac:dyDescent="0.4">
      <c r="B1893" s="29">
        <f t="shared" si="461"/>
        <v>1890</v>
      </c>
      <c r="C1893" s="30" t="s">
        <v>45</v>
      </c>
      <c r="D1893" s="30"/>
      <c r="E1893" s="30" t="s">
        <v>152</v>
      </c>
      <c r="F1893" s="27" t="str">
        <f t="shared" si="471"/>
        <v>공격력 골드 훈련</v>
      </c>
      <c r="G1893" s="30">
        <f>G1877+5000</f>
        <v>97500</v>
      </c>
      <c r="H1893" s="31" t="str">
        <f t="shared" si="472"/>
        <v>GuideQuest_TrainAtk_97500_1890</v>
      </c>
      <c r="J1893" s="29" t="str">
        <f t="shared" si="473"/>
        <v>GuideQuest_TrainAtk_97500_1890</v>
      </c>
      <c r="K1893" s="30" t="str">
        <f t="shared" si="474"/>
        <v>TrainAtk</v>
      </c>
      <c r="L1893" s="33">
        <f t="shared" ref="L1893:L1894" si="477">ROUNDUP(G1893/10,0)</f>
        <v>9750</v>
      </c>
      <c r="M1893" s="30" t="str">
        <f t="shared" si="476"/>
        <v>Attain</v>
      </c>
      <c r="N1893" s="31" t="s">
        <v>404</v>
      </c>
    </row>
    <row r="1894" spans="2:14" x14ac:dyDescent="0.4">
      <c r="B1894" s="29">
        <f t="shared" si="461"/>
        <v>1891</v>
      </c>
      <c r="C1894" s="30" t="s">
        <v>47</v>
      </c>
      <c r="D1894" s="30"/>
      <c r="E1894" s="30" t="s">
        <v>153</v>
      </c>
      <c r="F1894" s="27" t="str">
        <f t="shared" si="471"/>
        <v>체력 골드 훈련</v>
      </c>
      <c r="G1894" s="30">
        <f>G1877+5000</f>
        <v>97500</v>
      </c>
      <c r="H1894" s="31" t="str">
        <f t="shared" si="472"/>
        <v>GuideQuest_TrainHp_97500_1891</v>
      </c>
      <c r="J1894" s="29" t="str">
        <f t="shared" si="473"/>
        <v>GuideQuest_TrainHp_97500_1891</v>
      </c>
      <c r="K1894" s="30" t="str">
        <f t="shared" si="474"/>
        <v>TrainHp</v>
      </c>
      <c r="L1894" s="33">
        <f t="shared" si="477"/>
        <v>9750</v>
      </c>
      <c r="M1894" s="30" t="str">
        <f t="shared" si="476"/>
        <v>Attain</v>
      </c>
      <c r="N1894" s="31" t="s">
        <v>404</v>
      </c>
    </row>
    <row r="1895" spans="2:14" x14ac:dyDescent="0.4">
      <c r="B1895" s="29">
        <f>B1894+1</f>
        <v>1892</v>
      </c>
      <c r="C1895" s="30"/>
      <c r="D1895" s="30"/>
      <c r="E1895" s="30" t="s">
        <v>187</v>
      </c>
      <c r="F1895" s="27" t="str">
        <f t="shared" si="471"/>
        <v>스테이지 클리어</v>
      </c>
      <c r="G1895" s="30">
        <f>G1887+25</f>
        <v>3825</v>
      </c>
      <c r="H1895" s="31" t="str">
        <f t="shared" si="472"/>
        <v>GuideQuest_ClearStage_3825_1892</v>
      </c>
      <c r="J1895" s="29" t="str">
        <f t="shared" si="473"/>
        <v>GuideQuest_ClearStage_3825_1892</v>
      </c>
      <c r="K1895" s="30" t="str">
        <f t="shared" si="474"/>
        <v>ClearStage</v>
      </c>
      <c r="L1895" s="33">
        <f t="shared" si="475"/>
        <v>3825</v>
      </c>
      <c r="M1895" s="30" t="str">
        <f t="shared" si="476"/>
        <v>Attain</v>
      </c>
      <c r="N1895" s="31" t="s">
        <v>404</v>
      </c>
    </row>
    <row r="1896" spans="2:14" x14ac:dyDescent="0.4">
      <c r="B1896" s="29">
        <f t="shared" si="461"/>
        <v>1893</v>
      </c>
      <c r="C1896" s="30" t="s">
        <v>94</v>
      </c>
      <c r="D1896" s="30"/>
      <c r="E1896" s="30" t="s">
        <v>214</v>
      </c>
      <c r="F1896" s="27" t="str">
        <f t="shared" si="471"/>
        <v>장비 소환</v>
      </c>
      <c r="G1896" s="30">
        <f>G1888+300</f>
        <v>42120</v>
      </c>
      <c r="H1896" s="31" t="str">
        <f t="shared" si="472"/>
        <v>GuideQuest_SpawnEquipment_42120_1893</v>
      </c>
      <c r="J1896" s="29" t="str">
        <f t="shared" si="473"/>
        <v>GuideQuest_SpawnEquipment_42120_1893</v>
      </c>
      <c r="K1896" s="30" t="str">
        <f t="shared" si="474"/>
        <v>SpawnEquipment</v>
      </c>
      <c r="L1896" s="33">
        <f t="shared" si="475"/>
        <v>42120</v>
      </c>
      <c r="M1896" s="30" t="str">
        <f t="shared" si="476"/>
        <v>Attain</v>
      </c>
      <c r="N1896" s="31" t="s">
        <v>404</v>
      </c>
    </row>
    <row r="1897" spans="2:14" x14ac:dyDescent="0.4">
      <c r="B1897" s="29">
        <f t="shared" si="461"/>
        <v>1894</v>
      </c>
      <c r="C1897" s="30" t="s">
        <v>53</v>
      </c>
      <c r="D1897" s="30"/>
      <c r="E1897" s="30" t="s">
        <v>200</v>
      </c>
      <c r="F1897" s="27" t="str">
        <f t="shared" si="471"/>
        <v>스킬 소환</v>
      </c>
      <c r="G1897" s="30">
        <f>G1889+30</f>
        <v>4510</v>
      </c>
      <c r="H1897" s="31" t="str">
        <f t="shared" si="472"/>
        <v>GuideQuest_SpawnSkill_4510_1894</v>
      </c>
      <c r="J1897" s="29" t="str">
        <f t="shared" si="473"/>
        <v>GuideQuest_SpawnSkill_4510_1894</v>
      </c>
      <c r="K1897" s="30" t="str">
        <f t="shared" si="474"/>
        <v>SpawnSkill</v>
      </c>
      <c r="L1897" s="33">
        <f t="shared" si="475"/>
        <v>4510</v>
      </c>
      <c r="M1897" s="30" t="str">
        <f t="shared" si="476"/>
        <v>Attain</v>
      </c>
      <c r="N1897" s="31" t="s">
        <v>404</v>
      </c>
    </row>
    <row r="1898" spans="2:14" x14ac:dyDescent="0.4">
      <c r="B1898" s="29">
        <f t="shared" si="461"/>
        <v>1895</v>
      </c>
      <c r="C1898" s="30" t="s">
        <v>292</v>
      </c>
      <c r="D1898" s="30"/>
      <c r="E1898" s="30" t="s">
        <v>269</v>
      </c>
      <c r="F1898" s="27" t="str">
        <f t="shared" si="471"/>
        <v>유물 소환</v>
      </c>
      <c r="G1898" s="30">
        <f>G1890+30</f>
        <v>1419</v>
      </c>
      <c r="H1898" s="31" t="str">
        <f t="shared" si="472"/>
        <v>GuideQuest_SpawnArtifact_1419_1895</v>
      </c>
      <c r="J1898" s="29" t="str">
        <f t="shared" si="473"/>
        <v>GuideQuest_SpawnArtifact_1419_1895</v>
      </c>
      <c r="K1898" s="30" t="str">
        <f t="shared" si="474"/>
        <v>SpawnArtifact</v>
      </c>
      <c r="L1898" s="33">
        <f t="shared" si="475"/>
        <v>1419</v>
      </c>
      <c r="M1898" s="30" t="str">
        <f t="shared" si="476"/>
        <v>Attain</v>
      </c>
      <c r="N1898" s="31" t="s">
        <v>404</v>
      </c>
    </row>
    <row r="1899" spans="2:14" x14ac:dyDescent="0.4">
      <c r="B1899" s="29">
        <f t="shared" si="461"/>
        <v>1896</v>
      </c>
      <c r="C1899" s="30" t="s">
        <v>294</v>
      </c>
      <c r="D1899" s="30"/>
      <c r="E1899" s="30" t="s">
        <v>290</v>
      </c>
      <c r="F1899" s="27" t="str">
        <f t="shared" si="471"/>
        <v>유물 강화 시도</v>
      </c>
      <c r="G1899" s="30">
        <v>3</v>
      </c>
      <c r="H1899" s="31" t="str">
        <f t="shared" si="472"/>
        <v>GuideQuest_TryUpgradeArtifact_3_1896</v>
      </c>
      <c r="J1899" s="29" t="str">
        <f t="shared" si="473"/>
        <v>GuideQuest_TryUpgradeArtifact_3_1896</v>
      </c>
      <c r="K1899" s="30" t="str">
        <f t="shared" si="474"/>
        <v>TryUpgradeArtifact</v>
      </c>
      <c r="L1899" s="33">
        <f t="shared" si="475"/>
        <v>3</v>
      </c>
      <c r="M1899" s="30" t="str">
        <f t="shared" si="476"/>
        <v>Stack</v>
      </c>
      <c r="N1899" s="31" t="s">
        <v>404</v>
      </c>
    </row>
    <row r="1900" spans="2:14" x14ac:dyDescent="0.4">
      <c r="B1900" s="29">
        <f t="shared" si="461"/>
        <v>1897</v>
      </c>
      <c r="C1900" s="30"/>
      <c r="D1900" s="30"/>
      <c r="E1900" s="30" t="s">
        <v>192</v>
      </c>
      <c r="F1900" s="27" t="str">
        <f t="shared" ref="F1900:F1906" si="478">VLOOKUP(E1900,$P$2:$Q$52,2, 0)</f>
        <v>보스 처치</v>
      </c>
      <c r="G1900" s="30">
        <v>5</v>
      </c>
      <c r="H1900" s="31" t="str">
        <f t="shared" ref="H1900:H1909" si="479">CONCATENATE("GuideQuest","_",E1900,"_",G1900,"_",B1900)</f>
        <v>GuideQuest_KillBoss_5_1897</v>
      </c>
      <c r="J1900" s="29" t="str">
        <f t="shared" si="473"/>
        <v>GuideQuest_KillBoss_5_1897</v>
      </c>
      <c r="K1900" s="30" t="str">
        <f t="shared" si="474"/>
        <v>KillBoss</v>
      </c>
      <c r="L1900" s="33">
        <f t="shared" si="475"/>
        <v>5</v>
      </c>
      <c r="M1900" s="30" t="str">
        <f t="shared" si="476"/>
        <v>Stack</v>
      </c>
      <c r="N1900" s="31" t="s">
        <v>404</v>
      </c>
    </row>
    <row r="1901" spans="2:14" x14ac:dyDescent="0.4">
      <c r="B1901" s="29">
        <f t="shared" si="461"/>
        <v>1898</v>
      </c>
      <c r="C1901" s="30" t="s">
        <v>45</v>
      </c>
      <c r="D1901" s="30"/>
      <c r="E1901" s="30" t="s">
        <v>152</v>
      </c>
      <c r="F1901" s="27" t="str">
        <f t="shared" si="478"/>
        <v>공격력 골드 훈련</v>
      </c>
      <c r="G1901" s="30">
        <f>G1885+5000</f>
        <v>100000</v>
      </c>
      <c r="H1901" s="31" t="str">
        <f t="shared" si="479"/>
        <v>GuideQuest_TrainAtk_100000_1898</v>
      </c>
      <c r="J1901" s="29" t="str">
        <f t="shared" si="473"/>
        <v>GuideQuest_TrainAtk_100000_1898</v>
      </c>
      <c r="K1901" s="30" t="str">
        <f t="shared" si="474"/>
        <v>TrainAtk</v>
      </c>
      <c r="L1901" s="33">
        <f t="shared" ref="L1901:L1902" si="480">ROUNDUP(G1901/10,0)</f>
        <v>10000</v>
      </c>
      <c r="M1901" s="30" t="str">
        <f t="shared" si="476"/>
        <v>Attain</v>
      </c>
      <c r="N1901" s="31" t="s">
        <v>404</v>
      </c>
    </row>
    <row r="1902" spans="2:14" x14ac:dyDescent="0.4">
      <c r="B1902" s="29">
        <f t="shared" si="461"/>
        <v>1899</v>
      </c>
      <c r="C1902" s="30" t="s">
        <v>47</v>
      </c>
      <c r="D1902" s="30"/>
      <c r="E1902" s="30" t="s">
        <v>153</v>
      </c>
      <c r="F1902" s="27" t="str">
        <f t="shared" si="478"/>
        <v>체력 골드 훈련</v>
      </c>
      <c r="G1902" s="30">
        <f>G1885+5000</f>
        <v>100000</v>
      </c>
      <c r="H1902" s="31" t="str">
        <f t="shared" si="479"/>
        <v>GuideQuest_TrainHp_100000_1899</v>
      </c>
      <c r="J1902" s="29" t="str">
        <f t="shared" si="473"/>
        <v>GuideQuest_TrainHp_100000_1899</v>
      </c>
      <c r="K1902" s="30" t="str">
        <f t="shared" si="474"/>
        <v>TrainHp</v>
      </c>
      <c r="L1902" s="33">
        <f t="shared" si="480"/>
        <v>10000</v>
      </c>
      <c r="M1902" s="30" t="str">
        <f t="shared" si="476"/>
        <v>Attain</v>
      </c>
      <c r="N1902" s="31" t="s">
        <v>404</v>
      </c>
    </row>
    <row r="1903" spans="2:14" x14ac:dyDescent="0.4">
      <c r="B1903" s="29">
        <f>B1902+1</f>
        <v>1900</v>
      </c>
      <c r="C1903" s="30"/>
      <c r="D1903" s="30"/>
      <c r="E1903" s="30" t="s">
        <v>187</v>
      </c>
      <c r="F1903" s="27" t="str">
        <f t="shared" si="478"/>
        <v>스테이지 클리어</v>
      </c>
      <c r="G1903" s="30">
        <f>G1895+25</f>
        <v>3850</v>
      </c>
      <c r="H1903" s="31" t="str">
        <f t="shared" si="479"/>
        <v>GuideQuest_ClearStage_3850_1900</v>
      </c>
      <c r="J1903" s="29" t="str">
        <f t="shared" si="473"/>
        <v>GuideQuest_ClearStage_3850_1900</v>
      </c>
      <c r="K1903" s="30" t="str">
        <f t="shared" si="474"/>
        <v>ClearStage</v>
      </c>
      <c r="L1903" s="33">
        <f t="shared" si="475"/>
        <v>3850</v>
      </c>
      <c r="M1903" s="30" t="str">
        <f t="shared" si="476"/>
        <v>Attain</v>
      </c>
      <c r="N1903" s="31" t="s">
        <v>404</v>
      </c>
    </row>
    <row r="1904" spans="2:14" x14ac:dyDescent="0.4">
      <c r="B1904" s="29">
        <f t="shared" si="461"/>
        <v>1901</v>
      </c>
      <c r="C1904" s="30" t="s">
        <v>94</v>
      </c>
      <c r="D1904" s="30"/>
      <c r="E1904" s="30" t="s">
        <v>214</v>
      </c>
      <c r="F1904" s="27" t="str">
        <f t="shared" si="478"/>
        <v>장비 소환</v>
      </c>
      <c r="G1904" s="30">
        <f>G1896+300</f>
        <v>42420</v>
      </c>
      <c r="H1904" s="31" t="str">
        <f t="shared" si="479"/>
        <v>GuideQuest_SpawnEquipment_42420_1901</v>
      </c>
      <c r="J1904" s="29" t="str">
        <f t="shared" si="473"/>
        <v>GuideQuest_SpawnEquipment_42420_1901</v>
      </c>
      <c r="K1904" s="30" t="str">
        <f t="shared" si="474"/>
        <v>SpawnEquipment</v>
      </c>
      <c r="L1904" s="33">
        <f t="shared" si="475"/>
        <v>42420</v>
      </c>
      <c r="M1904" s="30" t="str">
        <f t="shared" si="476"/>
        <v>Attain</v>
      </c>
      <c r="N1904" s="31" t="s">
        <v>404</v>
      </c>
    </row>
    <row r="1905" spans="2:14" x14ac:dyDescent="0.4">
      <c r="B1905" s="29">
        <f t="shared" si="461"/>
        <v>1902</v>
      </c>
      <c r="C1905" s="30" t="s">
        <v>53</v>
      </c>
      <c r="D1905" s="30"/>
      <c r="E1905" s="30" t="s">
        <v>200</v>
      </c>
      <c r="F1905" s="27" t="str">
        <f t="shared" si="478"/>
        <v>스킬 소환</v>
      </c>
      <c r="G1905" s="30">
        <f>G1897+30</f>
        <v>4540</v>
      </c>
      <c r="H1905" s="31" t="str">
        <f t="shared" si="479"/>
        <v>GuideQuest_SpawnSkill_4540_1902</v>
      </c>
      <c r="J1905" s="29" t="str">
        <f t="shared" si="473"/>
        <v>GuideQuest_SpawnSkill_4540_1902</v>
      </c>
      <c r="K1905" s="30" t="str">
        <f t="shared" si="474"/>
        <v>SpawnSkill</v>
      </c>
      <c r="L1905" s="33">
        <f t="shared" si="475"/>
        <v>4540</v>
      </c>
      <c r="M1905" s="30" t="str">
        <f t="shared" si="476"/>
        <v>Attain</v>
      </c>
      <c r="N1905" s="31" t="s">
        <v>404</v>
      </c>
    </row>
    <row r="1906" spans="2:14" x14ac:dyDescent="0.4">
      <c r="B1906" s="29">
        <f t="shared" si="461"/>
        <v>1903</v>
      </c>
      <c r="C1906" s="30" t="s">
        <v>292</v>
      </c>
      <c r="D1906" s="30"/>
      <c r="E1906" s="30" t="s">
        <v>269</v>
      </c>
      <c r="F1906" s="27" t="str">
        <f t="shared" si="478"/>
        <v>유물 소환</v>
      </c>
      <c r="G1906" s="30">
        <f>G1898+30</f>
        <v>1449</v>
      </c>
      <c r="H1906" s="31" t="str">
        <f t="shared" si="479"/>
        <v>GuideQuest_SpawnArtifact_1449_1903</v>
      </c>
      <c r="J1906" s="29" t="str">
        <f t="shared" si="473"/>
        <v>GuideQuest_SpawnArtifact_1449_1903</v>
      </c>
      <c r="K1906" s="30" t="str">
        <f t="shared" si="474"/>
        <v>SpawnArtifact</v>
      </c>
      <c r="L1906" s="33">
        <f t="shared" si="475"/>
        <v>1449</v>
      </c>
      <c r="M1906" s="30" t="str">
        <f t="shared" si="476"/>
        <v>Attain</v>
      </c>
      <c r="N1906" s="31" t="s">
        <v>404</v>
      </c>
    </row>
    <row r="1907" spans="2:14" x14ac:dyDescent="0.4">
      <c r="B1907" s="29">
        <f t="shared" si="461"/>
        <v>1904</v>
      </c>
      <c r="C1907" s="30" t="s">
        <v>294</v>
      </c>
      <c r="D1907" s="30"/>
      <c r="E1907" s="30" t="s">
        <v>290</v>
      </c>
      <c r="F1907" s="27" t="str">
        <f>VLOOKUP(E1907,$P$2:$Q$65,2, 0)</f>
        <v>유물 강화 시도</v>
      </c>
      <c r="G1907" s="30">
        <v>3</v>
      </c>
      <c r="H1907" s="31" t="str">
        <f t="shared" si="479"/>
        <v>GuideQuest_TryUpgradeArtifact_3_1904</v>
      </c>
      <c r="J1907" s="29" t="str">
        <f t="shared" si="473"/>
        <v>GuideQuest_TryUpgradeArtifact_3_1904</v>
      </c>
      <c r="K1907" s="30" t="str">
        <f t="shared" si="474"/>
        <v>TryUpgradeArtifact</v>
      </c>
      <c r="L1907" s="33">
        <f t="shared" si="475"/>
        <v>3</v>
      </c>
      <c r="M1907" s="30" t="str">
        <f t="shared" si="476"/>
        <v>Stack</v>
      </c>
      <c r="N1907" s="31" t="s">
        <v>404</v>
      </c>
    </row>
    <row r="1908" spans="2:14" x14ac:dyDescent="0.4">
      <c r="B1908" s="29">
        <v>1905</v>
      </c>
      <c r="C1908" s="30" t="s">
        <v>294</v>
      </c>
      <c r="D1908" s="30"/>
      <c r="E1908" s="30" t="s">
        <v>482</v>
      </c>
      <c r="F1908" s="27" t="str">
        <f>VLOOKUP(E1908,$P$2:$Q$65,2, 0)</f>
        <v>모든 유물 최고 레벨</v>
      </c>
      <c r="G1908" s="30">
        <v>1</v>
      </c>
      <c r="H1908" s="31" t="str">
        <f t="shared" si="479"/>
        <v>GuideQuest_UpgradeAllArtifactMaxLevel_1_1905</v>
      </c>
      <c r="J1908" s="29" t="str">
        <f t="shared" ref="J1908:J1909" si="481">H1908</f>
        <v>GuideQuest_UpgradeAllArtifactMaxLevel_1_1905</v>
      </c>
      <c r="K1908" s="30" t="str">
        <f t="shared" si="474"/>
        <v>UpgradeAllArtifactMaxLevel</v>
      </c>
      <c r="L1908" s="30">
        <v>1</v>
      </c>
      <c r="M1908" s="30" t="str">
        <f>VLOOKUP(K1908,$P$2:$R$65,3, 0)</f>
        <v>Attain</v>
      </c>
      <c r="N1908" s="31" t="s">
        <v>11</v>
      </c>
    </row>
    <row r="1909" spans="2:14" ht="16.2" thickBot="1" x14ac:dyDescent="0.45">
      <c r="B1909" s="36">
        <v>1906</v>
      </c>
      <c r="C1909" s="37" t="s">
        <v>491</v>
      </c>
      <c r="D1909" s="37"/>
      <c r="E1909" s="37" t="s">
        <v>480</v>
      </c>
      <c r="F1909" s="85" t="str">
        <f>VLOOKUP(E1909,$P$2:$Q$65,2, 0)</f>
        <v>잊혀진 왕국 클리어</v>
      </c>
      <c r="G1909" s="37">
        <v>1</v>
      </c>
      <c r="H1909" s="38" t="str">
        <f t="shared" si="479"/>
        <v>GuideQuest_ClearAncientDungeon_1_1906</v>
      </c>
      <c r="J1909" s="36" t="str">
        <f t="shared" si="481"/>
        <v>GuideQuest_ClearAncientDungeon_1_1906</v>
      </c>
      <c r="K1909" s="37" t="str">
        <f t="shared" si="474"/>
        <v>ClearAncientDungeon</v>
      </c>
      <c r="L1909" s="37">
        <v>1</v>
      </c>
      <c r="M1909" s="37" t="str">
        <f>VLOOKUP(K1909,$P$2:$R$65,3, 0)</f>
        <v>Attain</v>
      </c>
      <c r="N1909" s="38" t="s">
        <v>11</v>
      </c>
    </row>
  </sheetData>
  <autoFilter ref="A3:R1909" xr:uid="{8E92225C-A055-424B-A4A1-DD409ADD7DBF}"/>
  <mergeCells count="2">
    <mergeCell ref="B2:H2"/>
    <mergeCell ref="J2:N2"/>
  </mergeCells>
  <phoneticPr fontId="1" type="noConversion"/>
  <dataValidations count="4">
    <dataValidation type="list" allowBlank="1" showInputMessage="1" showErrorMessage="1" sqref="E86" xr:uid="{0B5A42D7-C532-439D-9ACB-C7D191645388}">
      <formula1>$P$3:$P$54</formula1>
    </dataValidation>
    <dataValidation type="list" allowBlank="1" showInputMessage="1" showErrorMessage="1" sqref="E87:E88" xr:uid="{8DB60A9E-9F35-4D8C-ADD2-F7510963C219}">
      <formula1>$P$3:$P$57</formula1>
    </dataValidation>
    <dataValidation type="list" allowBlank="1" showInputMessage="1" showErrorMessage="1" sqref="E72:E85 E4:E70" xr:uid="{A18C298C-1561-4385-BB46-D1C39A0D7A73}">
      <formula1>$P$3:$P$51</formula1>
    </dataValidation>
    <dataValidation type="list" allowBlank="1" showInputMessage="1" showErrorMessage="1" sqref="E71" xr:uid="{88329636-8F62-4076-B2E5-72921673D906}">
      <formula1>$P$3:$P$58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A22F-F2F4-4D97-9D66-A639BD60E027}">
  <dimension ref="B1:J310"/>
  <sheetViews>
    <sheetView topLeftCell="A158" zoomScale="115" zoomScaleNormal="115" workbookViewId="0">
      <selection activeCell="F169" sqref="F169"/>
    </sheetView>
  </sheetViews>
  <sheetFormatPr defaultColWidth="8.59765625" defaultRowHeight="17.399999999999999" x14ac:dyDescent="0.4"/>
  <cols>
    <col min="1" max="1" width="1.3984375" style="50" customWidth="1"/>
    <col min="2" max="2" width="35.19921875" style="50" bestFit="1" customWidth="1"/>
    <col min="3" max="3" width="4.3984375" style="50" customWidth="1"/>
    <col min="4" max="4" width="28.8984375" style="50" customWidth="1"/>
    <col min="5" max="5" width="9.8984375" style="50" bestFit="1" customWidth="1"/>
    <col min="6" max="6" width="38.59765625" style="50" bestFit="1" customWidth="1"/>
    <col min="7" max="7" width="8.59765625" style="50"/>
    <col min="8" max="8" width="32.5" style="50" bestFit="1" customWidth="1"/>
    <col min="9" max="9" width="36.59765625" style="50" bestFit="1" customWidth="1"/>
    <col min="10" max="10" width="18.09765625" style="50" bestFit="1" customWidth="1"/>
    <col min="11" max="16384" width="8.59765625" style="50"/>
  </cols>
  <sheetData>
    <row r="1" spans="2:6" ht="18" thickBot="1" x14ac:dyDescent="0.45"/>
    <row r="2" spans="2:6" x14ac:dyDescent="0.4">
      <c r="B2" s="89" t="s">
        <v>35</v>
      </c>
      <c r="C2" s="90"/>
      <c r="D2" s="90"/>
      <c r="E2" s="90"/>
      <c r="F2" s="91"/>
    </row>
    <row r="3" spans="2:6" ht="18" thickBot="1" x14ac:dyDescent="0.45">
      <c r="B3" s="54" t="s">
        <v>0</v>
      </c>
      <c r="C3" s="55" t="s">
        <v>12</v>
      </c>
      <c r="D3" s="55" t="s">
        <v>4</v>
      </c>
      <c r="E3" s="55" t="s">
        <v>89</v>
      </c>
      <c r="F3" s="56" t="s">
        <v>300</v>
      </c>
    </row>
    <row r="4" spans="2:6" x14ac:dyDescent="0.4">
      <c r="B4" s="46" t="s">
        <v>46</v>
      </c>
      <c r="C4" s="47">
        <v>1</v>
      </c>
      <c r="D4" s="47" t="s">
        <v>108</v>
      </c>
      <c r="E4" s="47"/>
      <c r="F4" s="48"/>
    </row>
    <row r="5" spans="2:6" x14ac:dyDescent="0.4">
      <c r="B5" s="52" t="s">
        <v>46</v>
      </c>
      <c r="C5" s="51">
        <v>2</v>
      </c>
      <c r="D5" s="51" t="s">
        <v>91</v>
      </c>
      <c r="E5" s="51">
        <v>0.25</v>
      </c>
      <c r="F5" s="53"/>
    </row>
    <row r="6" spans="2:6" ht="18" thickBot="1" x14ac:dyDescent="0.45">
      <c r="B6" s="57" t="s">
        <v>45</v>
      </c>
      <c r="C6" s="58">
        <v>3</v>
      </c>
      <c r="D6" s="58" t="s">
        <v>37</v>
      </c>
      <c r="E6" s="58"/>
      <c r="F6" s="59"/>
    </row>
    <row r="7" spans="2:6" x14ac:dyDescent="0.4">
      <c r="B7" s="46" t="s">
        <v>47</v>
      </c>
      <c r="C7" s="47">
        <v>1</v>
      </c>
      <c r="D7" s="47" t="s">
        <v>108</v>
      </c>
      <c r="E7" s="47"/>
      <c r="F7" s="48"/>
    </row>
    <row r="8" spans="2:6" x14ac:dyDescent="0.4">
      <c r="B8" s="52" t="s">
        <v>47</v>
      </c>
      <c r="C8" s="51">
        <v>2</v>
      </c>
      <c r="D8" s="51" t="s">
        <v>91</v>
      </c>
      <c r="E8" s="51">
        <v>0.25</v>
      </c>
      <c r="F8" s="53"/>
    </row>
    <row r="9" spans="2:6" ht="18" thickBot="1" x14ac:dyDescent="0.45">
      <c r="B9" s="57" t="s">
        <v>47</v>
      </c>
      <c r="C9" s="58">
        <v>3</v>
      </c>
      <c r="D9" s="58" t="s">
        <v>38</v>
      </c>
      <c r="E9" s="58"/>
      <c r="F9" s="59"/>
    </row>
    <row r="10" spans="2:6" x14ac:dyDescent="0.4">
      <c r="B10" s="46" t="s">
        <v>82</v>
      </c>
      <c r="C10" s="47">
        <v>1</v>
      </c>
      <c r="D10" s="47" t="s">
        <v>108</v>
      </c>
      <c r="E10" s="47"/>
      <c r="F10" s="48"/>
    </row>
    <row r="11" spans="2:6" x14ac:dyDescent="0.4">
      <c r="B11" s="52" t="s">
        <v>82</v>
      </c>
      <c r="C11" s="51">
        <v>2</v>
      </c>
      <c r="D11" s="51" t="s">
        <v>91</v>
      </c>
      <c r="E11" s="51">
        <v>0.25</v>
      </c>
      <c r="F11" s="53"/>
    </row>
    <row r="12" spans="2:6" ht="18" thickBot="1" x14ac:dyDescent="0.45">
      <c r="B12" s="57" t="s">
        <v>82</v>
      </c>
      <c r="C12" s="58">
        <v>3</v>
      </c>
      <c r="D12" s="58" t="s">
        <v>84</v>
      </c>
      <c r="E12" s="58"/>
      <c r="F12" s="59"/>
    </row>
    <row r="13" spans="2:6" x14ac:dyDescent="0.4">
      <c r="B13" s="46" t="s">
        <v>83</v>
      </c>
      <c r="C13" s="47">
        <v>1</v>
      </c>
      <c r="D13" s="47" t="s">
        <v>108</v>
      </c>
      <c r="E13" s="47"/>
      <c r="F13" s="48"/>
    </row>
    <row r="14" spans="2:6" x14ac:dyDescent="0.4">
      <c r="B14" s="52" t="s">
        <v>83</v>
      </c>
      <c r="C14" s="51">
        <v>2</v>
      </c>
      <c r="D14" s="51" t="s">
        <v>91</v>
      </c>
      <c r="E14" s="51">
        <v>0.25</v>
      </c>
      <c r="F14" s="53"/>
    </row>
    <row r="15" spans="2:6" ht="18" thickBot="1" x14ac:dyDescent="0.45">
      <c r="B15" s="57" t="s">
        <v>83</v>
      </c>
      <c r="C15" s="58">
        <v>3</v>
      </c>
      <c r="D15" s="58" t="s">
        <v>85</v>
      </c>
      <c r="E15" s="58"/>
      <c r="F15" s="59"/>
    </row>
    <row r="16" spans="2:6" ht="18" thickBot="1" x14ac:dyDescent="0.45">
      <c r="B16" s="60" t="s">
        <v>48</v>
      </c>
      <c r="C16" s="61">
        <v>1</v>
      </c>
      <c r="D16" s="61" t="s">
        <v>413</v>
      </c>
      <c r="E16" s="61"/>
      <c r="F16" s="62"/>
    </row>
    <row r="17" spans="2:6" ht="18" thickBot="1" x14ac:dyDescent="0.45">
      <c r="B17" s="60" t="s">
        <v>49</v>
      </c>
      <c r="C17" s="61">
        <v>1</v>
      </c>
      <c r="D17" s="61" t="s">
        <v>40</v>
      </c>
      <c r="E17" s="61"/>
      <c r="F17" s="62"/>
    </row>
    <row r="18" spans="2:6" ht="18" thickBot="1" x14ac:dyDescent="0.45">
      <c r="B18" s="60" t="s">
        <v>81</v>
      </c>
      <c r="C18" s="61">
        <v>1</v>
      </c>
      <c r="D18" s="61" t="s">
        <v>54</v>
      </c>
      <c r="E18" s="61"/>
      <c r="F18" s="62"/>
    </row>
    <row r="19" spans="2:6" ht="18" thickBot="1" x14ac:dyDescent="0.45">
      <c r="B19" s="60" t="s">
        <v>94</v>
      </c>
      <c r="C19" s="61">
        <v>1</v>
      </c>
      <c r="D19" s="61" t="s">
        <v>95</v>
      </c>
      <c r="E19" s="61"/>
      <c r="F19" s="62"/>
    </row>
    <row r="20" spans="2:6" x14ac:dyDescent="0.4">
      <c r="B20" s="46" t="s">
        <v>50</v>
      </c>
      <c r="C20" s="47">
        <v>1</v>
      </c>
      <c r="D20" s="47" t="s">
        <v>95</v>
      </c>
      <c r="E20" s="47"/>
      <c r="F20" s="48"/>
    </row>
    <row r="21" spans="2:6" x14ac:dyDescent="0.4">
      <c r="B21" s="52" t="s">
        <v>50</v>
      </c>
      <c r="C21" s="51">
        <v>2</v>
      </c>
      <c r="D21" s="51" t="s">
        <v>91</v>
      </c>
      <c r="E21" s="51">
        <v>0.25</v>
      </c>
      <c r="F21" s="53"/>
    </row>
    <row r="22" spans="2:6" ht="18" thickBot="1" x14ac:dyDescent="0.45">
      <c r="B22" s="63" t="s">
        <v>50</v>
      </c>
      <c r="C22" s="64">
        <v>3</v>
      </c>
      <c r="D22" s="64" t="s">
        <v>41</v>
      </c>
      <c r="E22" s="64"/>
      <c r="F22" s="65"/>
    </row>
    <row r="23" spans="2:6" x14ac:dyDescent="0.4">
      <c r="B23" s="46" t="s">
        <v>117</v>
      </c>
      <c r="C23" s="47">
        <v>1</v>
      </c>
      <c r="D23" s="47" t="s">
        <v>95</v>
      </c>
      <c r="E23" s="47"/>
      <c r="F23" s="48"/>
    </row>
    <row r="24" spans="2:6" x14ac:dyDescent="0.4">
      <c r="B24" s="52" t="s">
        <v>117</v>
      </c>
      <c r="C24" s="51">
        <v>2</v>
      </c>
      <c r="D24" s="51" t="s">
        <v>91</v>
      </c>
      <c r="E24" s="51">
        <v>0.25</v>
      </c>
      <c r="F24" s="53"/>
    </row>
    <row r="25" spans="2:6" ht="18" thickBot="1" x14ac:dyDescent="0.45">
      <c r="B25" s="63" t="s">
        <v>117</v>
      </c>
      <c r="C25" s="64">
        <v>3</v>
      </c>
      <c r="D25" s="64" t="s">
        <v>124</v>
      </c>
      <c r="E25" s="64"/>
      <c r="F25" s="65"/>
    </row>
    <row r="26" spans="2:6" x14ac:dyDescent="0.4">
      <c r="B26" s="46" t="s">
        <v>110</v>
      </c>
      <c r="C26" s="47">
        <v>1</v>
      </c>
      <c r="D26" s="47" t="s">
        <v>95</v>
      </c>
      <c r="E26" s="47"/>
      <c r="F26" s="48"/>
    </row>
    <row r="27" spans="2:6" x14ac:dyDescent="0.4">
      <c r="B27" s="52" t="s">
        <v>110</v>
      </c>
      <c r="C27" s="51">
        <v>2</v>
      </c>
      <c r="D27" s="51" t="s">
        <v>91</v>
      </c>
      <c r="E27" s="51">
        <v>0.25</v>
      </c>
      <c r="F27" s="53"/>
    </row>
    <row r="28" spans="2:6" ht="18" thickBot="1" x14ac:dyDescent="0.45">
      <c r="B28" s="63" t="s">
        <v>109</v>
      </c>
      <c r="C28" s="64">
        <v>3</v>
      </c>
      <c r="D28" s="64" t="s">
        <v>125</v>
      </c>
      <c r="E28" s="64"/>
      <c r="F28" s="65"/>
    </row>
    <row r="29" spans="2:6" x14ac:dyDescent="0.4">
      <c r="B29" s="46" t="s">
        <v>115</v>
      </c>
      <c r="C29" s="47">
        <v>1</v>
      </c>
      <c r="D29" s="47" t="s">
        <v>95</v>
      </c>
      <c r="E29" s="47"/>
      <c r="F29" s="48"/>
    </row>
    <row r="30" spans="2:6" x14ac:dyDescent="0.4">
      <c r="B30" s="52" t="s">
        <v>115</v>
      </c>
      <c r="C30" s="51">
        <v>2</v>
      </c>
      <c r="D30" s="51" t="s">
        <v>91</v>
      </c>
      <c r="E30" s="51">
        <v>0.25</v>
      </c>
      <c r="F30" s="53"/>
    </row>
    <row r="31" spans="2:6" ht="18" thickBot="1" x14ac:dyDescent="0.45">
      <c r="B31" s="63" t="s">
        <v>115</v>
      </c>
      <c r="C31" s="64">
        <v>3</v>
      </c>
      <c r="D31" s="64" t="s">
        <v>126</v>
      </c>
      <c r="E31" s="64"/>
      <c r="F31" s="65"/>
    </row>
    <row r="32" spans="2:6" x14ac:dyDescent="0.4">
      <c r="B32" s="46" t="s">
        <v>120</v>
      </c>
      <c r="C32" s="47">
        <v>1</v>
      </c>
      <c r="D32" s="47" t="s">
        <v>123</v>
      </c>
      <c r="E32" s="48"/>
      <c r="F32" s="66"/>
    </row>
    <row r="33" spans="2:6" x14ac:dyDescent="0.4">
      <c r="B33" s="52" t="s">
        <v>120</v>
      </c>
      <c r="C33" s="51">
        <v>2</v>
      </c>
      <c r="D33" s="51" t="s">
        <v>91</v>
      </c>
      <c r="E33" s="53">
        <v>0.25</v>
      </c>
      <c r="F33" s="67"/>
    </row>
    <row r="34" spans="2:6" ht="18" thickBot="1" x14ac:dyDescent="0.45">
      <c r="B34" s="57" t="s">
        <v>120</v>
      </c>
      <c r="C34" s="58">
        <v>3</v>
      </c>
      <c r="D34" s="58" t="s">
        <v>143</v>
      </c>
      <c r="E34" s="59"/>
      <c r="F34" s="68"/>
    </row>
    <row r="35" spans="2:6" x14ac:dyDescent="0.4">
      <c r="B35" s="46" t="s">
        <v>121</v>
      </c>
      <c r="C35" s="47">
        <v>1</v>
      </c>
      <c r="D35" s="47" t="s">
        <v>123</v>
      </c>
      <c r="E35" s="47"/>
      <c r="F35" s="48"/>
    </row>
    <row r="36" spans="2:6" x14ac:dyDescent="0.4">
      <c r="B36" s="52" t="s">
        <v>121</v>
      </c>
      <c r="C36" s="51">
        <v>2</v>
      </c>
      <c r="D36" s="51" t="s">
        <v>91</v>
      </c>
      <c r="E36" s="51">
        <v>0.25</v>
      </c>
      <c r="F36" s="53"/>
    </row>
    <row r="37" spans="2:6" x14ac:dyDescent="0.4">
      <c r="B37" s="52" t="s">
        <v>121</v>
      </c>
      <c r="C37" s="51">
        <v>3</v>
      </c>
      <c r="D37" s="51" t="s">
        <v>122</v>
      </c>
      <c r="E37" s="51"/>
      <c r="F37" s="53"/>
    </row>
    <row r="38" spans="2:6" x14ac:dyDescent="0.4">
      <c r="B38" s="52" t="s">
        <v>121</v>
      </c>
      <c r="C38" s="51">
        <v>4</v>
      </c>
      <c r="D38" s="51" t="s">
        <v>91</v>
      </c>
      <c r="E38" s="51">
        <v>0.4</v>
      </c>
      <c r="F38" s="53"/>
    </row>
    <row r="39" spans="2:6" ht="18" thickBot="1" x14ac:dyDescent="0.45">
      <c r="B39" s="63" t="s">
        <v>121</v>
      </c>
      <c r="C39" s="64">
        <v>5</v>
      </c>
      <c r="D39" s="64" t="s">
        <v>43</v>
      </c>
      <c r="E39" s="64"/>
      <c r="F39" s="65"/>
    </row>
    <row r="40" spans="2:6" x14ac:dyDescent="0.4">
      <c r="B40" s="46" t="s">
        <v>118</v>
      </c>
      <c r="C40" s="47">
        <v>1</v>
      </c>
      <c r="D40" s="47" t="s">
        <v>127</v>
      </c>
      <c r="E40" s="47"/>
      <c r="F40" s="48"/>
    </row>
    <row r="41" spans="2:6" x14ac:dyDescent="0.4">
      <c r="B41" s="52" t="s">
        <v>147</v>
      </c>
      <c r="C41" s="51">
        <v>2</v>
      </c>
      <c r="D41" s="51" t="s">
        <v>91</v>
      </c>
      <c r="E41" s="51">
        <v>0.25</v>
      </c>
      <c r="F41" s="53"/>
    </row>
    <row r="42" spans="2:6" x14ac:dyDescent="0.4">
      <c r="B42" s="52" t="s">
        <v>118</v>
      </c>
      <c r="C42" s="51">
        <v>3</v>
      </c>
      <c r="D42" s="51" t="s">
        <v>122</v>
      </c>
      <c r="E42" s="51"/>
      <c r="F42" s="53"/>
    </row>
    <row r="43" spans="2:6" x14ac:dyDescent="0.4">
      <c r="B43" s="52" t="s">
        <v>118</v>
      </c>
      <c r="C43" s="51">
        <v>4</v>
      </c>
      <c r="D43" s="51" t="s">
        <v>91</v>
      </c>
      <c r="E43" s="51">
        <v>0.4</v>
      </c>
      <c r="F43" s="53"/>
    </row>
    <row r="44" spans="2:6" ht="18" thickBot="1" x14ac:dyDescent="0.45">
      <c r="B44" s="63" t="s">
        <v>118</v>
      </c>
      <c r="C44" s="64">
        <v>5</v>
      </c>
      <c r="D44" s="64" t="s">
        <v>43</v>
      </c>
      <c r="E44" s="64"/>
      <c r="F44" s="65"/>
    </row>
    <row r="45" spans="2:6" x14ac:dyDescent="0.4">
      <c r="B45" s="46" t="s">
        <v>111</v>
      </c>
      <c r="C45" s="47">
        <v>1</v>
      </c>
      <c r="D45" s="47" t="s">
        <v>128</v>
      </c>
      <c r="E45" s="47"/>
      <c r="F45" s="48"/>
    </row>
    <row r="46" spans="2:6" x14ac:dyDescent="0.4">
      <c r="B46" s="52" t="s">
        <v>112</v>
      </c>
      <c r="C46" s="51">
        <v>2</v>
      </c>
      <c r="D46" s="51" t="s">
        <v>91</v>
      </c>
      <c r="E46" s="51">
        <v>0.25</v>
      </c>
      <c r="F46" s="53"/>
    </row>
    <row r="47" spans="2:6" x14ac:dyDescent="0.4">
      <c r="B47" s="52" t="s">
        <v>111</v>
      </c>
      <c r="C47" s="51">
        <v>3</v>
      </c>
      <c r="D47" s="51" t="s">
        <v>122</v>
      </c>
      <c r="E47" s="51"/>
      <c r="F47" s="53"/>
    </row>
    <row r="48" spans="2:6" x14ac:dyDescent="0.4">
      <c r="B48" s="52" t="s">
        <v>111</v>
      </c>
      <c r="C48" s="51">
        <v>4</v>
      </c>
      <c r="D48" s="51" t="s">
        <v>91</v>
      </c>
      <c r="E48" s="51">
        <v>0.4</v>
      </c>
      <c r="F48" s="53"/>
    </row>
    <row r="49" spans="2:6" ht="18" thickBot="1" x14ac:dyDescent="0.45">
      <c r="B49" s="63" t="s">
        <v>111</v>
      </c>
      <c r="C49" s="64">
        <v>5</v>
      </c>
      <c r="D49" s="64" t="s">
        <v>43</v>
      </c>
      <c r="E49" s="64"/>
      <c r="F49" s="65"/>
    </row>
    <row r="50" spans="2:6" x14ac:dyDescent="0.4">
      <c r="B50" s="46" t="s">
        <v>113</v>
      </c>
      <c r="C50" s="47">
        <v>1</v>
      </c>
      <c r="D50" s="47" t="s">
        <v>129</v>
      </c>
      <c r="E50" s="47"/>
      <c r="F50" s="48"/>
    </row>
    <row r="51" spans="2:6" x14ac:dyDescent="0.4">
      <c r="B51" s="52" t="s">
        <v>114</v>
      </c>
      <c r="C51" s="51">
        <v>2</v>
      </c>
      <c r="D51" s="51" t="s">
        <v>91</v>
      </c>
      <c r="E51" s="51">
        <v>0.25</v>
      </c>
      <c r="F51" s="53"/>
    </row>
    <row r="52" spans="2:6" x14ac:dyDescent="0.4">
      <c r="B52" s="52" t="s">
        <v>113</v>
      </c>
      <c r="C52" s="51">
        <v>3</v>
      </c>
      <c r="D52" s="51" t="s">
        <v>122</v>
      </c>
      <c r="E52" s="51"/>
      <c r="F52" s="53"/>
    </row>
    <row r="53" spans="2:6" x14ac:dyDescent="0.4">
      <c r="B53" s="52" t="s">
        <v>113</v>
      </c>
      <c r="C53" s="51">
        <v>4</v>
      </c>
      <c r="D53" s="51" t="s">
        <v>91</v>
      </c>
      <c r="E53" s="51">
        <v>0.4</v>
      </c>
      <c r="F53" s="53"/>
    </row>
    <row r="54" spans="2:6" ht="18" thickBot="1" x14ac:dyDescent="0.45">
      <c r="B54" s="63" t="s">
        <v>113</v>
      </c>
      <c r="C54" s="64">
        <v>5</v>
      </c>
      <c r="D54" s="64" t="s">
        <v>43</v>
      </c>
      <c r="E54" s="64"/>
      <c r="F54" s="65"/>
    </row>
    <row r="55" spans="2:6" x14ac:dyDescent="0.4">
      <c r="B55" s="46" t="s">
        <v>119</v>
      </c>
      <c r="C55" s="47">
        <v>1</v>
      </c>
      <c r="D55" s="47" t="s">
        <v>123</v>
      </c>
      <c r="E55" s="47"/>
      <c r="F55" s="48"/>
    </row>
    <row r="56" spans="2:6" x14ac:dyDescent="0.4">
      <c r="B56" s="52" t="s">
        <v>119</v>
      </c>
      <c r="C56" s="51">
        <v>2</v>
      </c>
      <c r="D56" s="51" t="s">
        <v>91</v>
      </c>
      <c r="E56" s="51">
        <v>0.25</v>
      </c>
      <c r="F56" s="53"/>
    </row>
    <row r="57" spans="2:6" x14ac:dyDescent="0.4">
      <c r="B57" s="52" t="s">
        <v>119</v>
      </c>
      <c r="C57" s="51">
        <v>3</v>
      </c>
      <c r="D57" s="51" t="s">
        <v>122</v>
      </c>
      <c r="E57" s="51"/>
      <c r="F57" s="53"/>
    </row>
    <row r="58" spans="2:6" x14ac:dyDescent="0.4">
      <c r="B58" s="52" t="s">
        <v>119</v>
      </c>
      <c r="C58" s="51">
        <v>4</v>
      </c>
      <c r="D58" s="51" t="s">
        <v>91</v>
      </c>
      <c r="E58" s="51">
        <v>0.4</v>
      </c>
      <c r="F58" s="53"/>
    </row>
    <row r="59" spans="2:6" ht="18" thickBot="1" x14ac:dyDescent="0.45">
      <c r="B59" s="63" t="s">
        <v>119</v>
      </c>
      <c r="C59" s="64">
        <v>5</v>
      </c>
      <c r="D59" s="64" t="s">
        <v>44</v>
      </c>
      <c r="E59" s="64"/>
      <c r="F59" s="65"/>
    </row>
    <row r="60" spans="2:6" x14ac:dyDescent="0.4">
      <c r="B60" s="46" t="s">
        <v>51</v>
      </c>
      <c r="C60" s="47">
        <v>1</v>
      </c>
      <c r="D60" s="47" t="s">
        <v>86</v>
      </c>
      <c r="E60" s="47"/>
      <c r="F60" s="48"/>
    </row>
    <row r="61" spans="2:6" x14ac:dyDescent="0.4">
      <c r="B61" s="52" t="s">
        <v>51</v>
      </c>
      <c r="C61" s="51">
        <v>2</v>
      </c>
      <c r="D61" s="51" t="s">
        <v>91</v>
      </c>
      <c r="E61" s="51">
        <v>0.25</v>
      </c>
      <c r="F61" s="53"/>
    </row>
    <row r="62" spans="2:6" ht="18" thickBot="1" x14ac:dyDescent="0.45">
      <c r="B62" s="52" t="s">
        <v>51</v>
      </c>
      <c r="C62" s="51">
        <v>3</v>
      </c>
      <c r="D62" s="51" t="s">
        <v>130</v>
      </c>
      <c r="E62" s="51"/>
      <c r="F62" s="53"/>
    </row>
    <row r="63" spans="2:6" x14ac:dyDescent="0.4">
      <c r="B63" s="46" t="s">
        <v>53</v>
      </c>
      <c r="C63" s="47">
        <v>1</v>
      </c>
      <c r="D63" s="47" t="s">
        <v>55</v>
      </c>
      <c r="E63" s="47"/>
      <c r="F63" s="48"/>
    </row>
    <row r="64" spans="2:6" ht="18" thickBot="1" x14ac:dyDescent="0.45">
      <c r="B64" s="63" t="s">
        <v>53</v>
      </c>
      <c r="C64" s="64">
        <v>2</v>
      </c>
      <c r="D64" s="64" t="s">
        <v>56</v>
      </c>
      <c r="E64" s="64"/>
      <c r="F64" s="65"/>
    </row>
    <row r="65" spans="2:6" x14ac:dyDescent="0.4">
      <c r="B65" s="46" t="s">
        <v>166</v>
      </c>
      <c r="C65" s="47">
        <v>1</v>
      </c>
      <c r="D65" s="47" t="s">
        <v>142</v>
      </c>
      <c r="E65" s="47"/>
      <c r="F65" s="48"/>
    </row>
    <row r="66" spans="2:6" x14ac:dyDescent="0.4">
      <c r="B66" s="52" t="s">
        <v>166</v>
      </c>
      <c r="C66" s="51">
        <v>2</v>
      </c>
      <c r="D66" s="51" t="s">
        <v>91</v>
      </c>
      <c r="E66" s="51">
        <v>0.25</v>
      </c>
      <c r="F66" s="53"/>
    </row>
    <row r="67" spans="2:6" x14ac:dyDescent="0.4">
      <c r="B67" s="52" t="s">
        <v>166</v>
      </c>
      <c r="C67" s="51">
        <v>3</v>
      </c>
      <c r="D67" s="51" t="s">
        <v>467</v>
      </c>
      <c r="E67" s="51"/>
      <c r="F67" s="53"/>
    </row>
    <row r="68" spans="2:6" x14ac:dyDescent="0.4">
      <c r="B68" s="52" t="s">
        <v>166</v>
      </c>
      <c r="C68" s="51">
        <v>4</v>
      </c>
      <c r="D68" s="51" t="s">
        <v>91</v>
      </c>
      <c r="E68" s="51">
        <v>0.4</v>
      </c>
      <c r="F68" s="53"/>
    </row>
    <row r="69" spans="2:6" ht="18" thickBot="1" x14ac:dyDescent="0.45">
      <c r="B69" s="63" t="s">
        <v>166</v>
      </c>
      <c r="C69" s="64">
        <v>5</v>
      </c>
      <c r="D69" s="64" t="s">
        <v>177</v>
      </c>
      <c r="E69" s="64"/>
      <c r="F69" s="65"/>
    </row>
    <row r="70" spans="2:6" x14ac:dyDescent="0.4">
      <c r="B70" s="46" t="s">
        <v>163</v>
      </c>
      <c r="C70" s="47">
        <v>1</v>
      </c>
      <c r="D70" s="47" t="s">
        <v>176</v>
      </c>
      <c r="E70" s="47"/>
      <c r="F70" s="48"/>
    </row>
    <row r="71" spans="2:6" x14ac:dyDescent="0.4">
      <c r="B71" s="52" t="s">
        <v>163</v>
      </c>
      <c r="C71" s="51">
        <v>2</v>
      </c>
      <c r="D71" s="51" t="s">
        <v>91</v>
      </c>
      <c r="E71" s="51">
        <v>0.25</v>
      </c>
      <c r="F71" s="53"/>
    </row>
    <row r="72" spans="2:6" x14ac:dyDescent="0.4">
      <c r="B72" s="52" t="s">
        <v>163</v>
      </c>
      <c r="C72" s="51">
        <v>3</v>
      </c>
      <c r="D72" s="51" t="s">
        <v>467</v>
      </c>
      <c r="E72" s="51"/>
      <c r="F72" s="53"/>
    </row>
    <row r="73" spans="2:6" x14ac:dyDescent="0.4">
      <c r="B73" s="52" t="s">
        <v>163</v>
      </c>
      <c r="C73" s="51">
        <v>4</v>
      </c>
      <c r="D73" s="51" t="s">
        <v>91</v>
      </c>
      <c r="E73" s="51">
        <v>0.4</v>
      </c>
      <c r="F73" s="53"/>
    </row>
    <row r="74" spans="2:6" ht="18" thickBot="1" x14ac:dyDescent="0.45">
      <c r="B74" s="63" t="s">
        <v>163</v>
      </c>
      <c r="C74" s="64">
        <v>5</v>
      </c>
      <c r="D74" s="64" t="s">
        <v>177</v>
      </c>
      <c r="E74" s="64"/>
      <c r="F74" s="65"/>
    </row>
    <row r="75" spans="2:6" ht="18" thickBot="1" x14ac:dyDescent="0.45">
      <c r="B75" s="60" t="s">
        <v>158</v>
      </c>
      <c r="C75" s="61">
        <v>1</v>
      </c>
      <c r="D75" s="61" t="s">
        <v>180</v>
      </c>
      <c r="E75" s="61"/>
      <c r="F75" s="62"/>
    </row>
    <row r="76" spans="2:6" x14ac:dyDescent="0.4">
      <c r="B76" s="46" t="s">
        <v>167</v>
      </c>
      <c r="C76" s="47">
        <v>1</v>
      </c>
      <c r="D76" s="47" t="s">
        <v>142</v>
      </c>
      <c r="E76" s="47"/>
      <c r="F76" s="48"/>
    </row>
    <row r="77" spans="2:6" x14ac:dyDescent="0.4">
      <c r="B77" s="52" t="s">
        <v>167</v>
      </c>
      <c r="C77" s="51">
        <v>2</v>
      </c>
      <c r="D77" s="51" t="s">
        <v>91</v>
      </c>
      <c r="E77" s="51">
        <v>0.25</v>
      </c>
      <c r="F77" s="53"/>
    </row>
    <row r="78" spans="2:6" x14ac:dyDescent="0.4">
      <c r="B78" s="52" t="s">
        <v>167</v>
      </c>
      <c r="C78" s="51">
        <v>3</v>
      </c>
      <c r="D78" s="51" t="s">
        <v>131</v>
      </c>
      <c r="E78" s="51"/>
      <c r="F78" s="53"/>
    </row>
    <row r="79" spans="2:6" x14ac:dyDescent="0.4">
      <c r="B79" s="52" t="s">
        <v>167</v>
      </c>
      <c r="C79" s="51">
        <v>4</v>
      </c>
      <c r="D79" s="51" t="s">
        <v>91</v>
      </c>
      <c r="E79" s="51">
        <v>0.4</v>
      </c>
      <c r="F79" s="53"/>
    </row>
    <row r="80" spans="2:6" ht="18" thickBot="1" x14ac:dyDescent="0.45">
      <c r="B80" s="63" t="s">
        <v>167</v>
      </c>
      <c r="C80" s="64">
        <v>5</v>
      </c>
      <c r="D80" s="64" t="s">
        <v>178</v>
      </c>
      <c r="E80" s="64"/>
      <c r="F80" s="65"/>
    </row>
    <row r="81" spans="2:6" x14ac:dyDescent="0.4">
      <c r="B81" s="46" t="s">
        <v>179</v>
      </c>
      <c r="C81" s="47">
        <v>1</v>
      </c>
      <c r="D81" s="47" t="s">
        <v>176</v>
      </c>
      <c r="E81" s="47"/>
      <c r="F81" s="48"/>
    </row>
    <row r="82" spans="2:6" x14ac:dyDescent="0.4">
      <c r="B82" s="52" t="s">
        <v>179</v>
      </c>
      <c r="C82" s="51">
        <v>2</v>
      </c>
      <c r="D82" s="51" t="s">
        <v>91</v>
      </c>
      <c r="E82" s="51">
        <v>0.25</v>
      </c>
      <c r="F82" s="53"/>
    </row>
    <row r="83" spans="2:6" x14ac:dyDescent="0.4">
      <c r="B83" s="52" t="s">
        <v>179</v>
      </c>
      <c r="C83" s="51">
        <v>3</v>
      </c>
      <c r="D83" s="51" t="s">
        <v>131</v>
      </c>
      <c r="E83" s="51"/>
      <c r="F83" s="53"/>
    </row>
    <row r="84" spans="2:6" x14ac:dyDescent="0.4">
      <c r="B84" s="52" t="s">
        <v>179</v>
      </c>
      <c r="C84" s="51">
        <v>4</v>
      </c>
      <c r="D84" s="51" t="s">
        <v>91</v>
      </c>
      <c r="E84" s="51">
        <v>0.4</v>
      </c>
      <c r="F84" s="53"/>
    </row>
    <row r="85" spans="2:6" ht="18" thickBot="1" x14ac:dyDescent="0.45">
      <c r="B85" s="63" t="s">
        <v>179</v>
      </c>
      <c r="C85" s="64">
        <v>5</v>
      </c>
      <c r="D85" s="64" t="s">
        <v>178</v>
      </c>
      <c r="E85" s="64"/>
      <c r="F85" s="65"/>
    </row>
    <row r="86" spans="2:6" ht="18" thickBot="1" x14ac:dyDescent="0.45">
      <c r="B86" s="60" t="s">
        <v>57</v>
      </c>
      <c r="C86" s="61">
        <v>1</v>
      </c>
      <c r="D86" s="61" t="s">
        <v>58</v>
      </c>
      <c r="E86" s="61"/>
      <c r="F86" s="62"/>
    </row>
    <row r="87" spans="2:6" x14ac:dyDescent="0.4">
      <c r="B87" s="46" t="s">
        <v>60</v>
      </c>
      <c r="C87" s="47">
        <v>1</v>
      </c>
      <c r="D87" s="47" t="s">
        <v>93</v>
      </c>
      <c r="E87" s="47"/>
      <c r="F87" s="48"/>
    </row>
    <row r="88" spans="2:6" x14ac:dyDescent="0.4">
      <c r="B88" s="52" t="s">
        <v>60</v>
      </c>
      <c r="C88" s="51">
        <v>2</v>
      </c>
      <c r="D88" s="51" t="s">
        <v>91</v>
      </c>
      <c r="E88" s="51">
        <v>0.5</v>
      </c>
      <c r="F88" s="53"/>
    </row>
    <row r="89" spans="2:6" ht="18" thickBot="1" x14ac:dyDescent="0.45">
      <c r="B89" s="57" t="s">
        <v>60</v>
      </c>
      <c r="C89" s="58">
        <v>3</v>
      </c>
      <c r="D89" s="58" t="s">
        <v>61</v>
      </c>
      <c r="E89" s="58"/>
      <c r="F89" s="59"/>
    </row>
    <row r="90" spans="2:6" x14ac:dyDescent="0.4">
      <c r="B90" s="46" t="s">
        <v>63</v>
      </c>
      <c r="C90" s="47">
        <v>1</v>
      </c>
      <c r="D90" s="47" t="s">
        <v>414</v>
      </c>
      <c r="E90" s="47">
        <v>0.5</v>
      </c>
      <c r="F90" s="48"/>
    </row>
    <row r="91" spans="2:6" ht="18" thickBot="1" x14ac:dyDescent="0.45">
      <c r="B91" s="63" t="s">
        <v>63</v>
      </c>
      <c r="C91" s="64">
        <v>2</v>
      </c>
      <c r="D91" s="64" t="s">
        <v>64</v>
      </c>
      <c r="E91" s="64"/>
      <c r="F91" s="65"/>
    </row>
    <row r="92" spans="2:6" x14ac:dyDescent="0.4">
      <c r="B92" s="73" t="s">
        <v>65</v>
      </c>
      <c r="C92" s="72">
        <v>1</v>
      </c>
      <c r="D92" s="72" t="s">
        <v>64</v>
      </c>
      <c r="E92" s="72"/>
      <c r="F92" s="74"/>
    </row>
    <row r="93" spans="2:6" x14ac:dyDescent="0.4">
      <c r="B93" s="52" t="s">
        <v>65</v>
      </c>
      <c r="C93" s="51">
        <v>2</v>
      </c>
      <c r="D93" s="51" t="s">
        <v>91</v>
      </c>
      <c r="E93" s="51">
        <v>0.4</v>
      </c>
      <c r="F93" s="53"/>
    </row>
    <row r="94" spans="2:6" ht="18" thickBot="1" x14ac:dyDescent="0.45">
      <c r="B94" s="63" t="s">
        <v>65</v>
      </c>
      <c r="C94" s="64">
        <v>3</v>
      </c>
      <c r="D94" s="64" t="s">
        <v>66</v>
      </c>
      <c r="E94" s="64"/>
      <c r="F94" s="65"/>
    </row>
    <row r="95" spans="2:6" x14ac:dyDescent="0.4">
      <c r="B95" s="46" t="s">
        <v>67</v>
      </c>
      <c r="C95" s="47">
        <v>1</v>
      </c>
      <c r="D95" s="47" t="s">
        <v>68</v>
      </c>
      <c r="E95" s="47"/>
      <c r="F95" s="48"/>
    </row>
    <row r="96" spans="2:6" ht="18" thickBot="1" x14ac:dyDescent="0.45">
      <c r="B96" s="63" t="s">
        <v>67</v>
      </c>
      <c r="C96" s="64">
        <v>2</v>
      </c>
      <c r="D96" s="64" t="s">
        <v>42</v>
      </c>
      <c r="E96" s="64"/>
      <c r="F96" s="65"/>
    </row>
    <row r="97" spans="2:6" x14ac:dyDescent="0.4">
      <c r="B97" s="46" t="s">
        <v>69</v>
      </c>
      <c r="C97" s="47">
        <v>1</v>
      </c>
      <c r="D97" s="47" t="s">
        <v>68</v>
      </c>
      <c r="E97" s="47"/>
      <c r="F97" s="48"/>
    </row>
    <row r="98" spans="2:6" ht="18" thickBot="1" x14ac:dyDescent="0.45">
      <c r="B98" s="57" t="s">
        <v>69</v>
      </c>
      <c r="C98" s="58">
        <v>2</v>
      </c>
      <c r="D98" s="58" t="s">
        <v>70</v>
      </c>
      <c r="E98" s="58"/>
      <c r="F98" s="59"/>
    </row>
    <row r="99" spans="2:6" x14ac:dyDescent="0.4">
      <c r="B99" s="46" t="s">
        <v>452</v>
      </c>
      <c r="C99" s="47">
        <v>1</v>
      </c>
      <c r="D99" s="47" t="s">
        <v>68</v>
      </c>
      <c r="E99" s="47"/>
      <c r="F99" s="48"/>
    </row>
    <row r="100" spans="2:6" ht="18" thickBot="1" x14ac:dyDescent="0.45">
      <c r="B100" s="57" t="s">
        <v>452</v>
      </c>
      <c r="C100" s="58">
        <v>2</v>
      </c>
      <c r="D100" s="58" t="s">
        <v>460</v>
      </c>
      <c r="E100" s="58"/>
      <c r="F100" s="59"/>
    </row>
    <row r="101" spans="2:6" x14ac:dyDescent="0.4">
      <c r="B101" s="46" t="s">
        <v>456</v>
      </c>
      <c r="C101" s="47">
        <v>1</v>
      </c>
      <c r="D101" s="47" t="s">
        <v>68</v>
      </c>
      <c r="E101" s="47"/>
      <c r="F101" s="48"/>
    </row>
    <row r="102" spans="2:6" ht="18" thickBot="1" x14ac:dyDescent="0.45">
      <c r="B102" s="63" t="s">
        <v>456</v>
      </c>
      <c r="C102" s="64">
        <v>2</v>
      </c>
      <c r="D102" s="64" t="s">
        <v>461</v>
      </c>
      <c r="E102" s="64"/>
      <c r="F102" s="65"/>
    </row>
    <row r="103" spans="2:6" x14ac:dyDescent="0.4">
      <c r="B103" s="69" t="s">
        <v>431</v>
      </c>
      <c r="C103" s="70">
        <v>1</v>
      </c>
      <c r="D103" s="72" t="s">
        <v>68</v>
      </c>
      <c r="E103" s="70"/>
      <c r="F103" s="71"/>
    </row>
    <row r="104" spans="2:6" ht="18" thickBot="1" x14ac:dyDescent="0.45">
      <c r="B104" s="69" t="s">
        <v>431</v>
      </c>
      <c r="C104" s="70">
        <v>2</v>
      </c>
      <c r="D104" s="70" t="s">
        <v>443</v>
      </c>
      <c r="E104" s="70"/>
      <c r="F104" s="71"/>
    </row>
    <row r="105" spans="2:6" x14ac:dyDescent="0.4">
      <c r="B105" s="46" t="s">
        <v>71</v>
      </c>
      <c r="C105" s="47">
        <v>1</v>
      </c>
      <c r="D105" s="47" t="s">
        <v>68</v>
      </c>
      <c r="E105" s="47"/>
      <c r="F105" s="48"/>
    </row>
    <row r="106" spans="2:6" ht="18" thickBot="1" x14ac:dyDescent="0.45">
      <c r="B106" s="57" t="s">
        <v>71</v>
      </c>
      <c r="C106" s="58">
        <v>2</v>
      </c>
      <c r="D106" s="58" t="s">
        <v>72</v>
      </c>
      <c r="E106" s="58"/>
      <c r="F106" s="59"/>
    </row>
    <row r="107" spans="2:6" x14ac:dyDescent="0.4">
      <c r="B107" s="46" t="s">
        <v>492</v>
      </c>
      <c r="C107" s="47">
        <v>1</v>
      </c>
      <c r="D107" s="47" t="s">
        <v>68</v>
      </c>
      <c r="E107" s="47"/>
      <c r="F107" s="48"/>
    </row>
    <row r="108" spans="2:6" ht="18" thickBot="1" x14ac:dyDescent="0.45">
      <c r="B108" s="63" t="s">
        <v>492</v>
      </c>
      <c r="C108" s="64">
        <v>2</v>
      </c>
      <c r="D108" s="64" t="s">
        <v>493</v>
      </c>
      <c r="E108" s="64"/>
      <c r="F108" s="65"/>
    </row>
    <row r="109" spans="2:6" x14ac:dyDescent="0.4">
      <c r="B109" s="73" t="s">
        <v>73</v>
      </c>
      <c r="C109" s="72">
        <v>1</v>
      </c>
      <c r="D109" s="72" t="s">
        <v>414</v>
      </c>
      <c r="E109" s="72">
        <v>0.5</v>
      </c>
      <c r="F109" s="74"/>
    </row>
    <row r="110" spans="2:6" x14ac:dyDescent="0.4">
      <c r="B110" s="52" t="s">
        <v>73</v>
      </c>
      <c r="C110" s="51">
        <v>2</v>
      </c>
      <c r="D110" s="51" t="s">
        <v>74</v>
      </c>
      <c r="E110" s="51"/>
      <c r="F110" s="53"/>
    </row>
    <row r="111" spans="2:6" x14ac:dyDescent="0.4">
      <c r="B111" s="52" t="s">
        <v>73</v>
      </c>
      <c r="C111" s="51">
        <v>3</v>
      </c>
      <c r="D111" s="51" t="s">
        <v>91</v>
      </c>
      <c r="E111" s="51">
        <v>0.4</v>
      </c>
      <c r="F111" s="53"/>
    </row>
    <row r="112" spans="2:6" x14ac:dyDescent="0.4">
      <c r="B112" s="52" t="s">
        <v>73</v>
      </c>
      <c r="C112" s="51">
        <v>4</v>
      </c>
      <c r="D112" s="51" t="s">
        <v>75</v>
      </c>
      <c r="E112" s="51"/>
      <c r="F112" s="53"/>
    </row>
    <row r="113" spans="2:6" x14ac:dyDescent="0.4">
      <c r="B113" s="52" t="s">
        <v>73</v>
      </c>
      <c r="C113" s="51">
        <v>5</v>
      </c>
      <c r="D113" s="51" t="s">
        <v>76</v>
      </c>
      <c r="E113" s="51"/>
      <c r="F113" s="53"/>
    </row>
    <row r="114" spans="2:6" ht="18" thickBot="1" x14ac:dyDescent="0.45">
      <c r="B114" s="63" t="s">
        <v>73</v>
      </c>
      <c r="C114" s="64">
        <v>6</v>
      </c>
      <c r="D114" s="64" t="s">
        <v>77</v>
      </c>
      <c r="E114" s="64"/>
      <c r="F114" s="65"/>
    </row>
    <row r="115" spans="2:6" ht="18" thickBot="1" x14ac:dyDescent="0.45">
      <c r="B115" s="78" t="s">
        <v>92</v>
      </c>
      <c r="C115" s="79">
        <v>1</v>
      </c>
      <c r="D115" s="79" t="s">
        <v>58</v>
      </c>
      <c r="E115" s="79"/>
      <c r="F115" s="80"/>
    </row>
    <row r="116" spans="2:6" x14ac:dyDescent="0.4">
      <c r="B116" s="46" t="s">
        <v>116</v>
      </c>
      <c r="C116" s="47">
        <v>1</v>
      </c>
      <c r="D116" s="47" t="s">
        <v>132</v>
      </c>
      <c r="E116" s="47"/>
      <c r="F116" s="48"/>
    </row>
    <row r="117" spans="2:6" ht="18" thickBot="1" x14ac:dyDescent="0.45">
      <c r="B117" s="57" t="s">
        <v>116</v>
      </c>
      <c r="C117" s="58">
        <v>2</v>
      </c>
      <c r="D117" s="58" t="s">
        <v>133</v>
      </c>
      <c r="E117" s="58"/>
      <c r="F117" s="59"/>
    </row>
    <row r="118" spans="2:6" x14ac:dyDescent="0.4">
      <c r="B118" s="46" t="s">
        <v>150</v>
      </c>
      <c r="C118" s="47">
        <v>1</v>
      </c>
      <c r="D118" s="47" t="s">
        <v>414</v>
      </c>
      <c r="E118" s="47">
        <v>0.5</v>
      </c>
      <c r="F118" s="48"/>
    </row>
    <row r="119" spans="2:6" ht="18" thickBot="1" x14ac:dyDescent="0.45">
      <c r="B119" s="57" t="s">
        <v>150</v>
      </c>
      <c r="C119" s="58">
        <v>2</v>
      </c>
      <c r="D119" s="58" t="s">
        <v>151</v>
      </c>
      <c r="E119" s="58"/>
      <c r="F119" s="59"/>
    </row>
    <row r="120" spans="2:6" x14ac:dyDescent="0.4">
      <c r="B120" s="46" t="s">
        <v>183</v>
      </c>
      <c r="C120" s="47">
        <v>1</v>
      </c>
      <c r="D120" s="47" t="s">
        <v>414</v>
      </c>
      <c r="E120" s="47">
        <v>0.5</v>
      </c>
      <c r="F120" s="48"/>
    </row>
    <row r="121" spans="2:6" x14ac:dyDescent="0.4">
      <c r="B121" s="52" t="s">
        <v>183</v>
      </c>
      <c r="C121" s="51">
        <v>2</v>
      </c>
      <c r="D121" s="51" t="s">
        <v>151</v>
      </c>
      <c r="E121" s="51"/>
      <c r="F121" s="53"/>
    </row>
    <row r="122" spans="2:6" x14ac:dyDescent="0.4">
      <c r="B122" s="52" t="s">
        <v>183</v>
      </c>
      <c r="C122" s="51">
        <v>3</v>
      </c>
      <c r="D122" s="51" t="s">
        <v>91</v>
      </c>
      <c r="E122" s="51">
        <v>0.5</v>
      </c>
      <c r="F122" s="53"/>
    </row>
    <row r="123" spans="2:6" ht="18" thickBot="1" x14ac:dyDescent="0.45">
      <c r="B123" s="63" t="s">
        <v>183</v>
      </c>
      <c r="C123" s="64">
        <v>4</v>
      </c>
      <c r="D123" s="64" t="s">
        <v>184</v>
      </c>
      <c r="E123" s="64"/>
      <c r="F123" s="65"/>
    </row>
    <row r="124" spans="2:6" ht="18" thickBot="1" x14ac:dyDescent="0.45">
      <c r="B124" s="69" t="s">
        <v>401</v>
      </c>
      <c r="C124" s="70">
        <v>1</v>
      </c>
      <c r="D124" s="70" t="s">
        <v>402</v>
      </c>
      <c r="E124" s="70"/>
      <c r="F124" s="71"/>
    </row>
    <row r="125" spans="2:6" x14ac:dyDescent="0.4">
      <c r="B125" s="46" t="s">
        <v>291</v>
      </c>
      <c r="C125" s="47">
        <v>1</v>
      </c>
      <c r="D125" s="47" t="s">
        <v>296</v>
      </c>
      <c r="E125" s="47"/>
      <c r="F125" s="48"/>
    </row>
    <row r="126" spans="2:6" x14ac:dyDescent="0.4">
      <c r="B126" s="52" t="s">
        <v>291</v>
      </c>
      <c r="C126" s="51">
        <v>2</v>
      </c>
      <c r="D126" s="51" t="s">
        <v>91</v>
      </c>
      <c r="E126" s="51">
        <v>0.25</v>
      </c>
      <c r="F126" s="53"/>
    </row>
    <row r="127" spans="2:6" ht="18" thickBot="1" x14ac:dyDescent="0.45">
      <c r="B127" s="57" t="s">
        <v>291</v>
      </c>
      <c r="C127" s="58">
        <v>3</v>
      </c>
      <c r="D127" s="58" t="s">
        <v>297</v>
      </c>
      <c r="E127" s="58"/>
      <c r="F127" s="59"/>
    </row>
    <row r="128" spans="2:6" x14ac:dyDescent="0.4">
      <c r="B128" s="46" t="s">
        <v>293</v>
      </c>
      <c r="C128" s="47">
        <v>1</v>
      </c>
      <c r="D128" s="47" t="s">
        <v>298</v>
      </c>
      <c r="E128" s="47"/>
      <c r="F128" s="48"/>
    </row>
    <row r="129" spans="2:6" x14ac:dyDescent="0.4">
      <c r="B129" s="52" t="s">
        <v>293</v>
      </c>
      <c r="C129" s="51">
        <v>2</v>
      </c>
      <c r="D129" s="51" t="s">
        <v>91</v>
      </c>
      <c r="E129" s="51">
        <v>0.25</v>
      </c>
      <c r="F129" s="53"/>
    </row>
    <row r="130" spans="2:6" ht="18" thickBot="1" x14ac:dyDescent="0.45">
      <c r="B130" s="57" t="s">
        <v>293</v>
      </c>
      <c r="C130" s="58">
        <v>3</v>
      </c>
      <c r="D130" s="58" t="s">
        <v>299</v>
      </c>
      <c r="E130" s="58"/>
      <c r="F130" s="59"/>
    </row>
    <row r="131" spans="2:6" x14ac:dyDescent="0.4">
      <c r="B131" s="46" t="s">
        <v>420</v>
      </c>
      <c r="C131" s="47">
        <v>1</v>
      </c>
      <c r="D131" s="47" t="s">
        <v>438</v>
      </c>
      <c r="E131" s="47"/>
      <c r="F131" s="48"/>
    </row>
    <row r="132" spans="2:6" x14ac:dyDescent="0.4">
      <c r="B132" s="52" t="s">
        <v>421</v>
      </c>
      <c r="C132" s="51">
        <v>2</v>
      </c>
      <c r="D132" s="51" t="s">
        <v>91</v>
      </c>
      <c r="E132" s="51">
        <v>0.25</v>
      </c>
      <c r="F132" s="53"/>
    </row>
    <row r="133" spans="2:6" x14ac:dyDescent="0.4">
      <c r="B133" s="52" t="s">
        <v>421</v>
      </c>
      <c r="C133" s="51">
        <v>3</v>
      </c>
      <c r="D133" s="51" t="s">
        <v>439</v>
      </c>
      <c r="E133" s="51"/>
      <c r="F133" s="53"/>
    </row>
    <row r="134" spans="2:6" x14ac:dyDescent="0.4">
      <c r="B134" s="52" t="s">
        <v>421</v>
      </c>
      <c r="C134" s="51">
        <v>4</v>
      </c>
      <c r="D134" s="51" t="s">
        <v>91</v>
      </c>
      <c r="E134" s="51">
        <v>0.5</v>
      </c>
      <c r="F134" s="53"/>
    </row>
    <row r="135" spans="2:6" ht="18" thickBot="1" x14ac:dyDescent="0.45">
      <c r="B135" s="57" t="s">
        <v>421</v>
      </c>
      <c r="C135" s="58">
        <v>5</v>
      </c>
      <c r="D135" s="58" t="s">
        <v>440</v>
      </c>
      <c r="E135" s="58"/>
      <c r="F135" s="59"/>
    </row>
    <row r="136" spans="2:6" x14ac:dyDescent="0.4">
      <c r="B136" s="46" t="s">
        <v>469</v>
      </c>
      <c r="C136" s="47">
        <v>1</v>
      </c>
      <c r="D136" s="47" t="s">
        <v>438</v>
      </c>
      <c r="E136" s="47"/>
      <c r="F136" s="48"/>
    </row>
    <row r="137" spans="2:6" x14ac:dyDescent="0.4">
      <c r="B137" s="52" t="s">
        <v>441</v>
      </c>
      <c r="C137" s="51">
        <v>2</v>
      </c>
      <c r="D137" s="51" t="s">
        <v>91</v>
      </c>
      <c r="E137" s="51">
        <v>0.25</v>
      </c>
      <c r="F137" s="53"/>
    </row>
    <row r="138" spans="2:6" x14ac:dyDescent="0.4">
      <c r="B138" s="52" t="s">
        <v>441</v>
      </c>
      <c r="C138" s="51">
        <v>3</v>
      </c>
      <c r="D138" s="51" t="s">
        <v>439</v>
      </c>
      <c r="E138" s="51"/>
      <c r="F138" s="53"/>
    </row>
    <row r="139" spans="2:6" x14ac:dyDescent="0.4">
      <c r="B139" s="52" t="s">
        <v>441</v>
      </c>
      <c r="C139" s="51">
        <v>4</v>
      </c>
      <c r="D139" s="51" t="s">
        <v>91</v>
      </c>
      <c r="E139" s="51">
        <v>0.5</v>
      </c>
      <c r="F139" s="53"/>
    </row>
    <row r="140" spans="2:6" ht="18" thickBot="1" x14ac:dyDescent="0.45">
      <c r="B140" s="57" t="s">
        <v>441</v>
      </c>
      <c r="C140" s="58">
        <v>5</v>
      </c>
      <c r="D140" s="58" t="s">
        <v>442</v>
      </c>
      <c r="E140" s="58"/>
      <c r="F140" s="59"/>
    </row>
    <row r="141" spans="2:6" x14ac:dyDescent="0.4">
      <c r="B141" s="46" t="s">
        <v>426</v>
      </c>
      <c r="C141" s="47">
        <v>1</v>
      </c>
      <c r="D141" s="47" t="s">
        <v>414</v>
      </c>
      <c r="E141" s="47"/>
      <c r="F141" s="48"/>
    </row>
    <row r="142" spans="2:6" x14ac:dyDescent="0.4">
      <c r="B142" s="52" t="s">
        <v>426</v>
      </c>
      <c r="C142" s="51">
        <v>2</v>
      </c>
      <c r="D142" s="51" t="s">
        <v>91</v>
      </c>
      <c r="E142" s="51">
        <v>0.25</v>
      </c>
      <c r="F142" s="53"/>
    </row>
    <row r="143" spans="2:6" ht="18" thickBot="1" x14ac:dyDescent="0.45">
      <c r="B143" s="57" t="s">
        <v>426</v>
      </c>
      <c r="C143" s="58">
        <v>3</v>
      </c>
      <c r="D143" s="58" t="s">
        <v>444</v>
      </c>
      <c r="E143" s="58"/>
      <c r="F143" s="59"/>
    </row>
    <row r="144" spans="2:6" x14ac:dyDescent="0.4">
      <c r="B144" s="46" t="s">
        <v>415</v>
      </c>
      <c r="C144" s="47">
        <v>1</v>
      </c>
      <c r="D144" s="47" t="s">
        <v>414</v>
      </c>
      <c r="E144" s="47"/>
      <c r="F144" s="48"/>
    </row>
    <row r="145" spans="2:6" x14ac:dyDescent="0.4">
      <c r="B145" s="52" t="s">
        <v>415</v>
      </c>
      <c r="C145" s="51">
        <v>2</v>
      </c>
      <c r="D145" s="51" t="s">
        <v>91</v>
      </c>
      <c r="E145" s="51">
        <v>0.25</v>
      </c>
      <c r="F145" s="53"/>
    </row>
    <row r="146" spans="2:6" ht="18" thickBot="1" x14ac:dyDescent="0.45">
      <c r="B146" s="57" t="s">
        <v>415</v>
      </c>
      <c r="C146" s="58">
        <v>3</v>
      </c>
      <c r="D146" s="58" t="s">
        <v>451</v>
      </c>
      <c r="E146" s="58"/>
      <c r="F146" s="59"/>
    </row>
    <row r="147" spans="2:6" x14ac:dyDescent="0.4">
      <c r="B147" s="46" t="s">
        <v>478</v>
      </c>
      <c r="C147" s="47">
        <v>1</v>
      </c>
      <c r="D147" s="47" t="s">
        <v>414</v>
      </c>
      <c r="E147" s="47"/>
      <c r="F147" s="48"/>
    </row>
    <row r="148" spans="2:6" x14ac:dyDescent="0.4">
      <c r="B148" s="52" t="s">
        <v>478</v>
      </c>
      <c r="C148" s="51">
        <v>2</v>
      </c>
      <c r="D148" s="51" t="s">
        <v>91</v>
      </c>
      <c r="E148" s="51">
        <v>0.25</v>
      </c>
      <c r="F148" s="53"/>
    </row>
    <row r="149" spans="2:6" ht="18" thickBot="1" x14ac:dyDescent="0.45">
      <c r="B149" s="63" t="s">
        <v>478</v>
      </c>
      <c r="C149" s="64">
        <v>3</v>
      </c>
      <c r="D149" s="64" t="s">
        <v>477</v>
      </c>
      <c r="E149" s="64"/>
      <c r="F149" s="65"/>
    </row>
    <row r="150" spans="2:6" x14ac:dyDescent="0.4">
      <c r="B150" s="73" t="s">
        <v>317</v>
      </c>
      <c r="C150" s="72">
        <v>1</v>
      </c>
      <c r="D150" s="72" t="s">
        <v>91</v>
      </c>
      <c r="E150" s="72">
        <v>0.25</v>
      </c>
      <c r="F150" s="74"/>
    </row>
    <row r="151" spans="2:6" x14ac:dyDescent="0.4">
      <c r="B151" s="52" t="s">
        <v>317</v>
      </c>
      <c r="C151" s="51">
        <v>2</v>
      </c>
      <c r="D151" s="51" t="s">
        <v>108</v>
      </c>
      <c r="E151" s="51"/>
      <c r="F151" s="53"/>
    </row>
    <row r="152" spans="2:6" x14ac:dyDescent="0.4">
      <c r="B152" s="52" t="s">
        <v>317</v>
      </c>
      <c r="C152" s="51">
        <v>3</v>
      </c>
      <c r="D152" s="51" t="s">
        <v>91</v>
      </c>
      <c r="E152" s="51">
        <v>0.25</v>
      </c>
      <c r="F152" s="53"/>
    </row>
    <row r="153" spans="2:6" ht="18" thickBot="1" x14ac:dyDescent="0.45">
      <c r="B153" s="63" t="s">
        <v>317</v>
      </c>
      <c r="C153" s="64">
        <v>4</v>
      </c>
      <c r="D153" s="64" t="s">
        <v>37</v>
      </c>
      <c r="E153" s="64"/>
      <c r="F153" s="65"/>
    </row>
    <row r="154" spans="2:6" ht="18" thickBot="1" x14ac:dyDescent="0.45">
      <c r="B154" s="69" t="s">
        <v>316</v>
      </c>
      <c r="C154" s="70">
        <v>1</v>
      </c>
      <c r="D154" s="70" t="s">
        <v>91</v>
      </c>
      <c r="E154" s="70">
        <v>0.5</v>
      </c>
      <c r="F154" s="71" t="s">
        <v>304</v>
      </c>
    </row>
    <row r="155" spans="2:6" ht="18" thickBot="1" x14ac:dyDescent="0.45">
      <c r="B155" s="82" t="s">
        <v>412</v>
      </c>
      <c r="C155" s="83">
        <v>1</v>
      </c>
      <c r="D155" s="83" t="s">
        <v>409</v>
      </c>
      <c r="E155" s="83"/>
      <c r="F155" s="84"/>
    </row>
    <row r="156" spans="2:6" x14ac:dyDescent="0.4">
      <c r="B156" s="46" t="s">
        <v>407</v>
      </c>
      <c r="C156" s="47">
        <v>1</v>
      </c>
      <c r="D156" s="47" t="s">
        <v>91</v>
      </c>
      <c r="E156" s="47">
        <v>0.5</v>
      </c>
      <c r="F156" s="48" t="s">
        <v>408</v>
      </c>
    </row>
    <row r="157" spans="2:6" ht="18" thickBot="1" x14ac:dyDescent="0.45">
      <c r="B157" s="63" t="s">
        <v>407</v>
      </c>
      <c r="C157" s="64">
        <v>2</v>
      </c>
      <c r="D157" s="64" t="s">
        <v>409</v>
      </c>
      <c r="E157" s="64"/>
      <c r="F157" s="65"/>
    </row>
    <row r="158" spans="2:6" x14ac:dyDescent="0.4">
      <c r="B158" s="73" t="s">
        <v>322</v>
      </c>
      <c r="C158" s="72">
        <v>1</v>
      </c>
      <c r="D158" s="72" t="s">
        <v>91</v>
      </c>
      <c r="E158" s="72">
        <v>0.25</v>
      </c>
      <c r="F158" s="74"/>
    </row>
    <row r="159" spans="2:6" ht="18" thickBot="1" x14ac:dyDescent="0.45">
      <c r="B159" s="57" t="s">
        <v>322</v>
      </c>
      <c r="C159" s="58">
        <v>2</v>
      </c>
      <c r="D159" s="58" t="s">
        <v>39</v>
      </c>
      <c r="E159" s="58"/>
      <c r="F159" s="59"/>
    </row>
    <row r="160" spans="2:6" x14ac:dyDescent="0.4">
      <c r="B160" s="46" t="s">
        <v>323</v>
      </c>
      <c r="C160" s="47">
        <v>1</v>
      </c>
      <c r="D160" s="47" t="s">
        <v>91</v>
      </c>
      <c r="E160" s="47">
        <v>0.25</v>
      </c>
      <c r="F160" s="48"/>
    </row>
    <row r="161" spans="2:6" ht="18" thickBot="1" x14ac:dyDescent="0.45">
      <c r="B161" s="57" t="s">
        <v>323</v>
      </c>
      <c r="C161" s="58">
        <v>2</v>
      </c>
      <c r="D161" s="58" t="s">
        <v>40</v>
      </c>
      <c r="E161" s="58"/>
      <c r="F161" s="59"/>
    </row>
    <row r="162" spans="2:6" x14ac:dyDescent="0.4">
      <c r="B162" s="46" t="s">
        <v>324</v>
      </c>
      <c r="C162" s="47">
        <v>1</v>
      </c>
      <c r="D162" s="47" t="s">
        <v>91</v>
      </c>
      <c r="E162" s="47">
        <v>0.5</v>
      </c>
      <c r="F162" s="48" t="s">
        <v>395</v>
      </c>
    </row>
    <row r="163" spans="2:6" x14ac:dyDescent="0.4">
      <c r="B163" s="52" t="s">
        <v>324</v>
      </c>
      <c r="C163" s="51">
        <v>2</v>
      </c>
      <c r="D163" s="51" t="s">
        <v>95</v>
      </c>
      <c r="E163" s="51"/>
      <c r="F163" s="53"/>
    </row>
    <row r="164" spans="2:6" x14ac:dyDescent="0.4">
      <c r="B164" s="52" t="s">
        <v>324</v>
      </c>
      <c r="C164" s="51">
        <v>3</v>
      </c>
      <c r="D164" s="51" t="s">
        <v>91</v>
      </c>
      <c r="E164" s="51">
        <v>0.25</v>
      </c>
      <c r="F164" s="53"/>
    </row>
    <row r="165" spans="2:6" ht="18" thickBot="1" x14ac:dyDescent="0.45">
      <c r="B165" s="63" t="s">
        <v>324</v>
      </c>
      <c r="C165" s="64">
        <v>4</v>
      </c>
      <c r="D165" s="64" t="s">
        <v>41</v>
      </c>
      <c r="E165" s="64"/>
      <c r="F165" s="65"/>
    </row>
    <row r="166" spans="2:6" x14ac:dyDescent="0.4">
      <c r="B166" s="73" t="s">
        <v>361</v>
      </c>
      <c r="C166" s="72">
        <v>1</v>
      </c>
      <c r="D166" s="72" t="s">
        <v>91</v>
      </c>
      <c r="E166" s="72">
        <v>0.25</v>
      </c>
      <c r="F166" s="74"/>
    </row>
    <row r="167" spans="2:6" x14ac:dyDescent="0.4">
      <c r="B167" s="52" t="s">
        <v>361</v>
      </c>
      <c r="C167" s="51">
        <v>2</v>
      </c>
      <c r="D167" s="51" t="s">
        <v>95</v>
      </c>
      <c r="E167" s="51"/>
      <c r="F167" s="53"/>
    </row>
    <row r="168" spans="2:6" x14ac:dyDescent="0.4">
      <c r="B168" s="52" t="s">
        <v>361</v>
      </c>
      <c r="C168" s="51">
        <v>3</v>
      </c>
      <c r="D168" s="51" t="s">
        <v>91</v>
      </c>
      <c r="E168" s="51">
        <v>0.25</v>
      </c>
      <c r="F168" s="53"/>
    </row>
    <row r="169" spans="2:6" ht="18" thickBot="1" x14ac:dyDescent="0.45">
      <c r="B169" s="57" t="s">
        <v>361</v>
      </c>
      <c r="C169" s="58">
        <v>4</v>
      </c>
      <c r="D169" s="58" t="s">
        <v>124</v>
      </c>
      <c r="E169" s="58"/>
      <c r="F169" s="71"/>
    </row>
    <row r="170" spans="2:6" x14ac:dyDescent="0.4">
      <c r="B170" s="46" t="s">
        <v>340</v>
      </c>
      <c r="C170" s="47">
        <v>1</v>
      </c>
      <c r="D170" s="47" t="s">
        <v>91</v>
      </c>
      <c r="E170" s="47">
        <v>0.25</v>
      </c>
      <c r="F170" s="48"/>
    </row>
    <row r="171" spans="2:6" x14ac:dyDescent="0.4">
      <c r="B171" s="52" t="s">
        <v>340</v>
      </c>
      <c r="C171" s="51">
        <v>2</v>
      </c>
      <c r="D171" s="51" t="s">
        <v>95</v>
      </c>
      <c r="E171" s="51"/>
      <c r="F171" s="53"/>
    </row>
    <row r="172" spans="2:6" x14ac:dyDescent="0.4">
      <c r="B172" s="52" t="s">
        <v>340</v>
      </c>
      <c r="C172" s="51">
        <v>3</v>
      </c>
      <c r="D172" s="51" t="s">
        <v>91</v>
      </c>
      <c r="E172" s="51"/>
      <c r="F172" s="53"/>
    </row>
    <row r="173" spans="2:6" ht="18" thickBot="1" x14ac:dyDescent="0.45">
      <c r="B173" s="57" t="s">
        <v>340</v>
      </c>
      <c r="C173" s="58">
        <v>4</v>
      </c>
      <c r="D173" s="58" t="s">
        <v>125</v>
      </c>
      <c r="E173" s="58">
        <v>0.25</v>
      </c>
      <c r="F173" s="59"/>
    </row>
    <row r="174" spans="2:6" x14ac:dyDescent="0.4">
      <c r="B174" s="46" t="s">
        <v>343</v>
      </c>
      <c r="C174" s="47">
        <v>1</v>
      </c>
      <c r="D174" s="47" t="s">
        <v>91</v>
      </c>
      <c r="E174" s="47">
        <v>0.25</v>
      </c>
      <c r="F174" s="48"/>
    </row>
    <row r="175" spans="2:6" x14ac:dyDescent="0.4">
      <c r="B175" s="52" t="s">
        <v>343</v>
      </c>
      <c r="C175" s="51">
        <v>2</v>
      </c>
      <c r="D175" s="51" t="s">
        <v>95</v>
      </c>
      <c r="E175" s="51"/>
      <c r="F175" s="53"/>
    </row>
    <row r="176" spans="2:6" x14ac:dyDescent="0.4">
      <c r="B176" s="52" t="s">
        <v>343</v>
      </c>
      <c r="C176" s="51">
        <v>3</v>
      </c>
      <c r="D176" s="51" t="s">
        <v>91</v>
      </c>
      <c r="E176" s="51">
        <v>0.25</v>
      </c>
      <c r="F176" s="53"/>
    </row>
    <row r="177" spans="2:6" ht="18" thickBot="1" x14ac:dyDescent="0.45">
      <c r="B177" s="63" t="s">
        <v>343</v>
      </c>
      <c r="C177" s="64">
        <v>4</v>
      </c>
      <c r="D177" s="64" t="s">
        <v>126</v>
      </c>
      <c r="E177" s="64"/>
      <c r="F177" s="65"/>
    </row>
    <row r="178" spans="2:6" x14ac:dyDescent="0.4">
      <c r="B178" s="73" t="s">
        <v>325</v>
      </c>
      <c r="C178" s="72">
        <v>1</v>
      </c>
      <c r="D178" s="72" t="s">
        <v>91</v>
      </c>
      <c r="E178" s="72">
        <v>0.25</v>
      </c>
      <c r="F178" s="74" t="s">
        <v>385</v>
      </c>
    </row>
    <row r="179" spans="2:6" x14ac:dyDescent="0.4">
      <c r="B179" s="52" t="s">
        <v>325</v>
      </c>
      <c r="C179" s="51">
        <v>2</v>
      </c>
      <c r="D179" s="51" t="s">
        <v>123</v>
      </c>
      <c r="E179" s="51"/>
      <c r="F179" s="53"/>
    </row>
    <row r="180" spans="2:6" x14ac:dyDescent="0.4">
      <c r="B180" s="52" t="s">
        <v>325</v>
      </c>
      <c r="C180" s="51">
        <v>3</v>
      </c>
      <c r="D180" s="51" t="s">
        <v>91</v>
      </c>
      <c r="E180" s="51">
        <v>0.25</v>
      </c>
      <c r="F180" s="53"/>
    </row>
    <row r="181" spans="2:6" ht="18" thickBot="1" x14ac:dyDescent="0.45">
      <c r="B181" s="57" t="s">
        <v>325</v>
      </c>
      <c r="C181" s="58">
        <v>4</v>
      </c>
      <c r="D181" s="58" t="s">
        <v>143</v>
      </c>
      <c r="E181" s="58"/>
      <c r="F181" s="59"/>
    </row>
    <row r="182" spans="2:6" x14ac:dyDescent="0.4">
      <c r="B182" s="46" t="s">
        <v>326</v>
      </c>
      <c r="C182" s="47">
        <v>1</v>
      </c>
      <c r="D182" s="47" t="s">
        <v>91</v>
      </c>
      <c r="E182" s="47">
        <v>0.25</v>
      </c>
      <c r="F182" s="48"/>
    </row>
    <row r="183" spans="2:6" x14ac:dyDescent="0.4">
      <c r="B183" s="52" t="s">
        <v>326</v>
      </c>
      <c r="C183" s="51">
        <v>2</v>
      </c>
      <c r="D183" s="51" t="s">
        <v>123</v>
      </c>
      <c r="E183" s="51"/>
      <c r="F183" s="53"/>
    </row>
    <row r="184" spans="2:6" x14ac:dyDescent="0.4">
      <c r="B184" s="52" t="s">
        <v>326</v>
      </c>
      <c r="C184" s="51">
        <v>3</v>
      </c>
      <c r="D184" s="51" t="s">
        <v>91</v>
      </c>
      <c r="E184" s="51">
        <v>0.25</v>
      </c>
      <c r="F184" s="53"/>
    </row>
    <row r="185" spans="2:6" x14ac:dyDescent="0.4">
      <c r="B185" s="52" t="s">
        <v>326</v>
      </c>
      <c r="C185" s="51">
        <v>4</v>
      </c>
      <c r="D185" s="51" t="s">
        <v>122</v>
      </c>
      <c r="E185" s="51"/>
      <c r="F185" s="53"/>
    </row>
    <row r="186" spans="2:6" x14ac:dyDescent="0.4">
      <c r="B186" s="52" t="s">
        <v>326</v>
      </c>
      <c r="C186" s="51">
        <v>5</v>
      </c>
      <c r="D186" s="51" t="s">
        <v>91</v>
      </c>
      <c r="E186" s="51">
        <v>0.4</v>
      </c>
      <c r="F186" s="53"/>
    </row>
    <row r="187" spans="2:6" ht="18" thickBot="1" x14ac:dyDescent="0.45">
      <c r="B187" s="57" t="s">
        <v>326</v>
      </c>
      <c r="C187" s="58">
        <v>6</v>
      </c>
      <c r="D187" s="58" t="s">
        <v>43</v>
      </c>
      <c r="E187" s="58"/>
      <c r="F187" s="59"/>
    </row>
    <row r="188" spans="2:6" x14ac:dyDescent="0.4">
      <c r="B188" s="46" t="s">
        <v>362</v>
      </c>
      <c r="C188" s="47">
        <v>1</v>
      </c>
      <c r="D188" s="47" t="s">
        <v>91</v>
      </c>
      <c r="E188" s="47">
        <v>0.25</v>
      </c>
      <c r="F188" s="48"/>
    </row>
    <row r="189" spans="2:6" x14ac:dyDescent="0.4">
      <c r="B189" s="52" t="s">
        <v>362</v>
      </c>
      <c r="C189" s="51">
        <v>2</v>
      </c>
      <c r="D189" s="51" t="s">
        <v>127</v>
      </c>
      <c r="E189" s="51"/>
      <c r="F189" s="53"/>
    </row>
    <row r="190" spans="2:6" x14ac:dyDescent="0.4">
      <c r="B190" s="52" t="s">
        <v>362</v>
      </c>
      <c r="C190" s="51">
        <v>3</v>
      </c>
      <c r="D190" s="51" t="s">
        <v>91</v>
      </c>
      <c r="E190" s="51">
        <v>0.25</v>
      </c>
      <c r="F190" s="53"/>
    </row>
    <row r="191" spans="2:6" x14ac:dyDescent="0.4">
      <c r="B191" s="52" t="s">
        <v>362</v>
      </c>
      <c r="C191" s="51">
        <v>4</v>
      </c>
      <c r="D191" s="51" t="s">
        <v>122</v>
      </c>
      <c r="E191" s="51"/>
      <c r="F191" s="53"/>
    </row>
    <row r="192" spans="2:6" x14ac:dyDescent="0.4">
      <c r="B192" s="52" t="s">
        <v>362</v>
      </c>
      <c r="C192" s="51">
        <v>5</v>
      </c>
      <c r="D192" s="51" t="s">
        <v>91</v>
      </c>
      <c r="E192" s="51">
        <v>0.4</v>
      </c>
      <c r="F192" s="53"/>
    </row>
    <row r="193" spans="2:6" ht="18" thickBot="1" x14ac:dyDescent="0.45">
      <c r="B193" s="57" t="s">
        <v>362</v>
      </c>
      <c r="C193" s="58">
        <v>6</v>
      </c>
      <c r="D193" s="58" t="s">
        <v>43</v>
      </c>
      <c r="E193" s="58"/>
      <c r="F193" s="59"/>
    </row>
    <row r="194" spans="2:6" x14ac:dyDescent="0.4">
      <c r="B194" s="46" t="s">
        <v>341</v>
      </c>
      <c r="C194" s="47">
        <v>1</v>
      </c>
      <c r="D194" s="47" t="s">
        <v>91</v>
      </c>
      <c r="E194" s="47">
        <v>0.25</v>
      </c>
      <c r="F194" s="48"/>
    </row>
    <row r="195" spans="2:6" x14ac:dyDescent="0.4">
      <c r="B195" s="52" t="s">
        <v>341</v>
      </c>
      <c r="C195" s="51">
        <v>2</v>
      </c>
      <c r="D195" s="51" t="s">
        <v>128</v>
      </c>
      <c r="E195" s="51"/>
      <c r="F195" s="53"/>
    </row>
    <row r="196" spans="2:6" x14ac:dyDescent="0.4">
      <c r="B196" s="52" t="s">
        <v>341</v>
      </c>
      <c r="C196" s="51">
        <v>3</v>
      </c>
      <c r="D196" s="51" t="s">
        <v>91</v>
      </c>
      <c r="E196" s="51">
        <v>0.25</v>
      </c>
      <c r="F196" s="53"/>
    </row>
    <row r="197" spans="2:6" x14ac:dyDescent="0.4">
      <c r="B197" s="52" t="s">
        <v>341</v>
      </c>
      <c r="C197" s="51">
        <v>4</v>
      </c>
      <c r="D197" s="51" t="s">
        <v>122</v>
      </c>
      <c r="E197" s="51"/>
      <c r="F197" s="53"/>
    </row>
    <row r="198" spans="2:6" x14ac:dyDescent="0.4">
      <c r="B198" s="52" t="s">
        <v>341</v>
      </c>
      <c r="C198" s="51">
        <v>5</v>
      </c>
      <c r="D198" s="51" t="s">
        <v>91</v>
      </c>
      <c r="E198" s="51">
        <v>0.4</v>
      </c>
      <c r="F198" s="53"/>
    </row>
    <row r="199" spans="2:6" ht="18" thickBot="1" x14ac:dyDescent="0.45">
      <c r="B199" s="57" t="s">
        <v>341</v>
      </c>
      <c r="C199" s="58">
        <v>6</v>
      </c>
      <c r="D199" s="58" t="s">
        <v>43</v>
      </c>
      <c r="E199" s="58"/>
      <c r="F199" s="59"/>
    </row>
    <row r="200" spans="2:6" x14ac:dyDescent="0.4">
      <c r="B200" s="46" t="s">
        <v>344</v>
      </c>
      <c r="C200" s="47">
        <v>1</v>
      </c>
      <c r="D200" s="47" t="s">
        <v>91</v>
      </c>
      <c r="E200" s="47">
        <v>0.25</v>
      </c>
      <c r="F200" s="48"/>
    </row>
    <row r="201" spans="2:6" x14ac:dyDescent="0.4">
      <c r="B201" s="52" t="s">
        <v>344</v>
      </c>
      <c r="C201" s="51">
        <v>2</v>
      </c>
      <c r="D201" s="51" t="s">
        <v>129</v>
      </c>
      <c r="E201" s="51"/>
      <c r="F201" s="53"/>
    </row>
    <row r="202" spans="2:6" x14ac:dyDescent="0.4">
      <c r="B202" s="52" t="s">
        <v>344</v>
      </c>
      <c r="C202" s="51">
        <v>3</v>
      </c>
      <c r="D202" s="51" t="s">
        <v>91</v>
      </c>
      <c r="E202" s="51">
        <v>0.25</v>
      </c>
      <c r="F202" s="53"/>
    </row>
    <row r="203" spans="2:6" x14ac:dyDescent="0.4">
      <c r="B203" s="52" t="s">
        <v>344</v>
      </c>
      <c r="C203" s="51">
        <v>4</v>
      </c>
      <c r="D203" s="51" t="s">
        <v>122</v>
      </c>
      <c r="E203" s="51"/>
      <c r="F203" s="53"/>
    </row>
    <row r="204" spans="2:6" x14ac:dyDescent="0.4">
      <c r="B204" s="52" t="s">
        <v>344</v>
      </c>
      <c r="C204" s="51">
        <v>5</v>
      </c>
      <c r="D204" s="51" t="s">
        <v>91</v>
      </c>
      <c r="E204" s="51">
        <v>0.4</v>
      </c>
      <c r="F204" s="53"/>
    </row>
    <row r="205" spans="2:6" ht="18" thickBot="1" x14ac:dyDescent="0.45">
      <c r="B205" s="63" t="s">
        <v>344</v>
      </c>
      <c r="C205" s="64">
        <v>6</v>
      </c>
      <c r="D205" s="64" t="s">
        <v>43</v>
      </c>
      <c r="E205" s="64"/>
      <c r="F205" s="65"/>
    </row>
    <row r="206" spans="2:6" x14ac:dyDescent="0.4">
      <c r="B206" s="73" t="s">
        <v>327</v>
      </c>
      <c r="C206" s="72">
        <v>1</v>
      </c>
      <c r="D206" s="72" t="s">
        <v>123</v>
      </c>
      <c r="E206" s="72"/>
      <c r="F206" s="74" t="s">
        <v>387</v>
      </c>
    </row>
    <row r="207" spans="2:6" x14ac:dyDescent="0.4">
      <c r="B207" s="52" t="s">
        <v>327</v>
      </c>
      <c r="C207" s="51">
        <v>2</v>
      </c>
      <c r="D207" s="51" t="s">
        <v>91</v>
      </c>
      <c r="E207" s="51">
        <v>0.25</v>
      </c>
      <c r="F207" s="53"/>
    </row>
    <row r="208" spans="2:6" x14ac:dyDescent="0.4">
      <c r="B208" s="52" t="s">
        <v>327</v>
      </c>
      <c r="C208" s="51">
        <v>3</v>
      </c>
      <c r="D208" s="51" t="s">
        <v>122</v>
      </c>
      <c r="E208" s="51"/>
      <c r="F208" s="53"/>
    </row>
    <row r="209" spans="2:10" x14ac:dyDescent="0.4">
      <c r="B209" s="52" t="s">
        <v>327</v>
      </c>
      <c r="C209" s="51">
        <v>4</v>
      </c>
      <c r="D209" s="51" t="s">
        <v>91</v>
      </c>
      <c r="E209" s="51">
        <v>0.4</v>
      </c>
      <c r="F209" s="53"/>
    </row>
    <row r="210" spans="2:10" ht="18" thickBot="1" x14ac:dyDescent="0.45">
      <c r="B210" s="57" t="s">
        <v>327</v>
      </c>
      <c r="C210" s="58">
        <v>5</v>
      </c>
      <c r="D210" s="58" t="s">
        <v>44</v>
      </c>
      <c r="E210" s="58"/>
      <c r="F210" s="59"/>
    </row>
    <row r="211" spans="2:10" x14ac:dyDescent="0.4">
      <c r="B211" s="46" t="s">
        <v>328</v>
      </c>
      <c r="C211" s="47">
        <v>1</v>
      </c>
      <c r="D211" s="47" t="s">
        <v>91</v>
      </c>
      <c r="E211" s="47">
        <v>0.25</v>
      </c>
      <c r="F211" s="48" t="s">
        <v>388</v>
      </c>
      <c r="H211" s="72" t="s">
        <v>363</v>
      </c>
      <c r="I211" s="50" t="str">
        <f>CONCATENATE("CharacterMessage_",H211)</f>
        <v>CharacterMessage_FirstCombineWeapon</v>
      </c>
      <c r="J211" s="50" t="s">
        <v>134</v>
      </c>
    </row>
    <row r="212" spans="2:10" x14ac:dyDescent="0.4">
      <c r="B212" s="52" t="s">
        <v>328</v>
      </c>
      <c r="C212" s="51">
        <v>2</v>
      </c>
      <c r="D212" s="51" t="s">
        <v>86</v>
      </c>
      <c r="E212" s="51"/>
      <c r="F212" s="53"/>
      <c r="H212" s="51" t="s">
        <v>364</v>
      </c>
      <c r="I212" s="50" t="str">
        <f t="shared" ref="I212:I232" si="0">CONCATENATE("CharacterMessage_",H212)</f>
        <v>CharacterMessage_FirstEquipWeapon</v>
      </c>
    </row>
    <row r="213" spans="2:10" x14ac:dyDescent="0.4">
      <c r="B213" s="52" t="s">
        <v>328</v>
      </c>
      <c r="C213" s="51">
        <v>3</v>
      </c>
      <c r="D213" s="51" t="s">
        <v>91</v>
      </c>
      <c r="E213" s="51">
        <v>0.25</v>
      </c>
      <c r="F213" s="53"/>
      <c r="H213" s="51" t="s">
        <v>365</v>
      </c>
      <c r="I213" s="50" t="str">
        <f t="shared" si="0"/>
        <v>CharacterMessage_FirstUpgradeWeapon</v>
      </c>
      <c r="J213" s="50" t="s">
        <v>135</v>
      </c>
    </row>
    <row r="214" spans="2:10" x14ac:dyDescent="0.4">
      <c r="B214" s="52" t="s">
        <v>328</v>
      </c>
      <c r="C214" s="51">
        <v>4</v>
      </c>
      <c r="D214" s="51" t="s">
        <v>130</v>
      </c>
      <c r="E214" s="51"/>
      <c r="F214" s="53"/>
      <c r="H214" s="51" t="s">
        <v>366</v>
      </c>
      <c r="I214" s="50" t="str">
        <f t="shared" si="0"/>
        <v>CharacterMessage_FirstLevelUpAbility</v>
      </c>
      <c r="J214" s="50" t="s">
        <v>136</v>
      </c>
    </row>
    <row r="215" spans="2:10" x14ac:dyDescent="0.4">
      <c r="B215" s="52" t="s">
        <v>328</v>
      </c>
      <c r="C215" s="51">
        <v>5</v>
      </c>
      <c r="D215" s="51" t="s">
        <v>91</v>
      </c>
      <c r="E215" s="51">
        <v>0.25</v>
      </c>
      <c r="F215" s="53"/>
      <c r="H215" s="51" t="s">
        <v>367</v>
      </c>
      <c r="I215" s="50" t="str">
        <f t="shared" si="0"/>
        <v>CharacterMessage_FirstSpawnSkill</v>
      </c>
      <c r="J215" s="50" t="s">
        <v>137</v>
      </c>
    </row>
    <row r="216" spans="2:10" ht="18" thickBot="1" x14ac:dyDescent="0.45">
      <c r="B216" s="57" t="s">
        <v>328</v>
      </c>
      <c r="C216" s="58">
        <v>6</v>
      </c>
      <c r="D216" s="58" t="s">
        <v>52</v>
      </c>
      <c r="E216" s="58"/>
      <c r="F216" s="59"/>
      <c r="H216" s="51" t="s">
        <v>368</v>
      </c>
      <c r="I216" s="50" t="str">
        <f t="shared" si="0"/>
        <v>CharacterMessage_FirstEquipActiveSkill</v>
      </c>
      <c r="J216" s="50" t="s">
        <v>138</v>
      </c>
    </row>
    <row r="217" spans="2:10" x14ac:dyDescent="0.4">
      <c r="B217" s="46" t="s">
        <v>329</v>
      </c>
      <c r="C217" s="47">
        <v>1</v>
      </c>
      <c r="D217" s="47" t="s">
        <v>91</v>
      </c>
      <c r="E217" s="47">
        <v>0.25</v>
      </c>
      <c r="F217" s="48"/>
      <c r="H217" s="51" t="s">
        <v>369</v>
      </c>
      <c r="I217" s="50" t="str">
        <f t="shared" si="0"/>
        <v>CharacterMessage_FirstUpgradeActiveSkill</v>
      </c>
      <c r="J217" s="50" t="s">
        <v>139</v>
      </c>
    </row>
    <row r="218" spans="2:10" x14ac:dyDescent="0.4">
      <c r="B218" s="52" t="s">
        <v>329</v>
      </c>
      <c r="C218" s="51">
        <v>2</v>
      </c>
      <c r="D218" s="51" t="s">
        <v>55</v>
      </c>
      <c r="E218" s="51"/>
      <c r="F218" s="53"/>
      <c r="H218" s="51" t="s">
        <v>370</v>
      </c>
      <c r="I218" s="50" t="str">
        <f t="shared" si="0"/>
        <v>CharacterMessage_FirstEquipPassiveSkill</v>
      </c>
      <c r="J218" s="50" t="s">
        <v>140</v>
      </c>
    </row>
    <row r="219" spans="2:10" ht="18" thickBot="1" x14ac:dyDescent="0.45">
      <c r="B219" s="57" t="s">
        <v>329</v>
      </c>
      <c r="C219" s="58">
        <v>3</v>
      </c>
      <c r="D219" s="58" t="s">
        <v>56</v>
      </c>
      <c r="E219" s="58"/>
      <c r="F219" s="59"/>
      <c r="H219" s="51" t="s">
        <v>371</v>
      </c>
      <c r="I219" s="50" t="str">
        <f t="shared" si="0"/>
        <v>CharacterMessage_FirstCastSkill</v>
      </c>
    </row>
    <row r="220" spans="2:10" x14ac:dyDescent="0.4">
      <c r="B220" s="46" t="s">
        <v>330</v>
      </c>
      <c r="C220" s="47">
        <v>1</v>
      </c>
      <c r="D220" s="47" t="s">
        <v>91</v>
      </c>
      <c r="E220" s="47">
        <v>0.5</v>
      </c>
      <c r="F220" s="48" t="s">
        <v>397</v>
      </c>
      <c r="H220" s="51" t="s">
        <v>372</v>
      </c>
      <c r="I220" s="50" t="str">
        <f t="shared" si="0"/>
        <v>CharacterMessage_FirstAutoCastSkill</v>
      </c>
    </row>
    <row r="221" spans="2:10" x14ac:dyDescent="0.4">
      <c r="B221" s="52" t="s">
        <v>330</v>
      </c>
      <c r="C221" s="51">
        <v>2</v>
      </c>
      <c r="D221" s="51" t="s">
        <v>142</v>
      </c>
      <c r="E221" s="51"/>
      <c r="F221" s="53"/>
      <c r="H221" s="51" t="s">
        <v>373</v>
      </c>
      <c r="I221" s="50" t="str">
        <f t="shared" si="0"/>
        <v>CharacterMessage_FirstAttendance</v>
      </c>
    </row>
    <row r="222" spans="2:10" x14ac:dyDescent="0.4">
      <c r="B222" s="52" t="s">
        <v>330</v>
      </c>
      <c r="C222" s="51">
        <v>3</v>
      </c>
      <c r="D222" s="51" t="s">
        <v>91</v>
      </c>
      <c r="E222" s="51">
        <v>0.25</v>
      </c>
      <c r="F222" s="53"/>
      <c r="H222" s="51" t="s">
        <v>374</v>
      </c>
      <c r="I222" s="50" t="str">
        <f t="shared" si="0"/>
        <v>CharacterMessage_FirstQuest</v>
      </c>
    </row>
    <row r="223" spans="2:10" x14ac:dyDescent="0.4">
      <c r="B223" s="52" t="s">
        <v>330</v>
      </c>
      <c r="C223" s="51">
        <v>4</v>
      </c>
      <c r="D223" s="51" t="s">
        <v>141</v>
      </c>
      <c r="E223" s="51"/>
      <c r="F223" s="53"/>
      <c r="H223" s="51" t="s">
        <v>375</v>
      </c>
      <c r="I223" s="50" t="str">
        <f t="shared" si="0"/>
        <v>CharacterMessage_FirstGoldDungeon</v>
      </c>
    </row>
    <row r="224" spans="2:10" x14ac:dyDescent="0.4">
      <c r="B224" s="52" t="s">
        <v>330</v>
      </c>
      <c r="C224" s="51">
        <v>5</v>
      </c>
      <c r="D224" s="51" t="s">
        <v>91</v>
      </c>
      <c r="E224" s="51">
        <v>0.4</v>
      </c>
      <c r="F224" s="53"/>
      <c r="H224" s="51" t="s">
        <v>376</v>
      </c>
      <c r="I224" s="50" t="str">
        <f t="shared" si="0"/>
        <v>CharacterMessage_FirstActiveBuff</v>
      </c>
    </row>
    <row r="225" spans="2:9" ht="18" thickBot="1" x14ac:dyDescent="0.45">
      <c r="B225" s="63" t="s">
        <v>330</v>
      </c>
      <c r="C225" s="64">
        <v>6</v>
      </c>
      <c r="D225" s="64" t="s">
        <v>177</v>
      </c>
      <c r="E225" s="64"/>
      <c r="F225" s="65"/>
      <c r="H225" s="51" t="s">
        <v>377</v>
      </c>
      <c r="I225" s="50" t="str">
        <f t="shared" si="0"/>
        <v>CharacterMessage_FirstStoneDungeon</v>
      </c>
    </row>
    <row r="226" spans="2:9" x14ac:dyDescent="0.4">
      <c r="B226" s="73" t="s">
        <v>332</v>
      </c>
      <c r="C226" s="72">
        <v>1</v>
      </c>
      <c r="D226" s="72" t="s">
        <v>91</v>
      </c>
      <c r="E226" s="72">
        <v>0.5</v>
      </c>
      <c r="F226" s="74" t="s">
        <v>398</v>
      </c>
      <c r="H226" s="51" t="s">
        <v>378</v>
      </c>
      <c r="I226" s="50" t="str">
        <f t="shared" si="0"/>
        <v>CharacterMessage_FirstSpawnGloves</v>
      </c>
    </row>
    <row r="227" spans="2:9" x14ac:dyDescent="0.4">
      <c r="B227" s="52" t="s">
        <v>332</v>
      </c>
      <c r="C227" s="51">
        <v>2</v>
      </c>
      <c r="D227" s="51" t="s">
        <v>176</v>
      </c>
      <c r="E227" s="51"/>
      <c r="F227" s="53"/>
      <c r="H227" s="51" t="s">
        <v>379</v>
      </c>
      <c r="I227" s="50" t="str">
        <f t="shared" si="0"/>
        <v>CharacterMessage_FirstEquipGloves</v>
      </c>
    </row>
    <row r="228" spans="2:9" x14ac:dyDescent="0.4">
      <c r="B228" s="52" t="s">
        <v>332</v>
      </c>
      <c r="C228" s="51">
        <v>3</v>
      </c>
      <c r="D228" s="51" t="s">
        <v>91</v>
      </c>
      <c r="E228" s="51">
        <v>0.25</v>
      </c>
      <c r="F228" s="53"/>
      <c r="H228" s="51" t="s">
        <v>380</v>
      </c>
      <c r="I228" s="50" t="str">
        <f t="shared" si="0"/>
        <v>CharacterMessage_FirstLimitBreak</v>
      </c>
    </row>
    <row r="229" spans="2:9" x14ac:dyDescent="0.4">
      <c r="B229" s="52" t="s">
        <v>332</v>
      </c>
      <c r="C229" s="51">
        <v>4</v>
      </c>
      <c r="D229" s="51" t="s">
        <v>141</v>
      </c>
      <c r="E229" s="51"/>
      <c r="F229" s="53"/>
      <c r="H229" s="51" t="s">
        <v>381</v>
      </c>
      <c r="I229" s="50" t="str">
        <f t="shared" si="0"/>
        <v>CharacterMessage_FirstRaidDungeon</v>
      </c>
    </row>
    <row r="230" spans="2:9" x14ac:dyDescent="0.4">
      <c r="B230" s="52" t="s">
        <v>332</v>
      </c>
      <c r="C230" s="51">
        <v>5</v>
      </c>
      <c r="D230" s="51" t="s">
        <v>91</v>
      </c>
      <c r="E230" s="51">
        <v>0.4</v>
      </c>
      <c r="F230" s="53"/>
      <c r="H230" s="51" t="s">
        <v>382</v>
      </c>
      <c r="I230" s="50" t="str">
        <f t="shared" si="0"/>
        <v>CharacterMessage_FirstRaidRank</v>
      </c>
    </row>
    <row r="231" spans="2:9" ht="18" thickBot="1" x14ac:dyDescent="0.45">
      <c r="B231" s="63" t="s">
        <v>332</v>
      </c>
      <c r="C231" s="64">
        <v>6</v>
      </c>
      <c r="D231" s="64" t="s">
        <v>177</v>
      </c>
      <c r="E231" s="64"/>
      <c r="F231" s="65"/>
      <c r="H231" s="51" t="s">
        <v>383</v>
      </c>
      <c r="I231" s="50" t="str">
        <f t="shared" si="0"/>
        <v>CharacterMessage_FirstSpawnArtifact</v>
      </c>
    </row>
    <row r="232" spans="2:9" x14ac:dyDescent="0.4">
      <c r="B232" s="73" t="s">
        <v>333</v>
      </c>
      <c r="C232" s="72">
        <v>1</v>
      </c>
      <c r="D232" s="72" t="s">
        <v>91</v>
      </c>
      <c r="E232" s="72">
        <v>0.25</v>
      </c>
      <c r="F232" s="74"/>
      <c r="H232" s="51" t="s">
        <v>384</v>
      </c>
      <c r="I232" s="50" t="str">
        <f t="shared" si="0"/>
        <v>CharacterMessage_FirstUpgradeArtifact</v>
      </c>
    </row>
    <row r="233" spans="2:9" ht="18" thickBot="1" x14ac:dyDescent="0.45">
      <c r="B233" s="57" t="s">
        <v>333</v>
      </c>
      <c r="C233" s="58">
        <v>2</v>
      </c>
      <c r="D233" s="58" t="s">
        <v>180</v>
      </c>
      <c r="E233" s="58"/>
      <c r="F233" s="59"/>
    </row>
    <row r="234" spans="2:9" x14ac:dyDescent="0.4">
      <c r="B234" s="46" t="s">
        <v>331</v>
      </c>
      <c r="C234" s="47">
        <v>1</v>
      </c>
      <c r="D234" s="47" t="s">
        <v>91</v>
      </c>
      <c r="E234" s="47">
        <v>0.5</v>
      </c>
      <c r="F234" s="48" t="s">
        <v>389</v>
      </c>
    </row>
    <row r="235" spans="2:9" x14ac:dyDescent="0.4">
      <c r="B235" s="52" t="s">
        <v>331</v>
      </c>
      <c r="C235" s="51">
        <v>2</v>
      </c>
      <c r="D235" s="51" t="s">
        <v>142</v>
      </c>
      <c r="E235" s="51"/>
      <c r="F235" s="53"/>
    </row>
    <row r="236" spans="2:9" x14ac:dyDescent="0.4">
      <c r="B236" s="52" t="s">
        <v>331</v>
      </c>
      <c r="C236" s="51">
        <v>3</v>
      </c>
      <c r="D236" s="51" t="s">
        <v>91</v>
      </c>
      <c r="E236" s="51">
        <v>0.25</v>
      </c>
      <c r="F236" s="53"/>
    </row>
    <row r="237" spans="2:9" x14ac:dyDescent="0.4">
      <c r="B237" s="52" t="s">
        <v>331</v>
      </c>
      <c r="C237" s="51">
        <v>4</v>
      </c>
      <c r="D237" s="51" t="s">
        <v>131</v>
      </c>
      <c r="E237" s="51"/>
      <c r="F237" s="53"/>
    </row>
    <row r="238" spans="2:9" x14ac:dyDescent="0.4">
      <c r="B238" s="52" t="s">
        <v>331</v>
      </c>
      <c r="C238" s="51">
        <v>5</v>
      </c>
      <c r="D238" s="51" t="s">
        <v>91</v>
      </c>
      <c r="E238" s="51">
        <v>0.4</v>
      </c>
      <c r="F238" s="53"/>
    </row>
    <row r="239" spans="2:9" ht="18" thickBot="1" x14ac:dyDescent="0.45">
      <c r="B239" s="57" t="s">
        <v>331</v>
      </c>
      <c r="C239" s="58">
        <v>6</v>
      </c>
      <c r="D239" s="58" t="s">
        <v>178</v>
      </c>
      <c r="E239" s="58"/>
      <c r="F239" s="59"/>
    </row>
    <row r="240" spans="2:9" x14ac:dyDescent="0.4">
      <c r="B240" s="46" t="s">
        <v>335</v>
      </c>
      <c r="C240" s="47">
        <v>1</v>
      </c>
      <c r="D240" s="47" t="s">
        <v>91</v>
      </c>
      <c r="E240" s="47">
        <v>0.5</v>
      </c>
      <c r="F240" s="48" t="s">
        <v>403</v>
      </c>
    </row>
    <row r="241" spans="2:6" x14ac:dyDescent="0.4">
      <c r="B241" s="52" t="s">
        <v>335</v>
      </c>
      <c r="C241" s="51">
        <v>2</v>
      </c>
      <c r="D241" s="51" t="s">
        <v>93</v>
      </c>
      <c r="E241" s="51"/>
      <c r="F241" s="53"/>
    </row>
    <row r="242" spans="2:6" x14ac:dyDescent="0.4">
      <c r="B242" s="52" t="s">
        <v>335</v>
      </c>
      <c r="C242" s="51">
        <v>3</v>
      </c>
      <c r="D242" s="51" t="s">
        <v>91</v>
      </c>
      <c r="E242" s="51">
        <v>0.4</v>
      </c>
      <c r="F242" s="53"/>
    </row>
    <row r="243" spans="2:6" ht="18" thickBot="1" x14ac:dyDescent="0.45">
      <c r="B243" s="57" t="s">
        <v>335</v>
      </c>
      <c r="C243" s="58">
        <v>4</v>
      </c>
      <c r="D243" s="58" t="s">
        <v>61</v>
      </c>
      <c r="E243" s="58"/>
      <c r="F243" s="59"/>
    </row>
    <row r="244" spans="2:6" x14ac:dyDescent="0.4">
      <c r="B244" s="46" t="s">
        <v>336</v>
      </c>
      <c r="C244" s="47">
        <v>1</v>
      </c>
      <c r="D244" s="47" t="s">
        <v>91</v>
      </c>
      <c r="E244" s="47">
        <v>0.25</v>
      </c>
      <c r="F244" s="48" t="s">
        <v>390</v>
      </c>
    </row>
    <row r="245" spans="2:6" x14ac:dyDescent="0.4">
      <c r="B245" s="52" t="s">
        <v>336</v>
      </c>
      <c r="C245" s="51">
        <v>2</v>
      </c>
      <c r="D245" s="51" t="s">
        <v>414</v>
      </c>
      <c r="E245" s="51">
        <v>0.25</v>
      </c>
      <c r="F245" s="53"/>
    </row>
    <row r="246" spans="2:6" ht="18" thickBot="1" x14ac:dyDescent="0.45">
      <c r="B246" s="63" t="s">
        <v>336</v>
      </c>
      <c r="C246" s="64">
        <v>3</v>
      </c>
      <c r="D246" s="64" t="s">
        <v>64</v>
      </c>
      <c r="E246" s="64"/>
      <c r="F246" s="65"/>
    </row>
    <row r="247" spans="2:6" x14ac:dyDescent="0.4">
      <c r="B247" s="73" t="s">
        <v>337</v>
      </c>
      <c r="C247" s="72">
        <v>1</v>
      </c>
      <c r="D247" s="72" t="s">
        <v>91</v>
      </c>
      <c r="E247" s="72">
        <v>0.5</v>
      </c>
      <c r="F247" s="74" t="s">
        <v>391</v>
      </c>
    </row>
    <row r="248" spans="2:6" x14ac:dyDescent="0.4">
      <c r="B248" s="52" t="s">
        <v>337</v>
      </c>
      <c r="C248" s="51">
        <v>2</v>
      </c>
      <c r="D248" s="51" t="s">
        <v>68</v>
      </c>
      <c r="E248" s="51"/>
      <c r="F248" s="53"/>
    </row>
    <row r="249" spans="2:6" ht="18" thickBot="1" x14ac:dyDescent="0.45">
      <c r="B249" s="57" t="s">
        <v>337</v>
      </c>
      <c r="C249" s="58">
        <v>3</v>
      </c>
      <c r="D249" s="58" t="s">
        <v>42</v>
      </c>
      <c r="E249" s="58"/>
      <c r="F249" s="59"/>
    </row>
    <row r="250" spans="2:6" x14ac:dyDescent="0.4">
      <c r="B250" s="46" t="s">
        <v>339</v>
      </c>
      <c r="C250" s="47">
        <v>1</v>
      </c>
      <c r="D250" s="47" t="s">
        <v>91</v>
      </c>
      <c r="E250" s="47">
        <v>0.5</v>
      </c>
      <c r="F250" s="48" t="s">
        <v>392</v>
      </c>
    </row>
    <row r="251" spans="2:6" x14ac:dyDescent="0.4">
      <c r="B251" s="52" t="s">
        <v>339</v>
      </c>
      <c r="C251" s="51">
        <v>2</v>
      </c>
      <c r="D251" s="51" t="s">
        <v>68</v>
      </c>
      <c r="E251" s="51"/>
      <c r="F251" s="53"/>
    </row>
    <row r="252" spans="2:6" ht="18" thickBot="1" x14ac:dyDescent="0.45">
      <c r="B252" s="57" t="s">
        <v>339</v>
      </c>
      <c r="C252" s="58">
        <v>3</v>
      </c>
      <c r="D252" s="58" t="s">
        <v>70</v>
      </c>
      <c r="E252" s="58"/>
      <c r="F252" s="59"/>
    </row>
    <row r="253" spans="2:6" x14ac:dyDescent="0.4">
      <c r="B253" s="46" t="s">
        <v>453</v>
      </c>
      <c r="C253" s="47">
        <v>1</v>
      </c>
      <c r="D253" s="47" t="s">
        <v>91</v>
      </c>
      <c r="E253" s="47">
        <v>0.25</v>
      </c>
      <c r="F253" s="48" t="s">
        <v>465</v>
      </c>
    </row>
    <row r="254" spans="2:6" x14ac:dyDescent="0.4">
      <c r="B254" s="52" t="s">
        <v>453</v>
      </c>
      <c r="C254" s="51">
        <v>2</v>
      </c>
      <c r="D254" s="51" t="s">
        <v>68</v>
      </c>
      <c r="E254" s="51"/>
      <c r="F254" s="53"/>
    </row>
    <row r="255" spans="2:6" x14ac:dyDescent="0.4">
      <c r="B255" s="52" t="s">
        <v>453</v>
      </c>
      <c r="C255" s="51">
        <v>3</v>
      </c>
      <c r="D255" s="51" t="s">
        <v>91</v>
      </c>
      <c r="E255" s="51">
        <v>0.25</v>
      </c>
      <c r="F255" s="53"/>
    </row>
    <row r="256" spans="2:6" ht="18" thickBot="1" x14ac:dyDescent="0.45">
      <c r="B256" s="63" t="s">
        <v>453</v>
      </c>
      <c r="C256" s="64">
        <v>4</v>
      </c>
      <c r="D256" s="64" t="s">
        <v>460</v>
      </c>
      <c r="E256" s="64"/>
      <c r="F256" s="65" t="s">
        <v>466</v>
      </c>
    </row>
    <row r="257" spans="2:6" x14ac:dyDescent="0.4">
      <c r="B257" s="73" t="s">
        <v>459</v>
      </c>
      <c r="C257" s="72">
        <v>1</v>
      </c>
      <c r="D257" s="72" t="s">
        <v>91</v>
      </c>
      <c r="E257" s="72">
        <v>0.5</v>
      </c>
      <c r="F257" s="74" t="s">
        <v>464</v>
      </c>
    </row>
    <row r="258" spans="2:6" x14ac:dyDescent="0.4">
      <c r="B258" s="52" t="s">
        <v>459</v>
      </c>
      <c r="C258" s="51">
        <v>2</v>
      </c>
      <c r="D258" s="51" t="s">
        <v>68</v>
      </c>
      <c r="E258" s="51"/>
      <c r="F258" s="53"/>
    </row>
    <row r="259" spans="2:6" ht="18" thickBot="1" x14ac:dyDescent="0.45">
      <c r="B259" s="63" t="s">
        <v>459</v>
      </c>
      <c r="C259" s="64">
        <v>3</v>
      </c>
      <c r="D259" s="64" t="s">
        <v>461</v>
      </c>
      <c r="E259" s="64"/>
      <c r="F259" s="65"/>
    </row>
    <row r="260" spans="2:6" x14ac:dyDescent="0.4">
      <c r="B260" s="73" t="s">
        <v>463</v>
      </c>
      <c r="C260" s="72">
        <v>1</v>
      </c>
      <c r="D260" s="72" t="s">
        <v>91</v>
      </c>
      <c r="E260" s="72">
        <v>0.5</v>
      </c>
      <c r="F260" s="74" t="s">
        <v>468</v>
      </c>
    </row>
    <row r="261" spans="2:6" x14ac:dyDescent="0.4">
      <c r="B261" s="52" t="s">
        <v>462</v>
      </c>
      <c r="C261" s="51">
        <v>2</v>
      </c>
      <c r="D261" s="51" t="s">
        <v>68</v>
      </c>
      <c r="E261" s="51"/>
      <c r="F261" s="53"/>
    </row>
    <row r="262" spans="2:6" ht="18" thickBot="1" x14ac:dyDescent="0.45">
      <c r="B262" s="63" t="s">
        <v>462</v>
      </c>
      <c r="C262" s="64">
        <v>3</v>
      </c>
      <c r="D262" s="64" t="s">
        <v>443</v>
      </c>
      <c r="E262" s="64"/>
      <c r="F262" s="65"/>
    </row>
    <row r="263" spans="2:6" x14ac:dyDescent="0.4">
      <c r="B263" s="73" t="s">
        <v>347</v>
      </c>
      <c r="C263" s="72">
        <v>1</v>
      </c>
      <c r="D263" s="72" t="s">
        <v>91</v>
      </c>
      <c r="E263" s="72">
        <v>0.5</v>
      </c>
      <c r="F263" s="74" t="s">
        <v>393</v>
      </c>
    </row>
    <row r="264" spans="2:6" x14ac:dyDescent="0.4">
      <c r="B264" s="52" t="s">
        <v>347</v>
      </c>
      <c r="C264" s="51">
        <v>2</v>
      </c>
      <c r="D264" s="51" t="s">
        <v>68</v>
      </c>
      <c r="E264" s="51"/>
      <c r="F264" s="53"/>
    </row>
    <row r="265" spans="2:6" ht="18" thickBot="1" x14ac:dyDescent="0.45">
      <c r="B265" s="57" t="s">
        <v>347</v>
      </c>
      <c r="C265" s="58">
        <v>3</v>
      </c>
      <c r="D265" s="58" t="s">
        <v>72</v>
      </c>
      <c r="E265" s="58"/>
      <c r="F265" s="59"/>
    </row>
    <row r="266" spans="2:6" x14ac:dyDescent="0.4">
      <c r="B266" s="46" t="s">
        <v>338</v>
      </c>
      <c r="C266" s="47">
        <v>1</v>
      </c>
      <c r="D266" s="47" t="s">
        <v>91</v>
      </c>
      <c r="E266" s="47">
        <v>0.25</v>
      </c>
      <c r="F266" s="48" t="s">
        <v>399</v>
      </c>
    </row>
    <row r="267" spans="2:6" x14ac:dyDescent="0.4">
      <c r="B267" s="52" t="s">
        <v>338</v>
      </c>
      <c r="C267" s="51">
        <v>2</v>
      </c>
      <c r="D267" s="51" t="s">
        <v>414</v>
      </c>
      <c r="E267" s="51">
        <v>0.5</v>
      </c>
      <c r="F267" s="53"/>
    </row>
    <row r="268" spans="2:6" x14ac:dyDescent="0.4">
      <c r="B268" s="52" t="s">
        <v>338</v>
      </c>
      <c r="C268" s="51">
        <v>3</v>
      </c>
      <c r="D268" s="51" t="s">
        <v>74</v>
      </c>
      <c r="E268" s="51"/>
      <c r="F268" s="53"/>
    </row>
    <row r="269" spans="2:6" x14ac:dyDescent="0.4">
      <c r="B269" s="52" t="s">
        <v>338</v>
      </c>
      <c r="C269" s="51">
        <v>4</v>
      </c>
      <c r="D269" s="51" t="s">
        <v>91</v>
      </c>
      <c r="E269" s="51">
        <v>0.4</v>
      </c>
      <c r="F269" s="53"/>
    </row>
    <row r="270" spans="2:6" x14ac:dyDescent="0.4">
      <c r="B270" s="52" t="s">
        <v>338</v>
      </c>
      <c r="C270" s="51">
        <v>5</v>
      </c>
      <c r="D270" s="51" t="s">
        <v>91</v>
      </c>
      <c r="E270" s="51">
        <v>0.1</v>
      </c>
      <c r="F270" s="53"/>
    </row>
    <row r="271" spans="2:6" x14ac:dyDescent="0.4">
      <c r="B271" s="52" t="s">
        <v>338</v>
      </c>
      <c r="C271" s="51">
        <v>6</v>
      </c>
      <c r="D271" s="51" t="s">
        <v>75</v>
      </c>
      <c r="E271" s="51"/>
      <c r="F271" s="53"/>
    </row>
    <row r="272" spans="2:6" x14ac:dyDescent="0.4">
      <c r="B272" s="52" t="s">
        <v>338</v>
      </c>
      <c r="C272" s="51">
        <v>7</v>
      </c>
      <c r="D272" s="51" t="s">
        <v>76</v>
      </c>
      <c r="E272" s="51"/>
      <c r="F272" s="53"/>
    </row>
    <row r="273" spans="2:6" ht="18" thickBot="1" x14ac:dyDescent="0.45">
      <c r="B273" s="63" t="s">
        <v>338</v>
      </c>
      <c r="C273" s="64">
        <v>8</v>
      </c>
      <c r="D273" s="64" t="s">
        <v>77</v>
      </c>
      <c r="E273" s="64"/>
      <c r="F273" s="65"/>
    </row>
    <row r="274" spans="2:6" x14ac:dyDescent="0.4">
      <c r="B274" s="73" t="s">
        <v>334</v>
      </c>
      <c r="C274" s="72">
        <v>1</v>
      </c>
      <c r="D274" s="72" t="s">
        <v>91</v>
      </c>
      <c r="E274" s="72">
        <v>0.25</v>
      </c>
      <c r="F274" s="74"/>
    </row>
    <row r="275" spans="2:6" ht="18" thickBot="1" x14ac:dyDescent="0.45">
      <c r="B275" s="57" t="s">
        <v>334</v>
      </c>
      <c r="C275" s="58">
        <v>2</v>
      </c>
      <c r="D275" s="58" t="s">
        <v>58</v>
      </c>
      <c r="E275" s="58"/>
      <c r="F275" s="59"/>
    </row>
    <row r="276" spans="2:6" x14ac:dyDescent="0.4">
      <c r="B276" s="46" t="s">
        <v>346</v>
      </c>
      <c r="C276" s="47">
        <v>1</v>
      </c>
      <c r="D276" s="47" t="s">
        <v>91</v>
      </c>
      <c r="E276" s="47">
        <v>0.5</v>
      </c>
      <c r="F276" s="48" t="s">
        <v>394</v>
      </c>
    </row>
    <row r="277" spans="2:6" x14ac:dyDescent="0.4">
      <c r="B277" s="52" t="s">
        <v>346</v>
      </c>
      <c r="C277" s="51">
        <v>2</v>
      </c>
      <c r="D277" s="51" t="s">
        <v>132</v>
      </c>
      <c r="E277" s="51"/>
      <c r="F277" s="53"/>
    </row>
    <row r="278" spans="2:6" ht="18" thickBot="1" x14ac:dyDescent="0.45">
      <c r="B278" s="57" t="s">
        <v>346</v>
      </c>
      <c r="C278" s="58">
        <v>3</v>
      </c>
      <c r="D278" s="58" t="s">
        <v>133</v>
      </c>
      <c r="E278" s="58"/>
      <c r="F278" s="59"/>
    </row>
    <row r="279" spans="2:6" x14ac:dyDescent="0.4">
      <c r="B279" s="46" t="s">
        <v>348</v>
      </c>
      <c r="C279" s="47">
        <v>1</v>
      </c>
      <c r="D279" s="47" t="s">
        <v>414</v>
      </c>
      <c r="E279" s="47">
        <v>0.5</v>
      </c>
      <c r="F279" s="48"/>
    </row>
    <row r="280" spans="2:6" x14ac:dyDescent="0.4">
      <c r="B280" s="52" t="s">
        <v>348</v>
      </c>
      <c r="C280" s="51">
        <v>2</v>
      </c>
      <c r="D280" s="51" t="s">
        <v>151</v>
      </c>
      <c r="E280" s="51"/>
      <c r="F280" s="53"/>
    </row>
    <row r="281" spans="2:6" x14ac:dyDescent="0.4">
      <c r="B281" s="52" t="s">
        <v>348</v>
      </c>
      <c r="C281" s="51">
        <v>3</v>
      </c>
      <c r="D281" s="51" t="s">
        <v>91</v>
      </c>
      <c r="E281" s="51">
        <v>0.5</v>
      </c>
      <c r="F281" s="53"/>
    </row>
    <row r="282" spans="2:6" ht="18" thickBot="1" x14ac:dyDescent="0.45">
      <c r="B282" s="57" t="s">
        <v>348</v>
      </c>
      <c r="C282" s="58">
        <v>4</v>
      </c>
      <c r="D282" s="58" t="s">
        <v>184</v>
      </c>
      <c r="E282" s="58"/>
      <c r="F282" s="59"/>
    </row>
    <row r="283" spans="2:6" x14ac:dyDescent="0.4">
      <c r="B283" s="46" t="s">
        <v>319</v>
      </c>
      <c r="C283" s="47">
        <v>1</v>
      </c>
      <c r="D283" s="47" t="s">
        <v>91</v>
      </c>
      <c r="E283" s="47">
        <v>0.25</v>
      </c>
      <c r="F283" s="48"/>
    </row>
    <row r="284" spans="2:6" x14ac:dyDescent="0.4">
      <c r="B284" s="52" t="s">
        <v>319</v>
      </c>
      <c r="C284" s="51">
        <v>2</v>
      </c>
      <c r="D284" s="51" t="s">
        <v>296</v>
      </c>
      <c r="E284" s="51"/>
      <c r="F284" s="53"/>
    </row>
    <row r="285" spans="2:6" x14ac:dyDescent="0.4">
      <c r="B285" s="52" t="s">
        <v>319</v>
      </c>
      <c r="C285" s="51">
        <v>3</v>
      </c>
      <c r="D285" s="51" t="s">
        <v>91</v>
      </c>
      <c r="E285" s="51">
        <v>0.25</v>
      </c>
      <c r="F285" s="53"/>
    </row>
    <row r="286" spans="2:6" ht="18" thickBot="1" x14ac:dyDescent="0.45">
      <c r="B286" s="57" t="s">
        <v>319</v>
      </c>
      <c r="C286" s="58">
        <v>4</v>
      </c>
      <c r="D286" s="58" t="s">
        <v>297</v>
      </c>
      <c r="E286" s="58"/>
      <c r="F286" s="59"/>
    </row>
    <row r="287" spans="2:6" x14ac:dyDescent="0.4">
      <c r="B287" s="46" t="s">
        <v>321</v>
      </c>
      <c r="C287" s="47">
        <v>1</v>
      </c>
      <c r="D287" s="47" t="s">
        <v>91</v>
      </c>
      <c r="E287" s="47">
        <v>0.25</v>
      </c>
      <c r="F287" s="48"/>
    </row>
    <row r="288" spans="2:6" x14ac:dyDescent="0.4">
      <c r="B288" s="52" t="s">
        <v>321</v>
      </c>
      <c r="C288" s="51">
        <v>2</v>
      </c>
      <c r="D288" s="51" t="s">
        <v>298</v>
      </c>
      <c r="E288" s="51"/>
      <c r="F288" s="53"/>
    </row>
    <row r="289" spans="2:6" x14ac:dyDescent="0.4">
      <c r="B289" s="52" t="s">
        <v>321</v>
      </c>
      <c r="C289" s="51">
        <v>3</v>
      </c>
      <c r="D289" s="51" t="s">
        <v>91</v>
      </c>
      <c r="E289" s="51">
        <v>0.25</v>
      </c>
      <c r="F289" s="53"/>
    </row>
    <row r="290" spans="2:6" ht="18" thickBot="1" x14ac:dyDescent="0.45">
      <c r="B290" s="57" t="s">
        <v>321</v>
      </c>
      <c r="C290" s="58">
        <v>4</v>
      </c>
      <c r="D290" s="58" t="s">
        <v>299</v>
      </c>
      <c r="E290" s="58"/>
      <c r="F290" s="59"/>
    </row>
    <row r="291" spans="2:6" ht="18" thickBot="1" x14ac:dyDescent="0.45">
      <c r="B291" s="60" t="s">
        <v>320</v>
      </c>
      <c r="C291" s="61">
        <v>1</v>
      </c>
      <c r="D291" s="61" t="s">
        <v>91</v>
      </c>
      <c r="E291" s="61">
        <v>0.25</v>
      </c>
      <c r="F291" s="62"/>
    </row>
    <row r="292" spans="2:6" x14ac:dyDescent="0.4">
      <c r="B292" s="46" t="s">
        <v>425</v>
      </c>
      <c r="C292" s="47">
        <v>1</v>
      </c>
      <c r="D292" s="47" t="s">
        <v>438</v>
      </c>
      <c r="E292" s="47"/>
      <c r="F292" s="48"/>
    </row>
    <row r="293" spans="2:6" x14ac:dyDescent="0.4">
      <c r="B293" s="52" t="s">
        <v>424</v>
      </c>
      <c r="C293" s="51">
        <v>2</v>
      </c>
      <c r="D293" s="51" t="s">
        <v>91</v>
      </c>
      <c r="E293" s="51">
        <v>0.5</v>
      </c>
      <c r="F293" s="53" t="s">
        <v>445</v>
      </c>
    </row>
    <row r="294" spans="2:6" x14ac:dyDescent="0.4">
      <c r="B294" s="52" t="s">
        <v>424</v>
      </c>
      <c r="C294" s="51">
        <v>3</v>
      </c>
      <c r="D294" s="51" t="s">
        <v>439</v>
      </c>
      <c r="E294" s="51"/>
      <c r="F294" s="53"/>
    </row>
    <row r="295" spans="2:6" x14ac:dyDescent="0.4">
      <c r="B295" s="52" t="s">
        <v>424</v>
      </c>
      <c r="C295" s="51">
        <v>4</v>
      </c>
      <c r="D295" s="51" t="s">
        <v>91</v>
      </c>
      <c r="E295" s="51">
        <v>0.5</v>
      </c>
      <c r="F295" s="53"/>
    </row>
    <row r="296" spans="2:6" ht="18" thickBot="1" x14ac:dyDescent="0.45">
      <c r="B296" s="57" t="s">
        <v>424</v>
      </c>
      <c r="C296" s="58">
        <v>5</v>
      </c>
      <c r="D296" s="58" t="s">
        <v>440</v>
      </c>
      <c r="E296" s="58"/>
      <c r="F296" s="59"/>
    </row>
    <row r="297" spans="2:6" x14ac:dyDescent="0.4">
      <c r="B297" s="46" t="s">
        <v>450</v>
      </c>
      <c r="C297" s="47">
        <v>1</v>
      </c>
      <c r="D297" s="47" t="s">
        <v>438</v>
      </c>
      <c r="E297" s="47"/>
      <c r="F297" s="48"/>
    </row>
    <row r="298" spans="2:6" x14ac:dyDescent="0.4">
      <c r="B298" s="52" t="s">
        <v>450</v>
      </c>
      <c r="C298" s="51">
        <v>2</v>
      </c>
      <c r="D298" s="51" t="s">
        <v>91</v>
      </c>
      <c r="E298" s="51">
        <v>0.5</v>
      </c>
      <c r="F298" s="53" t="s">
        <v>446</v>
      </c>
    </row>
    <row r="299" spans="2:6" x14ac:dyDescent="0.4">
      <c r="B299" s="52" t="s">
        <v>450</v>
      </c>
      <c r="C299" s="51">
        <v>3</v>
      </c>
      <c r="D299" s="51" t="s">
        <v>439</v>
      </c>
      <c r="E299" s="51"/>
      <c r="F299" s="53"/>
    </row>
    <row r="300" spans="2:6" x14ac:dyDescent="0.4">
      <c r="B300" s="52" t="s">
        <v>450</v>
      </c>
      <c r="C300" s="51">
        <v>4</v>
      </c>
      <c r="D300" s="51" t="s">
        <v>91</v>
      </c>
      <c r="E300" s="51">
        <v>0.25</v>
      </c>
      <c r="F300" s="53"/>
    </row>
    <row r="301" spans="2:6" ht="18" thickBot="1" x14ac:dyDescent="0.45">
      <c r="B301" s="57" t="s">
        <v>450</v>
      </c>
      <c r="C301" s="58">
        <v>5</v>
      </c>
      <c r="D301" s="58" t="s">
        <v>442</v>
      </c>
      <c r="E301" s="58"/>
      <c r="F301" s="59"/>
    </row>
    <row r="302" spans="2:6" x14ac:dyDescent="0.4">
      <c r="B302" s="46" t="s">
        <v>429</v>
      </c>
      <c r="C302" s="47">
        <v>1</v>
      </c>
      <c r="D302" s="47" t="s">
        <v>414</v>
      </c>
      <c r="E302" s="47"/>
      <c r="F302" s="48"/>
    </row>
    <row r="303" spans="2:6" x14ac:dyDescent="0.4">
      <c r="B303" s="52" t="s">
        <v>429</v>
      </c>
      <c r="C303" s="51">
        <v>2</v>
      </c>
      <c r="D303" s="51" t="s">
        <v>91</v>
      </c>
      <c r="E303" s="51">
        <v>0.5</v>
      </c>
      <c r="F303" s="53" t="s">
        <v>448</v>
      </c>
    </row>
    <row r="304" spans="2:6" ht="18" thickBot="1" x14ac:dyDescent="0.45">
      <c r="B304" s="57" t="s">
        <v>429</v>
      </c>
      <c r="C304" s="58">
        <v>3</v>
      </c>
      <c r="D304" s="58" t="s">
        <v>444</v>
      </c>
      <c r="E304" s="58"/>
      <c r="F304" s="59"/>
    </row>
    <row r="305" spans="2:6" x14ac:dyDescent="0.4">
      <c r="B305" s="46" t="s">
        <v>417</v>
      </c>
      <c r="C305" s="47">
        <v>1</v>
      </c>
      <c r="D305" s="47" t="s">
        <v>414</v>
      </c>
      <c r="E305" s="47"/>
      <c r="F305" s="48"/>
    </row>
    <row r="306" spans="2:6" x14ac:dyDescent="0.4">
      <c r="B306" s="52" t="s">
        <v>417</v>
      </c>
      <c r="C306" s="51">
        <v>2</v>
      </c>
      <c r="D306" s="51" t="s">
        <v>91</v>
      </c>
      <c r="E306" s="51">
        <v>0.5</v>
      </c>
      <c r="F306" s="53" t="s">
        <v>449</v>
      </c>
    </row>
    <row r="307" spans="2:6" ht="18" thickBot="1" x14ac:dyDescent="0.45">
      <c r="B307" s="57" t="s">
        <v>417</v>
      </c>
      <c r="C307" s="58">
        <v>3</v>
      </c>
      <c r="D307" s="58" t="s">
        <v>451</v>
      </c>
      <c r="E307" s="58"/>
      <c r="F307" s="59"/>
    </row>
    <row r="308" spans="2:6" x14ac:dyDescent="0.4">
      <c r="B308" s="46" t="s">
        <v>472</v>
      </c>
      <c r="C308" s="47">
        <v>1</v>
      </c>
      <c r="D308" s="47" t="s">
        <v>414</v>
      </c>
      <c r="E308" s="47"/>
      <c r="F308" s="48"/>
    </row>
    <row r="309" spans="2:6" x14ac:dyDescent="0.4">
      <c r="B309" s="52" t="s">
        <v>472</v>
      </c>
      <c r="C309" s="51">
        <v>2</v>
      </c>
      <c r="D309" s="51" t="s">
        <v>91</v>
      </c>
      <c r="E309" s="51">
        <v>0.5</v>
      </c>
      <c r="F309" s="53" t="s">
        <v>473</v>
      </c>
    </row>
    <row r="310" spans="2:6" ht="18" thickBot="1" x14ac:dyDescent="0.45">
      <c r="B310" s="63" t="s">
        <v>472</v>
      </c>
      <c r="C310" s="64">
        <v>3</v>
      </c>
      <c r="D310" s="64" t="s">
        <v>477</v>
      </c>
      <c r="E310" s="64"/>
      <c r="F310" s="65"/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F45-A10C-454E-83E2-FF82581ACE76}">
  <dimension ref="B1:H41"/>
  <sheetViews>
    <sheetView workbookViewId="0">
      <selection activeCell="B15" sqref="B15"/>
    </sheetView>
  </sheetViews>
  <sheetFormatPr defaultRowHeight="17.399999999999999" x14ac:dyDescent="0.4"/>
  <cols>
    <col min="1" max="1" width="1.3984375" customWidth="1"/>
    <col min="2" max="2" width="38.3984375" bestFit="1" customWidth="1"/>
    <col min="3" max="3" width="5" bestFit="1" customWidth="1"/>
    <col min="4" max="4" width="17.09765625" bestFit="1" customWidth="1"/>
    <col min="5" max="5" width="36.09765625" style="20" customWidth="1"/>
    <col min="6" max="6" width="21.59765625" bestFit="1" customWidth="1"/>
    <col min="7" max="7" width="38.3984375" bestFit="1" customWidth="1"/>
    <col min="8" max="8" width="25.59765625" bestFit="1" customWidth="1"/>
    <col min="9" max="9" width="10.8984375" bestFit="1" customWidth="1"/>
  </cols>
  <sheetData>
    <row r="1" spans="2:8" ht="18" thickBot="1" x14ac:dyDescent="0.45"/>
    <row r="2" spans="2:8" x14ac:dyDescent="0.4">
      <c r="B2" s="92" t="s">
        <v>301</v>
      </c>
      <c r="C2" s="93"/>
      <c r="D2" s="93"/>
      <c r="E2" s="93"/>
      <c r="F2" s="94"/>
      <c r="G2" t="s">
        <v>309</v>
      </c>
      <c r="H2" t="s">
        <v>310</v>
      </c>
    </row>
    <row r="3" spans="2:8" ht="18" thickBot="1" x14ac:dyDescent="0.45">
      <c r="B3" s="16" t="s">
        <v>0</v>
      </c>
      <c r="C3" s="17" t="s">
        <v>12</v>
      </c>
      <c r="D3" s="17" t="s">
        <v>90</v>
      </c>
      <c r="E3" s="21" t="s">
        <v>302</v>
      </c>
      <c r="F3" s="18" t="s">
        <v>303</v>
      </c>
      <c r="G3" t="s">
        <v>308</v>
      </c>
      <c r="H3" t="s">
        <v>313</v>
      </c>
    </row>
    <row r="4" spans="2:8" x14ac:dyDescent="0.4">
      <c r="B4" s="7" t="s">
        <v>304</v>
      </c>
      <c r="C4" s="8">
        <v>1</v>
      </c>
      <c r="D4" s="8" t="s">
        <v>314</v>
      </c>
      <c r="E4" s="19"/>
      <c r="F4" s="9" t="s">
        <v>309</v>
      </c>
      <c r="G4" t="s">
        <v>311</v>
      </c>
      <c r="H4" t="s">
        <v>312</v>
      </c>
    </row>
    <row r="5" spans="2:8" x14ac:dyDescent="0.4">
      <c r="B5" s="2" t="s">
        <v>304</v>
      </c>
      <c r="C5" s="1">
        <v>2</v>
      </c>
      <c r="D5" s="1" t="s">
        <v>315</v>
      </c>
      <c r="E5" s="3" t="s">
        <v>500</v>
      </c>
      <c r="F5" s="3" t="s">
        <v>305</v>
      </c>
      <c r="G5" t="s">
        <v>306</v>
      </c>
      <c r="H5" t="s">
        <v>307</v>
      </c>
    </row>
    <row r="6" spans="2:8" ht="18" thickBot="1" x14ac:dyDescent="0.45">
      <c r="B6" s="4" t="s">
        <v>304</v>
      </c>
      <c r="C6" s="5">
        <v>3</v>
      </c>
      <c r="D6" s="5" t="s">
        <v>315</v>
      </c>
      <c r="E6" s="3" t="s">
        <v>501</v>
      </c>
      <c r="F6" s="6" t="s">
        <v>309</v>
      </c>
    </row>
    <row r="7" spans="2:8" ht="18" thickBot="1" x14ac:dyDescent="0.45">
      <c r="B7" s="10" t="s">
        <v>318</v>
      </c>
      <c r="C7" s="11">
        <v>1</v>
      </c>
      <c r="D7" s="11" t="s">
        <v>315</v>
      </c>
      <c r="E7" s="3" t="s">
        <v>494</v>
      </c>
      <c r="F7" s="15" t="s">
        <v>309</v>
      </c>
      <c r="G7" s="9" t="s">
        <v>349</v>
      </c>
      <c r="H7" t="s">
        <v>396</v>
      </c>
    </row>
    <row r="8" spans="2:8" s="50" customFormat="1" x14ac:dyDescent="0.4">
      <c r="B8" s="46" t="s">
        <v>395</v>
      </c>
      <c r="C8" s="47">
        <v>1</v>
      </c>
      <c r="D8" s="47" t="s">
        <v>315</v>
      </c>
      <c r="E8" s="3" t="s">
        <v>495</v>
      </c>
      <c r="F8" s="48" t="s">
        <v>309</v>
      </c>
      <c r="G8" s="49" t="s">
        <v>386</v>
      </c>
      <c r="H8" s="50" t="s">
        <v>396</v>
      </c>
    </row>
    <row r="9" spans="2:8" ht="18" thickBot="1" x14ac:dyDescent="0.45">
      <c r="B9" s="10" t="s">
        <v>385</v>
      </c>
      <c r="C9" s="11">
        <v>2</v>
      </c>
      <c r="D9" s="11" t="s">
        <v>315</v>
      </c>
      <c r="E9" s="3" t="s">
        <v>496</v>
      </c>
      <c r="F9" s="15" t="s">
        <v>306</v>
      </c>
    </row>
    <row r="10" spans="2:8" ht="18" thickBot="1" x14ac:dyDescent="0.45">
      <c r="B10" s="7" t="s">
        <v>387</v>
      </c>
      <c r="C10" s="8">
        <v>1</v>
      </c>
      <c r="D10" s="8" t="s">
        <v>315</v>
      </c>
      <c r="E10" s="3" t="s">
        <v>365</v>
      </c>
      <c r="F10" s="12" t="s">
        <v>309</v>
      </c>
    </row>
    <row r="11" spans="2:8" x14ac:dyDescent="0.4">
      <c r="B11" s="7" t="s">
        <v>388</v>
      </c>
      <c r="C11" s="8">
        <v>1</v>
      </c>
      <c r="D11" s="8" t="s">
        <v>315</v>
      </c>
      <c r="E11" s="3" t="s">
        <v>502</v>
      </c>
      <c r="F11" s="9" t="s">
        <v>309</v>
      </c>
    </row>
    <row r="12" spans="2:8" x14ac:dyDescent="0.4">
      <c r="B12" s="2" t="s">
        <v>388</v>
      </c>
      <c r="C12" s="1">
        <v>2</v>
      </c>
      <c r="D12" s="1" t="s">
        <v>315</v>
      </c>
      <c r="E12" s="3" t="s">
        <v>503</v>
      </c>
      <c r="F12" s="3" t="s">
        <v>309</v>
      </c>
    </row>
    <row r="13" spans="2:8" x14ac:dyDescent="0.4">
      <c r="B13" s="13" t="s">
        <v>397</v>
      </c>
      <c r="C13" s="14">
        <v>1</v>
      </c>
      <c r="D13" s="14" t="s">
        <v>315</v>
      </c>
      <c r="E13" s="3" t="s">
        <v>504</v>
      </c>
      <c r="F13" s="12" t="s">
        <v>306</v>
      </c>
    </row>
    <row r="14" spans="2:8" ht="18" thickBot="1" x14ac:dyDescent="0.45">
      <c r="B14" s="13" t="s">
        <v>398</v>
      </c>
      <c r="C14" s="14">
        <v>1</v>
      </c>
      <c r="D14" s="14" t="s">
        <v>315</v>
      </c>
      <c r="E14" s="3" t="s">
        <v>505</v>
      </c>
      <c r="F14" s="12" t="s">
        <v>309</v>
      </c>
    </row>
    <row r="15" spans="2:8" ht="18" thickBot="1" x14ac:dyDescent="0.45">
      <c r="B15" s="7" t="s">
        <v>389</v>
      </c>
      <c r="C15" s="8">
        <v>1</v>
      </c>
      <c r="D15" s="8" t="s">
        <v>315</v>
      </c>
      <c r="E15" s="3" t="s">
        <v>506</v>
      </c>
      <c r="F15" s="9" t="s">
        <v>309</v>
      </c>
    </row>
    <row r="16" spans="2:8" ht="18" thickBot="1" x14ac:dyDescent="0.45">
      <c r="B16" s="7" t="s">
        <v>389</v>
      </c>
      <c r="C16" s="8">
        <v>2</v>
      </c>
      <c r="D16" s="8" t="s">
        <v>315</v>
      </c>
      <c r="E16" s="3" t="s">
        <v>507</v>
      </c>
      <c r="F16" s="9" t="s">
        <v>306</v>
      </c>
    </row>
    <row r="17" spans="2:6" ht="18" thickBot="1" x14ac:dyDescent="0.45">
      <c r="B17" s="7" t="s">
        <v>399</v>
      </c>
      <c r="C17" s="8">
        <v>1</v>
      </c>
      <c r="D17" s="8" t="s">
        <v>315</v>
      </c>
      <c r="E17" s="3" t="s">
        <v>508</v>
      </c>
      <c r="F17" s="9" t="s">
        <v>308</v>
      </c>
    </row>
    <row r="18" spans="2:6" ht="26.1" customHeight="1" thickBot="1" x14ac:dyDescent="0.45">
      <c r="B18" s="7" t="s">
        <v>350</v>
      </c>
      <c r="C18" s="8">
        <v>1</v>
      </c>
      <c r="D18" s="8" t="s">
        <v>315</v>
      </c>
      <c r="E18" s="3" t="s">
        <v>374</v>
      </c>
      <c r="F18" s="9" t="s">
        <v>309</v>
      </c>
    </row>
    <row r="19" spans="2:6" ht="18" thickBot="1" x14ac:dyDescent="0.45">
      <c r="B19" s="7" t="s">
        <v>391</v>
      </c>
      <c r="C19" s="8">
        <v>1</v>
      </c>
      <c r="D19" s="8" t="s">
        <v>315</v>
      </c>
      <c r="E19" s="3" t="s">
        <v>375</v>
      </c>
      <c r="F19" s="9" t="s">
        <v>308</v>
      </c>
    </row>
    <row r="20" spans="2:6" ht="18" thickBot="1" x14ac:dyDescent="0.45">
      <c r="B20" s="75" t="s">
        <v>392</v>
      </c>
      <c r="C20" s="76">
        <v>1</v>
      </c>
      <c r="D20" s="76" t="s">
        <v>315</v>
      </c>
      <c r="E20" s="3" t="s">
        <v>377</v>
      </c>
      <c r="F20" s="77" t="s">
        <v>308</v>
      </c>
    </row>
    <row r="21" spans="2:6" x14ac:dyDescent="0.4">
      <c r="B21" s="7" t="s">
        <v>465</v>
      </c>
      <c r="C21" s="8">
        <v>1</v>
      </c>
      <c r="D21" s="8" t="s">
        <v>315</v>
      </c>
      <c r="E21" s="3" t="s">
        <v>509</v>
      </c>
      <c r="F21" s="9" t="s">
        <v>309</v>
      </c>
    </row>
    <row r="22" spans="2:6" x14ac:dyDescent="0.4">
      <c r="B22" s="2" t="s">
        <v>465</v>
      </c>
      <c r="C22" s="1">
        <v>2</v>
      </c>
      <c r="D22" s="1" t="s">
        <v>315</v>
      </c>
      <c r="E22" s="3" t="s">
        <v>510</v>
      </c>
      <c r="F22" s="53" t="s">
        <v>306</v>
      </c>
    </row>
    <row r="23" spans="2:6" ht="18" thickBot="1" x14ac:dyDescent="0.45">
      <c r="B23" s="4" t="s">
        <v>466</v>
      </c>
      <c r="C23" s="5">
        <v>1</v>
      </c>
      <c r="D23" s="5" t="s">
        <v>315</v>
      </c>
      <c r="E23" s="3" t="s">
        <v>511</v>
      </c>
      <c r="F23" s="65" t="s">
        <v>306</v>
      </c>
    </row>
    <row r="24" spans="2:6" x14ac:dyDescent="0.4">
      <c r="B24" s="13" t="s">
        <v>464</v>
      </c>
      <c r="C24" s="14">
        <v>1</v>
      </c>
      <c r="D24" s="14" t="s">
        <v>315</v>
      </c>
      <c r="E24" s="3" t="s">
        <v>497</v>
      </c>
      <c r="F24" s="74" t="s">
        <v>306</v>
      </c>
    </row>
    <row r="25" spans="2:6" x14ac:dyDescent="0.4">
      <c r="B25" s="1" t="s">
        <v>468</v>
      </c>
      <c r="C25" s="1">
        <v>1</v>
      </c>
      <c r="D25" s="1" t="s">
        <v>315</v>
      </c>
      <c r="E25" s="3" t="s">
        <v>498</v>
      </c>
      <c r="F25" s="51" t="s">
        <v>306</v>
      </c>
    </row>
    <row r="26" spans="2:6" x14ac:dyDescent="0.4">
      <c r="B26" s="13" t="s">
        <v>393</v>
      </c>
      <c r="C26" s="14">
        <v>1</v>
      </c>
      <c r="D26" s="14" t="s">
        <v>315</v>
      </c>
      <c r="E26" s="3" t="s">
        <v>512</v>
      </c>
      <c r="F26" s="12" t="s">
        <v>308</v>
      </c>
    </row>
    <row r="27" spans="2:6" s="50" customFormat="1" ht="18" thickBot="1" x14ac:dyDescent="0.45">
      <c r="B27" s="52" t="s">
        <v>393</v>
      </c>
      <c r="C27" s="51">
        <v>2</v>
      </c>
      <c r="D27" s="51" t="s">
        <v>315</v>
      </c>
      <c r="E27" s="3" t="s">
        <v>513</v>
      </c>
      <c r="F27" s="53" t="s">
        <v>306</v>
      </c>
    </row>
    <row r="28" spans="2:6" ht="18" thickBot="1" x14ac:dyDescent="0.45">
      <c r="B28" s="7" t="s">
        <v>394</v>
      </c>
      <c r="C28" s="8">
        <v>1</v>
      </c>
      <c r="D28" s="8" t="s">
        <v>315</v>
      </c>
      <c r="E28" s="3" t="s">
        <v>380</v>
      </c>
      <c r="F28" s="9" t="s">
        <v>306</v>
      </c>
    </row>
    <row r="29" spans="2:6" ht="18" thickBot="1" x14ac:dyDescent="0.45">
      <c r="B29" s="75" t="s">
        <v>403</v>
      </c>
      <c r="C29" s="76">
        <v>1</v>
      </c>
      <c r="D29" s="76" t="s">
        <v>315</v>
      </c>
      <c r="E29" s="3" t="s">
        <v>514</v>
      </c>
      <c r="F29" s="77" t="s">
        <v>309</v>
      </c>
    </row>
    <row r="30" spans="2:6" ht="18" thickBot="1" x14ac:dyDescent="0.45">
      <c r="B30" s="82" t="s">
        <v>408</v>
      </c>
      <c r="C30" s="83">
        <v>1</v>
      </c>
      <c r="D30" s="83" t="s">
        <v>315</v>
      </c>
      <c r="E30" s="3" t="s">
        <v>499</v>
      </c>
      <c r="F30" s="77" t="s">
        <v>306</v>
      </c>
    </row>
    <row r="31" spans="2:6" x14ac:dyDescent="0.4">
      <c r="B31" s="46" t="s">
        <v>445</v>
      </c>
      <c r="C31" s="47">
        <v>1</v>
      </c>
      <c r="D31" s="47" t="s">
        <v>315</v>
      </c>
      <c r="E31" s="3" t="s">
        <v>515</v>
      </c>
      <c r="F31" s="48" t="s">
        <v>309</v>
      </c>
    </row>
    <row r="32" spans="2:6" ht="18" thickBot="1" x14ac:dyDescent="0.45">
      <c r="B32" s="63" t="s">
        <v>445</v>
      </c>
      <c r="C32" s="64">
        <v>2</v>
      </c>
      <c r="D32" s="64" t="s">
        <v>315</v>
      </c>
      <c r="E32" s="3" t="s">
        <v>516</v>
      </c>
      <c r="F32" s="6" t="s">
        <v>306</v>
      </c>
    </row>
    <row r="33" spans="2:6" x14ac:dyDescent="0.4">
      <c r="B33" s="73" t="s">
        <v>447</v>
      </c>
      <c r="C33" s="72">
        <v>1</v>
      </c>
      <c r="D33" s="72" t="s">
        <v>315</v>
      </c>
      <c r="E33" s="3" t="s">
        <v>517</v>
      </c>
      <c r="F33" s="12" t="s">
        <v>309</v>
      </c>
    </row>
    <row r="34" spans="2:6" x14ac:dyDescent="0.4">
      <c r="B34" s="52" t="s">
        <v>447</v>
      </c>
      <c r="C34" s="51">
        <v>2</v>
      </c>
      <c r="D34" s="51" t="s">
        <v>315</v>
      </c>
      <c r="E34" s="3" t="s">
        <v>518</v>
      </c>
      <c r="F34" s="3" t="s">
        <v>309</v>
      </c>
    </row>
    <row r="35" spans="2:6" ht="18" thickBot="1" x14ac:dyDescent="0.45">
      <c r="B35" s="57" t="s">
        <v>447</v>
      </c>
      <c r="C35" s="58">
        <v>3</v>
      </c>
      <c r="D35" s="58" t="s">
        <v>315</v>
      </c>
      <c r="E35" s="3" t="s">
        <v>519</v>
      </c>
      <c r="F35" s="15" t="s">
        <v>306</v>
      </c>
    </row>
    <row r="36" spans="2:6" x14ac:dyDescent="0.4">
      <c r="B36" s="46" t="s">
        <v>448</v>
      </c>
      <c r="C36" s="47">
        <v>1</v>
      </c>
      <c r="D36" s="47" t="s">
        <v>315</v>
      </c>
      <c r="E36" s="3" t="s">
        <v>520</v>
      </c>
      <c r="F36" s="9" t="s">
        <v>308</v>
      </c>
    </row>
    <row r="37" spans="2:6" ht="18" thickBot="1" x14ac:dyDescent="0.45">
      <c r="B37" s="57" t="s">
        <v>448</v>
      </c>
      <c r="C37" s="58">
        <v>2</v>
      </c>
      <c r="D37" s="58" t="s">
        <v>315</v>
      </c>
      <c r="E37" s="3" t="s">
        <v>521</v>
      </c>
      <c r="F37" s="15" t="s">
        <v>306</v>
      </c>
    </row>
    <row r="38" spans="2:6" x14ac:dyDescent="0.4">
      <c r="B38" s="46" t="s">
        <v>449</v>
      </c>
      <c r="C38" s="47">
        <v>1</v>
      </c>
      <c r="D38" s="47" t="s">
        <v>315</v>
      </c>
      <c r="E38" s="3" t="s">
        <v>522</v>
      </c>
      <c r="F38" s="9" t="s">
        <v>308</v>
      </c>
    </row>
    <row r="39" spans="2:6" ht="18" thickBot="1" x14ac:dyDescent="0.45">
      <c r="B39" s="57" t="s">
        <v>449</v>
      </c>
      <c r="C39" s="58">
        <v>2</v>
      </c>
      <c r="D39" s="58" t="s">
        <v>315</v>
      </c>
      <c r="E39" s="15" t="s">
        <v>523</v>
      </c>
      <c r="F39" s="15" t="s">
        <v>306</v>
      </c>
    </row>
    <row r="40" spans="2:6" x14ac:dyDescent="0.4">
      <c r="B40" s="46" t="s">
        <v>473</v>
      </c>
      <c r="C40" s="47">
        <v>1</v>
      </c>
      <c r="D40" s="47" t="s">
        <v>315</v>
      </c>
      <c r="E40" s="8" t="s">
        <v>524</v>
      </c>
      <c r="F40" s="9" t="s">
        <v>308</v>
      </c>
    </row>
    <row r="41" spans="2:6" ht="18" thickBot="1" x14ac:dyDescent="0.45">
      <c r="B41" s="63" t="s">
        <v>473</v>
      </c>
      <c r="C41" s="64">
        <v>2</v>
      </c>
      <c r="D41" s="64" t="s">
        <v>315</v>
      </c>
      <c r="E41" s="5" t="s">
        <v>525</v>
      </c>
      <c r="F41" s="6" t="s">
        <v>306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8335-4853-4061-BDD2-61720FDDE852}">
  <dimension ref="B1:J12"/>
  <sheetViews>
    <sheetView workbookViewId="0">
      <selection activeCell="G19" sqref="G19"/>
    </sheetView>
  </sheetViews>
  <sheetFormatPr defaultRowHeight="17.399999999999999" x14ac:dyDescent="0.4"/>
  <cols>
    <col min="9" max="9" width="23.5" bestFit="1" customWidth="1"/>
  </cols>
  <sheetData>
    <row r="1" spans="2:10" x14ac:dyDescent="0.4">
      <c r="C1" t="s">
        <v>98</v>
      </c>
      <c r="D1" t="s">
        <v>99</v>
      </c>
      <c r="E1" t="s">
        <v>100</v>
      </c>
      <c r="F1" t="s">
        <v>101</v>
      </c>
      <c r="G1" t="s">
        <v>104</v>
      </c>
      <c r="H1" t="s">
        <v>103</v>
      </c>
    </row>
    <row r="2" spans="2:10" x14ac:dyDescent="0.4">
      <c r="B2">
        <v>1</v>
      </c>
      <c r="C2">
        <v>70</v>
      </c>
      <c r="D2">
        <v>30</v>
      </c>
      <c r="G2">
        <v>60</v>
      </c>
    </row>
    <row r="3" spans="2:10" x14ac:dyDescent="0.4">
      <c r="B3">
        <v>2</v>
      </c>
      <c r="C3">
        <v>65</v>
      </c>
      <c r="D3">
        <v>32</v>
      </c>
      <c r="E3">
        <v>3</v>
      </c>
      <c r="G3">
        <v>250</v>
      </c>
      <c r="H3" t="s">
        <v>102</v>
      </c>
    </row>
    <row r="4" spans="2:10" x14ac:dyDescent="0.4">
      <c r="B4">
        <v>3</v>
      </c>
      <c r="C4">
        <v>6</v>
      </c>
      <c r="D4">
        <v>34</v>
      </c>
      <c r="E4">
        <v>5.8</v>
      </c>
      <c r="F4">
        <v>0.2</v>
      </c>
      <c r="G4">
        <v>570</v>
      </c>
      <c r="H4" t="s">
        <v>105</v>
      </c>
    </row>
    <row r="5" spans="2:10" x14ac:dyDescent="0.4">
      <c r="B5">
        <v>4</v>
      </c>
      <c r="C5">
        <v>55</v>
      </c>
      <c r="D5">
        <v>36</v>
      </c>
      <c r="E5">
        <v>8.4</v>
      </c>
      <c r="F5">
        <v>0.6</v>
      </c>
      <c r="G5">
        <v>1100</v>
      </c>
      <c r="H5" t="s">
        <v>105</v>
      </c>
    </row>
    <row r="6" spans="2:10" x14ac:dyDescent="0.4">
      <c r="B6">
        <v>5</v>
      </c>
      <c r="C6">
        <v>48</v>
      </c>
      <c r="D6">
        <v>40</v>
      </c>
      <c r="E6">
        <v>11</v>
      </c>
      <c r="F6">
        <v>1</v>
      </c>
      <c r="G6">
        <v>2000</v>
      </c>
      <c r="H6" t="s">
        <v>106</v>
      </c>
      <c r="I6" t="s">
        <v>107</v>
      </c>
      <c r="J6">
        <v>1200</v>
      </c>
    </row>
    <row r="9" spans="2:10" x14ac:dyDescent="0.4">
      <c r="D9">
        <v>10</v>
      </c>
      <c r="E9">
        <v>40</v>
      </c>
    </row>
    <row r="10" spans="2:10" x14ac:dyDescent="0.4">
      <c r="D10">
        <v>3500</v>
      </c>
      <c r="E10">
        <v>14000</v>
      </c>
    </row>
    <row r="11" spans="2:10" x14ac:dyDescent="0.4">
      <c r="C11">
        <v>1</v>
      </c>
      <c r="D11">
        <v>10</v>
      </c>
      <c r="E11">
        <v>30</v>
      </c>
    </row>
    <row r="12" spans="2:10" x14ac:dyDescent="0.4">
      <c r="C12">
        <v>150</v>
      </c>
      <c r="D12">
        <v>1500</v>
      </c>
      <c r="E12">
        <v>4050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9DE5-2A8B-4176-83BB-A2C4112A8DAD}">
  <dimension ref="A1"/>
  <sheetViews>
    <sheetView workbookViewId="0">
      <selection activeCell="C5" sqref="C5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FA90-48C4-477B-8277-A4E2D799232F}">
  <dimension ref="B2:E25"/>
  <sheetViews>
    <sheetView workbookViewId="0">
      <selection activeCell="F29" sqref="F29"/>
    </sheetView>
  </sheetViews>
  <sheetFormatPr defaultRowHeight="17.399999999999999" x14ac:dyDescent="0.4"/>
  <cols>
    <col min="2" max="2" width="68.09765625" bestFit="1" customWidth="1"/>
  </cols>
  <sheetData>
    <row r="2" spans="2:5" x14ac:dyDescent="0.4">
      <c r="B2" t="s">
        <v>270</v>
      </c>
    </row>
    <row r="3" spans="2:5" x14ac:dyDescent="0.4">
      <c r="B3" t="s">
        <v>271</v>
      </c>
    </row>
    <row r="5" spans="2:5" x14ac:dyDescent="0.4">
      <c r="B5" t="s">
        <v>272</v>
      </c>
      <c r="E5" s="30">
        <v>2710</v>
      </c>
    </row>
    <row r="6" spans="2:5" x14ac:dyDescent="0.4">
      <c r="B6" t="s">
        <v>273</v>
      </c>
      <c r="E6" s="30">
        <v>2740</v>
      </c>
    </row>
    <row r="7" spans="2:5" x14ac:dyDescent="0.4">
      <c r="B7" t="s">
        <v>274</v>
      </c>
      <c r="E7" s="30">
        <v>2770</v>
      </c>
    </row>
    <row r="8" spans="2:5" x14ac:dyDescent="0.4">
      <c r="B8" t="s">
        <v>275</v>
      </c>
      <c r="E8" s="30">
        <v>2800</v>
      </c>
    </row>
    <row r="9" spans="2:5" x14ac:dyDescent="0.4">
      <c r="B9" t="s">
        <v>276</v>
      </c>
      <c r="E9" s="30">
        <v>2830</v>
      </c>
    </row>
    <row r="10" spans="2:5" x14ac:dyDescent="0.4">
      <c r="B10" t="s">
        <v>277</v>
      </c>
      <c r="E10" s="30">
        <v>2860</v>
      </c>
    </row>
    <row r="11" spans="2:5" x14ac:dyDescent="0.4">
      <c r="B11" t="s">
        <v>278</v>
      </c>
      <c r="E11" s="30">
        <v>2890</v>
      </c>
    </row>
    <row r="12" spans="2:5" x14ac:dyDescent="0.4">
      <c r="B12" t="s">
        <v>279</v>
      </c>
      <c r="E12" s="30">
        <v>2920</v>
      </c>
    </row>
    <row r="13" spans="2:5" x14ac:dyDescent="0.4">
      <c r="B13" t="s">
        <v>280</v>
      </c>
      <c r="E13" s="30">
        <v>2950</v>
      </c>
    </row>
    <row r="14" spans="2:5" x14ac:dyDescent="0.4">
      <c r="B14" t="s">
        <v>281</v>
      </c>
      <c r="E14" s="30">
        <v>2980</v>
      </c>
    </row>
    <row r="15" spans="2:5" x14ac:dyDescent="0.4">
      <c r="B15" t="s">
        <v>282</v>
      </c>
      <c r="E15" s="30">
        <v>3010</v>
      </c>
    </row>
    <row r="16" spans="2:5" x14ac:dyDescent="0.4">
      <c r="B16" t="s">
        <v>283</v>
      </c>
      <c r="E16" s="30">
        <v>3040</v>
      </c>
    </row>
    <row r="17" spans="2:5" x14ac:dyDescent="0.4">
      <c r="B17" t="s">
        <v>284</v>
      </c>
      <c r="E17" s="30">
        <v>3070</v>
      </c>
    </row>
    <row r="18" spans="2:5" x14ac:dyDescent="0.4">
      <c r="B18" t="s">
        <v>285</v>
      </c>
      <c r="E18" s="30">
        <v>3100</v>
      </c>
    </row>
    <row r="19" spans="2:5" x14ac:dyDescent="0.4">
      <c r="B19" t="s">
        <v>282</v>
      </c>
      <c r="E19" s="30">
        <v>3130</v>
      </c>
    </row>
    <row r="20" spans="2:5" x14ac:dyDescent="0.4">
      <c r="B20" t="s">
        <v>286</v>
      </c>
      <c r="E20" s="30">
        <v>3160</v>
      </c>
    </row>
    <row r="21" spans="2:5" x14ac:dyDescent="0.4">
      <c r="B21" t="s">
        <v>287</v>
      </c>
      <c r="E21" s="30">
        <v>3190</v>
      </c>
    </row>
    <row r="22" spans="2:5" x14ac:dyDescent="0.4">
      <c r="E22" s="30">
        <v>3220</v>
      </c>
    </row>
    <row r="23" spans="2:5" x14ac:dyDescent="0.4">
      <c r="E23" s="30">
        <v>3250</v>
      </c>
    </row>
    <row r="24" spans="2:5" x14ac:dyDescent="0.4">
      <c r="E24" s="30">
        <v>3280</v>
      </c>
    </row>
    <row r="25" spans="2:5" x14ac:dyDescent="0.4">
      <c r="E25" s="30">
        <v>3310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GuideData</vt:lpstr>
      <vt:lpstr>GuideActionData</vt:lpstr>
      <vt:lpstr>CharacterMessageData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2025-01-23T03:05:27Z</dcterms:modified>
</cp:coreProperties>
</file>