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Monster_Land\DataSheet\"/>
    </mc:Choice>
  </mc:AlternateContent>
  <xr:revisionPtr revIDLastSave="0" documentId="13_ncr:1_{417B535D-46B7-49E1-AD45-9AE7A525F902}" xr6:coauthVersionLast="47" xr6:coauthVersionMax="47" xr10:uidLastSave="{00000000-0000-0000-0000-000000000000}"/>
  <bookViews>
    <workbookView xWindow="1125" yWindow="1125" windowWidth="21600" windowHeight="11385" xr2:uid="{571D6725-6932-4A8A-8476-E2688F8EB7A0}"/>
  </bookViews>
  <sheets>
    <sheet name="Slime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H5" i="1"/>
  <c r="D4" i="1"/>
  <c r="D5" i="1" s="1"/>
  <c r="E5" i="1"/>
  <c r="C5" i="1"/>
  <c r="E4" i="1"/>
</calcChain>
</file>

<file path=xl/sharedStrings.xml><?xml version="1.0" encoding="utf-8"?>
<sst xmlns="http://schemas.openxmlformats.org/spreadsheetml/2006/main" count="113" uniqueCount="64">
  <si>
    <t>id</t>
    <phoneticPr fontId="1" type="noConversion"/>
  </si>
  <si>
    <t>Slime_Fire_1</t>
    <phoneticPr fontId="1" type="noConversion"/>
  </si>
  <si>
    <t>Slime_Fire_2</t>
    <phoneticPr fontId="1" type="noConversion"/>
  </si>
  <si>
    <t>Slime_Water_1</t>
    <phoneticPr fontId="1" type="noConversion"/>
  </si>
  <si>
    <t>Slime_Water_2</t>
    <phoneticPr fontId="1" type="noConversion"/>
  </si>
  <si>
    <t>Slime_Water_3</t>
  </si>
  <si>
    <t>Slime_Water_4</t>
  </si>
  <si>
    <t>Slime_Rock_1</t>
    <phoneticPr fontId="1" type="noConversion"/>
  </si>
  <si>
    <t>Slime_Rock_2</t>
    <phoneticPr fontId="1" type="noConversion"/>
  </si>
  <si>
    <t>Slime_Rock_3</t>
  </si>
  <si>
    <t>Slime_Rock_4</t>
  </si>
  <si>
    <t>Slime_Grass_1</t>
    <phoneticPr fontId="1" type="noConversion"/>
  </si>
  <si>
    <t>Slime_Grass_2</t>
    <phoneticPr fontId="1" type="noConversion"/>
  </si>
  <si>
    <t>Slime_Grass_3</t>
  </si>
  <si>
    <t>Slime_Grass_4</t>
  </si>
  <si>
    <t>Slime_Rock_5</t>
    <phoneticPr fontId="1" type="noConversion"/>
  </si>
  <si>
    <t>Slime_Fire_3</t>
    <phoneticPr fontId="1" type="noConversion"/>
  </si>
  <si>
    <t>Slime_Fire_4</t>
    <phoneticPr fontId="1" type="noConversion"/>
  </si>
  <si>
    <t>Slime_Fire_5</t>
    <phoneticPr fontId="1" type="noConversion"/>
  </si>
  <si>
    <t>Slime_Gold_1</t>
    <phoneticPr fontId="1" type="noConversion"/>
  </si>
  <si>
    <t>Slime_Water_5</t>
    <phoneticPr fontId="1" type="noConversion"/>
  </si>
  <si>
    <t>Slime_Grass_5</t>
    <phoneticPr fontId="1" type="noConversion"/>
  </si>
  <si>
    <t>Building_Fire_2</t>
    <phoneticPr fontId="1" type="noConversion"/>
  </si>
  <si>
    <t>Building_Fire_1</t>
  </si>
  <si>
    <t>Building_Water_1</t>
  </si>
  <si>
    <t>Building_Water_2</t>
  </si>
  <si>
    <t>Building_Water_3</t>
  </si>
  <si>
    <t>Building_Grass_1</t>
  </si>
  <si>
    <t>Building_Grass_2</t>
  </si>
  <si>
    <t>Building_Grass_3</t>
  </si>
  <si>
    <t>Building_Fire_1</t>
    <phoneticPr fontId="1" type="noConversion"/>
  </si>
  <si>
    <t>Building_Fire_3</t>
  </si>
  <si>
    <t>Building_Rock_1</t>
  </si>
  <si>
    <t>Building_Rock_2</t>
  </si>
  <si>
    <t>Building_Rock_3</t>
  </si>
  <si>
    <t>Building_Fire_2</t>
  </si>
  <si>
    <t>coolTime</t>
    <phoneticPr fontId="1" type="noConversion"/>
  </si>
  <si>
    <t>amount</t>
    <phoneticPr fontId="1" type="noConversion"/>
  </si>
  <si>
    <t>price</t>
    <phoneticPr fontId="1" type="noConversion"/>
  </si>
  <si>
    <t>[BuildingStatData2]</t>
    <phoneticPr fontId="1" type="noConversion"/>
  </si>
  <si>
    <t>BalanceData</t>
    <phoneticPr fontId="1" type="noConversion"/>
  </si>
  <si>
    <t>step</t>
    <phoneticPr fontId="1" type="noConversion"/>
  </si>
  <si>
    <t>CentralBuilding_Fire_1</t>
    <phoneticPr fontId="1" type="noConversion"/>
  </si>
  <si>
    <t>CentralBuilding_Fire_2</t>
    <phoneticPr fontId="1" type="noConversion"/>
  </si>
  <si>
    <t>CentralBuilding_Fire_3</t>
    <phoneticPr fontId="1" type="noConversion"/>
  </si>
  <si>
    <t>CentralBuilding_Water_1</t>
    <phoneticPr fontId="1" type="noConversion"/>
  </si>
  <si>
    <t>CentralBuilding_Water_2</t>
    <phoneticPr fontId="1" type="noConversion"/>
  </si>
  <si>
    <t>CentralBuilding_Water_3</t>
    <phoneticPr fontId="1" type="noConversion"/>
  </si>
  <si>
    <t>CentralBuilding_Rock_1</t>
    <phoneticPr fontId="1" type="noConversion"/>
  </si>
  <si>
    <t>CentralBuilding_Rock_2</t>
    <phoneticPr fontId="1" type="noConversion"/>
  </si>
  <si>
    <t>CentralBuilding_Rock_3</t>
    <phoneticPr fontId="1" type="noConversion"/>
  </si>
  <si>
    <t>CentralBuilding_Grass_2</t>
    <phoneticPr fontId="1" type="noConversion"/>
  </si>
  <si>
    <t>CentralBuilding_Grass_1</t>
    <phoneticPr fontId="1" type="noConversion"/>
  </si>
  <si>
    <t>CentralBuilding_Grass_3</t>
    <phoneticPr fontId="1" type="noConversion"/>
  </si>
  <si>
    <t>nextRequiredMinute</t>
    <phoneticPr fontId="1" type="noConversion"/>
  </si>
  <si>
    <t>[SlimeStatData2]</t>
    <phoneticPr fontId="1" type="noConversion"/>
  </si>
  <si>
    <t>[BuildingPriceData2]</t>
    <phoneticPr fontId="1" type="noConversion"/>
  </si>
  <si>
    <t>[SlimePriceData]</t>
    <phoneticPr fontId="1" type="noConversion"/>
  </si>
  <si>
    <t>totalRequiredSlimeCoreAmount</t>
    <phoneticPr fontId="1" type="noConversion"/>
  </si>
  <si>
    <t>slime</t>
    <phoneticPr fontId="1" type="noConversion"/>
  </si>
  <si>
    <t>building</t>
    <phoneticPr fontId="1" type="noConversion"/>
  </si>
  <si>
    <t>slimeAmount</t>
    <phoneticPr fontId="1" type="noConversion"/>
  </si>
  <si>
    <t>buildingAmount</t>
    <phoneticPr fontId="1" type="noConversion"/>
  </si>
  <si>
    <t>&amp;CHAR(10)&amp;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</si>
</sst>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sheetPr codeName="Sheet1"/>
  <dimension ref="A1:S50"/>
  <sheetViews>
    <sheetView tabSelected="1" workbookViewId="0">
      <selection activeCell="E5" sqref="E5"/>
    </sheetView>
  </sheetViews>
  <sheetFormatPr defaultRowHeight="16.5" x14ac:dyDescent="0.3"/>
  <cols>
    <col min="1" max="1" width="13.25" bestFit="1" customWidth="1"/>
    <col min="2" max="2" width="21.625" bestFit="1" customWidth="1"/>
    <col min="3" max="3" width="26.875" bestFit="1" customWidth="1"/>
    <col min="4" max="4" width="34.875" bestFit="1" customWidth="1"/>
    <col min="5" max="5" width="21.375" customWidth="1"/>
    <col min="6" max="6" width="34.875" bestFit="1" customWidth="1"/>
    <col min="7" max="7" width="20.75" bestFit="1" customWidth="1"/>
    <col min="8" max="8" width="32" bestFit="1" customWidth="1"/>
    <col min="9" max="9" width="20.75" customWidth="1"/>
    <col min="10" max="10" width="23.625" bestFit="1" customWidth="1"/>
    <col min="11" max="11" width="11.875" bestFit="1" customWidth="1"/>
    <col min="12" max="12" width="11.5" customWidth="1"/>
    <col min="13" max="13" width="23.625" bestFit="1" customWidth="1"/>
    <col min="14" max="14" width="18" bestFit="1" customWidth="1"/>
    <col min="15" max="15" width="8.625" bestFit="1" customWidth="1"/>
    <col min="16" max="16" width="9.75" bestFit="1" customWidth="1"/>
    <col min="17" max="17" width="14" bestFit="1" customWidth="1"/>
  </cols>
  <sheetData>
    <row r="1" spans="1:19" ht="17.25" thickBot="1" x14ac:dyDescent="0.35">
      <c r="A1" s="21"/>
      <c r="B1" s="21"/>
      <c r="C1" s="21" t="s">
        <v>63</v>
      </c>
      <c r="D1" s="21"/>
      <c r="E1" s="21"/>
      <c r="F1" s="21"/>
      <c r="G1" s="21"/>
      <c r="H1" s="21"/>
    </row>
    <row r="2" spans="1:19" x14ac:dyDescent="0.3">
      <c r="A2" s="21"/>
      <c r="B2" s="30" t="s">
        <v>40</v>
      </c>
      <c r="C2" s="30"/>
      <c r="D2" s="30"/>
      <c r="E2" s="30"/>
      <c r="F2" s="30"/>
      <c r="G2" s="30"/>
      <c r="H2" s="30"/>
      <c r="J2" s="24" t="s">
        <v>56</v>
      </c>
      <c r="K2" s="25"/>
      <c r="M2" s="26" t="s">
        <v>39</v>
      </c>
      <c r="N2" s="27"/>
      <c r="O2" s="28"/>
      <c r="Q2" s="26" t="s">
        <v>55</v>
      </c>
      <c r="R2" s="27"/>
      <c r="S2" s="29"/>
    </row>
    <row r="3" spans="1:19" x14ac:dyDescent="0.3">
      <c r="A3" s="21"/>
      <c r="B3" s="22" t="s">
        <v>41</v>
      </c>
      <c r="C3" s="22" t="s">
        <v>59</v>
      </c>
      <c r="D3" s="22" t="s">
        <v>61</v>
      </c>
      <c r="E3" s="22" t="s">
        <v>60</v>
      </c>
      <c r="F3" s="22" t="s">
        <v>62</v>
      </c>
      <c r="G3" s="22" t="s">
        <v>54</v>
      </c>
      <c r="H3" s="22" t="s">
        <v>58</v>
      </c>
      <c r="I3" s="19"/>
      <c r="J3" s="7" t="s">
        <v>0</v>
      </c>
      <c r="K3" s="16" t="s">
        <v>38</v>
      </c>
      <c r="M3" s="7" t="s">
        <v>0</v>
      </c>
      <c r="N3" s="8" t="s">
        <v>37</v>
      </c>
      <c r="O3" s="16" t="s">
        <v>36</v>
      </c>
      <c r="Q3" s="7" t="s">
        <v>0</v>
      </c>
      <c r="R3" s="10" t="s">
        <v>37</v>
      </c>
      <c r="S3" s="9" t="s">
        <v>36</v>
      </c>
    </row>
    <row r="4" spans="1:19" ht="101.25" customHeight="1" x14ac:dyDescent="0.3">
      <c r="A4" s="21"/>
      <c r="B4" s="21">
        <v>1</v>
      </c>
      <c r="C4" s="23" t="s">
        <v>3</v>
      </c>
      <c r="D4" s="21">
        <f>VLOOKUP("Slime_Water_1",Q4:S24,2, FALSE)</f>
        <v>1</v>
      </c>
      <c r="E4" s="21" t="str">
        <f>M4&amp;CHAR(10)&amp;M7&amp;CHAR(10)&amp;M10&amp;CHAR(10)&amp;M13&amp;CHAR(10)&amp;M16</f>
        <v>CentralBuilding_Water_1
CentralBuilding_Grass_1
CentralBuilding_Fire_1
CentralBuilding_Rock_1
Building_Water_1</v>
      </c>
      <c r="F4" s="21">
        <f>(VLOOKUP("CentralBuilding_Water_1",M4:O27,2, FALSE) + VLOOKUP("CentralBuilding_Grass_1",M4:O27,2, FALSE) + VLOOKUP("CentralBuilding_Fire_1",M4:O27,2, FALSE) + VLOOKUP("CentralBuilding_Rock_1",M4:O27,2, FALSE) + VLOOKUP("Building_Water_1",M4:O27,2, FALSE))</f>
        <v>25</v>
      </c>
      <c r="G4" s="21">
        <v>3</v>
      </c>
      <c r="H4" s="21">
        <f>(D4 * 12 + F4 * 2)*G4</f>
        <v>186</v>
      </c>
      <c r="J4" s="2" t="s">
        <v>45</v>
      </c>
      <c r="K4" s="3">
        <v>0</v>
      </c>
      <c r="M4" s="17" t="s">
        <v>45</v>
      </c>
      <c r="N4" s="1">
        <v>5</v>
      </c>
      <c r="O4" s="3">
        <v>30</v>
      </c>
      <c r="Q4" s="2" t="s">
        <v>3</v>
      </c>
      <c r="R4" s="1">
        <v>1</v>
      </c>
      <c r="S4" s="3">
        <v>5</v>
      </c>
    </row>
    <row r="5" spans="1:19" ht="82.5" x14ac:dyDescent="0.3">
      <c r="A5" s="21"/>
      <c r="B5" s="21">
        <v>2</v>
      </c>
      <c r="C5" s="21" t="str">
        <f>Q4&amp;CHAR(10)&amp;Q5</f>
        <v>Slime_Water_1
Slime_Grass_1</v>
      </c>
      <c r="D5" s="21">
        <f>(D4+VLOOKUP("Slime_Grass_1",Q4:S24,2,FALSE))</f>
        <v>2</v>
      </c>
      <c r="E5" s="21" t="str">
        <f>M4&amp;CHAR(10)&amp;M7&amp;CHAR(10)&amp;M10&amp;CHAR(10)&amp;M13&amp;CHAR(10)&amp;M16</f>
        <v>CentralBuilding_Water_1
CentralBuilding_Grass_1
CentralBuilding_Fire_1
CentralBuilding_Rock_1
Building_Water_1</v>
      </c>
      <c r="F5" s="21"/>
      <c r="G5" s="21"/>
      <c r="H5" s="21">
        <f>(D5 * 12 + F5 * 2)*G5</f>
        <v>0</v>
      </c>
      <c r="J5" s="2" t="s">
        <v>46</v>
      </c>
      <c r="K5" s="3">
        <v>2500</v>
      </c>
      <c r="M5" s="17" t="s">
        <v>46</v>
      </c>
      <c r="N5" s="6">
        <v>25</v>
      </c>
      <c r="O5" s="3">
        <v>30</v>
      </c>
      <c r="Q5" s="2" t="s">
        <v>11</v>
      </c>
      <c r="R5" s="1">
        <v>1</v>
      </c>
      <c r="S5" s="3">
        <v>5</v>
      </c>
    </row>
    <row r="6" spans="1:19" x14ac:dyDescent="0.3">
      <c r="A6" s="21"/>
      <c r="B6" s="21">
        <v>3</v>
      </c>
      <c r="C6" s="21"/>
      <c r="D6" s="21"/>
      <c r="E6" s="21"/>
      <c r="F6" s="21"/>
      <c r="G6" s="21"/>
      <c r="H6" s="21"/>
      <c r="J6" s="2" t="s">
        <v>47</v>
      </c>
      <c r="K6" s="3">
        <v>25000</v>
      </c>
      <c r="M6" s="17" t="s">
        <v>47</v>
      </c>
      <c r="N6" s="6">
        <v>125</v>
      </c>
      <c r="O6" s="3">
        <v>30</v>
      </c>
      <c r="Q6" s="2" t="s">
        <v>1</v>
      </c>
      <c r="R6" s="1">
        <v>1</v>
      </c>
      <c r="S6" s="3">
        <v>5</v>
      </c>
    </row>
    <row r="7" spans="1:19" x14ac:dyDescent="0.3">
      <c r="A7" s="21"/>
      <c r="B7" s="21">
        <v>4</v>
      </c>
      <c r="C7" s="21"/>
      <c r="D7" s="21"/>
      <c r="E7" s="21"/>
      <c r="F7" s="21"/>
      <c r="G7" s="21"/>
      <c r="H7" s="21"/>
      <c r="J7" s="2" t="s">
        <v>52</v>
      </c>
      <c r="K7" s="3">
        <v>0</v>
      </c>
      <c r="M7" s="17" t="s">
        <v>52</v>
      </c>
      <c r="N7" s="1">
        <v>5</v>
      </c>
      <c r="O7" s="3">
        <v>30</v>
      </c>
      <c r="Q7" s="2" t="s">
        <v>7</v>
      </c>
      <c r="R7" s="1">
        <v>1</v>
      </c>
      <c r="S7" s="3">
        <v>5</v>
      </c>
    </row>
    <row r="8" spans="1:19" x14ac:dyDescent="0.3">
      <c r="A8" s="21"/>
      <c r="B8" s="21">
        <v>5</v>
      </c>
      <c r="C8" s="21"/>
      <c r="D8" s="21"/>
      <c r="E8" s="21"/>
      <c r="F8" s="21"/>
      <c r="G8" s="21"/>
      <c r="H8" s="21"/>
      <c r="J8" s="2" t="s">
        <v>51</v>
      </c>
      <c r="K8" s="3">
        <v>2500</v>
      </c>
      <c r="M8" s="17" t="s">
        <v>51</v>
      </c>
      <c r="N8" s="6">
        <v>25</v>
      </c>
      <c r="O8" s="3">
        <v>30</v>
      </c>
      <c r="Q8" s="2" t="s">
        <v>4</v>
      </c>
      <c r="R8" s="1">
        <v>2</v>
      </c>
      <c r="S8" s="3">
        <v>5</v>
      </c>
    </row>
    <row r="9" spans="1:19" x14ac:dyDescent="0.3">
      <c r="J9" s="2" t="s">
        <v>53</v>
      </c>
      <c r="K9" s="3">
        <v>25000</v>
      </c>
      <c r="M9" s="17" t="s">
        <v>53</v>
      </c>
      <c r="N9" s="6">
        <v>125</v>
      </c>
      <c r="O9" s="3">
        <v>30</v>
      </c>
      <c r="Q9" s="2" t="s">
        <v>12</v>
      </c>
      <c r="R9" s="1">
        <v>2</v>
      </c>
      <c r="S9" s="3">
        <v>5</v>
      </c>
    </row>
    <row r="10" spans="1:19" x14ac:dyDescent="0.3">
      <c r="J10" s="2" t="s">
        <v>42</v>
      </c>
      <c r="K10" s="3">
        <v>0</v>
      </c>
      <c r="M10" s="17" t="s">
        <v>42</v>
      </c>
      <c r="N10" s="1">
        <v>5</v>
      </c>
      <c r="O10" s="3">
        <v>30</v>
      </c>
      <c r="Q10" s="2" t="s">
        <v>2</v>
      </c>
      <c r="R10" s="1">
        <v>2</v>
      </c>
      <c r="S10" s="3">
        <v>5</v>
      </c>
    </row>
    <row r="11" spans="1:19" x14ac:dyDescent="0.3">
      <c r="J11" s="2" t="s">
        <v>43</v>
      </c>
      <c r="K11" s="3">
        <v>2500</v>
      </c>
      <c r="M11" s="17" t="s">
        <v>43</v>
      </c>
      <c r="N11" s="6">
        <v>25</v>
      </c>
      <c r="O11" s="3">
        <v>30</v>
      </c>
      <c r="Q11" s="2" t="s">
        <v>8</v>
      </c>
      <c r="R11" s="1">
        <v>2</v>
      </c>
      <c r="S11" s="3">
        <v>5</v>
      </c>
    </row>
    <row r="12" spans="1:19" x14ac:dyDescent="0.3">
      <c r="J12" s="2" t="s">
        <v>44</v>
      </c>
      <c r="K12" s="3">
        <v>25000</v>
      </c>
      <c r="M12" s="17" t="s">
        <v>44</v>
      </c>
      <c r="N12" s="6">
        <v>125</v>
      </c>
      <c r="O12" s="3">
        <v>30</v>
      </c>
      <c r="Q12" s="2" t="s">
        <v>5</v>
      </c>
      <c r="R12" s="1">
        <v>4</v>
      </c>
      <c r="S12" s="3">
        <v>5</v>
      </c>
    </row>
    <row r="13" spans="1:19" x14ac:dyDescent="0.3">
      <c r="J13" s="2" t="s">
        <v>48</v>
      </c>
      <c r="K13" s="3">
        <v>0</v>
      </c>
      <c r="M13" s="17" t="s">
        <v>48</v>
      </c>
      <c r="N13" s="1">
        <v>5</v>
      </c>
      <c r="O13" s="3">
        <v>30</v>
      </c>
      <c r="Q13" s="2" t="s">
        <v>13</v>
      </c>
      <c r="R13" s="1">
        <v>4</v>
      </c>
      <c r="S13" s="3">
        <v>5</v>
      </c>
    </row>
    <row r="14" spans="1:19" x14ac:dyDescent="0.3">
      <c r="J14" s="2" t="s">
        <v>49</v>
      </c>
      <c r="K14" s="3">
        <v>2500</v>
      </c>
      <c r="M14" s="17" t="s">
        <v>49</v>
      </c>
      <c r="N14" s="6">
        <v>25</v>
      </c>
      <c r="O14" s="3">
        <v>30</v>
      </c>
      <c r="Q14" s="2" t="s">
        <v>16</v>
      </c>
      <c r="R14" s="1">
        <v>4</v>
      </c>
      <c r="S14" s="3">
        <v>5</v>
      </c>
    </row>
    <row r="15" spans="1:19" x14ac:dyDescent="0.3">
      <c r="J15" s="2" t="s">
        <v>50</v>
      </c>
      <c r="K15" s="3">
        <v>25000</v>
      </c>
      <c r="M15" s="17" t="s">
        <v>50</v>
      </c>
      <c r="N15" s="6">
        <v>125</v>
      </c>
      <c r="O15" s="3">
        <v>30</v>
      </c>
      <c r="Q15" s="2" t="s">
        <v>9</v>
      </c>
      <c r="R15" s="1">
        <v>4</v>
      </c>
      <c r="S15" s="3">
        <v>5</v>
      </c>
    </row>
    <row r="16" spans="1:19" x14ac:dyDescent="0.3">
      <c r="J16" s="2" t="s">
        <v>24</v>
      </c>
      <c r="K16" s="3">
        <v>0</v>
      </c>
      <c r="M16" s="2" t="s">
        <v>24</v>
      </c>
      <c r="N16" s="1">
        <v>5</v>
      </c>
      <c r="O16" s="3">
        <v>30</v>
      </c>
      <c r="Q16" s="2" t="s">
        <v>6</v>
      </c>
      <c r="R16" s="1">
        <v>8</v>
      </c>
      <c r="S16" s="3">
        <v>5</v>
      </c>
    </row>
    <row r="17" spans="2:19" x14ac:dyDescent="0.3">
      <c r="J17" s="2" t="s">
        <v>25</v>
      </c>
      <c r="K17" s="3">
        <v>5000</v>
      </c>
      <c r="M17" s="2" t="s">
        <v>25</v>
      </c>
      <c r="N17" s="1">
        <v>25</v>
      </c>
      <c r="O17" s="3">
        <v>30</v>
      </c>
      <c r="Q17" s="2" t="s">
        <v>14</v>
      </c>
      <c r="R17" s="1">
        <v>8</v>
      </c>
      <c r="S17" s="3">
        <v>5</v>
      </c>
    </row>
    <row r="18" spans="2:19" x14ac:dyDescent="0.3">
      <c r="J18" s="2" t="s">
        <v>26</v>
      </c>
      <c r="K18" s="3">
        <v>250000</v>
      </c>
      <c r="M18" s="2" t="s">
        <v>26</v>
      </c>
      <c r="N18" s="1">
        <v>125</v>
      </c>
      <c r="O18" s="3">
        <v>30</v>
      </c>
      <c r="Q18" s="2" t="s">
        <v>17</v>
      </c>
      <c r="R18" s="1">
        <v>8</v>
      </c>
      <c r="S18" s="3">
        <v>5</v>
      </c>
    </row>
    <row r="19" spans="2:19" x14ac:dyDescent="0.3">
      <c r="J19" s="2" t="s">
        <v>27</v>
      </c>
      <c r="K19" s="3">
        <v>2500</v>
      </c>
      <c r="M19" s="2" t="s">
        <v>27</v>
      </c>
      <c r="N19" s="1">
        <v>5</v>
      </c>
      <c r="O19" s="3">
        <v>30</v>
      </c>
      <c r="Q19" s="2" t="s">
        <v>10</v>
      </c>
      <c r="R19" s="1">
        <v>8</v>
      </c>
      <c r="S19" s="3">
        <v>5</v>
      </c>
    </row>
    <row r="20" spans="2:19" x14ac:dyDescent="0.3">
      <c r="J20" s="2" t="s">
        <v>28</v>
      </c>
      <c r="K20" s="3">
        <v>5000</v>
      </c>
      <c r="M20" s="2" t="s">
        <v>28</v>
      </c>
      <c r="N20" s="1">
        <v>25</v>
      </c>
      <c r="O20" s="3">
        <v>30</v>
      </c>
      <c r="Q20" s="2" t="s">
        <v>20</v>
      </c>
      <c r="R20" s="1">
        <v>16</v>
      </c>
      <c r="S20" s="3">
        <v>5</v>
      </c>
    </row>
    <row r="21" spans="2:19" x14ac:dyDescent="0.3">
      <c r="J21" s="2" t="s">
        <v>29</v>
      </c>
      <c r="K21" s="3">
        <v>250000</v>
      </c>
      <c r="M21" s="2" t="s">
        <v>29</v>
      </c>
      <c r="N21" s="1">
        <v>125</v>
      </c>
      <c r="O21" s="3">
        <v>30</v>
      </c>
      <c r="Q21" s="2" t="s">
        <v>21</v>
      </c>
      <c r="R21" s="1">
        <v>16</v>
      </c>
      <c r="S21" s="3">
        <v>5</v>
      </c>
    </row>
    <row r="22" spans="2:19" x14ac:dyDescent="0.3">
      <c r="J22" s="2" t="s">
        <v>30</v>
      </c>
      <c r="K22" s="3">
        <v>0</v>
      </c>
      <c r="M22" s="2" t="s">
        <v>23</v>
      </c>
      <c r="N22" s="1">
        <v>5</v>
      </c>
      <c r="O22" s="3">
        <v>30</v>
      </c>
      <c r="Q22" s="2" t="s">
        <v>18</v>
      </c>
      <c r="R22" s="1">
        <v>16</v>
      </c>
      <c r="S22" s="3">
        <v>5</v>
      </c>
    </row>
    <row r="23" spans="2:19" x14ac:dyDescent="0.3">
      <c r="J23" s="2" t="s">
        <v>22</v>
      </c>
      <c r="K23" s="3">
        <v>5000</v>
      </c>
      <c r="M23" s="2" t="s">
        <v>35</v>
      </c>
      <c r="N23" s="1">
        <v>25</v>
      </c>
      <c r="O23" s="3">
        <v>30</v>
      </c>
      <c r="Q23" s="2" t="s">
        <v>15</v>
      </c>
      <c r="R23" s="1">
        <v>16</v>
      </c>
      <c r="S23" s="3">
        <v>5</v>
      </c>
    </row>
    <row r="24" spans="2:19" ht="17.25" thickBot="1" x14ac:dyDescent="0.35">
      <c r="J24" s="2" t="s">
        <v>31</v>
      </c>
      <c r="K24" s="3">
        <v>250000</v>
      </c>
      <c r="M24" s="2" t="s">
        <v>31</v>
      </c>
      <c r="N24" s="1">
        <v>125</v>
      </c>
      <c r="O24" s="3">
        <v>30</v>
      </c>
      <c r="Q24" s="13" t="s">
        <v>19</v>
      </c>
      <c r="R24" s="14">
        <v>0</v>
      </c>
      <c r="S24" s="15">
        <v>0</v>
      </c>
    </row>
    <row r="25" spans="2:19" x14ac:dyDescent="0.3">
      <c r="J25" s="2" t="s">
        <v>32</v>
      </c>
      <c r="K25" s="3">
        <v>0</v>
      </c>
      <c r="M25" s="2" t="s">
        <v>32</v>
      </c>
      <c r="N25" s="1">
        <v>5</v>
      </c>
      <c r="O25" s="3">
        <v>30</v>
      </c>
    </row>
    <row r="26" spans="2:19" x14ac:dyDescent="0.3">
      <c r="B26" s="11"/>
      <c r="C26" s="11"/>
      <c r="D26" s="11"/>
      <c r="E26" s="11"/>
      <c r="F26" s="11"/>
      <c r="G26" s="11"/>
      <c r="H26" s="11"/>
      <c r="I26" s="11"/>
      <c r="J26" s="2" t="s">
        <v>33</v>
      </c>
      <c r="K26" s="3">
        <v>5000</v>
      </c>
      <c r="M26" s="2" t="s">
        <v>33</v>
      </c>
      <c r="N26" s="1">
        <v>25</v>
      </c>
      <c r="O26" s="3">
        <v>30</v>
      </c>
    </row>
    <row r="27" spans="2:19" ht="17.25" thickBot="1" x14ac:dyDescent="0.35">
      <c r="J27" s="4" t="s">
        <v>34</v>
      </c>
      <c r="K27" s="12">
        <v>250000</v>
      </c>
      <c r="M27" s="4" t="s">
        <v>34</v>
      </c>
      <c r="N27" s="5">
        <v>125</v>
      </c>
      <c r="O27" s="12">
        <v>30</v>
      </c>
    </row>
    <row r="28" spans="2:19" ht="17.25" thickBot="1" x14ac:dyDescent="0.35"/>
    <row r="29" spans="2:19" x14ac:dyDescent="0.3">
      <c r="J29" s="24" t="s">
        <v>57</v>
      </c>
      <c r="K29" s="25"/>
    </row>
    <row r="30" spans="2:19" x14ac:dyDescent="0.3">
      <c r="J30" s="7" t="s">
        <v>0</v>
      </c>
      <c r="K30" s="16" t="s">
        <v>38</v>
      </c>
    </row>
    <row r="31" spans="2:19" x14ac:dyDescent="0.3">
      <c r="J31" s="2" t="s">
        <v>3</v>
      </c>
      <c r="K31" s="3">
        <v>0</v>
      </c>
    </row>
    <row r="32" spans="2:19" x14ac:dyDescent="0.3">
      <c r="G32" s="20"/>
      <c r="H32" s="20"/>
      <c r="I32" s="20"/>
      <c r="J32" s="2" t="s">
        <v>11</v>
      </c>
      <c r="K32" s="3">
        <v>300</v>
      </c>
      <c r="L32" s="20"/>
      <c r="M32" s="20"/>
    </row>
    <row r="33" spans="10:11" x14ac:dyDescent="0.3">
      <c r="J33" s="2" t="s">
        <v>1</v>
      </c>
      <c r="K33" s="3">
        <v>2160</v>
      </c>
    </row>
    <row r="34" spans="10:11" x14ac:dyDescent="0.3">
      <c r="J34" s="2" t="s">
        <v>7</v>
      </c>
      <c r="K34" s="18">
        <v>4320</v>
      </c>
    </row>
    <row r="35" spans="10:11" x14ac:dyDescent="0.3">
      <c r="J35" s="2" t="s">
        <v>4</v>
      </c>
      <c r="K35" s="3">
        <v>86400</v>
      </c>
    </row>
    <row r="36" spans="10:11" x14ac:dyDescent="0.3">
      <c r="J36" s="2" t="s">
        <v>12</v>
      </c>
      <c r="K36" s="3">
        <v>71682</v>
      </c>
    </row>
    <row r="37" spans="10:11" x14ac:dyDescent="0.3">
      <c r="J37" s="2" t="s">
        <v>2</v>
      </c>
      <c r="K37" s="3">
        <v>89364</v>
      </c>
    </row>
    <row r="38" spans="10:11" x14ac:dyDescent="0.3">
      <c r="J38" s="2" t="s">
        <v>8</v>
      </c>
      <c r="K38" s="3">
        <v>107046</v>
      </c>
    </row>
    <row r="39" spans="10:11" x14ac:dyDescent="0.3">
      <c r="J39" s="2" t="s">
        <v>5</v>
      </c>
      <c r="K39" s="18">
        <v>124728</v>
      </c>
    </row>
    <row r="40" spans="10:11" x14ac:dyDescent="0.3">
      <c r="J40" s="2" t="s">
        <v>13</v>
      </c>
      <c r="K40" s="3">
        <v>142410</v>
      </c>
    </row>
    <row r="41" spans="10:11" x14ac:dyDescent="0.3">
      <c r="J41" s="2" t="s">
        <v>16</v>
      </c>
      <c r="K41" s="3">
        <v>160092</v>
      </c>
    </row>
    <row r="42" spans="10:11" x14ac:dyDescent="0.3">
      <c r="J42" s="2" t="s">
        <v>9</v>
      </c>
      <c r="K42" s="3">
        <v>177774</v>
      </c>
    </row>
    <row r="43" spans="10:11" x14ac:dyDescent="0.3">
      <c r="J43" s="2" t="s">
        <v>6</v>
      </c>
      <c r="K43" s="3">
        <v>195456</v>
      </c>
    </row>
    <row r="44" spans="10:11" x14ac:dyDescent="0.3">
      <c r="J44" s="2" t="s">
        <v>14</v>
      </c>
      <c r="K44" s="18">
        <v>213138</v>
      </c>
    </row>
    <row r="45" spans="10:11" x14ac:dyDescent="0.3">
      <c r="J45" s="2" t="s">
        <v>17</v>
      </c>
      <c r="K45" s="3">
        <v>230820</v>
      </c>
    </row>
    <row r="46" spans="10:11" x14ac:dyDescent="0.3">
      <c r="J46" s="2" t="s">
        <v>10</v>
      </c>
      <c r="K46" s="3">
        <v>248502</v>
      </c>
    </row>
    <row r="47" spans="10:11" x14ac:dyDescent="0.3">
      <c r="J47" s="2" t="s">
        <v>20</v>
      </c>
      <c r="K47" s="3">
        <v>266184</v>
      </c>
    </row>
    <row r="48" spans="10:11" x14ac:dyDescent="0.3">
      <c r="J48" s="2" t="s">
        <v>21</v>
      </c>
      <c r="K48" s="3">
        <v>283866</v>
      </c>
    </row>
    <row r="49" spans="10:11" x14ac:dyDescent="0.3">
      <c r="J49" s="2" t="s">
        <v>18</v>
      </c>
      <c r="K49" s="18">
        <v>301548</v>
      </c>
    </row>
    <row r="50" spans="10:11" ht="17.25" thickBot="1" x14ac:dyDescent="0.35">
      <c r="J50" s="4" t="s">
        <v>15</v>
      </c>
      <c r="K50" s="12">
        <v>319230</v>
      </c>
    </row>
  </sheetData>
  <mergeCells count="5">
    <mergeCell ref="J2:K2"/>
    <mergeCell ref="M2:O2"/>
    <mergeCell ref="J29:K29"/>
    <mergeCell ref="Q2:S2"/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SlimeData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최석환</cp:lastModifiedBy>
  <dcterms:created xsi:type="dcterms:W3CDTF">2022-10-13T07:52:46Z</dcterms:created>
  <dcterms:modified xsi:type="dcterms:W3CDTF">2023-03-17T17:14:03Z</dcterms:modified>
</cp:coreProperties>
</file>