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1570" windowHeight="8100" tabRatio="801" activeTab="6"/>
  </bookViews>
  <sheets>
    <sheet name="IA" sheetId="2" r:id="rId1"/>
    <sheet name="0.0" sheetId="5" r:id="rId2"/>
    <sheet name="1.2" sheetId="6" r:id="rId3"/>
    <sheet name="Sheet8" sheetId="25" r:id="rId4"/>
    <sheet name="1.3" sheetId="8" r:id="rId5"/>
    <sheet name="1.4" sheetId="23" r:id="rId6"/>
    <sheet name="1.5" sheetId="9" r:id="rId7"/>
    <sheet name="2.0" sheetId="10" r:id="rId8"/>
    <sheet name="2.3" sheetId="22" r:id="rId9"/>
    <sheet name="3.1" sheetId="3" r:id="rId10"/>
    <sheet name="3.2" sheetId="12" r:id="rId11"/>
    <sheet name="3.3" sheetId="4" r:id="rId12"/>
    <sheet name="3.4" sheetId="13" r:id="rId13"/>
    <sheet name="4.0" sheetId="15" r:id="rId14"/>
    <sheet name="source" sheetId="11" r:id="rId15"/>
    <sheet name="EDA Code" sheetId="24" r:id="rId16"/>
    <sheet name="Predict Code" sheetId="17" r:id="rId17"/>
    <sheet name="Sheet4" sheetId="16" r:id="rId18"/>
    <sheet name="Sheet1" sheetId="19" r:id="rId19"/>
    <sheet name="porto" sheetId="21" r:id="rId20"/>
    <sheet name="pima" sheetId="31" r:id="rId21"/>
    <sheet name="pip" sheetId="32" r:id="rId22"/>
    <sheet name="Sheet11" sheetId="33" r:id="rId23"/>
  </sheets>
  <definedNames>
    <definedName name="_xlnm._FilterDatabase" localSheetId="19" hidden="1">porto!$B$4:$O$63</definedName>
  </definedNames>
  <calcPr calcId="152511"/>
</workbook>
</file>

<file path=xl/calcChain.xml><?xml version="1.0" encoding="utf-8"?>
<calcChain xmlns="http://schemas.openxmlformats.org/spreadsheetml/2006/main">
  <c r="E21" i="16" l="1"/>
  <c r="D21" i="16"/>
  <c r="H21" i="16"/>
  <c r="H6" i="19" l="1"/>
  <c r="H7" i="19"/>
  <c r="H8" i="19"/>
  <c r="H9" i="19"/>
  <c r="H10" i="19"/>
  <c r="H11" i="19"/>
  <c r="H12" i="19"/>
  <c r="H13" i="19"/>
  <c r="H14" i="19"/>
  <c r="H15" i="19"/>
  <c r="H16" i="19"/>
  <c r="H17" i="19"/>
  <c r="H18" i="19"/>
  <c r="H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5" i="19"/>
  <c r="G15" i="16" l="1"/>
  <c r="G16" i="16"/>
  <c r="G17" i="16"/>
  <c r="G18" i="16"/>
  <c r="F15" i="16"/>
  <c r="F16" i="16"/>
  <c r="F17" i="16"/>
  <c r="F18" i="16"/>
  <c r="M6" i="16"/>
  <c r="U6" i="16" s="1"/>
  <c r="M7" i="16"/>
  <c r="U7" i="16" s="1"/>
  <c r="M8" i="16"/>
  <c r="U8" i="16" s="1"/>
  <c r="M9" i="16"/>
  <c r="U9" i="16" s="1"/>
  <c r="M10" i="16"/>
  <c r="U10" i="16" s="1"/>
  <c r="M11" i="16"/>
  <c r="U11" i="16" s="1"/>
  <c r="M12" i="16"/>
  <c r="U12" i="16" s="1"/>
  <c r="M13" i="16"/>
  <c r="U13" i="16" s="1"/>
  <c r="M14" i="16"/>
  <c r="U14" i="16" s="1"/>
  <c r="M15" i="16"/>
  <c r="U15" i="16" s="1"/>
  <c r="M16" i="16"/>
  <c r="U16" i="16" s="1"/>
  <c r="M17" i="16"/>
  <c r="U17" i="16" s="1"/>
  <c r="M18" i="16"/>
  <c r="U18" i="16" s="1"/>
  <c r="M5" i="16"/>
  <c r="G21" i="16" l="1"/>
  <c r="T6" i="16"/>
  <c r="F21" i="16"/>
  <c r="U5" i="16"/>
  <c r="T17" i="16"/>
  <c r="T9" i="16"/>
  <c r="T16" i="16"/>
  <c r="T12" i="16"/>
  <c r="T8" i="16"/>
  <c r="T5" i="16"/>
  <c r="T15" i="16"/>
  <c r="T11" i="16"/>
  <c r="T7" i="16"/>
  <c r="T13" i="16"/>
  <c r="T18" i="16"/>
  <c r="T14" i="16"/>
  <c r="T10" i="16"/>
</calcChain>
</file>

<file path=xl/sharedStrings.xml><?xml version="1.0" encoding="utf-8"?>
<sst xmlns="http://schemas.openxmlformats.org/spreadsheetml/2006/main" count="1289" uniqueCount="934">
  <si>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</si>
  <si>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</si>
  <si>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</si>
  <si>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</si>
  <si>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</si>
  <si>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</si>
  <si>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</si>
  <si>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</si>
  <si>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</si>
  <si>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</si>
  <si>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</si>
  <si>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</si>
  <si>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년도, 시간, 온도</t>
    <phoneticPr fontId="18" type="noConversion"/>
  </si>
  <si>
    <t>키, 몸무게, 소득, 거리</t>
    <phoneticPr fontId="18" type="noConversion"/>
  </si>
  <si>
    <t>Discrete Variable
(Categorical)</t>
    <phoneticPr fontId="18" type="noConversion"/>
  </si>
  <si>
    <t>Continuous Variable
(Numeric)</t>
    <phoneticPr fontId="18" type="noConversion"/>
  </si>
  <si>
    <t>학력, 등수</t>
    <phoneticPr fontId="18" type="noConversion"/>
  </si>
  <si>
    <t>Data Visualization</t>
    <phoneticPr fontId="18" type="noConversion"/>
  </si>
  <si>
    <t>pd.crosstab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</si>
  <si>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</si>
  <si>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</si>
  <si>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</si>
  <si>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</si>
  <si>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</si>
  <si>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</si>
  <si>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</si>
  <si>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</si>
  <si>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</si>
  <si>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</si>
  <si>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</si>
  <si>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</si>
  <si>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</si>
  <si>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</si>
  <si>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</si>
  <si>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</si>
  <si>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</si>
  <si>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</si>
  <si>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</si>
  <si>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</si>
  <si>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</si>
  <si>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</si>
  <si>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</si>
  <si>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</si>
  <si>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</si>
  <si>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</si>
  <si>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</si>
  <si>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</si>
  <si>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</si>
  <si>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</si>
  <si>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</si>
  <si>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</si>
  <si>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</si>
  <si>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</si>
  <si>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</si>
  <si>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</si>
  <si>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</si>
  <si>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</si>
  <si>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</si>
  <si>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</si>
  <si>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</si>
  <si>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</si>
  <si>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</si>
  <si>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</si>
  <si>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</si>
  <si>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</si>
  <si>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</si>
  <si>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</si>
  <si>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</si>
  <si>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</si>
  <si>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</si>
  <si>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</si>
  <si>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</si>
  <si>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</si>
  <si>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</si>
  <si>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</si>
  <si>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</si>
  <si>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</si>
  <si>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</si>
  <si>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</si>
  <si>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</si>
  <si>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</si>
  <si>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</si>
  <si>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</si>
  <si>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</si>
  <si>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</si>
  <si>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</si>
  <si>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</si>
  <si>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</si>
  <si>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</si>
  <si>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</si>
  <si>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</si>
  <si>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</si>
  <si>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</si>
  <si>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</si>
  <si>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</si>
  <si>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</si>
  <si>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</si>
  <si>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</si>
  <si>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</si>
  <si>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</si>
  <si>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</si>
  <si>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</si>
  <si>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</si>
  <si>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</si>
  <si>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</si>
  <si>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</si>
  <si>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</si>
  <si>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</si>
  <si>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</si>
  <si>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</si>
  <si>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</si>
  <si>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</si>
  <si>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</si>
  <si>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</si>
  <si>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</si>
  <si>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</si>
  <si>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</si>
  <si>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</si>
  <si>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</si>
  <si>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</si>
  <si>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</si>
  <si>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</si>
  <si>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</si>
  <si>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</si>
  <si>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</si>
  <si>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</si>
  <si>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</si>
  <si>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</si>
  <si>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</si>
  <si>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</si>
  <si>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</si>
  <si>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</si>
  <si>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</si>
  <si>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</si>
  <si>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</si>
  <si>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</si>
  <si>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</si>
  <si>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</si>
  <si>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</si>
  <si>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</si>
  <si>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</si>
  <si>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</si>
  <si>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</si>
  <si>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</si>
  <si>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</si>
  <si>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</si>
  <si>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</si>
  <si>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</si>
  <si>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</si>
  <si>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</si>
  <si>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</si>
  <si>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1.5.1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</si>
  <si>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</si>
  <si>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</si>
  <si>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</si>
  <si>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</si>
  <si>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</si>
  <si>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</si>
  <si>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</si>
  <si>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</si>
  <si>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</si>
  <si>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</si>
  <si>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</si>
  <si>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</si>
  <si>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</si>
  <si>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</si>
  <si>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</si>
  <si>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</si>
  <si>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</si>
  <si>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</si>
  <si>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</si>
  <si>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</si>
  <si>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</si>
  <si>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</si>
  <si>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</si>
  <si>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</si>
  <si>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</si>
  <si>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</si>
  <si>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</si>
  <si>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1.2 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</si>
  <si>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</si>
  <si>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</si>
  <si>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</si>
  <si>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t>- Plot 유형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</si>
  <si>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</si>
  <si>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</si>
  <si>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</si>
  <si>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</si>
  <si>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</si>
  <si>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</si>
  <si>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</si>
  <si>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</si>
  <si>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</si>
  <si>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</si>
  <si>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</si>
  <si>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</si>
  <si>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</si>
  <si>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</si>
  <si>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</si>
  <si>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</si>
  <si>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</si>
  <si>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</si>
  <si>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</si>
  <si>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</si>
  <si>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</si>
  <si>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</si>
  <si>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</si>
  <si>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</si>
  <si>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</si>
  <si>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</si>
  <si>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</si>
  <si>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</si>
  <si>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</si>
  <si>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</si>
  <si>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</si>
  <si>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</si>
  <si>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</si>
  <si>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</si>
  <si>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</si>
  <si>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</si>
  <si>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</si>
  <si>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</si>
  <si>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</si>
  <si>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</si>
  <si>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</si>
  <si>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</si>
  <si>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</si>
  <si>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</si>
  <si>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</si>
  <si>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</si>
  <si>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</si>
  <si>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</si>
  <si>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</si>
  <si>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</si>
  <si>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</si>
  <si>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</si>
  <si>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</si>
  <si>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</si>
  <si>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</si>
  <si>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</si>
  <si>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</si>
  <si>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</si>
  <si>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</si>
  <si>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</si>
  <si>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</si>
  <si>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</si>
  <si>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</si>
  <si>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</si>
  <si>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</si>
  <si>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</si>
  <si>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</si>
  <si>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</si>
  <si>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</si>
  <si>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</si>
  <si>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</si>
  <si>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</si>
  <si>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</si>
  <si>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</si>
  <si>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</si>
  <si>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</si>
  <si>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</si>
  <si>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</si>
  <si>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</si>
  <si>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</si>
  <si>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</si>
  <si>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</si>
  <si>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</si>
  <si>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</si>
  <si>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</si>
  <si>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</si>
  <si>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</si>
  <si>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</si>
  <si>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</si>
  <si>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</si>
  <si>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</si>
  <si>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</si>
  <si>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</si>
  <si>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</si>
  <si>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</si>
  <si>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</si>
  <si>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</si>
  <si>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</si>
  <si>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</si>
  <si>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</si>
  <si>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</si>
  <si>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</si>
  <si>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</si>
  <si>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</si>
  <si>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</si>
  <si>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</si>
  <si>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</si>
  <si>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</si>
  <si>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</si>
  <si>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</si>
  <si>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</si>
  <si>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</si>
  <si>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</si>
  <si>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</si>
  <si>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1.5.1 train_test_data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</si>
  <si>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</si>
  <si>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</si>
  <si>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</si>
  <si>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</si>
  <si>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</si>
  <si>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</si>
  <si>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</si>
  <si>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</si>
  <si>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</si>
  <si>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</si>
  <si>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</si>
  <si>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</si>
  <si>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</si>
  <si>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</si>
  <si>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</si>
  <si>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</si>
  <si>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</si>
  <si>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</si>
  <si>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</si>
  <si>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</si>
  <si>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</si>
  <si>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</si>
  <si>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</si>
  <si>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</si>
  <si>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</si>
  <si>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</si>
  <si>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</si>
  <si>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</si>
  <si>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</si>
  <si>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</si>
  <si>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</si>
  <si>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</si>
  <si>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</si>
  <si>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</si>
  <si>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</si>
  <si>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</si>
  <si>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</si>
  <si>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</si>
  <si>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</si>
  <si>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</si>
  <si>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</si>
  <si>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</si>
  <si>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</si>
  <si>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</si>
  <si>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</si>
  <si>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</si>
  <si>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</si>
  <si>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</si>
  <si>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</si>
  <si>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</si>
  <si>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</si>
  <si>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</si>
  <si>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</si>
  <si>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</si>
  <si>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</si>
  <si>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</si>
  <si>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</si>
  <si>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</si>
  <si>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</si>
  <si>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</si>
  <si>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</si>
  <si>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</si>
  <si>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</si>
  <si>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</si>
  <si>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</si>
  <si>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</si>
  <si>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</si>
  <si>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</si>
  <si>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</si>
  <si>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</si>
  <si>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</si>
  <si>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</si>
  <si>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</si>
  <si>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</si>
  <si>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</si>
  <si>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</si>
  <si>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</si>
  <si>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</si>
  <si>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</si>
  <si>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</si>
  <si>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</si>
  <si>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</si>
  <si>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</si>
  <si>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</si>
  <si>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</si>
  <si>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</si>
  <si>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</si>
  <si>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</si>
  <si>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</si>
  <si>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</si>
  <si>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</si>
  <si>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</si>
  <si>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</si>
  <si>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</si>
  <si>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</si>
  <si>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</si>
  <si>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</si>
  <si>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</si>
  <si>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</si>
  <si>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</si>
  <si>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</si>
  <si>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</si>
  <si>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</si>
  <si>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</si>
  <si>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</si>
  <si>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</si>
  <si>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</si>
  <si>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</si>
  <si>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</si>
  <si>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</si>
  <si>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</si>
  <si>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</si>
  <si>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</si>
  <si>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</si>
  <si>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</si>
  <si>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</si>
  <si>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</si>
  <si>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</si>
  <si>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</si>
  <si>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</si>
  <si>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</si>
  <si>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</si>
  <si>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</si>
  <si>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</si>
  <si>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</si>
  <si>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</si>
  <si>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</si>
  <si>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</si>
  <si>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</si>
  <si>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</si>
  <si>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</si>
  <si>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</si>
  <si>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</si>
  <si>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</si>
  <si>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</si>
  <si>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</si>
  <si>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</si>
  <si>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</si>
  <si>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</si>
  <si>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</si>
  <si>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</si>
  <si>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</si>
  <si>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</si>
  <si>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</si>
  <si>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</si>
  <si>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</si>
  <si>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</si>
  <si>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</si>
  <si>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</si>
  <si>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</si>
  <si>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</si>
  <si>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</si>
  <si>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</si>
  <si>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</si>
  <si>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</si>
  <si>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</si>
  <si>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</si>
  <si>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</si>
  <si>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</si>
  <si>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</si>
  <si>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</si>
  <si>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</si>
  <si>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</si>
  <si>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</si>
  <si>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</si>
  <si>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</si>
  <si>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</si>
  <si>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</si>
  <si>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</si>
  <si>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</si>
  <si>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</si>
  <si>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</si>
  <si>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</si>
  <si>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</si>
  <si>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</si>
  <si>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</si>
  <si>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</si>
  <si>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</si>
  <si>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</si>
  <si>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</si>
  <si>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</si>
  <si>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</si>
  <si>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</si>
  <si>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</si>
  <si>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</si>
  <si>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</si>
  <si>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</si>
  <si>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</si>
  <si>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</si>
  <si>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</si>
  <si>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</si>
  <si>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</si>
  <si>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</si>
  <si>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</si>
  <si>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</si>
  <si>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</si>
  <si>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</si>
  <si>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</si>
  <si>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</si>
  <si>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</si>
  <si>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</si>
  <si>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</si>
  <si>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</si>
  <si>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</si>
  <si>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</si>
  <si>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</si>
  <si>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</si>
  <si>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</si>
  <si>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</si>
  <si>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</si>
  <si>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</si>
  <si>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</si>
  <si>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</si>
  <si>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</si>
  <si>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</si>
  <si>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</si>
  <si>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</si>
  <si>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</si>
  <si>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</si>
  <si>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</si>
  <si>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</si>
  <si>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</si>
  <si>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</si>
  <si>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</si>
  <si>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</si>
  <si>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</si>
  <si>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GBM</t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</si>
  <si>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</si>
  <si>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</si>
  <si>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</si>
  <si>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</si>
  <si>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</si>
  <si>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</si>
  <si>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Normal_Score</t>
  </si>
  <si>
    <t>Tuning_Score</t>
  </si>
  <si>
    <t>Voting</t>
  </si>
  <si>
    <t>Bagged KNN</t>
  </si>
  <si>
    <t>Bagged DT</t>
  </si>
  <si>
    <t>AdaBoosting</t>
  </si>
  <si>
    <t>XGBoost</t>
  </si>
  <si>
    <t>LGBM</t>
  </si>
  <si>
    <t>Summary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</si>
  <si>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</si>
  <si>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</si>
  <si>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</si>
  <si>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</si>
  <si>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</si>
  <si>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</si>
  <si>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</t>
  </si>
  <si>
    <t>Binary Variable</t>
    <phoneticPr fontId="18" type="noConversion"/>
  </si>
  <si>
    <t>role</t>
  </si>
  <si>
    <t>level</t>
  </si>
  <si>
    <t>keep</t>
  </si>
  <si>
    <t>varname</t>
  </si>
  <si>
    <t>id</t>
  </si>
  <si>
    <t>nominal</t>
  </si>
  <si>
    <t>target</t>
  </si>
  <si>
    <t>ps_ind_01</t>
  </si>
  <si>
    <t>input</t>
  </si>
  <si>
    <t>ordinal</t>
  </si>
  <si>
    <t>ps_ind_02_cat</t>
  </si>
  <si>
    <t>ps_ind_03</t>
  </si>
  <si>
    <t>ps_ind_04_cat</t>
  </si>
  <si>
    <t>ps_ind_05_cat</t>
  </si>
  <si>
    <t>ps_ind_06_bin</t>
  </si>
  <si>
    <t>ps_ind_07_bin</t>
  </si>
  <si>
    <t>ps_ind_08_bin</t>
  </si>
  <si>
    <t>ps_ind_09_bin</t>
  </si>
  <si>
    <t>ps_ind_10_bin</t>
  </si>
  <si>
    <t>ps_ind_11_bin</t>
  </si>
  <si>
    <t>ps_ind_12_bin</t>
  </si>
  <si>
    <t>ps_ind_13_bin</t>
  </si>
  <si>
    <t>ps_ind_14</t>
  </si>
  <si>
    <t>ps_ind_15</t>
  </si>
  <si>
    <t>ps_ind_16_bin</t>
  </si>
  <si>
    <t>ps_ind_17_bin</t>
  </si>
  <si>
    <t>ps_ind_18_bin</t>
  </si>
  <si>
    <t>ps_reg_01</t>
  </si>
  <si>
    <t>interval</t>
  </si>
  <si>
    <t>ps_reg_02</t>
  </si>
  <si>
    <t>ps_reg_03</t>
  </si>
  <si>
    <t>ps_car_01_cat</t>
  </si>
  <si>
    <t>ps_car_02_cat</t>
  </si>
  <si>
    <t>ps_car_03_cat</t>
  </si>
  <si>
    <t>ps_car_04_cat</t>
  </si>
  <si>
    <t>ps_car_05_cat</t>
  </si>
  <si>
    <t>ps_car_06_cat</t>
  </si>
  <si>
    <t>ps_car_07_cat</t>
  </si>
  <si>
    <t>ps_car_08_cat</t>
  </si>
  <si>
    <t>ps_car_09_cat</t>
  </si>
  <si>
    <t>ps_car_10_cat</t>
  </si>
  <si>
    <t>ps_car_11_cat</t>
  </si>
  <si>
    <t>ps_car_11</t>
  </si>
  <si>
    <t>ps_car_12</t>
  </si>
  <si>
    <t>ps_car_13</t>
  </si>
  <si>
    <t>ps_car_14</t>
  </si>
  <si>
    <t>ps_car_15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</si>
  <si>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</si>
  <si>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</si>
  <si>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</si>
  <si>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</si>
  <si>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</si>
  <si>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</si>
  <si>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</si>
  <si>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</si>
  <si>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</si>
  <si>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</si>
  <si>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</si>
  <si>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</si>
  <si>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</si>
  <si>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</si>
  <si>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</si>
  <si>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</si>
  <si>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</si>
  <si>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</si>
  <si>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</si>
  <si>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</si>
  <si>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O</t>
    <phoneticPr fontId="18" type="noConversion"/>
  </si>
  <si>
    <t>O</t>
    <phoneticPr fontId="18" type="noConversion"/>
  </si>
  <si>
    <t>O</t>
    <phoneticPr fontId="18" type="noConversion"/>
  </si>
  <si>
    <t>1.5.6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</si>
  <si>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</si>
  <si>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</si>
  <si>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</si>
  <si>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</si>
  <si>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</si>
  <si>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</si>
  <si>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</si>
  <si>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</si>
  <si>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</si>
  <si>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</si>
  <si>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</si>
  <si>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</si>
  <si>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</si>
  <si>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</si>
  <si>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</si>
  <si>
    <t>PolynomialFeatures</t>
    <phoneticPr fontId="18" type="noConversion"/>
  </si>
  <si>
    <t>from sklearn.preprocessing import PolynomialFeatures</t>
  </si>
  <si>
    <t>from sklearn.preprocessing import PolynomialFeatures</t>
    <phoneticPr fontId="18" type="noConversion"/>
  </si>
  <si>
    <t>2.3.1</t>
    <phoneticPr fontId="18" type="noConversion"/>
  </si>
  <si>
    <t>2.3.2</t>
    <phoneticPr fontId="18" type="noConversion"/>
  </si>
  <si>
    <t>2.3.3</t>
    <phoneticPr fontId="18" type="noConversion"/>
  </si>
  <si>
    <t>2.3.3 Polynomial Features</t>
    <phoneticPr fontId="18" type="noConversion"/>
  </si>
  <si>
    <t>???????????????</t>
    <phoneticPr fontId="18" type="noConversion"/>
  </si>
  <si>
    <t>1.3.3</t>
    <phoneticPr fontId="18" type="noConversion"/>
  </si>
  <si>
    <t>Interpretation</t>
    <phoneticPr fontId="18" type="noConversion"/>
  </si>
  <si>
    <t>1.4 Interpretation</t>
    <phoneticPr fontId="18" type="noConversion"/>
  </si>
  <si>
    <t>1.???</t>
    <phoneticPr fontId="18" type="noConversion"/>
  </si>
  <si>
    <t>Data Management Skill</t>
    <phoneticPr fontId="18" type="noConversion"/>
  </si>
  <si>
    <t>Feature가 너무 많아서 관리가 필요할 때</t>
    <phoneticPr fontId="18" type="noConversion"/>
  </si>
  <si>
    <t>입력값 x를 다항식으로 변환
 → Ordinal, Interval Feature에서 연관성(Corr)이 없거나 Feature 수를 늘려야 할 때</t>
    <phoneticPr fontId="18" type="noConversion"/>
  </si>
  <si>
    <t>(≒ pd.get_dummies)</t>
    <phoneticPr fontId="18" type="noConversion"/>
  </si>
  <si>
    <t>2.3.4</t>
    <phoneticPr fontId="18" type="noConversion"/>
  </si>
  <si>
    <t>Feature Selection</t>
    <phoneticPr fontId="18" type="noConversion"/>
  </si>
  <si>
    <t>Removing Features with very low or zero variance</t>
    <phoneticPr fontId="18" type="noConversion"/>
  </si>
  <si>
    <t>VarianceThreshold</t>
    <phoneticPr fontId="18" type="noConversion"/>
  </si>
  <si>
    <t>2.3.4 Feature Selection</t>
    <phoneticPr fontId="18" type="noConversion"/>
  </si>
  <si>
    <t>from sklearn.feature_selection import VarianceThreshold</t>
  </si>
  <si>
    <r>
      <t xml:space="preserve">selector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VarianceThreshold(threshold</t>
    </r>
    <r>
      <rPr>
        <sz val="11"/>
        <color rgb="FF055BE0"/>
        <rFont val="Consolas"/>
        <family val="3"/>
      </rPr>
      <t>=.</t>
    </r>
    <r>
      <rPr>
        <sz val="11"/>
        <color rgb="FF666666"/>
        <rFont val="Consolas"/>
        <family val="3"/>
      </rPr>
      <t>01</t>
    </r>
    <r>
      <rPr>
        <sz val="11"/>
        <color theme="1"/>
        <rFont val="Consolas"/>
        <family val="3"/>
      </rPr>
      <t>)</t>
    </r>
  </si>
  <si>
    <r>
      <t xml:space="preserve">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vectorize(</t>
    </r>
    <r>
      <rPr>
        <sz val="11"/>
        <color rgb="FF007B00"/>
        <rFont val="Consolas"/>
        <family val="3"/>
      </rPr>
      <t>lambda</t>
    </r>
    <r>
      <rPr>
        <sz val="11"/>
        <color theme="1"/>
        <rFont val="Consolas"/>
        <family val="3"/>
      </rPr>
      <t xml:space="preserve"> x :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x) </t>
    </r>
    <r>
      <rPr>
        <i/>
        <sz val="11"/>
        <color theme="1"/>
        <rFont val="Consolas"/>
        <family val="3"/>
      </rPr>
      <t># Function to toggle boolean array elements</t>
    </r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</si>
  <si>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columns[f(selector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get_support())]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</si>
  <si>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>'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have too low variance.'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(v)))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</si>
  <si>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'These variables are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(v))</t>
    </r>
  </si>
  <si>
    <r>
      <t>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<r>
      <rPr>
        <i/>
        <sz val="11"/>
        <color theme="1"/>
        <rFont val="Consolas"/>
        <family val="3"/>
      </rPr>
      <t># Fit to train without id and target variables (df</t>
    </r>
    <r>
      <rPr>
        <i/>
        <sz val="11"/>
        <color theme="1"/>
        <rFont val="돋움"/>
        <family val="3"/>
        <charset val="129"/>
      </rPr>
      <t>에</t>
    </r>
    <r>
      <rPr>
        <i/>
        <sz val="11"/>
        <color theme="1"/>
        <rFont val="Consolas"/>
        <family val="3"/>
      </rPr>
      <t xml:space="preserve"> Feature</t>
    </r>
    <r>
      <rPr>
        <i/>
        <sz val="11"/>
        <color theme="1"/>
        <rFont val="돋움"/>
        <family val="3"/>
        <charset val="129"/>
      </rPr>
      <t>만</t>
    </r>
    <r>
      <rPr>
        <i/>
        <sz val="11"/>
        <color theme="1"/>
        <rFont val="Consolas"/>
        <family val="3"/>
      </rPr>
      <t xml:space="preserve"> </t>
    </r>
    <r>
      <rPr>
        <i/>
        <sz val="11"/>
        <color theme="1"/>
        <rFont val="돋움"/>
        <family val="3"/>
        <charset val="129"/>
      </rPr>
      <t>남기고</t>
    </r>
    <r>
      <rPr>
        <i/>
        <sz val="11"/>
        <color theme="1"/>
        <rFont val="Consolas"/>
        <family val="3"/>
      </rPr>
      <t xml:space="preserve"> fit </t>
    </r>
    <r>
      <rPr>
        <i/>
        <sz val="11"/>
        <color theme="1"/>
        <rFont val="돋움"/>
        <family val="3"/>
        <charset val="129"/>
      </rPr>
      <t>한다</t>
    </r>
    <r>
      <rPr>
        <i/>
        <sz val="11"/>
        <color theme="1"/>
        <rFont val="Consolas"/>
        <family val="3"/>
      </rPr>
      <t>)</t>
    </r>
    <phoneticPr fontId="18" type="noConversion"/>
  </si>
  <si>
    <t>Data Preparation &amp; Exploration</t>
    <phoneticPr fontId="18" type="noConversion"/>
  </si>
  <si>
    <t>Description</t>
    <phoneticPr fontId="18" type="noConversion"/>
  </si>
  <si>
    <t>'Titanic' Notebook</t>
    <phoneticPr fontId="18" type="noConversion"/>
  </si>
  <si>
    <t>Porto Seguro's Safe Driver' Notebook</t>
    <phoneticPr fontId="18" type="noConversion"/>
  </si>
  <si>
    <t>ⓑ</t>
  </si>
  <si>
    <t>1) Variance Threshold</t>
    <phoneticPr fontId="18" type="noConversion"/>
  </si>
  <si>
    <t xml:space="preserve">* Threshold = 0.1로 설정하여 </t>
    <phoneticPr fontId="18" type="noConversion"/>
  </si>
  <si>
    <r>
      <t xml:space="preserve">  : 해당 Threshold 값보다 연관성이 낮으면 Drop  →  </t>
    </r>
    <r>
      <rPr>
        <b/>
        <sz val="11"/>
        <color theme="8" tint="-0.249977111117893"/>
        <rFont val="맑은 고딕"/>
        <family val="3"/>
        <charset val="129"/>
        <scheme val="minor"/>
      </rPr>
      <t>Polynomial로 Feature 수 늘린 후 불필요한 Feature를 Drop할 때 연관해서 사용하면 좋다</t>
    </r>
    <phoneticPr fontId="18" type="noConversion"/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</si>
  <si>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meta[(meta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level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  <r>
      <rPr>
        <sz val="11"/>
        <color theme="1"/>
        <rFont val="Consolas"/>
        <family val="3"/>
      </rPr>
      <t xml:space="preserve">) 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 xml:space="preserve"> 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keep)]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index</t>
    </r>
  </si>
  <si>
    <r>
      <t xml:space="preserve">poly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PolynomialFeatures(degree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 interaction_only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, include_bias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)</t>
    </r>
  </si>
  <si>
    <r>
      <t xml:space="preserve">interactions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fit_transform(train[v]),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get_feature_names(v))</t>
    </r>
  </si>
  <si>
    <r>
      <t>interactions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drop(v,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 xml:space="preserve">)  </t>
    </r>
    <r>
      <rPr>
        <i/>
        <sz val="11"/>
        <color theme="1"/>
        <rFont val="Consolas"/>
        <family val="3"/>
      </rPr>
      <t># Remove the original columns</t>
    </r>
  </si>
  <si>
    <t># Concat the interaction variables to the train data</t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</si>
  <si>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'Before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</si>
  <si>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concat([train, interactions],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</si>
  <si>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'After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</si>
  <si>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t xml:space="preserve">&lt; Exam ① &gt; </t>
    <phoneticPr fontId="18" type="noConversion"/>
  </si>
  <si>
    <t xml:space="preserve"> → Ordinal, Interval Feature에서 Correlation 분석 시 연관성 있는 Feature가 없거나(적거나),  Feature 수를 늘려야 할 때 사용한다</t>
    <phoneticPr fontId="18" type="noConversion"/>
  </si>
  <si>
    <t>RandomForest &amp; SelectFromModel</t>
    <phoneticPr fontId="18" type="noConversion"/>
  </si>
  <si>
    <t>2) SelectFromModel  ( Feat. RandomForest )</t>
    <phoneticPr fontId="18" type="noConversion"/>
  </si>
  <si>
    <t xml:space="preserve">  ① Random Forest로 Modeling하여 Feature Importance를 확인한다</t>
    <phoneticPr fontId="18" type="noConversion"/>
  </si>
  <si>
    <t xml:space="preserve">  ② SelectFromModel로 중요도 높은 Feature들만 선택한다</t>
    <phoneticPr fontId="18" type="noConversion"/>
  </si>
  <si>
    <t xml:space="preserve">     * 해당 중요도는 RandomForest 기준 중요도이다!</t>
    <phoneticPr fontId="18" type="noConversion"/>
  </si>
  <si>
    <r>
      <t xml:space="preserve">X_train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</si>
  <si>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 xml:space="preserve">y_train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</t>
    </r>
  </si>
  <si>
    <r>
      <t xml:space="preserve">feat_labels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</t>
    </r>
  </si>
  <si>
    <r>
      <t xml:space="preserve">rf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 n_jobs</t>
    </r>
    <r>
      <rPr>
        <sz val="11"/>
        <color rgb="FF055BE0"/>
        <rFont val="Consolas"/>
        <family val="3"/>
      </rPr>
      <t>=-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</si>
  <si>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fit(X_train, y_train)</t>
    </r>
  </si>
  <si>
    <r>
      <t xml:space="preserve">importances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</t>
    </r>
  </si>
  <si>
    <r>
      <t xml:space="preserve">indices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argsort(rf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feature_importances_)[::</t>
    </r>
    <r>
      <rPr>
        <sz val="11"/>
        <color rgb="FF055BE0"/>
        <rFont val="Consolas"/>
        <family val="3"/>
      </rPr>
      <t>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</si>
  <si>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]):</t>
    </r>
  </si>
  <si>
    <r>
      <t xml:space="preserve">    </t>
    </r>
    <r>
      <rPr>
        <sz val="11"/>
        <color rgb="FF008000"/>
        <rFont val="Consolas"/>
        <family val="3"/>
      </rPr>
      <t>print</t>
    </r>
    <r>
      <rPr>
        <sz val="11"/>
        <color theme="1"/>
        <rFont val="Consolas"/>
        <family val="3"/>
      </rPr>
      <t>(</t>
    </r>
    <r>
      <rPr>
        <sz val="11"/>
        <color rgb="FFBA2121"/>
        <rFont val="Consolas"/>
        <family val="3"/>
      </rPr>
      <t>"</t>
    </r>
    <r>
      <rPr>
        <b/>
        <sz val="11"/>
        <color rgb="FFBB6688"/>
        <rFont val="Consolas"/>
        <family val="3"/>
      </rPr>
      <t>%2d</t>
    </r>
    <r>
      <rPr>
        <sz val="11"/>
        <color rgb="FFBA2121"/>
        <rFont val="Consolas"/>
        <family val="3"/>
      </rPr>
      <t xml:space="preserve">) </t>
    </r>
    <r>
      <rPr>
        <b/>
        <sz val="11"/>
        <color rgb="FFBB6688"/>
        <rFont val="Consolas"/>
        <family val="3"/>
      </rPr>
      <t>%-*s</t>
    </r>
    <r>
      <rPr>
        <sz val="11"/>
        <color rgb="FFBA2121"/>
        <rFont val="Consolas"/>
        <family val="3"/>
      </rPr>
      <t xml:space="preserve"> </t>
    </r>
    <r>
      <rPr>
        <b/>
        <sz val="11"/>
        <color rgb="FFBB6688"/>
        <rFont val="Consolas"/>
        <family val="3"/>
      </rPr>
      <t>%f</t>
    </r>
    <r>
      <rPr>
        <sz val="11"/>
        <color rgb="FFBA2121"/>
        <rFont val="Consolas"/>
        <family val="3"/>
      </rPr>
      <t>"</t>
    </r>
    <r>
      <rPr>
        <sz val="11"/>
        <color theme="1"/>
        <rFont val="Consolas"/>
        <family val="3"/>
      </rPr>
      <t xml:space="preserve"> </t>
    </r>
    <r>
      <rPr>
        <sz val="11"/>
        <color rgb="FF055BE0"/>
        <rFont val="Consolas"/>
        <family val="3"/>
      </rPr>
      <t>%</t>
    </r>
    <r>
      <rPr>
        <sz val="11"/>
        <color theme="1"/>
        <rFont val="Consolas"/>
        <family val="3"/>
      </rPr>
      <t xml:space="preserve"> (f </t>
    </r>
    <r>
      <rPr>
        <sz val="11"/>
        <color rgb="FF055BE0"/>
        <rFont val="Consolas"/>
        <family val="3"/>
      </rPr>
      <t>+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, </t>
    </r>
    <r>
      <rPr>
        <sz val="11"/>
        <color rgb="FF666666"/>
        <rFont val="Consolas"/>
        <family val="3"/>
      </rPr>
      <t>30</t>
    </r>
    <r>
      <rPr>
        <sz val="11"/>
        <color theme="1"/>
        <rFont val="Consolas"/>
        <family val="3"/>
      </rPr>
      <t>,feat_labels[indices[f]], importances[indices[f]]))</t>
    </r>
  </si>
  <si>
    <t># Random Forest Modeling &amp; View Feature Importance</t>
    <phoneticPr fontId="18" type="noConversion"/>
  </si>
  <si>
    <r>
      <t xml:space="preserve">sfm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SelectFromModel(rf, threshold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'median'</t>
    </r>
    <r>
      <rPr>
        <sz val="11"/>
        <color theme="1"/>
        <rFont val="Consolas"/>
        <family val="3"/>
      </rPr>
      <t>, prefit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</si>
  <si>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before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</si>
  <si>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n_features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transform(X_train)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</si>
  <si>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after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format(n_features))</t>
    </r>
  </si>
  <si>
    <r>
      <t xml:space="preserve">selected_vars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(feat_labels[sfm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get_support()])</t>
    </r>
  </si>
  <si>
    <t xml:space="preserve">With SelectFromModel we can specify which prefit classifier to use and what the threshold is for the feature importances. </t>
    <phoneticPr fontId="18" type="noConversion"/>
  </si>
  <si>
    <t>With the get_support method we can then limit the number of variables in the train data.</t>
  </si>
  <si>
    <t># Select From Model ( example : select the top 50%('median') Best Features )</t>
    <phoneticPr fontId="18" type="noConversion"/>
  </si>
  <si>
    <t>Make Meta Dataset</t>
    <phoneticPr fontId="18" type="noConversion"/>
  </si>
  <si>
    <t>1.??? Make Meta Dataset</t>
    <phoneticPr fontId="18" type="noConversion"/>
  </si>
  <si>
    <t>1.??? Data Management Skill</t>
    <phoneticPr fontId="18" type="noConversion"/>
  </si>
  <si>
    <t xml:space="preserve">   : To facilitate the data management, we'll store meta-information about the variables in a DataFrame. </t>
    <phoneticPr fontId="18" type="noConversion"/>
  </si>
  <si>
    <t xml:space="preserve">    This will be helpful when we want to select specific variables for analysis, visualization, modeling, ...</t>
    <phoneticPr fontId="18" type="noConversion"/>
  </si>
  <si>
    <t>input, ID, target</t>
  </si>
  <si>
    <t>nominal, interval, ordinal, binary</t>
    <phoneticPr fontId="18" type="noConversion"/>
  </si>
  <si>
    <t>True or False</t>
    <phoneticPr fontId="18" type="noConversion"/>
  </si>
  <si>
    <t>int, float, str</t>
    <phoneticPr fontId="18" type="noConversion"/>
  </si>
  <si>
    <t>role</t>
    <phoneticPr fontId="18" type="noConversion"/>
  </si>
  <si>
    <t>level</t>
    <phoneticPr fontId="18" type="noConversion"/>
  </si>
  <si>
    <t>keep</t>
    <phoneticPr fontId="18" type="noConversion"/>
  </si>
  <si>
    <t>dtype</t>
    <phoneticPr fontId="18" type="noConversion"/>
  </si>
  <si>
    <t>Items</t>
    <phoneticPr fontId="18" type="noConversion"/>
  </si>
  <si>
    <t>Description</t>
    <phoneticPr fontId="18" type="noConversion"/>
  </si>
  <si>
    <t>입력값/출력값/Features 구분</t>
    <phoneticPr fontId="18" type="noConversion"/>
  </si>
  <si>
    <t>dype 구분</t>
    <phoneticPr fontId="18" type="noConversion"/>
  </si>
  <si>
    <t>Columns</t>
    <phoneticPr fontId="18" type="noConversion"/>
  </si>
  <si>
    <r>
      <t xml:space="preserve">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</si>
  <si>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columns:</t>
    </r>
  </si>
  <si>
    <r>
      <t xml:space="preserve">    </t>
    </r>
    <r>
      <rPr>
        <i/>
        <sz val="11"/>
        <color theme="1"/>
        <rFont val="Consolas"/>
        <family val="3"/>
      </rPr>
      <t># Defining the role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</si>
  <si>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</si>
  <si>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</si>
  <si>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</si>
  <si>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</si>
  <si>
    <r>
      <t xml:space="preserve">    </t>
    </r>
    <r>
      <rPr>
        <sz val="11"/>
        <color rgb="FF007B00"/>
        <rFont val="Consolas"/>
        <family val="3"/>
      </rPr>
      <t>else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</si>
  <si>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'input'</t>
    </r>
  </si>
  <si>
    <t xml:space="preserve">         </t>
  </si>
  <si>
    <r>
      <t xml:space="preserve">    </t>
    </r>
    <r>
      <rPr>
        <i/>
        <sz val="11"/>
        <color theme="1"/>
        <rFont val="Consolas"/>
        <family val="3"/>
      </rPr>
      <t># Defining the level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</si>
  <si>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</si>
  <si>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'binary'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</si>
  <si>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'cat'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</si>
  <si>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'nominal'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</si>
  <si>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float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</si>
  <si>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</si>
  <si>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int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</si>
  <si>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'ordinal'</t>
    </r>
  </si>
  <si>
    <t xml:space="preserve">        </t>
  </si>
  <si>
    <r>
      <t xml:space="preserve">    </t>
    </r>
    <r>
      <rPr>
        <i/>
        <sz val="11"/>
        <color theme="1"/>
        <rFont val="Consolas"/>
        <family val="3"/>
      </rPr>
      <t># Initialize keep to True for all variables except for id</t>
    </r>
  </si>
  <si>
    <r>
      <t xml:space="preserve">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True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</si>
  <si>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</si>
  <si>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False</t>
    </r>
  </si>
  <si>
    <t xml:space="preserve">    </t>
  </si>
  <si>
    <r>
      <t xml:space="preserve">    </t>
    </r>
    <r>
      <rPr>
        <i/>
        <sz val="11"/>
        <color theme="1"/>
        <rFont val="Consolas"/>
        <family val="3"/>
      </rPr>
      <t xml:space="preserve"># Defining the data type </t>
    </r>
  </si>
  <si>
    <r>
      <t xml:space="preserve">    dtype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dtype</t>
    </r>
  </si>
  <si>
    <r>
      <t xml:space="preserve">    </t>
    </r>
    <r>
      <rPr>
        <i/>
        <sz val="11"/>
        <color theme="1"/>
        <rFont val="Consolas"/>
        <family val="3"/>
      </rPr>
      <t># Creating a Dict that contains all the metadata for the variable</t>
    </r>
  </si>
  <si>
    <r>
      <t xml:space="preserve">    f_dict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{</t>
    </r>
  </si>
  <si>
    <r>
      <t xml:space="preserve">        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: f,</t>
    </r>
  </si>
  <si>
    <r>
      <t xml:space="preserve">       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>: role,</t>
    </r>
  </si>
  <si>
    <r>
      <t xml:space="preserve">       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>: level,</t>
    </r>
  </si>
  <si>
    <r>
      <t xml:space="preserve">       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>: keep,</t>
    </r>
  </si>
  <si>
    <r>
      <t xml:space="preserve">       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: dtype</t>
    </r>
  </si>
  <si>
    <t xml:space="preserve">    }</t>
  </si>
  <si>
    <r>
      <t xml:space="preserve">    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append(f_dict)</t>
    </r>
  </si>
  <si>
    <r>
      <t xml:space="preserve">meta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])</t>
    </r>
  </si>
  <si>
    <r>
      <t>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set_index(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</si>
  <si>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 xml:space="preserve">  : 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 xml:space="preserve"> dataset</t>
    </r>
    <r>
      <rPr>
        <sz val="11"/>
        <color theme="1"/>
        <rFont val="맑은 고딕"/>
        <family val="2"/>
        <charset val="129"/>
      </rPr>
      <t>에서</t>
    </r>
    <r>
      <rPr>
        <sz val="11"/>
        <color theme="1"/>
        <rFont val="Arial"/>
        <family val="2"/>
      </rPr>
      <t xml:space="preserve"> feature name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Arial"/>
        <family val="2"/>
      </rPr>
      <t xml:space="preserve"> cat, bin</t>
    </r>
    <r>
      <rPr>
        <sz val="11"/>
        <color theme="1"/>
        <rFont val="맑은 고딕"/>
        <family val="2"/>
        <charset val="129"/>
      </rPr>
      <t>이라는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흰트를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사용하여</t>
    </r>
    <r>
      <rPr>
        <sz val="11"/>
        <color theme="1"/>
        <rFont val="Arial"/>
        <family val="2"/>
      </rPr>
      <t xml:space="preserve"> columns name</t>
    </r>
    <r>
      <rPr>
        <sz val="11"/>
        <color theme="1"/>
        <rFont val="맑은 고딕"/>
        <family val="2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구분한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방법</t>
    </r>
    <phoneticPr fontId="18" type="noConversion"/>
  </si>
  <si>
    <t>1. 특성을 추가하거나(Polynomial), 고차원의 데이터셋을 사용할 때</t>
    <phoneticPr fontId="18" type="noConversion"/>
  </si>
  <si>
    <t>from sklearn.feature_selection import SelectFromModel</t>
  </si>
  <si>
    <t>from sklearn.ensemble import RandomForestClassifier</t>
  </si>
  <si>
    <t>## get_support() 메소드는 선택된 특성을 리스트 형태의 불리언 값으로 표시해주어 어떤 특성이 선택되었는지를 알 수 있다.</t>
    <phoneticPr fontId="18" type="noConversion"/>
  </si>
  <si>
    <t>## feat_labels[불리언 List] = True값의 Feature name 반환</t>
    <phoneticPr fontId="18" type="noConversion"/>
  </si>
  <si>
    <t>Imbalanced Data Processing</t>
    <phoneticPr fontId="18" type="noConversion"/>
  </si>
  <si>
    <t>1.5.6 Imbalanced Data Processing</t>
    <phoneticPr fontId="18" type="noConversion"/>
  </si>
  <si>
    <t>Oversampling</t>
    <phoneticPr fontId="18" type="noConversion"/>
  </si>
  <si>
    <t>장점</t>
    <phoneticPr fontId="18" type="noConversion"/>
  </si>
  <si>
    <t>단점</t>
    <phoneticPr fontId="18" type="noConversion"/>
  </si>
  <si>
    <t>방법</t>
    <phoneticPr fontId="18" type="noConversion"/>
  </si>
  <si>
    <t xml:space="preserve">1) EasyEnsemble
2) BalanceCascade
3) </t>
    <phoneticPr fontId="18" type="noConversion"/>
  </si>
  <si>
    <t>적은 데이터를 복제하여 크기를 맞춤</t>
    <phoneticPr fontId="18" type="noConversion"/>
  </si>
  <si>
    <t>적은 데이터를 가진 셋으로 크기를 맞춤</t>
    <phoneticPr fontId="18" type="noConversion"/>
  </si>
  <si>
    <t>개요</t>
    <phoneticPr fontId="18" type="noConversion"/>
  </si>
  <si>
    <t>유용한 정보가 버려짐을 해결할 수 있다</t>
    <phoneticPr fontId="18" type="noConversion"/>
  </si>
  <si>
    <t>- 쉽게 비대칭 문제를 해결한다.
- 저장 or 실행 속도의 문제점이 개선된다</t>
    <phoneticPr fontId="18" type="noConversion"/>
  </si>
  <si>
    <t>- 과적합이 발생할 수 있다.
- 데이터 양이 증가하기 때문에 처리 속도가 느려지고, 많은 저장 공간이 필요하다</t>
    <phoneticPr fontId="18" type="noConversion"/>
  </si>
  <si>
    <t>* SMOTE (Synthetic Minority Over-sampling Technique : 적은 데이터 셋의 개별 데이터들의 KNN을 찾아서 이 데이터와 K개 이웃들의 차이를 일정 값으로 만들어서 기존 데이터와 약간 차이가 나는 새로운 데이터를 생성하는 방식</t>
    <phoneticPr fontId="18" type="noConversion"/>
  </si>
  <si>
    <t>샘플링 과정에서 유용한 정보가 
버려질 수 있음</t>
    <phoneticPr fontId="18" type="noConversion"/>
  </si>
  <si>
    <t>1) SMOTE*</t>
    <phoneticPr fontId="18" type="noConversion"/>
  </si>
  <si>
    <t>&lt;활용 방법&gt;</t>
    <phoneticPr fontId="18" type="noConversion"/>
  </si>
  <si>
    <t>Feature Type 구분</t>
    <phoneticPr fontId="18" type="noConversion"/>
  </si>
  <si>
    <t>EDA 중 불필요한 Feature는 False로 바꾸어 관리</t>
    <phoneticPr fontId="18" type="noConversion"/>
  </si>
  <si>
    <t>&lt; 데이터 형태 &gt;</t>
    <phoneticPr fontId="18" type="noConversion"/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</si>
  <si>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</si>
  <si>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</si>
  <si>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</si>
  <si>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</si>
  <si>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</si>
  <si>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</si>
  <si>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</si>
  <si>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</si>
  <si>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</si>
  <si>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x</t>
    <phoneticPr fontId="18" type="noConversion"/>
  </si>
  <si>
    <t>x</t>
    <phoneticPr fontId="18" type="noConversion"/>
  </si>
  <si>
    <t>Null ('0')</t>
    <phoneticPr fontId="18" type="noConversion"/>
  </si>
  <si>
    <r>
      <t>- interval, ordinal</t>
    </r>
    <r>
      <rPr>
        <sz val="11"/>
        <color rgb="FF000000"/>
        <rFont val="맑은 고딕"/>
        <family val="2"/>
        <charset val="129"/>
      </rPr>
      <t>은</t>
    </r>
    <r>
      <rPr>
        <sz val="11"/>
        <color rgb="FF000000"/>
        <rFont val="Arial"/>
        <family val="2"/>
      </rPr>
      <t xml:space="preserve"> binning</t>
    </r>
    <phoneticPr fontId="18" type="noConversion"/>
  </si>
  <si>
    <t>출산 횟수라 상관없음</t>
    <phoneticPr fontId="18" type="noConversion"/>
  </si>
  <si>
    <t>Target이라 상관없음</t>
    <phoneticPr fontId="18" type="noConversion"/>
  </si>
  <si>
    <t>- Null 처리 : Drop / Mean(Interval) / Mode(Ordinal) / 특수</t>
    <phoneticPr fontId="18" type="noConversion"/>
  </si>
  <si>
    <t>Overview</t>
    <phoneticPr fontId="18" type="noConversion"/>
  </si>
  <si>
    <t>Correlation Graph Plot</t>
    <phoneticPr fontId="18" type="noConversion"/>
  </si>
  <si>
    <t>Missing Value Processing &amp; Count Plot</t>
    <phoneticPr fontId="18" type="noConversion"/>
  </si>
  <si>
    <t>1) Change to NaN</t>
    <phoneticPr fontId="18" type="noConversion"/>
  </si>
  <si>
    <t>: 결측값이 NaN이 아닌 '-1', 혹은 '0'으로 표기되는 Data들이 많다.</t>
    <phoneticPr fontId="18" type="noConversion"/>
  </si>
  <si>
    <t xml:space="preserve">   →  np.nan 함수를 통해 결측값이 포함된 Column들을 NaN 데이터로 대체하고 분석하는 것이 편하다!</t>
    <phoneticPr fontId="18" type="noConversion"/>
  </si>
  <si>
    <t>1) NaN Counting &amp; Graph Plot</t>
    <phoneticPr fontId="18" type="noConversion"/>
  </si>
  <si>
    <t>① Missing Column들의 결측값을 NaN 데이터로 교체</t>
    <phoneticPr fontId="18" type="noConversion"/>
  </si>
  <si>
    <t xml:space="preserve">② </t>
    <phoneticPr fontId="18" type="noConversion"/>
  </si>
  <si>
    <t># Define missing plot to detect all missing values in dataset</t>
  </si>
  <si>
    <r>
      <t>def</t>
    </r>
    <r>
      <rPr>
        <sz val="11"/>
        <color theme="1"/>
        <rFont val="Consolas"/>
        <family val="3"/>
      </rPr>
      <t xml:space="preserve"> missing_plot(dataset, key) :</t>
    </r>
  </si>
  <si>
    <r>
      <t xml:space="preserve">    null_feat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sum(),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</si>
  <si>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sum()))</t>
    </r>
    <r>
      <rPr>
        <sz val="11"/>
        <color rgb="FF055BE0"/>
        <rFont val="Consolas"/>
        <family val="3"/>
      </rPr>
      <t>/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(dataset[key])</t>
    </r>
    <r>
      <rPr>
        <sz val="11"/>
        <color rgb="FF055BE0"/>
        <rFont val="Consolas"/>
        <family val="3"/>
      </rPr>
      <t>*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 xml:space="preserve">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</si>
  <si>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round(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)</t>
    </r>
  </si>
  <si>
    <r>
      <t xml:space="preserve">    trace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go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Bar(x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index, 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 ,opacity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 xml:space="preserve">, text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],  textposition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'auto'</t>
    </r>
    <r>
      <rPr>
        <sz val="11"/>
        <color theme="1"/>
        <rFont val="Consolas"/>
        <family val="3"/>
      </rPr>
      <t>,marker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(color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'#7EC0EE'</t>
    </r>
    <r>
      <rPr>
        <sz val="11"/>
        <color theme="1"/>
        <rFont val="Consolas"/>
        <family val="3"/>
      </rPr>
      <t>,</t>
    </r>
  </si>
  <si>
    <r>
      <t xml:space="preserve">            line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>(color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'#000000'</t>
    </r>
    <r>
      <rPr>
        <sz val="11"/>
        <color theme="1"/>
        <rFont val="Consolas"/>
        <family val="3"/>
      </rPr>
      <t>,width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1.5</t>
    </r>
    <r>
      <rPr>
        <sz val="11"/>
        <color theme="1"/>
        <rFont val="Consolas"/>
        <family val="3"/>
      </rPr>
      <t>)))</t>
    </r>
  </si>
  <si>
    <r>
      <t xml:space="preserve">    layout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(title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 </t>
    </r>
    <r>
      <rPr>
        <sz val="11"/>
        <color rgb="FFBA2121"/>
        <rFont val="Consolas"/>
        <family val="3"/>
      </rPr>
      <t>"Missing Values (count &amp; %)"</t>
    </r>
    <r>
      <rPr>
        <sz val="11"/>
        <color theme="1"/>
        <rFont val="Consolas"/>
        <family val="3"/>
      </rPr>
      <t>)</t>
    </r>
  </si>
  <si>
    <r>
      <t xml:space="preserve">    fig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[trace], layout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layout)</t>
    </r>
  </si>
  <si>
    <r>
      <t xml:space="preserve">    py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iplot(fig)</t>
    </r>
  </si>
  <si>
    <r>
      <t>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 xml:space="preserve">]]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>]]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NaN)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</si>
  <si>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</si>
  <si>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barplot(x = 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</si>
  <si>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>https://blog.naver.com/zzz90zzz/221807210555</t>
    <phoneticPr fontId="18" type="noConversion"/>
  </si>
  <si>
    <t>???</t>
    <phoneticPr fontId="18" type="noConversion"/>
  </si>
  <si>
    <t>Create Features</t>
    <phoneticPr fontId="18" type="noConversion"/>
  </si>
  <si>
    <t>*Kaggle Data Visualization Course : https://www.kaggle.com/learn/data-visualization</t>
    <phoneticPr fontId="18" type="noConversion"/>
  </si>
  <si>
    <t>Binary Data →</t>
    <phoneticPr fontId="18" type="noConversion"/>
  </si>
  <si>
    <t>Numeric Data →</t>
    <phoneticPr fontId="18" type="noConversion"/>
  </si>
  <si>
    <t>#Binary columns with 2 values</t>
  </si>
  <si>
    <t>bin_cols   = train.nunique()[train.nunique() == 2].keys().tolist()</t>
  </si>
  <si>
    <t>#Label encoding Binary columns</t>
  </si>
  <si>
    <t xml:space="preserve">    train[i] = le.fit_transform(train[i])</t>
  </si>
  <si>
    <t>3) get_dummies</t>
    <phoneticPr fontId="18" type="noConversion"/>
  </si>
  <si>
    <r>
      <t xml:space="preserve">target_col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A2121"/>
        <rFont val="Consolas"/>
        <family val="3"/>
      </rPr>
      <t>"Outcome"</t>
    </r>
    <r>
      <rPr>
        <sz val="11"/>
        <color theme="1"/>
        <rFont val="Consolas"/>
        <family val="3"/>
      </rPr>
      <t>]</t>
    </r>
  </si>
  <si>
    <r>
      <t xml:space="preserve">cat_cols  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[x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x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]</t>
    </r>
  </si>
  <si>
    <t>#numerical columns</t>
  </si>
  <si>
    <t>#Columns more than 2 values</t>
  </si>
  <si>
    <r>
      <t xml:space="preserve">multi_cols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[i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bin_cols]</t>
    </r>
  </si>
  <si>
    <r>
      <t xml:space="preserve">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LabelEncoder()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</si>
  <si>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 :</t>
    </r>
  </si>
  <si>
    <t>#Duplicating columns for multi value columns</t>
  </si>
  <si>
    <t>#Scaling Numerical columns</t>
  </si>
  <si>
    <r>
      <t xml:space="preserve">std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StandardScaler()</t>
    </r>
  </si>
  <si>
    <t>#dropping original values merging scaled values for numerical columns</t>
  </si>
  <si>
    <t>cat_cols   = train.nunique()[train.nunique() &lt; 12].keys().tolist()</t>
  </si>
  <si>
    <t>num_cols   = [x for x in train.columns if x not in cat_cols + target_col]</t>
  </si>
  <si>
    <t>scaled = std.fit_transform(train[num_cols])</t>
  </si>
  <si>
    <t>df_train_og = train.copy()</t>
  </si>
  <si>
    <t>train = train.drop(columns = num_cols,axis = 1)</t>
  </si>
  <si>
    <t>train = train.merge(scaled,left_index=True,right_index=True,how = "left")</t>
  </si>
  <si>
    <t>train = pd.get_dummies(data = train,columns = multi_cols )</t>
    <phoneticPr fontId="18" type="noConversion"/>
  </si>
  <si>
    <t>scaled = pd.DataFrame(scaled,columns=num_cols)</t>
    <phoneticPr fontId="18" type="noConversion"/>
  </si>
  <si>
    <t xml:space="preserve">  : OneHotEncoder( )와 달리 카테고리 값을 숫자 형으로 변환할 필요 없이 바로 변환할 수 있음</t>
    <phoneticPr fontId="18" type="noConversion"/>
  </si>
  <si>
    <t>1.3.3 Correlation Check</t>
    <phoneticPr fontId="18" type="noConversion"/>
  </si>
  <si>
    <t>sns.heatmap(train.corr(), cmap = sns.diverging_palette(220, 10, as_cmap = True), vmax = 1.0, center = 0, fmt = '.2f',</t>
  </si>
  <si>
    <t xml:space="preserve">           square = True, linewidths= .5, annot = True, cbar_kws = {'shrink': .75})</t>
  </si>
  <si>
    <t>fig = plt.gcf()</t>
  </si>
  <si>
    <t>fig.set_size_inches(20,15)</t>
  </si>
  <si>
    <t>plt.show()</t>
  </si>
  <si>
    <t>sns.heatmap(confusion_matrix(y_test, pred), annot = True, fmt = '2.0f')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</si>
  <si>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</si>
  <si>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model_lSVM, model_rSVM, model_LR, model_KNN, model_DT, model_gNB, model_RF, model_vot, model_bagKN, model_bagDT, model_ada, model_gbm, model_xgb, model_lgbm</t>
    <phoneticPr fontId="18" type="noConversion"/>
  </si>
  <si>
    <t>gd_SVM, gd_DT, gd_RF, gd_ada, gd_gbm, gd_xgb, gd_lgbm</t>
    <phoneticPr fontId="18" type="noConversion"/>
  </si>
  <si>
    <t>model_SVM_H, model_KN_H, model_DT_H, model_RF_H, model_ada_H, model_gbm_H, model_xgb_H, model_lgbm_H</t>
    <phoneticPr fontId="18" type="noConversion"/>
  </si>
  <si>
    <t xml:space="preserve">0, 0, 0, 0, 0, 0, 0, 0, 0, 0, 0, 0, 0, 0 </t>
    <phoneticPr fontId="18" type="noConversion"/>
  </si>
  <si>
    <t>score_xgb</t>
    <phoneticPr fontId="18" type="noConversion"/>
  </si>
  <si>
    <t>score_vot, score_bagKN, score_bagDT, score_ada, score_gbm, score_xgb, score_lgbm</t>
    <phoneticPr fontId="18" type="noConversion"/>
  </si>
  <si>
    <t>score_SVM_H, score_KN_H, score_DT_H, score_RF_H, score_ada_H, score_gbm_H, score_xgb_H, score_lgbm_H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</si>
  <si>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model_df = pd.DataFrame({'Normal Score':xyz},index=classifiers)       
model_df</t>
    <phoneticPr fontId="18" type="noConversion"/>
  </si>
  <si>
    <t xml:space="preserve"># Voting Hyper Parameter Tuning
</t>
    <phoneticPr fontId="18" type="noConversion"/>
  </si>
  <si>
    <t>best_score_
best_params_
best_estimator_</t>
    <phoneticPr fontId="18" type="noConversion"/>
  </si>
  <si>
    <t>Tuning value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</si>
  <si>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</si>
  <si>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</si>
  <si>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</si>
  <si>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</si>
  <si>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</si>
  <si>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</si>
  <si>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</si>
  <si>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Summary Score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</si>
  <si>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Kaggle</t>
    <phoneticPr fontId="18" type="noConversion"/>
  </si>
  <si>
    <t>Pima Indians Diabetes - EDA&amp; Prediction (0.906)</t>
    <phoneticPr fontId="18" type="noConversion"/>
  </si>
  <si>
    <t>Pima Indians Diabetes Database's Notebook</t>
    <phoneticPr fontId="18" type="noConversion"/>
  </si>
  <si>
    <t>https://www.kaggle.com/vincentlugat/pima-indians-diabetes-eda-prediction-0-906</t>
    <phoneticPr fontId="18" type="noConversion"/>
  </si>
  <si>
    <t># Descrimination Threshold
visualizer = DiscriminationThreshold(rank1_model)
visualizer.fit(x, y)  
visualizer.poof()</t>
    <phoneticPr fontId="18" type="noConversion"/>
  </si>
  <si>
    <t>FInding Outliers</t>
    <phoneticPr fontId="18" type="noConversion"/>
  </si>
  <si>
    <t>#finding outliers
fig,ax = plt.subplots(figsize=(15,10),facecolor='white')
sns.boxplot(data = train , ax = ax ,width = 0.5 , fliersize = 3)</t>
    <phoneticPr fontId="18" type="noConversion"/>
  </si>
  <si>
    <r>
      <t xml:space="preserve">dailyDataWithoutOutliers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dailyData[np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abs(dailyData[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  <r>
      <rPr>
        <sz val="11"/>
        <color rgb="FF055BE0"/>
        <rFont val="Consolas"/>
        <family val="3"/>
      </rPr>
      <t>&lt;=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3</t>
    </r>
    <r>
      <rPr>
        <sz val="11"/>
        <color rgb="FF055BE0"/>
        <rFont val="Consolas"/>
        <family val="3"/>
      </rPr>
      <t>*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std())] </t>
    </r>
  </si>
  <si>
    <t># Library Import
# Data Processing &amp; Scoring
from sklearn.metrics import precision_score, recall_score, confusion_matrix, roc_curve, precision_recall_curve, accuracy_score,\
roc_auc_score, roc_curve, auc, f1_score
from sklearn.model_selection import GridSearchCV, cross_val_score, train_test_split, GridSearchCV, KFold, cross_val_predict
from yellowbrick.classifier import DiscriminationThreshold
# Modeling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# Ensemble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</si>
  <si>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https://www.kaggle.com/bertcarremans/data-preparation-exploration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</si>
  <si>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</si>
  <si>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- Ensemble 계열 알고리즘은 Overfitting이나 Noise에 기본적으로 뛰어난 알고리즘이기에 Hyper Parameter Tuning으로 성능 수치 개선이 급격하게 되는 경우는 많지 않다.</t>
    <phoneticPr fontId="18" type="noConversion"/>
  </si>
  <si>
    <t>plt.figure(figsize=(20,25),facecolor='white')
plotnumber = 1
for column  in train:
    if plotnumber &lt;=9:
        plt.subplot(3,3,plotnumber)
        sns.distplot(train[column])
        plt.xlabel(column,fontsize=20)
    plotnumber += 1
plt.show()</t>
    <phoneticPr fontId="18" type="noConversion"/>
  </si>
  <si>
    <t>- Undersampling vs Oversampling (예측 성능 상 Oversampling이 유리)</t>
    <phoneticPr fontId="18" type="noConversion"/>
  </si>
  <si>
    <t>conda install -c conda-forge imbalanced-learn</t>
    <phoneticPr fontId="18" type="noConversion"/>
  </si>
  <si>
    <t>from imblearn.over_sampling import SMOTE</t>
  </si>
  <si>
    <t>from imblearn.over_sampling import SMOTE</t>
    <phoneticPr fontId="18" type="noConversion"/>
  </si>
  <si>
    <t>SMOTE</t>
    <phoneticPr fontId="18" type="noConversion"/>
  </si>
  <si>
    <t>Oversampling 시 사용하는 SMOTE 설치</t>
    <phoneticPr fontId="18" type="noConversion"/>
  </si>
  <si>
    <t>Description</t>
    <phoneticPr fontId="18" type="noConversion"/>
  </si>
  <si>
    <t>Items</t>
    <phoneticPr fontId="18" type="noConversion"/>
  </si>
  <si>
    <t>Prompt</t>
    <phoneticPr fontId="18" type="noConversion"/>
  </si>
  <si>
    <t>Library</t>
    <phoneticPr fontId="18" type="noConversion"/>
  </si>
  <si>
    <t>import pandas as pd
import numpy as np
import matplotlib.pyplot as plt
import seaborn as sns
import warnings
%matplotlib inline
warnings.filterwarnings('ignore')
from sklearn.impute import SimpleImputer
from sklearn.preprocessing import StandardScaler, LabelEncoder, PolynomialFeatures
from sklearn.feature_selection import VarianceThreshold
from sklearn.feature_selection import SelectFromModel
from sklearn.utils import shuffle
from sklearn.ensemble import RandomForestClassifier # For Feature Selection
from imblearn.over_sampling import SMOTE # Oversampling
pd.set_option('display.max_columns', 100)</t>
    <phoneticPr fontId="18" type="noConversion"/>
  </si>
  <si>
    <t># Train, Test Dataset 생성 (x_train, x_test, y_train, y_test, x, y)
target_col = 'Outcome'
train_a, test_a = train_test_split(train, test_size = 0.3, random_state = 0, stratify = train[target_col])
x_train = train_a.drop(target_col, axis = 1)
y_train = train_a[target_col]
x_test = test_a.drop(target_col, axis = 1)
y_test = test_a[target_col]
x = train.drop(target_col, axis = 1)
y = train[target_col]</t>
    <phoneticPr fontId="18" type="noConversion"/>
  </si>
  <si>
    <t># Initialize Model Variables
model_lSVM, model_rSVM, model_LR, model_KNN, model_DT, model_gNB, model_RF, model_vot, model_bagKN, model_bagDT, model_ada, model_gbm, model_xgb, model_lgbm = 0, 0, 0, 0, 0, 0, 0, 0, 0, 0, 0, 0, 0, 0 
score_vot, score_bagKN, score_bagDT, score_ada, score_gbm, score_xgb, score_lgbm = 0, 0, 0, 0, 0, 0, 0
gd_SVM, gd_DT, gd_RF, gd_ada, gd_gbm, gd_xgb, gd_lgbm = 0, 0, 0, 0, 0, 0, 0
model_SVM_H, model_KN_H, model_DT_H, model_RF_H, model_ada_H, model_gbm_H, model_xgb_H, model_lgbm_H = 0, 0, 0, 0, 0, 0, 0, 0
score_SVM_H, score_KN_H, score_DT_H, score_RF_H, score_ada_H, score_gbm_H, score_xgb_H, score_lgbm_H = 0, 0, 0, 0, 0, 0, 0, 0
score_LR_H, score_gNB_H, score_vot_H, score_bagKN_H, score_bagDT_H = 0, 0, 0, 0, 0</t>
    <phoneticPr fontId="18" type="noConversion"/>
  </si>
  <si>
    <t>def get_clf_eval(y_test, pred=None, pred_proba = None):
    confusion = confusion_matrix(y_test, pred)
    sns.heatmap(confusion, annot = True, fmt = '2.0f')
    accuracy = accuracy_score(y_test, pred)
    precision = precision_score(y_test, pred)
    recall = recall_score(y_test, pred)
    f1 = f1_score(y_test, pred)
    roc_auc = roc_auc_score(y_test, pred_proba)
    print('오차 행렬')
    plt.plot()
    print('정확도: {0:.4f}, 정밀도: {1:.4f}, 재현율: {2:.4f},\
    F1: {3:.4f}, AUC: {4:.4f}'.format(accuracy, precision, recall, f1, roc_auc))</t>
    <phoneticPr fontId="18" type="noConversion"/>
  </si>
  <si>
    <t># LGBM
# LightGBM 2.1.0 이상 버전에서 boost_from_average 파라미터의 디폴트 값이 False에서 True로 변경됨
# 레이블 값이 극도로 불균형한 분포를 이루는 경우 boost_from_average=True 설정은 재현율 및 ROC-AUC 성능을 매우 크게 저하시킴
### Imbalanced Data는 boost_from_average=False로 설정
model_lgbm = LGBMClassifier(n_estimators = 900, learning_rate = 0.1)
score_lgbm_ = cross_val_score(model_lgbm, x, y, cv = 10, scoring = 'accuracy')
score_lgbm = score_lgbm_.mean()</t>
    <phoneticPr fontId="18" type="noConversion"/>
  </si>
  <si>
    <t>- Oversampling ( SMOTE )</t>
    <phoneticPr fontId="18" type="noConversion"/>
  </si>
  <si>
    <t>smote = SMOTE(random_state = 0)</t>
  </si>
  <si>
    <t>x_train_over, y_train_over = smote.fit_sample(x_train, y_train)</t>
  </si>
  <si>
    <t>def get_outlier(df = None, column = None, weight=1.5):</t>
  </si>
  <si>
    <t xml:space="preserve">    fraud = df[df['Class']==1][column]</t>
  </si>
  <si>
    <t xml:space="preserve">    quantile_25 = np.percentile(fraud.values, 25)</t>
  </si>
  <si>
    <t xml:space="preserve">    quantile_75 = np.percentile(fraud.values, 75)</t>
  </si>
  <si>
    <t xml:space="preserve">    iqr = quantile_75 - quantile_25</t>
  </si>
  <si>
    <t xml:space="preserve">    iqr_weight = iqr * weight</t>
  </si>
  <si>
    <t xml:space="preserve">    lowest_val = quantile_25 - iqr_weight</t>
  </si>
  <si>
    <t xml:space="preserve">    highest_val = quantile_75 - iqr_weight</t>
  </si>
  <si>
    <t xml:space="preserve">    outlier_index = fraud[(fraud &lt; lowest_val) | (fraud &gt; highest_val)].index</t>
  </si>
  <si>
    <t xml:space="preserve">    return outlier_index</t>
  </si>
  <si>
    <t>outlier_index = get_outlier(df = train, column = 'V14', weight = 1.5)</t>
  </si>
  <si>
    <t>outlier_index</t>
  </si>
  <si>
    <r>
      <t xml:space="preserve">    # fraud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해당하는</t>
    </r>
    <r>
      <rPr>
        <sz val="11"/>
        <color theme="1"/>
        <rFont val="Consolas"/>
        <family val="3"/>
      </rPr>
      <t xml:space="preserve"> column </t>
    </r>
    <r>
      <rPr>
        <sz val="11"/>
        <color theme="1"/>
        <rFont val="맑은 고딕"/>
        <family val="2"/>
        <charset val="129"/>
      </rPr>
      <t>데이터만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추출</t>
    </r>
    <r>
      <rPr>
        <sz val="11"/>
        <color theme="1"/>
        <rFont val="Consolas"/>
        <family val="3"/>
      </rPr>
      <t xml:space="preserve">, 1/4 </t>
    </r>
    <r>
      <rPr>
        <sz val="11"/>
        <color theme="1"/>
        <rFont val="맑은 고딕"/>
        <family val="2"/>
        <charset val="129"/>
      </rPr>
      <t>분위와</t>
    </r>
    <r>
      <rPr>
        <sz val="11"/>
        <color theme="1"/>
        <rFont val="Consolas"/>
        <family val="3"/>
      </rPr>
      <t xml:space="preserve"> 3/4 </t>
    </r>
    <r>
      <rPr>
        <sz val="11"/>
        <color theme="1"/>
        <rFont val="맑은 고딕"/>
        <family val="2"/>
        <charset val="129"/>
      </rPr>
      <t>분위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지점을</t>
    </r>
    <r>
      <rPr>
        <sz val="11"/>
        <color theme="1"/>
        <rFont val="Consolas"/>
        <family val="3"/>
      </rPr>
      <t xml:space="preserve"> np.percentile</t>
    </r>
    <r>
      <rPr>
        <sz val="11"/>
        <color theme="1"/>
        <rFont val="맑은 고딕"/>
        <family val="2"/>
        <charset val="129"/>
      </rPr>
      <t>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</si>
  <si>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IQR</t>
    </r>
    <r>
      <rPr>
        <sz val="11"/>
        <color theme="1"/>
        <rFont val="맑은 고딕"/>
        <family val="2"/>
        <charset val="129"/>
      </rPr>
      <t>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구하고</t>
    </r>
    <r>
      <rPr>
        <sz val="11"/>
        <color theme="1"/>
        <rFont val="Consolas"/>
        <family val="3"/>
      </rPr>
      <t>, IQR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1.5</t>
    </r>
    <r>
      <rPr>
        <sz val="11"/>
        <color theme="1"/>
        <rFont val="맑은 고딕"/>
        <family val="2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곱해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최댓값과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최솟값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</si>
  <si>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</t>
    </r>
    <r>
      <rPr>
        <sz val="11"/>
        <color theme="1"/>
        <rFont val="맑은 고딕"/>
        <family val="2"/>
        <charset val="129"/>
      </rPr>
      <t>최댓값보다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크거나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2"/>
        <charset val="129"/>
      </rPr>
      <t>최솟값보다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값을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이상치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설정하고</t>
    </r>
    <r>
      <rPr>
        <sz val="11"/>
        <color theme="1"/>
        <rFont val="Consolas"/>
        <family val="3"/>
      </rPr>
      <t xml:space="preserve"> DataFrame index </t>
    </r>
    <r>
      <rPr>
        <sz val="11"/>
        <color theme="1"/>
        <rFont val="맑은 고딕"/>
        <family val="2"/>
        <charset val="129"/>
      </rPr>
      <t>반환</t>
    </r>
  </si>
  <si>
    <r>
      <t xml:space="preserve"># Function </t>
    </r>
    <r>
      <rPr>
        <sz val="11"/>
        <color theme="1"/>
        <rFont val="맑은 고딕"/>
        <family val="2"/>
        <charset val="129"/>
      </rPr>
      <t>적용</t>
    </r>
    <phoneticPr fontId="18" type="noConversion"/>
  </si>
  <si>
    <t>&lt; Exam ② &gt;</t>
    <phoneticPr fontId="18" type="noConversion"/>
  </si>
  <si>
    <t>textbook</t>
    <phoneticPr fontId="18" type="noConversion"/>
  </si>
  <si>
    <t>파이썬 머신러닝 완벽 가이드</t>
    <phoneticPr fontId="18" type="noConversion"/>
  </si>
  <si>
    <t>권철민</t>
    <phoneticPr fontId="18" type="noConversion"/>
  </si>
  <si>
    <t>&lt; textbook, p.275&gt;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</si>
</sst>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5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BB6688"/>
      <name val="Consolas"/>
      <family val="3"/>
    </font>
    <font>
      <i/>
      <sz val="11"/>
      <color theme="1"/>
      <name val="돋움"/>
      <family val="3"/>
      <charset val="129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Courier New"/>
      <family val="3"/>
    </font>
    <font>
      <sz val="11"/>
      <color rgb="FF000000"/>
      <name val="맑은 고딕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0" fillId="36" borderId="0" xfId="0" applyFill="1">
      <alignment vertical="center"/>
    </xf>
    <xf numFmtId="0" fontId="39" fillId="34" borderId="10" xfId="0" applyFont="1" applyFill="1" applyBorder="1">
      <alignment vertical="center"/>
    </xf>
    <xf numFmtId="0" fontId="0" fillId="34" borderId="17" xfId="0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1" fillId="0" borderId="0" xfId="0" applyFont="1">
      <alignment vertical="center"/>
    </xf>
    <xf numFmtId="0" fontId="19" fillId="0" borderId="0" xfId="0" applyFont="1">
      <alignment vertical="center"/>
    </xf>
    <xf numFmtId="0" fontId="52" fillId="0" borderId="0" xfId="0" applyFont="1">
      <alignment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54" fillId="0" borderId="0" xfId="0" applyFont="1">
      <alignment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0" fontId="30" fillId="35" borderId="1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39" fillId="0" borderId="0" xfId="0" quotePrefix="1" applyFont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6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7" xfId="0" quotePrefix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43" fillId="0" borderId="21" xfId="0" applyNumberFormat="1" applyFont="1" applyBorder="1" applyAlignment="1">
      <alignment vertical="center" wrapText="1"/>
    </xf>
    <xf numFmtId="0" fontId="44" fillId="0" borderId="21" xfId="0" applyFont="1" applyBorder="1" applyAlignment="1">
      <alignment horizontal="center" vertical="center" wrapText="1"/>
    </xf>
    <xf numFmtId="0" fontId="43" fillId="0" borderId="0" xfId="0" quotePrefix="1" applyFont="1" applyFill="1" applyBorder="1" applyAlignment="1">
      <alignment vertical="center"/>
    </xf>
    <xf numFmtId="0" fontId="37" fillId="34" borderId="10" xfId="42" applyFill="1" applyBorder="1">
      <alignment vertical="center"/>
    </xf>
    <xf numFmtId="0" fontId="0" fillId="34" borderId="10" xfId="0" applyFill="1" applyBorder="1" applyAlignment="1">
      <alignment horizontal="right" vertical="center"/>
    </xf>
    <xf numFmtId="20" fontId="30" fillId="0" borderId="0" xfId="0" applyNumberFormat="1" applyFont="1">
      <alignment vertical="center"/>
    </xf>
    <xf numFmtId="20" fontId="39" fillId="0" borderId="0" xfId="0" applyNumberFormat="1" applyFont="1">
      <alignment vertical="center"/>
    </xf>
    <xf numFmtId="0" fontId="43" fillId="0" borderId="0" xfId="0" applyFont="1" applyFill="1" applyBorder="1" applyAlignment="1">
      <alignment horizontal="center" vertical="center" wrapText="1"/>
    </xf>
    <xf numFmtId="0" fontId="30" fillId="35" borderId="22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30" fillId="35" borderId="24" xfId="0" applyFont="1" applyFill="1" applyBorder="1" applyAlignment="1">
      <alignment horizontal="center" vertical="center"/>
    </xf>
    <xf numFmtId="0" fontId="30" fillId="35" borderId="18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8">
    <dxf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221237</xdr:colOff>
      <xdr:row>12</xdr:row>
      <xdr:rowOff>135716</xdr:rowOff>
    </xdr:from>
    <xdr:to>
      <xdr:col>4</xdr:col>
      <xdr:colOff>2523354</xdr:colOff>
      <xdr:row>15</xdr:row>
      <xdr:rowOff>107958</xdr:rowOff>
    </xdr:to>
    <xdr:sp macro="" textlink="">
      <xdr:nvSpPr>
        <xdr:cNvPr id="2" name="직사각형 1"/>
        <xdr:cNvSpPr/>
      </xdr:nvSpPr>
      <xdr:spPr>
        <a:xfrm rot="21224076">
          <a:off x="1592837" y="3250391"/>
          <a:ext cx="753134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82</xdr:row>
      <xdr:rowOff>76200</xdr:rowOff>
    </xdr:from>
    <xdr:to>
      <xdr:col>18</xdr:col>
      <xdr:colOff>617827</xdr:colOff>
      <xdr:row>107</xdr:row>
      <xdr:rowOff>142212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18221325"/>
          <a:ext cx="10380952" cy="5304762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79</xdr:row>
      <xdr:rowOff>190499</xdr:rowOff>
    </xdr:from>
    <xdr:to>
      <xdr:col>14</xdr:col>
      <xdr:colOff>323851</xdr:colOff>
      <xdr:row>82</xdr:row>
      <xdr:rowOff>19050</xdr:rowOff>
    </xdr:to>
    <xdr:sp macro="" textlink="">
      <xdr:nvSpPr>
        <xdr:cNvPr id="8" name="TextBox 7"/>
        <xdr:cNvSpPr txBox="1"/>
      </xdr:nvSpPr>
      <xdr:spPr>
        <a:xfrm>
          <a:off x="1628775" y="17706974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1. </a:t>
          </a:r>
          <a:r>
            <a:rPr lang="ko-KR" altLang="en-US" sz="1100"/>
            <a:t>필요한 </a:t>
          </a:r>
          <a:r>
            <a:rPr lang="en-US" altLang="ko-KR" sz="1100"/>
            <a:t>Feature</a:t>
          </a:r>
          <a:r>
            <a:rPr lang="ko-KR" altLang="en-US" sz="1100" baseline="0"/>
            <a:t>를 조건을 걸어 </a:t>
          </a:r>
          <a:r>
            <a:rPr lang="en-US" altLang="ko-KR" sz="1100" baseline="0"/>
            <a:t>index </a:t>
          </a:r>
          <a:r>
            <a:rPr lang="ko-KR" altLang="en-US" sz="1100" baseline="0"/>
            <a:t>명을 </a:t>
          </a:r>
          <a:r>
            <a:rPr lang="en-US" altLang="ko-KR" sz="1100" baseline="0"/>
            <a:t>list </a:t>
          </a:r>
          <a:r>
            <a:rPr lang="ko-KR" altLang="en-US" sz="1100" baseline="0"/>
            <a:t>형태로 불러온다</a:t>
          </a:r>
          <a:r>
            <a:rPr lang="en-US" altLang="ko-KR" sz="1100" baseline="0"/>
            <a:t>. </a:t>
          </a:r>
          <a:r>
            <a:rPr lang="ko-KR" altLang="en-US" sz="1100" baseline="0"/>
            <a:t>→ 해당 </a:t>
          </a:r>
          <a:r>
            <a:rPr lang="en-US" altLang="ko-KR" sz="1100" baseline="0"/>
            <a:t>List</a:t>
          </a:r>
          <a:r>
            <a:rPr lang="ko-KR" altLang="en-US" sz="1100" baseline="0"/>
            <a:t>를 원 데이터의 </a:t>
          </a:r>
          <a:r>
            <a:rPr lang="en-US" altLang="ko-KR" sz="1100" baseline="0"/>
            <a:t>Column</a:t>
          </a:r>
          <a:r>
            <a:rPr lang="ko-KR" altLang="en-US" sz="1100" baseline="0"/>
            <a:t>으로 불러 활용한다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 editAs="oneCell">
    <xdr:from>
      <xdr:col>4</xdr:col>
      <xdr:colOff>123825</xdr:colOff>
      <xdr:row>112</xdr:row>
      <xdr:rowOff>85725</xdr:rowOff>
    </xdr:from>
    <xdr:to>
      <xdr:col>12</xdr:col>
      <xdr:colOff>656473</xdr:colOff>
      <xdr:row>125</xdr:row>
      <xdr:rowOff>66337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23679150"/>
          <a:ext cx="6019048" cy="2704762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109</xdr:row>
      <xdr:rowOff>66674</xdr:rowOff>
    </xdr:from>
    <xdr:to>
      <xdr:col>14</xdr:col>
      <xdr:colOff>342901</xdr:colOff>
      <xdr:row>111</xdr:row>
      <xdr:rowOff>104775</xdr:rowOff>
    </xdr:to>
    <xdr:sp macro="" textlink="">
      <xdr:nvSpPr>
        <xdr:cNvPr id="10" name="TextBox 9"/>
        <xdr:cNvSpPr txBox="1"/>
      </xdr:nvSpPr>
      <xdr:spPr>
        <a:xfrm>
          <a:off x="1647825" y="23031449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2. EDA</a:t>
          </a:r>
          <a:r>
            <a:rPr lang="en-US" altLang="ko-KR" sz="1100" baseline="0"/>
            <a:t> </a:t>
          </a:r>
          <a:r>
            <a:rPr lang="ko-KR" altLang="en-US" sz="1100" baseline="0"/>
            <a:t>중 불필요한 </a:t>
          </a:r>
          <a:r>
            <a:rPr lang="en-US" altLang="ko-KR" sz="1100" baseline="0"/>
            <a:t>Column</a:t>
          </a:r>
          <a:r>
            <a:rPr lang="ko-KR" altLang="en-US" sz="1100" baseline="0"/>
            <a:t>을 원 데이터셋에서 </a:t>
          </a:r>
          <a:r>
            <a:rPr lang="en-US" altLang="ko-KR" sz="1100" baseline="0"/>
            <a:t>Drop </a:t>
          </a:r>
          <a:r>
            <a:rPr lang="ko-KR" altLang="en-US" sz="1100" baseline="0"/>
            <a:t>후 </a:t>
          </a:r>
          <a:r>
            <a:rPr lang="en-US" altLang="ko-KR" sz="1100" baseline="0"/>
            <a:t>Meta</a:t>
          </a:r>
          <a:r>
            <a:rPr lang="ko-KR" altLang="en-US" sz="1100" baseline="0"/>
            <a:t>도 업데이트한다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295275</xdr:colOff>
      <xdr:row>17</xdr:row>
      <xdr:rowOff>133350</xdr:rowOff>
    </xdr:from>
    <xdr:to>
      <xdr:col>22</xdr:col>
      <xdr:colOff>256732</xdr:colOff>
      <xdr:row>30</xdr:row>
      <xdr:rowOff>66598</xdr:rowOff>
    </xdr:to>
    <xdr:grpSp>
      <xdr:nvGrpSpPr>
        <xdr:cNvPr id="11" name="그룹 10"/>
        <xdr:cNvGrpSpPr/>
      </xdr:nvGrpSpPr>
      <xdr:grpSpPr>
        <a:xfrm>
          <a:off x="1704975" y="3819525"/>
          <a:ext cx="12667807" cy="2657398"/>
          <a:chOff x="1524000" y="14239875"/>
          <a:chExt cx="12667807" cy="2657398"/>
        </a:xfrm>
      </xdr:grpSpPr>
      <xdr:pic>
        <xdr:nvPicPr>
          <xdr:cNvPr id="12" name="그림 1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62100" y="14239875"/>
            <a:ext cx="7771428" cy="1952381"/>
          </a:xfrm>
          <a:prstGeom prst="rect">
            <a:avLst/>
          </a:prstGeom>
        </xdr:spPr>
      </xdr:pic>
      <xdr:pic>
        <xdr:nvPicPr>
          <xdr:cNvPr id="13" name="그림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24000" y="16278225"/>
            <a:ext cx="1790476" cy="619048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648950" y="14239875"/>
            <a:ext cx="3542857" cy="2314286"/>
          </a:xfrm>
          <a:prstGeom prst="rect">
            <a:avLst/>
          </a:prstGeom>
        </xdr:spPr>
      </xdr:pic>
      <xdr:sp macro="" textlink="">
        <xdr:nvSpPr>
          <xdr:cNvPr id="15" name="오른쪽 화살표 14"/>
          <xdr:cNvSpPr/>
        </xdr:nvSpPr>
        <xdr:spPr>
          <a:xfrm>
            <a:off x="9801225" y="15078075"/>
            <a:ext cx="581025" cy="857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73</xdr:row>
      <xdr:rowOff>123825</xdr:rowOff>
    </xdr:from>
    <xdr:to>
      <xdr:col>16</xdr:col>
      <xdr:colOff>141914</xdr:colOff>
      <xdr:row>89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16</xdr:col>
      <xdr:colOff>208581</xdr:colOff>
      <xdr:row>116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16</xdr:col>
      <xdr:colOff>227628</xdr:colOff>
      <xdr:row>159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167</xdr:row>
      <xdr:rowOff>152400</xdr:rowOff>
    </xdr:from>
    <xdr:to>
      <xdr:col>18</xdr:col>
      <xdr:colOff>360777</xdr:colOff>
      <xdr:row>175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200025</xdr:rowOff>
    </xdr:from>
    <xdr:to>
      <xdr:col>11</xdr:col>
      <xdr:colOff>342343</xdr:colOff>
      <xdr:row>195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180</xdr:row>
      <xdr:rowOff>161925</xdr:rowOff>
    </xdr:from>
    <xdr:to>
      <xdr:col>18</xdr:col>
      <xdr:colOff>618559</xdr:colOff>
      <xdr:row>196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81</xdr:row>
      <xdr:rowOff>152400</xdr:rowOff>
    </xdr:from>
    <xdr:to>
      <xdr:col>10</xdr:col>
      <xdr:colOff>641038</xdr:colOff>
      <xdr:row>90</xdr:row>
      <xdr:rowOff>18830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3</xdr:col>
      <xdr:colOff>172027</xdr:colOff>
      <xdr:row>166</xdr:row>
      <xdr:rowOff>13820</xdr:rowOff>
    </xdr:from>
    <xdr:to>
      <xdr:col>19</xdr:col>
      <xdr:colOff>291732</xdr:colOff>
      <xdr:row>193</xdr:row>
      <xdr:rowOff>160617</xdr:rowOff>
    </xdr:to>
    <xdr:grpSp>
      <xdr:nvGrpSpPr>
        <xdr:cNvPr id="12" name="Group 11"/>
        <xdr:cNvGrpSpPr/>
      </xdr:nvGrpSpPr>
      <xdr:grpSpPr>
        <a:xfrm>
          <a:off x="1550351" y="36074349"/>
          <a:ext cx="10686852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293655</xdr:colOff>
      <xdr:row>237</xdr:row>
      <xdr:rowOff>115957</xdr:rowOff>
    </xdr:from>
    <xdr:to>
      <xdr:col>12</xdr:col>
      <xdr:colOff>189746</xdr:colOff>
      <xdr:row>246</xdr:row>
      <xdr:rowOff>55596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110" y="30595957"/>
          <a:ext cx="6147954" cy="181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247651</xdr:colOff>
      <xdr:row>18</xdr:row>
      <xdr:rowOff>180976</xdr:rowOff>
    </xdr:from>
    <xdr:to>
      <xdr:col>11</xdr:col>
      <xdr:colOff>517843</xdr:colOff>
      <xdr:row>30</xdr:row>
      <xdr:rowOff>66676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1" y="4076701"/>
          <a:ext cx="543274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110</xdr:row>
      <xdr:rowOff>47625</xdr:rowOff>
    </xdr:from>
    <xdr:to>
      <xdr:col>14</xdr:col>
      <xdr:colOff>551509</xdr:colOff>
      <xdr:row>116</xdr:row>
      <xdr:rowOff>85563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383750"/>
          <a:ext cx="7523809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114300</xdr:rowOff>
    </xdr:from>
    <xdr:to>
      <xdr:col>12</xdr:col>
      <xdr:colOff>304076</xdr:colOff>
      <xdr:row>130</xdr:row>
      <xdr:rowOff>161840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26012775"/>
          <a:ext cx="5790476" cy="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zzz90zzz/22180721055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vincentlugat/pima-indians-diabetes-eda-prediction-0-906" TargetMode="External"/><Relationship Id="rId2" Type="http://schemas.openxmlformats.org/officeDocument/2006/relationships/hyperlink" Target="https://www.kaggle.com/bertcarremans/data-preparation-exploration" TargetMode="External"/><Relationship Id="rId1" Type="http://schemas.openxmlformats.org/officeDocument/2006/relationships/hyperlink" Target="https://www.kaggle.com/ash316/eda-to-prediction-dietanic/comments" TargetMode="External"/><Relationship Id="rId4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4"/>
  <sheetViews>
    <sheetView topLeftCell="A25" zoomScale="85" zoomScaleNormal="85" workbookViewId="0">
      <selection activeCell="E45" sqref="E45:J53"/>
    </sheetView>
  </sheetViews>
  <sheetFormatPr defaultRowHeight="16.5" x14ac:dyDescent="0.3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 x14ac:dyDescent="0.3">
      <c r="B2" s="75" t="s">
        <v>218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2:12" ht="39.75" customHeight="1" x14ac:dyDescent="0.3">
      <c r="B3" s="78"/>
      <c r="C3" s="78"/>
      <c r="D3" s="78"/>
      <c r="E3" s="78"/>
      <c r="F3" s="9" t="s">
        <v>144</v>
      </c>
      <c r="G3" s="9" t="s">
        <v>145</v>
      </c>
      <c r="H3" s="9" t="s">
        <v>146</v>
      </c>
      <c r="I3" s="9"/>
      <c r="J3" s="75" t="s">
        <v>147</v>
      </c>
      <c r="K3" s="76"/>
      <c r="L3" s="9" t="s">
        <v>172</v>
      </c>
    </row>
    <row r="4" spans="2:12" x14ac:dyDescent="0.3">
      <c r="B4" s="13"/>
      <c r="C4" s="10">
        <v>0</v>
      </c>
      <c r="D4" s="10"/>
      <c r="E4" s="10"/>
      <c r="F4" s="11" t="s">
        <v>135</v>
      </c>
      <c r="G4" s="11"/>
      <c r="H4" s="11"/>
      <c r="I4" s="11"/>
      <c r="J4" s="11"/>
      <c r="K4" s="14"/>
      <c r="L4" s="79">
        <v>0</v>
      </c>
    </row>
    <row r="5" spans="2:12" x14ac:dyDescent="0.3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80"/>
    </row>
    <row r="6" spans="2:12" x14ac:dyDescent="0.3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81"/>
    </row>
    <row r="7" spans="2:12" x14ac:dyDescent="0.3">
      <c r="B7" s="11" t="s">
        <v>34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 x14ac:dyDescent="0.3">
      <c r="B8" s="11"/>
      <c r="C8" s="10"/>
      <c r="D8" s="10">
        <v>1.1000000000000001</v>
      </c>
      <c r="E8" s="10"/>
      <c r="F8" s="11"/>
      <c r="G8" s="11" t="s">
        <v>802</v>
      </c>
      <c r="H8" s="11"/>
      <c r="I8" s="11"/>
      <c r="J8" s="11"/>
      <c r="K8" s="14"/>
      <c r="L8" s="18"/>
    </row>
    <row r="9" spans="2:12" x14ac:dyDescent="0.3">
      <c r="B9" s="11"/>
      <c r="C9" s="10"/>
      <c r="D9" s="10"/>
      <c r="E9" s="10" t="s">
        <v>56</v>
      </c>
      <c r="F9" s="11"/>
      <c r="G9" s="11"/>
      <c r="H9" s="11" t="s">
        <v>27</v>
      </c>
      <c r="I9" s="11"/>
      <c r="J9" s="11"/>
      <c r="K9" s="14"/>
      <c r="L9" s="18"/>
    </row>
    <row r="10" spans="2:12" x14ac:dyDescent="0.3">
      <c r="B10" s="11"/>
      <c r="C10" s="10"/>
      <c r="D10" s="10"/>
      <c r="E10" s="10" t="s">
        <v>57</v>
      </c>
      <c r="F10" s="11"/>
      <c r="G10" s="11"/>
      <c r="H10" s="11" t="s">
        <v>28</v>
      </c>
      <c r="I10" s="11"/>
      <c r="J10" s="11"/>
      <c r="K10" s="11" t="s">
        <v>150</v>
      </c>
      <c r="L10" s="18"/>
    </row>
    <row r="11" spans="2:12" x14ac:dyDescent="0.3">
      <c r="B11" s="11"/>
      <c r="C11" s="10"/>
      <c r="D11" s="10"/>
      <c r="E11" s="10" t="s">
        <v>58</v>
      </c>
      <c r="F11" s="11"/>
      <c r="G11" s="11"/>
      <c r="H11" s="11" t="s">
        <v>29</v>
      </c>
      <c r="I11" s="11"/>
      <c r="J11" s="11"/>
      <c r="K11" s="11" t="s">
        <v>149</v>
      </c>
      <c r="L11" s="18"/>
    </row>
    <row r="12" spans="2:12" x14ac:dyDescent="0.3">
      <c r="B12" s="11"/>
      <c r="C12" s="10"/>
      <c r="D12" s="10"/>
      <c r="E12" s="10" t="s">
        <v>59</v>
      </c>
      <c r="F12" s="11"/>
      <c r="G12" s="11"/>
      <c r="H12" s="11" t="s">
        <v>30</v>
      </c>
      <c r="I12" s="11"/>
      <c r="J12" s="11"/>
      <c r="K12" s="14"/>
      <c r="L12" s="18"/>
    </row>
    <row r="13" spans="2:12" x14ac:dyDescent="0.3">
      <c r="B13" s="11"/>
      <c r="C13" s="10"/>
      <c r="D13" s="10"/>
      <c r="E13" s="10"/>
      <c r="F13" s="11"/>
      <c r="G13" s="11"/>
      <c r="H13" s="11"/>
      <c r="I13" s="11"/>
      <c r="J13" s="11"/>
      <c r="K13" s="14"/>
      <c r="L13" s="18"/>
    </row>
    <row r="14" spans="2:12" x14ac:dyDescent="0.3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 x14ac:dyDescent="0.3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 x14ac:dyDescent="0.3">
      <c r="B16" s="11"/>
      <c r="C16" s="10"/>
      <c r="D16" s="10">
        <v>1.2</v>
      </c>
      <c r="E16" s="10"/>
      <c r="F16" s="11"/>
      <c r="G16" s="11" t="s">
        <v>178</v>
      </c>
      <c r="H16" s="11"/>
      <c r="I16" s="11"/>
      <c r="J16" s="11" t="s">
        <v>175</v>
      </c>
      <c r="K16" s="14"/>
      <c r="L16" s="18">
        <v>1.2</v>
      </c>
    </row>
    <row r="17" spans="2:12" x14ac:dyDescent="0.3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 x14ac:dyDescent="0.3">
      <c r="B18" s="11"/>
      <c r="C18" s="10"/>
      <c r="D18" s="10" t="s">
        <v>646</v>
      </c>
      <c r="E18" s="10"/>
      <c r="F18" s="11"/>
      <c r="G18" s="11" t="s">
        <v>647</v>
      </c>
      <c r="H18" s="11"/>
      <c r="I18" s="11"/>
      <c r="J18" s="11"/>
      <c r="K18" s="14" t="s">
        <v>648</v>
      </c>
      <c r="L18" s="18"/>
    </row>
    <row r="19" spans="2:12" x14ac:dyDescent="0.3">
      <c r="B19" s="11"/>
      <c r="C19" s="10"/>
      <c r="D19" s="10"/>
      <c r="E19" s="10"/>
      <c r="F19" s="11"/>
      <c r="G19" s="11"/>
      <c r="H19" s="11" t="s">
        <v>704</v>
      </c>
      <c r="I19" s="11"/>
      <c r="J19" s="11"/>
      <c r="K19" s="14"/>
      <c r="L19" s="18"/>
    </row>
    <row r="20" spans="2:12" x14ac:dyDescent="0.3">
      <c r="B20" s="11"/>
      <c r="C20" s="10"/>
      <c r="D20" s="10"/>
      <c r="E20" s="10"/>
      <c r="F20" s="11"/>
      <c r="G20" s="11"/>
      <c r="H20" s="11"/>
      <c r="I20" s="11"/>
      <c r="J20" s="11"/>
      <c r="K20" s="14"/>
      <c r="L20" s="18"/>
    </row>
    <row r="21" spans="2:12" ht="16.5" customHeight="1" x14ac:dyDescent="0.3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18"/>
    </row>
    <row r="22" spans="2:12" x14ac:dyDescent="0.3">
      <c r="B22" s="11"/>
      <c r="C22" s="10"/>
      <c r="D22" s="10">
        <v>1.3</v>
      </c>
      <c r="E22" s="10"/>
      <c r="F22" s="28" t="s">
        <v>17</v>
      </c>
      <c r="G22" s="11"/>
      <c r="H22" s="11"/>
      <c r="I22" s="11"/>
      <c r="J22" s="11"/>
      <c r="K22" s="14"/>
      <c r="L22" s="11"/>
    </row>
    <row r="23" spans="2:12" x14ac:dyDescent="0.3">
      <c r="B23" s="11"/>
      <c r="C23" s="10"/>
      <c r="D23" s="10"/>
      <c r="E23" s="10" t="s">
        <v>148</v>
      </c>
      <c r="F23" s="11"/>
      <c r="G23" s="11" t="s">
        <v>258</v>
      </c>
      <c r="H23" s="11"/>
      <c r="I23" s="11"/>
      <c r="J23" s="11" t="s">
        <v>18</v>
      </c>
      <c r="K23" s="14" t="s">
        <v>177</v>
      </c>
      <c r="L23" s="21" t="s">
        <v>176</v>
      </c>
    </row>
    <row r="24" spans="2:12" x14ac:dyDescent="0.3">
      <c r="B24" s="11"/>
      <c r="C24" s="10"/>
      <c r="D24" s="10"/>
      <c r="E24" s="10" t="s">
        <v>257</v>
      </c>
      <c r="F24" s="11"/>
      <c r="G24" s="11" t="s">
        <v>256</v>
      </c>
      <c r="H24" s="11"/>
      <c r="I24" s="11"/>
      <c r="J24" s="11" t="s">
        <v>259</v>
      </c>
      <c r="K24" s="14"/>
      <c r="L24" s="11"/>
    </row>
    <row r="25" spans="2:12" x14ac:dyDescent="0.3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 x14ac:dyDescent="0.3">
      <c r="B26" s="11"/>
      <c r="C26" s="10"/>
      <c r="D26" s="10"/>
      <c r="E26" s="10" t="s">
        <v>643</v>
      </c>
      <c r="F26" s="11"/>
      <c r="G26" s="11" t="s">
        <v>33</v>
      </c>
      <c r="H26" s="11"/>
      <c r="I26" s="11"/>
      <c r="J26" s="11"/>
      <c r="K26" s="14"/>
      <c r="L26" s="11"/>
    </row>
    <row r="27" spans="2:12" x14ac:dyDescent="0.3">
      <c r="B27" s="11"/>
      <c r="C27" s="10"/>
      <c r="D27" s="10"/>
      <c r="E27" s="10"/>
      <c r="F27" s="11"/>
      <c r="G27" s="11"/>
      <c r="H27" s="11"/>
      <c r="I27" s="11"/>
      <c r="J27" s="11"/>
      <c r="K27" s="14"/>
      <c r="L27" s="11"/>
    </row>
    <row r="28" spans="2:12" x14ac:dyDescent="0.3">
      <c r="B28" s="11"/>
      <c r="C28" s="10"/>
      <c r="D28" s="10">
        <v>1.4</v>
      </c>
      <c r="E28" s="10"/>
      <c r="F28" s="28" t="s">
        <v>644</v>
      </c>
      <c r="G28" s="11"/>
      <c r="H28" s="11"/>
      <c r="I28" s="11"/>
      <c r="J28" s="11"/>
      <c r="K28" s="14"/>
      <c r="L28" s="11"/>
    </row>
    <row r="29" spans="2:12" x14ac:dyDescent="0.3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11"/>
    </row>
    <row r="30" spans="2:12" x14ac:dyDescent="0.3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2"/>
    </row>
    <row r="31" spans="2:12" x14ac:dyDescent="0.3">
      <c r="B31" s="11"/>
      <c r="C31" s="10"/>
      <c r="D31" s="10">
        <v>1.5</v>
      </c>
      <c r="E31" s="10"/>
      <c r="F31" s="28" t="s">
        <v>642</v>
      </c>
      <c r="G31" s="11"/>
      <c r="H31" s="11"/>
      <c r="I31" s="11"/>
      <c r="J31" s="11"/>
      <c r="K31" s="14"/>
      <c r="L31" s="22"/>
    </row>
    <row r="32" spans="2:12" x14ac:dyDescent="0.3">
      <c r="B32" s="11"/>
      <c r="C32" s="10"/>
      <c r="D32" s="10"/>
      <c r="E32" s="10" t="s">
        <v>151</v>
      </c>
      <c r="F32" s="11"/>
      <c r="G32" s="11" t="s">
        <v>152</v>
      </c>
      <c r="H32" s="11" t="s">
        <v>31</v>
      </c>
      <c r="I32" s="11"/>
      <c r="J32" s="11"/>
      <c r="K32" s="14" t="s">
        <v>32</v>
      </c>
      <c r="L32" s="22"/>
    </row>
    <row r="33" spans="2:12" x14ac:dyDescent="0.3">
      <c r="B33" s="11"/>
      <c r="C33" s="10"/>
      <c r="D33" s="10"/>
      <c r="E33" s="10" t="s">
        <v>153</v>
      </c>
      <c r="F33" s="11"/>
      <c r="G33" s="11" t="s">
        <v>19</v>
      </c>
      <c r="H33" s="11" t="s">
        <v>20</v>
      </c>
      <c r="I33" s="11"/>
      <c r="J33" s="11" t="s">
        <v>21</v>
      </c>
      <c r="K33" s="14" t="s">
        <v>24</v>
      </c>
      <c r="L33" s="23"/>
    </row>
    <row r="34" spans="2:12" x14ac:dyDescent="0.3">
      <c r="B34" s="11"/>
      <c r="C34" s="10"/>
      <c r="D34" s="10"/>
      <c r="E34" s="10"/>
      <c r="F34" s="11"/>
      <c r="G34" s="11"/>
      <c r="H34" s="11"/>
      <c r="I34" s="11"/>
      <c r="J34" s="11" t="s">
        <v>222</v>
      </c>
      <c r="K34" s="14" t="s">
        <v>23</v>
      </c>
      <c r="L34" s="23"/>
    </row>
    <row r="35" spans="2:12" x14ac:dyDescent="0.3">
      <c r="B35" s="11"/>
      <c r="C35" s="10"/>
      <c r="D35" s="10"/>
      <c r="E35" s="10"/>
      <c r="F35" s="11"/>
      <c r="G35" s="11"/>
      <c r="H35" s="11"/>
      <c r="I35" s="11"/>
      <c r="J35" s="11" t="s">
        <v>223</v>
      </c>
      <c r="K35" s="14" t="s">
        <v>25</v>
      </c>
      <c r="L35" s="23"/>
    </row>
    <row r="36" spans="2:12" x14ac:dyDescent="0.3">
      <c r="B36" s="11"/>
      <c r="C36" s="10"/>
      <c r="D36" s="10"/>
      <c r="E36" s="10"/>
      <c r="F36" s="11"/>
      <c r="G36" s="11"/>
      <c r="H36" s="11"/>
      <c r="I36" s="11"/>
      <c r="J36" s="11" t="s">
        <v>22</v>
      </c>
      <c r="K36" s="14" t="s">
        <v>26</v>
      </c>
      <c r="L36" s="23"/>
    </row>
    <row r="37" spans="2:12" x14ac:dyDescent="0.3">
      <c r="B37" s="11"/>
      <c r="C37" s="10"/>
      <c r="D37" s="10"/>
      <c r="E37" s="10"/>
      <c r="F37" s="11"/>
      <c r="G37" s="11"/>
      <c r="H37" s="11"/>
      <c r="I37" s="11"/>
      <c r="J37" s="11" t="s">
        <v>628</v>
      </c>
      <c r="K37" s="14" t="s">
        <v>629</v>
      </c>
      <c r="L37" s="23"/>
    </row>
    <row r="38" spans="2:12" x14ac:dyDescent="0.3">
      <c r="B38" s="11"/>
      <c r="C38" s="10"/>
      <c r="D38" s="10"/>
      <c r="E38" s="10"/>
      <c r="F38" s="11"/>
      <c r="G38" s="11"/>
      <c r="H38" s="11"/>
      <c r="I38" s="11"/>
      <c r="J38" s="11"/>
      <c r="K38" s="14"/>
      <c r="L38" s="23"/>
    </row>
    <row r="39" spans="2:12" x14ac:dyDescent="0.3">
      <c r="B39" s="11"/>
      <c r="C39" s="10"/>
      <c r="D39" s="10"/>
      <c r="E39" s="10" t="s">
        <v>154</v>
      </c>
      <c r="F39" s="103" t="s">
        <v>828</v>
      </c>
      <c r="G39" s="11" t="s">
        <v>94</v>
      </c>
      <c r="H39" s="11" t="s">
        <v>95</v>
      </c>
      <c r="I39" s="11"/>
      <c r="J39" s="11"/>
      <c r="K39" s="14"/>
      <c r="L39" s="23" t="s">
        <v>98</v>
      </c>
    </row>
    <row r="40" spans="2:12" x14ac:dyDescent="0.3">
      <c r="B40" s="11"/>
      <c r="C40" s="10"/>
      <c r="D40" s="10"/>
      <c r="E40" s="10"/>
      <c r="F40" s="11"/>
      <c r="G40" s="11"/>
      <c r="H40" s="11" t="s">
        <v>96</v>
      </c>
      <c r="I40" s="11"/>
      <c r="J40" s="11" t="s">
        <v>650</v>
      </c>
      <c r="K40" s="14"/>
      <c r="L40" s="23" t="s">
        <v>97</v>
      </c>
    </row>
    <row r="41" spans="2:12" x14ac:dyDescent="0.3">
      <c r="B41" s="11"/>
      <c r="C41" s="10"/>
      <c r="D41" s="10"/>
      <c r="E41" s="10"/>
      <c r="F41" s="11"/>
      <c r="G41" s="11"/>
      <c r="H41" s="11"/>
      <c r="I41" s="11"/>
      <c r="J41" s="11"/>
      <c r="K41" s="14"/>
      <c r="L41" s="23"/>
    </row>
    <row r="42" spans="2:12" x14ac:dyDescent="0.3">
      <c r="B42" s="11"/>
      <c r="C42" s="10"/>
      <c r="D42" s="10"/>
      <c r="E42" s="10" t="s">
        <v>155</v>
      </c>
      <c r="F42" s="103" t="s">
        <v>829</v>
      </c>
      <c r="G42" s="11" t="s">
        <v>99</v>
      </c>
      <c r="H42" s="11"/>
      <c r="I42" s="11"/>
      <c r="J42" s="11"/>
      <c r="K42" s="14" t="s">
        <v>100</v>
      </c>
      <c r="L42" s="23"/>
    </row>
    <row r="43" spans="2:12" ht="66" x14ac:dyDescent="0.3">
      <c r="B43" s="11"/>
      <c r="C43" s="10"/>
      <c r="D43" s="10"/>
      <c r="E43" s="10"/>
      <c r="F43" s="11"/>
      <c r="G43" s="11"/>
      <c r="H43" s="11" t="s">
        <v>101</v>
      </c>
      <c r="I43" s="11"/>
      <c r="J43" s="11"/>
      <c r="K43" s="15" t="s">
        <v>316</v>
      </c>
      <c r="L43" s="23" t="s">
        <v>103</v>
      </c>
    </row>
    <row r="44" spans="2:12" ht="33" x14ac:dyDescent="0.3">
      <c r="B44" s="11"/>
      <c r="C44" s="10"/>
      <c r="D44" s="10"/>
      <c r="E44" s="10"/>
      <c r="F44" s="11"/>
      <c r="G44" s="11"/>
      <c r="H44" s="11" t="s">
        <v>102</v>
      </c>
      <c r="I44" s="11"/>
      <c r="J44" s="11"/>
      <c r="K44" s="15" t="s">
        <v>105</v>
      </c>
      <c r="L44" s="23" t="s">
        <v>104</v>
      </c>
    </row>
    <row r="45" spans="2:12" x14ac:dyDescent="0.3">
      <c r="B45" s="11"/>
      <c r="C45" s="10"/>
      <c r="D45" s="10"/>
      <c r="E45" s="10" t="s">
        <v>309</v>
      </c>
      <c r="F45" s="11"/>
      <c r="G45" s="11" t="s">
        <v>156</v>
      </c>
      <c r="H45" s="11"/>
      <c r="I45" s="11"/>
      <c r="J45" s="11"/>
      <c r="K45" s="15"/>
      <c r="L45" s="11"/>
    </row>
    <row r="46" spans="2:12" x14ac:dyDescent="0.3">
      <c r="B46" s="11"/>
      <c r="C46" s="10"/>
      <c r="D46" s="10"/>
      <c r="E46" s="10"/>
      <c r="F46" s="11"/>
      <c r="G46" s="11"/>
      <c r="H46" s="11" t="s">
        <v>330</v>
      </c>
      <c r="I46" s="11"/>
      <c r="J46" s="11"/>
      <c r="K46" s="15" t="s">
        <v>332</v>
      </c>
      <c r="L46" s="11"/>
    </row>
    <row r="47" spans="2:12" x14ac:dyDescent="0.3">
      <c r="B47" s="11"/>
      <c r="C47" s="10"/>
      <c r="D47" s="10"/>
      <c r="E47" s="10"/>
      <c r="F47" s="11"/>
      <c r="G47" s="11"/>
      <c r="H47" s="11"/>
      <c r="I47" s="11"/>
      <c r="J47" s="11"/>
      <c r="K47" s="15"/>
      <c r="L47" s="11"/>
    </row>
    <row r="48" spans="2:12" x14ac:dyDescent="0.3">
      <c r="B48" s="11"/>
      <c r="C48" s="10"/>
      <c r="D48" s="10"/>
      <c r="E48" s="10" t="s">
        <v>619</v>
      </c>
      <c r="F48" s="11"/>
      <c r="G48" s="11" t="s">
        <v>766</v>
      </c>
      <c r="H48" s="11"/>
      <c r="I48" s="11"/>
      <c r="J48" s="11"/>
      <c r="K48" s="15" t="s">
        <v>622</v>
      </c>
      <c r="L48" s="11"/>
    </row>
    <row r="49" spans="2:12" x14ac:dyDescent="0.3">
      <c r="B49" s="11"/>
      <c r="C49" s="10"/>
      <c r="D49" s="10"/>
      <c r="E49" s="10"/>
      <c r="F49" s="11"/>
      <c r="G49" s="11"/>
      <c r="H49" s="11" t="s">
        <v>620</v>
      </c>
      <c r="I49" s="11"/>
      <c r="J49" s="11"/>
      <c r="K49" s="15"/>
      <c r="L49" s="11"/>
    </row>
    <row r="50" spans="2:12" x14ac:dyDescent="0.3">
      <c r="B50" s="11"/>
      <c r="C50" s="10"/>
      <c r="D50" s="10"/>
      <c r="E50" s="10"/>
      <c r="F50" s="11"/>
      <c r="G50" s="11"/>
      <c r="H50" s="11" t="s">
        <v>621</v>
      </c>
      <c r="I50" s="11"/>
      <c r="J50" s="11"/>
      <c r="K50" s="14"/>
      <c r="L50" s="11"/>
    </row>
    <row r="51" spans="2:12" x14ac:dyDescent="0.3">
      <c r="B51" s="11"/>
      <c r="C51" s="10"/>
      <c r="D51" s="10"/>
      <c r="E51" s="10"/>
      <c r="F51" s="11"/>
      <c r="G51" s="11"/>
      <c r="H51" s="11"/>
      <c r="I51" s="11"/>
      <c r="J51" s="11"/>
      <c r="K51" s="14"/>
      <c r="L51" s="11"/>
    </row>
    <row r="52" spans="2:12" x14ac:dyDescent="0.3">
      <c r="B52" s="11" t="s">
        <v>35</v>
      </c>
      <c r="C52" s="10">
        <v>2</v>
      </c>
      <c r="D52" s="10"/>
      <c r="E52" s="10"/>
      <c r="F52" s="28" t="s">
        <v>275</v>
      </c>
      <c r="G52" s="11"/>
      <c r="H52" s="11"/>
      <c r="I52" s="11"/>
      <c r="J52" s="11"/>
      <c r="K52" s="14"/>
      <c r="L52" s="11"/>
    </row>
    <row r="53" spans="2:12" ht="33" x14ac:dyDescent="0.3">
      <c r="B53" s="11"/>
      <c r="C53" s="10"/>
      <c r="D53" s="10">
        <v>2.1</v>
      </c>
      <c r="E53" s="10"/>
      <c r="F53" s="11"/>
      <c r="G53" s="11" t="s">
        <v>36</v>
      </c>
      <c r="H53" s="11"/>
      <c r="I53" s="11"/>
      <c r="J53" s="11"/>
      <c r="K53" s="15" t="s">
        <v>276</v>
      </c>
      <c r="L53" s="11"/>
    </row>
    <row r="54" spans="2:12" x14ac:dyDescent="0.3">
      <c r="B54" s="11"/>
      <c r="C54" s="10"/>
      <c r="D54" s="10">
        <v>2.2000000000000002</v>
      </c>
      <c r="E54" s="10"/>
      <c r="F54" s="11"/>
      <c r="G54" s="11" t="s">
        <v>37</v>
      </c>
      <c r="H54" s="11"/>
      <c r="I54" s="11"/>
      <c r="J54" s="11"/>
      <c r="K54" s="15" t="s">
        <v>315</v>
      </c>
      <c r="L54" s="11"/>
    </row>
    <row r="55" spans="2:12" x14ac:dyDescent="0.3">
      <c r="B55" s="11"/>
      <c r="C55" s="10"/>
      <c r="D55" s="10"/>
      <c r="E55" s="10"/>
      <c r="F55" s="11"/>
      <c r="G55" s="11"/>
      <c r="H55" s="11"/>
      <c r="I55" s="11"/>
      <c r="J55" s="11"/>
      <c r="K55" s="14"/>
      <c r="L55" s="11"/>
    </row>
    <row r="56" spans="2:12" ht="16.5" customHeight="1" x14ac:dyDescent="0.3">
      <c r="B56" s="11"/>
      <c r="C56" s="10"/>
      <c r="D56" s="10">
        <v>2.2999999999999998</v>
      </c>
      <c r="E56" s="10"/>
      <c r="F56" s="11"/>
      <c r="G56" s="11" t="s">
        <v>626</v>
      </c>
      <c r="H56" s="11"/>
      <c r="I56" s="11"/>
      <c r="J56" s="11"/>
      <c r="K56" s="14"/>
      <c r="L56" s="18"/>
    </row>
    <row r="57" spans="2:12" ht="36" customHeight="1" x14ac:dyDescent="0.3">
      <c r="B57" s="11"/>
      <c r="C57" s="10"/>
      <c r="D57" s="10"/>
      <c r="E57" s="10" t="s">
        <v>638</v>
      </c>
      <c r="F57" s="11"/>
      <c r="G57" s="11"/>
      <c r="H57" s="11" t="s">
        <v>625</v>
      </c>
      <c r="I57" s="64" t="s">
        <v>632</v>
      </c>
      <c r="J57" s="11"/>
      <c r="K57" s="15" t="s">
        <v>627</v>
      </c>
      <c r="L57" s="63" t="s">
        <v>630</v>
      </c>
    </row>
    <row r="58" spans="2:12" ht="16.5" customHeight="1" x14ac:dyDescent="0.3">
      <c r="B58" s="11"/>
      <c r="C58" s="10"/>
      <c r="D58" s="10"/>
      <c r="E58" s="10" t="s">
        <v>639</v>
      </c>
      <c r="F58" s="11"/>
      <c r="G58" s="11"/>
      <c r="H58" s="11" t="s">
        <v>631</v>
      </c>
      <c r="I58" s="65" t="s">
        <v>633</v>
      </c>
      <c r="J58" s="11"/>
      <c r="K58" s="14" t="s">
        <v>634</v>
      </c>
      <c r="L58" s="102" t="s">
        <v>824</v>
      </c>
    </row>
    <row r="59" spans="2:12" ht="36.75" customHeight="1" x14ac:dyDescent="0.3">
      <c r="B59" s="11"/>
      <c r="C59" s="10"/>
      <c r="D59" s="10"/>
      <c r="E59" s="10" t="s">
        <v>640</v>
      </c>
      <c r="F59" s="11"/>
      <c r="G59" s="11"/>
      <c r="H59" s="11" t="s">
        <v>635</v>
      </c>
      <c r="I59" s="65"/>
      <c r="J59" s="11"/>
      <c r="K59" s="15" t="s">
        <v>649</v>
      </c>
      <c r="L59" s="11" t="s">
        <v>637</v>
      </c>
    </row>
    <row r="60" spans="2:12" ht="36.75" customHeight="1" x14ac:dyDescent="0.3">
      <c r="B60" s="11"/>
      <c r="C60" s="10"/>
      <c r="D60" s="10" t="s">
        <v>825</v>
      </c>
      <c r="E60" s="10"/>
      <c r="F60" s="11"/>
      <c r="G60" s="11" t="s">
        <v>826</v>
      </c>
      <c r="H60" s="11"/>
      <c r="I60" s="65"/>
      <c r="J60" s="11"/>
      <c r="K60" s="15"/>
      <c r="L60" s="11"/>
    </row>
    <row r="61" spans="2:12" ht="36.75" customHeight="1" x14ac:dyDescent="0.3">
      <c r="B61" s="11"/>
      <c r="C61" s="10"/>
      <c r="D61" s="10"/>
      <c r="E61" s="10"/>
      <c r="F61" s="11"/>
      <c r="G61" s="11"/>
      <c r="H61" s="11"/>
      <c r="I61" s="65"/>
      <c r="J61" s="11"/>
      <c r="K61" s="15"/>
      <c r="L61" s="11"/>
    </row>
    <row r="62" spans="2:12" ht="16.5" customHeight="1" x14ac:dyDescent="0.3">
      <c r="B62" s="11"/>
      <c r="C62" s="10"/>
      <c r="D62" s="10"/>
      <c r="E62" s="10"/>
      <c r="F62" s="11"/>
      <c r="G62" s="11"/>
      <c r="H62" s="11"/>
      <c r="I62" s="65"/>
      <c r="J62" s="11"/>
      <c r="K62" s="14"/>
      <c r="L62" s="11"/>
    </row>
    <row r="63" spans="2:12" ht="16.5" customHeight="1" x14ac:dyDescent="0.3">
      <c r="B63" s="11"/>
      <c r="C63" s="10"/>
      <c r="D63" s="10"/>
      <c r="E63" s="10" t="s">
        <v>651</v>
      </c>
      <c r="F63" s="11"/>
      <c r="G63" s="11" t="s">
        <v>652</v>
      </c>
      <c r="H63" s="11"/>
      <c r="I63" s="65"/>
      <c r="J63" s="11"/>
      <c r="K63" s="14" t="s">
        <v>653</v>
      </c>
      <c r="L63" s="11"/>
    </row>
    <row r="64" spans="2:12" ht="16.5" customHeight="1" x14ac:dyDescent="0.3">
      <c r="B64" s="11"/>
      <c r="C64" s="10"/>
      <c r="D64" s="10"/>
      <c r="E64" s="10"/>
      <c r="F64" s="11"/>
      <c r="G64" s="11"/>
      <c r="H64" s="11" t="s">
        <v>654</v>
      </c>
      <c r="I64" s="65"/>
      <c r="J64" s="11"/>
      <c r="K64" s="14"/>
      <c r="L64" s="11"/>
    </row>
    <row r="65" spans="2:12" ht="16.5" customHeight="1" x14ac:dyDescent="0.3">
      <c r="B65" s="11"/>
      <c r="C65" s="10"/>
      <c r="D65" s="10"/>
      <c r="E65" s="10"/>
      <c r="F65" s="11"/>
      <c r="G65" s="11"/>
      <c r="H65" s="11" t="s">
        <v>681</v>
      </c>
      <c r="I65" s="65"/>
      <c r="J65" s="11"/>
      <c r="K65" s="14"/>
      <c r="L65" s="11"/>
    </row>
    <row r="66" spans="2:12" ht="16.5" customHeight="1" x14ac:dyDescent="0.3">
      <c r="B66" s="11"/>
      <c r="C66" s="10"/>
      <c r="D66" s="10"/>
      <c r="E66" s="10"/>
      <c r="F66" s="11"/>
      <c r="G66" s="11"/>
      <c r="H66" s="11"/>
      <c r="I66" s="65"/>
      <c r="J66" s="11"/>
      <c r="K66" s="14"/>
      <c r="L66" s="11"/>
    </row>
    <row r="67" spans="2:12" ht="16.5" customHeight="1" x14ac:dyDescent="0.3">
      <c r="B67" s="11"/>
      <c r="C67" s="10"/>
      <c r="D67" s="10"/>
      <c r="E67" s="10"/>
      <c r="F67" s="11"/>
      <c r="G67" s="11"/>
      <c r="H67" s="11"/>
      <c r="I67" s="65"/>
      <c r="J67" s="11"/>
      <c r="K67" s="14"/>
      <c r="L67" s="11"/>
    </row>
    <row r="68" spans="2:12" ht="16.5" customHeight="1" x14ac:dyDescent="0.3">
      <c r="B68" s="11"/>
      <c r="C68" s="10"/>
      <c r="D68" s="10"/>
      <c r="E68" s="10"/>
      <c r="F68" s="11"/>
      <c r="G68" s="11"/>
      <c r="H68" s="11"/>
      <c r="I68" s="65"/>
      <c r="J68" s="11"/>
      <c r="K68" s="14"/>
      <c r="L68" s="11"/>
    </row>
    <row r="69" spans="2:12" x14ac:dyDescent="0.3">
      <c r="B69" s="11"/>
      <c r="C69" s="10"/>
      <c r="D69" s="10"/>
      <c r="E69" s="10"/>
      <c r="F69" s="11"/>
      <c r="G69" s="11"/>
      <c r="H69" s="11"/>
      <c r="I69" s="11"/>
      <c r="J69" s="11"/>
      <c r="K69" s="14"/>
      <c r="L69" s="11"/>
    </row>
    <row r="70" spans="2:12" x14ac:dyDescent="0.3">
      <c r="B70" s="11" t="s">
        <v>38</v>
      </c>
      <c r="C70" s="10">
        <v>3</v>
      </c>
      <c r="D70" s="10"/>
      <c r="E70" s="10"/>
      <c r="F70" s="28" t="s">
        <v>39</v>
      </c>
      <c r="G70" s="11"/>
      <c r="H70" s="11"/>
      <c r="I70" s="11"/>
      <c r="J70" s="11"/>
      <c r="K70" s="16"/>
      <c r="L70" s="11"/>
    </row>
    <row r="71" spans="2:12" x14ac:dyDescent="0.3">
      <c r="B71" s="11"/>
      <c r="C71" s="10"/>
      <c r="D71" s="10"/>
      <c r="E71" s="10" t="s">
        <v>343</v>
      </c>
      <c r="F71" s="28"/>
      <c r="G71" s="11"/>
      <c r="H71" s="28" t="s">
        <v>107</v>
      </c>
      <c r="I71" s="11"/>
      <c r="J71" s="11"/>
      <c r="K71" s="14" t="s">
        <v>346</v>
      </c>
      <c r="L71" s="11" t="s">
        <v>110</v>
      </c>
    </row>
    <row r="72" spans="2:12" x14ac:dyDescent="0.3">
      <c r="B72" s="11"/>
      <c r="C72" s="10"/>
      <c r="D72" s="10">
        <v>3.1</v>
      </c>
      <c r="E72" s="10"/>
      <c r="F72" s="11"/>
      <c r="G72" s="28" t="s">
        <v>60</v>
      </c>
      <c r="H72" s="11"/>
      <c r="I72" s="11"/>
      <c r="J72" s="11"/>
      <c r="K72" s="17"/>
      <c r="L72" s="11"/>
    </row>
    <row r="73" spans="2:12" x14ac:dyDescent="0.3">
      <c r="B73" s="11"/>
      <c r="C73" s="10"/>
      <c r="D73" s="10"/>
      <c r="E73" s="10" t="s">
        <v>163</v>
      </c>
      <c r="F73" s="11"/>
      <c r="G73" s="11"/>
      <c r="H73" s="12" t="s">
        <v>157</v>
      </c>
      <c r="I73" s="11"/>
      <c r="J73" s="11"/>
      <c r="K73" s="17"/>
      <c r="L73" s="11"/>
    </row>
    <row r="74" spans="2:12" x14ac:dyDescent="0.3">
      <c r="B74" s="11"/>
      <c r="C74" s="10"/>
      <c r="D74" s="10"/>
      <c r="E74" s="10" t="s">
        <v>164</v>
      </c>
      <c r="F74" s="11"/>
      <c r="G74" s="11"/>
      <c r="H74" s="12" t="s">
        <v>158</v>
      </c>
      <c r="I74" s="11"/>
      <c r="J74" s="11" t="s">
        <v>426</v>
      </c>
      <c r="K74" s="17"/>
      <c r="L74" s="11"/>
    </row>
    <row r="75" spans="2:12" x14ac:dyDescent="0.3">
      <c r="B75" s="11"/>
      <c r="C75" s="10"/>
      <c r="D75" s="10"/>
      <c r="E75" s="10"/>
      <c r="F75" s="11"/>
      <c r="G75" s="11"/>
      <c r="H75" s="12"/>
      <c r="I75" s="11"/>
      <c r="J75" s="11" t="s">
        <v>427</v>
      </c>
      <c r="K75" s="17"/>
      <c r="L75" s="11"/>
    </row>
    <row r="76" spans="2:12" x14ac:dyDescent="0.3">
      <c r="B76" s="11"/>
      <c r="C76" s="10"/>
      <c r="D76" s="10"/>
      <c r="E76" s="10" t="s">
        <v>165</v>
      </c>
      <c r="F76" s="11"/>
      <c r="G76" s="11"/>
      <c r="H76" s="12" t="s">
        <v>159</v>
      </c>
      <c r="I76" s="11"/>
      <c r="J76" s="11"/>
      <c r="K76" s="17"/>
      <c r="L76" s="11"/>
    </row>
    <row r="77" spans="2:12" x14ac:dyDescent="0.3">
      <c r="B77" s="11"/>
      <c r="C77" s="10"/>
      <c r="D77" s="10"/>
      <c r="E77" s="10" t="s">
        <v>166</v>
      </c>
      <c r="F77" s="11"/>
      <c r="G77" s="11"/>
      <c r="H77" s="12" t="s">
        <v>160</v>
      </c>
      <c r="I77" s="11"/>
      <c r="J77" s="11"/>
      <c r="K77" s="17"/>
      <c r="L77" s="11"/>
    </row>
    <row r="78" spans="2:12" x14ac:dyDescent="0.3">
      <c r="B78" s="11"/>
      <c r="C78" s="10"/>
      <c r="D78" s="10"/>
      <c r="E78" s="10" t="s">
        <v>167</v>
      </c>
      <c r="F78" s="11"/>
      <c r="G78" s="11"/>
      <c r="H78" s="12" t="s">
        <v>161</v>
      </c>
      <c r="I78" s="11"/>
      <c r="J78" s="11"/>
      <c r="K78" s="17"/>
      <c r="L78" s="11"/>
    </row>
    <row r="79" spans="2:12" x14ac:dyDescent="0.3">
      <c r="B79" s="11"/>
      <c r="C79" s="10"/>
      <c r="D79" s="10"/>
      <c r="E79" s="10" t="s">
        <v>168</v>
      </c>
      <c r="F79" s="11"/>
      <c r="G79" s="11"/>
      <c r="H79" s="12" t="s">
        <v>162</v>
      </c>
      <c r="I79" s="11"/>
      <c r="J79" s="12"/>
      <c r="K79" s="14"/>
      <c r="L79" s="11"/>
    </row>
    <row r="80" spans="2:12" x14ac:dyDescent="0.3">
      <c r="B80" s="11"/>
      <c r="C80" s="10"/>
      <c r="D80" s="10"/>
      <c r="E80" s="10"/>
      <c r="F80" s="11"/>
      <c r="G80" s="11"/>
      <c r="H80" s="11"/>
      <c r="I80" s="11"/>
      <c r="J80" s="11"/>
      <c r="K80" s="17"/>
      <c r="L80" s="11"/>
    </row>
    <row r="81" spans="2:12" x14ac:dyDescent="0.3">
      <c r="B81" s="11"/>
      <c r="C81" s="10"/>
      <c r="D81" s="10">
        <v>3.2</v>
      </c>
      <c r="E81" s="10"/>
      <c r="F81" s="11"/>
      <c r="G81" s="11" t="s">
        <v>86</v>
      </c>
      <c r="H81" s="11"/>
      <c r="I81" s="11"/>
      <c r="J81" s="11"/>
      <c r="K81" s="14"/>
      <c r="L81" s="11"/>
    </row>
    <row r="82" spans="2:12" x14ac:dyDescent="0.3">
      <c r="B82" s="11"/>
      <c r="C82" s="10"/>
      <c r="D82" s="10"/>
      <c r="E82" s="10" t="s">
        <v>347</v>
      </c>
      <c r="F82" s="11"/>
      <c r="G82" s="11"/>
      <c r="H82" s="61" t="s">
        <v>90</v>
      </c>
      <c r="I82" s="11"/>
      <c r="J82" s="11"/>
      <c r="K82" s="14"/>
      <c r="L82" s="11"/>
    </row>
    <row r="83" spans="2:12" x14ac:dyDescent="0.3">
      <c r="B83" s="11"/>
      <c r="C83" s="10"/>
      <c r="D83" s="10"/>
      <c r="E83" s="10" t="s">
        <v>345</v>
      </c>
      <c r="F83" s="11"/>
      <c r="G83" s="11"/>
      <c r="H83" s="28" t="s">
        <v>87</v>
      </c>
      <c r="I83" s="11"/>
      <c r="J83" s="11"/>
      <c r="K83" s="14" t="s">
        <v>88</v>
      </c>
      <c r="L83" s="11"/>
    </row>
    <row r="84" spans="2:12" x14ac:dyDescent="0.3">
      <c r="B84" s="11"/>
      <c r="C84" s="10"/>
      <c r="D84" s="10"/>
      <c r="E84" s="10" t="s">
        <v>348</v>
      </c>
      <c r="F84" s="11"/>
      <c r="G84" s="11"/>
      <c r="H84" s="11" t="s">
        <v>91</v>
      </c>
      <c r="I84" s="11"/>
      <c r="J84" s="11"/>
      <c r="K84" s="14"/>
      <c r="L84" s="11"/>
    </row>
    <row r="85" spans="2:12" x14ac:dyDescent="0.3">
      <c r="B85" s="11"/>
      <c r="C85" s="10"/>
      <c r="D85" s="10"/>
      <c r="E85" s="10" t="s">
        <v>349</v>
      </c>
      <c r="F85" s="11"/>
      <c r="G85" s="11"/>
      <c r="H85" s="11" t="s">
        <v>92</v>
      </c>
      <c r="I85" s="11"/>
      <c r="J85" s="11"/>
      <c r="K85" s="14"/>
      <c r="L85" s="11"/>
    </row>
    <row r="86" spans="2:12" x14ac:dyDescent="0.3">
      <c r="B86" s="11"/>
      <c r="C86" s="10"/>
      <c r="D86" s="10"/>
      <c r="E86" s="10" t="s">
        <v>350</v>
      </c>
      <c r="F86" s="11"/>
      <c r="G86" s="11"/>
      <c r="H86" s="11" t="s">
        <v>93</v>
      </c>
      <c r="I86" s="11"/>
      <c r="J86" s="11"/>
      <c r="K86" s="14"/>
      <c r="L86" s="11"/>
    </row>
    <row r="87" spans="2:12" x14ac:dyDescent="0.3">
      <c r="B87" s="11"/>
      <c r="C87" s="10"/>
      <c r="D87" s="10"/>
      <c r="E87" s="10"/>
      <c r="F87" s="11"/>
      <c r="G87" s="11"/>
      <c r="H87" s="11"/>
      <c r="I87" s="11"/>
      <c r="J87" s="11"/>
      <c r="K87" s="14"/>
      <c r="L87" s="11"/>
    </row>
    <row r="88" spans="2:12" x14ac:dyDescent="0.3">
      <c r="B88" s="11"/>
      <c r="C88" s="10"/>
      <c r="D88" s="10">
        <v>3.3</v>
      </c>
      <c r="E88" s="10"/>
      <c r="F88" s="11"/>
      <c r="G88" s="11" t="s">
        <v>55</v>
      </c>
      <c r="H88" s="11"/>
      <c r="I88" s="11"/>
      <c r="J88" s="11"/>
      <c r="K88" s="14"/>
      <c r="L88" s="11"/>
    </row>
    <row r="89" spans="2:12" x14ac:dyDescent="0.3">
      <c r="B89" s="11"/>
      <c r="C89" s="10"/>
      <c r="D89" s="10"/>
      <c r="E89" s="10" t="s">
        <v>351</v>
      </c>
      <c r="F89" s="11"/>
      <c r="G89" s="11"/>
      <c r="H89" s="11" t="s">
        <v>108</v>
      </c>
      <c r="I89" s="11"/>
      <c r="J89" s="11"/>
      <c r="K89" s="14"/>
      <c r="L89" s="11" t="s">
        <v>109</v>
      </c>
    </row>
    <row r="90" spans="2:12" ht="33" x14ac:dyDescent="0.3">
      <c r="B90" s="11"/>
      <c r="C90" s="10"/>
      <c r="D90" s="10"/>
      <c r="E90" s="10" t="s">
        <v>352</v>
      </c>
      <c r="F90" s="11"/>
      <c r="G90" s="11"/>
      <c r="H90" s="11" t="s">
        <v>111</v>
      </c>
      <c r="I90" s="11"/>
      <c r="J90" s="11"/>
      <c r="K90" s="15" t="s">
        <v>112</v>
      </c>
      <c r="L90" s="11" t="s">
        <v>113</v>
      </c>
    </row>
    <row r="91" spans="2:12" x14ac:dyDescent="0.3">
      <c r="B91" s="11"/>
      <c r="C91" s="10"/>
      <c r="D91" s="10"/>
      <c r="E91" s="10" t="s">
        <v>353</v>
      </c>
      <c r="F91" s="11"/>
      <c r="G91" s="11"/>
      <c r="H91" s="28" t="s">
        <v>114</v>
      </c>
      <c r="I91" s="11"/>
      <c r="J91" s="11"/>
      <c r="K91" s="14"/>
      <c r="L91" s="11"/>
    </row>
    <row r="92" spans="2:12" x14ac:dyDescent="0.3">
      <c r="B92" s="11"/>
      <c r="C92" s="10"/>
      <c r="D92" s="10"/>
      <c r="E92" s="10"/>
      <c r="F92" s="11"/>
      <c r="G92" s="11"/>
      <c r="H92" s="11"/>
      <c r="I92" s="11"/>
      <c r="J92" s="11"/>
      <c r="K92" s="14"/>
      <c r="L92" s="11"/>
    </row>
    <row r="93" spans="2:12" x14ac:dyDescent="0.3">
      <c r="B93" s="11"/>
      <c r="C93" s="10"/>
      <c r="D93" s="10">
        <v>3.4</v>
      </c>
      <c r="E93" s="10"/>
      <c r="F93" s="11"/>
      <c r="G93" s="11" t="s">
        <v>89</v>
      </c>
      <c r="H93" s="25"/>
      <c r="I93" s="11"/>
      <c r="J93" s="11"/>
      <c r="K93" s="14"/>
      <c r="L93" s="11"/>
    </row>
    <row r="94" spans="2:12" x14ac:dyDescent="0.3">
      <c r="B94" s="11"/>
      <c r="C94" s="10"/>
      <c r="D94" s="10"/>
      <c r="E94" s="10" t="s">
        <v>354</v>
      </c>
      <c r="F94" s="11"/>
      <c r="G94" s="11"/>
      <c r="H94" s="28" t="s">
        <v>344</v>
      </c>
      <c r="I94" s="11"/>
      <c r="J94" s="11"/>
      <c r="K94" s="14" t="s">
        <v>115</v>
      </c>
      <c r="L94" s="11" t="s">
        <v>116</v>
      </c>
    </row>
    <row r="95" spans="2:12" x14ac:dyDescent="0.3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 x14ac:dyDescent="0.3">
      <c r="B96" s="11"/>
      <c r="C96" s="10"/>
      <c r="D96" s="10"/>
      <c r="E96" s="10"/>
      <c r="F96" s="11"/>
      <c r="G96" s="11"/>
      <c r="H96" s="11"/>
      <c r="I96" s="11"/>
      <c r="J96" s="11"/>
      <c r="K96" s="14"/>
      <c r="L96" s="11"/>
    </row>
    <row r="97" spans="2:12" x14ac:dyDescent="0.3">
      <c r="B97" s="11" t="s">
        <v>173</v>
      </c>
      <c r="C97" s="10">
        <v>4</v>
      </c>
      <c r="D97" s="10"/>
      <c r="E97" s="10"/>
      <c r="F97" s="28" t="s">
        <v>106</v>
      </c>
      <c r="G97" s="11"/>
      <c r="H97" s="11"/>
      <c r="I97" s="11"/>
      <c r="J97" s="11"/>
      <c r="K97" s="14"/>
      <c r="L97" s="11"/>
    </row>
    <row r="98" spans="2:12" x14ac:dyDescent="0.3">
      <c r="B98" s="11"/>
      <c r="C98" s="10"/>
      <c r="D98" s="10">
        <v>4.0999999999999996</v>
      </c>
      <c r="E98" s="10"/>
      <c r="F98" s="11"/>
      <c r="G98" s="11" t="s">
        <v>117</v>
      </c>
      <c r="H98" s="11"/>
      <c r="I98" s="11"/>
      <c r="J98" s="11" t="s">
        <v>120</v>
      </c>
      <c r="K98" s="14" t="s">
        <v>122</v>
      </c>
      <c r="L98" s="11"/>
    </row>
    <row r="99" spans="2:12" x14ac:dyDescent="0.3">
      <c r="B99" s="11"/>
      <c r="C99" s="10"/>
      <c r="D99" s="10"/>
      <c r="E99" s="10"/>
      <c r="F99" s="11"/>
      <c r="G99" s="11"/>
      <c r="H99" s="11"/>
      <c r="I99" s="11"/>
      <c r="J99" s="11" t="s">
        <v>121</v>
      </c>
      <c r="K99" s="14" t="s">
        <v>123</v>
      </c>
      <c r="L99" s="11"/>
    </row>
    <row r="100" spans="2:12" x14ac:dyDescent="0.3">
      <c r="B100" s="11"/>
      <c r="C100" s="10"/>
      <c r="D100" s="10"/>
      <c r="E100" s="10"/>
      <c r="F100" s="11"/>
      <c r="G100" s="11"/>
      <c r="H100" s="11"/>
      <c r="I100" s="11"/>
      <c r="J100" s="11"/>
      <c r="K100" s="14"/>
      <c r="L100" s="11"/>
    </row>
    <row r="101" spans="2:12" x14ac:dyDescent="0.3">
      <c r="B101" s="11"/>
      <c r="C101" s="10"/>
      <c r="D101" s="10">
        <v>4.2</v>
      </c>
      <c r="E101" s="10"/>
      <c r="F101" s="11"/>
      <c r="G101" s="11" t="s">
        <v>118</v>
      </c>
      <c r="H101" s="11"/>
      <c r="I101" s="11"/>
      <c r="J101" s="11" t="s">
        <v>124</v>
      </c>
      <c r="K101" s="14"/>
      <c r="L101" s="11"/>
    </row>
    <row r="102" spans="2:12" x14ac:dyDescent="0.3">
      <c r="B102" s="11"/>
      <c r="C102" s="10"/>
      <c r="D102" s="10"/>
      <c r="E102" s="10"/>
      <c r="F102" s="11"/>
      <c r="G102" s="11"/>
      <c r="H102" s="11"/>
      <c r="I102" s="11"/>
      <c r="J102" s="11"/>
      <c r="K102" s="14"/>
      <c r="L102" s="11"/>
    </row>
    <row r="103" spans="2:12" x14ac:dyDescent="0.3">
      <c r="B103" s="11"/>
      <c r="C103" s="10"/>
      <c r="D103" s="10">
        <v>4.3</v>
      </c>
      <c r="E103" s="10"/>
      <c r="F103" s="11"/>
      <c r="G103" s="11" t="s">
        <v>119</v>
      </c>
      <c r="H103" s="11" t="s">
        <v>125</v>
      </c>
      <c r="I103" s="11" t="s">
        <v>126</v>
      </c>
      <c r="J103" s="11"/>
      <c r="K103" s="14" t="s">
        <v>128</v>
      </c>
      <c r="L103" s="11"/>
    </row>
    <row r="104" spans="2:12" x14ac:dyDescent="0.3">
      <c r="B104" s="11"/>
      <c r="C104" s="10"/>
      <c r="D104" s="10"/>
      <c r="E104" s="10"/>
      <c r="F104" s="11"/>
      <c r="G104" s="11"/>
      <c r="H104" s="11"/>
      <c r="I104" s="11" t="s">
        <v>127</v>
      </c>
      <c r="J104" s="11" t="s">
        <v>129</v>
      </c>
      <c r="K104" s="14"/>
      <c r="L104" s="11"/>
    </row>
    <row r="105" spans="2:12" x14ac:dyDescent="0.3">
      <c r="B105" s="11"/>
      <c r="C105" s="10"/>
      <c r="D105" s="10"/>
      <c r="E105" s="10"/>
      <c r="F105" s="11"/>
      <c r="G105" s="11"/>
      <c r="H105" s="11"/>
      <c r="I105" s="11"/>
      <c r="J105" s="11" t="s">
        <v>130</v>
      </c>
      <c r="K105" s="14" t="s">
        <v>131</v>
      </c>
      <c r="L105" s="11"/>
    </row>
    <row r="106" spans="2:12" x14ac:dyDescent="0.3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 x14ac:dyDescent="0.3">
      <c r="B107" s="11"/>
      <c r="C107" s="10"/>
      <c r="D107" s="10"/>
      <c r="E107" s="10"/>
      <c r="F107" s="11"/>
      <c r="G107" s="11"/>
      <c r="H107" s="11"/>
      <c r="I107" s="11"/>
      <c r="J107" s="11"/>
      <c r="K107" s="14"/>
      <c r="L107" s="11"/>
    </row>
    <row r="108" spans="2:12" x14ac:dyDescent="0.3">
      <c r="B108" s="11"/>
      <c r="C108" s="10"/>
      <c r="D108" s="10">
        <v>4.4000000000000004</v>
      </c>
      <c r="E108" s="10"/>
      <c r="F108" s="11"/>
      <c r="G108" s="11" t="s">
        <v>132</v>
      </c>
      <c r="H108" s="11"/>
      <c r="I108" s="11"/>
      <c r="J108" s="11"/>
      <c r="K108" s="14" t="s">
        <v>133</v>
      </c>
      <c r="L108" s="11"/>
    </row>
    <row r="109" spans="2:12" x14ac:dyDescent="0.3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 x14ac:dyDescent="0.3">
      <c r="B110" s="11"/>
      <c r="C110" s="10"/>
      <c r="D110" s="10"/>
      <c r="E110" s="10"/>
      <c r="F110" s="11"/>
      <c r="G110" s="11"/>
      <c r="H110" s="11"/>
      <c r="I110" s="11"/>
      <c r="J110" s="11"/>
      <c r="K110" s="14"/>
      <c r="L110" s="11"/>
    </row>
    <row r="111" spans="2:12" x14ac:dyDescent="0.3">
      <c r="B111" s="11"/>
      <c r="C111" s="10"/>
      <c r="D111" s="10">
        <v>4.5</v>
      </c>
      <c r="E111" s="10"/>
      <c r="F111" s="11"/>
      <c r="G111" s="11" t="s">
        <v>169</v>
      </c>
      <c r="H111" s="11"/>
      <c r="I111" s="11"/>
      <c r="J111" s="11"/>
      <c r="K111" s="14"/>
      <c r="L111" s="11"/>
    </row>
    <row r="112" spans="2:12" x14ac:dyDescent="0.3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 x14ac:dyDescent="0.3">
      <c r="B113" s="11"/>
      <c r="C113" s="10"/>
      <c r="D113" s="10"/>
      <c r="E113" s="10"/>
      <c r="F113" s="11"/>
      <c r="G113" s="11"/>
      <c r="H113" s="11"/>
      <c r="I113" s="11"/>
      <c r="J113" s="11"/>
      <c r="K113" s="14"/>
      <c r="L113" s="11"/>
    </row>
    <row r="114" spans="2:12" x14ac:dyDescent="0.3">
      <c r="B114" s="11" t="s">
        <v>174</v>
      </c>
      <c r="C114" s="10">
        <v>5</v>
      </c>
      <c r="D114" s="10"/>
      <c r="E114" s="10"/>
      <c r="F114" s="28" t="s">
        <v>134</v>
      </c>
      <c r="G114" s="11"/>
      <c r="H114" s="11"/>
      <c r="I114" s="11"/>
      <c r="J114" s="11"/>
      <c r="K114" s="14"/>
      <c r="L114" s="11"/>
    </row>
  </sheetData>
  <mergeCells count="4">
    <mergeCell ref="B2:L2"/>
    <mergeCell ref="B3:E3"/>
    <mergeCell ref="J3:K3"/>
    <mergeCell ref="L4:L6"/>
  </mergeCells>
  <phoneticPr fontId="18" type="noConversion"/>
  <hyperlinks>
    <hyperlink ref="L58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opLeftCell="A46" workbookViewId="0">
      <selection activeCell="K39" sqref="K39"/>
    </sheetView>
  </sheetViews>
  <sheetFormatPr defaultRowHeight="16.5" x14ac:dyDescent="0.3"/>
  <sheetData>
    <row r="2" spans="2:12" ht="26.25" x14ac:dyDescent="0.3">
      <c r="B2" s="5" t="s">
        <v>181</v>
      </c>
    </row>
    <row r="4" spans="2:12" x14ac:dyDescent="0.3">
      <c r="B4" s="6" t="s">
        <v>40</v>
      </c>
    </row>
    <row r="5" spans="2:12" x14ac:dyDescent="0.3">
      <c r="B5" s="6" t="s">
        <v>41</v>
      </c>
    </row>
    <row r="6" spans="2:12" x14ac:dyDescent="0.3">
      <c r="B6" s="6" t="s">
        <v>42</v>
      </c>
    </row>
    <row r="7" spans="2:12" x14ac:dyDescent="0.3">
      <c r="B7" s="6" t="s">
        <v>43</v>
      </c>
    </row>
    <row r="8" spans="2:12" x14ac:dyDescent="0.3">
      <c r="B8" s="6" t="s">
        <v>44</v>
      </c>
    </row>
    <row r="9" spans="2:12" x14ac:dyDescent="0.3">
      <c r="B9" s="6" t="s">
        <v>45</v>
      </c>
    </row>
    <row r="13" spans="2:12" x14ac:dyDescent="0.3">
      <c r="B13" s="1" t="s">
        <v>46</v>
      </c>
    </row>
    <row r="14" spans="2:12" x14ac:dyDescent="0.3">
      <c r="B14" s="2" t="s">
        <v>47</v>
      </c>
      <c r="L14" s="32" t="s">
        <v>279</v>
      </c>
    </row>
    <row r="15" spans="2:12" x14ac:dyDescent="0.3">
      <c r="B15" s="2" t="s">
        <v>48</v>
      </c>
    </row>
    <row r="16" spans="2:12" x14ac:dyDescent="0.3">
      <c r="B16" s="2" t="s">
        <v>49</v>
      </c>
    </row>
    <row r="17" spans="2:2" x14ac:dyDescent="0.3">
      <c r="B17" s="2" t="s">
        <v>50</v>
      </c>
    </row>
    <row r="18" spans="2:2" x14ac:dyDescent="0.3">
      <c r="B18" s="2" t="s">
        <v>51</v>
      </c>
    </row>
    <row r="19" spans="2:2" x14ac:dyDescent="0.3">
      <c r="B19" s="2" t="s">
        <v>52</v>
      </c>
    </row>
    <row r="20" spans="2:2" x14ac:dyDescent="0.3">
      <c r="B20" s="2" t="s">
        <v>53</v>
      </c>
    </row>
    <row r="21" spans="2:2" x14ac:dyDescent="0.3">
      <c r="B21" s="2" t="s">
        <v>425</v>
      </c>
    </row>
    <row r="22" spans="2:2" x14ac:dyDescent="0.3">
      <c r="B22" s="2" t="s">
        <v>54</v>
      </c>
    </row>
    <row r="24" spans="2:2" x14ac:dyDescent="0.3">
      <c r="B24" s="4" t="s">
        <v>79</v>
      </c>
    </row>
    <row r="25" spans="2:2" x14ac:dyDescent="0.3">
      <c r="B25" s="4" t="s">
        <v>80</v>
      </c>
    </row>
    <row r="26" spans="2:2" x14ac:dyDescent="0.3">
      <c r="B26" s="4" t="s">
        <v>81</v>
      </c>
    </row>
    <row r="27" spans="2:2" x14ac:dyDescent="0.3">
      <c r="B27" s="4" t="s">
        <v>82</v>
      </c>
    </row>
    <row r="28" spans="2:2" x14ac:dyDescent="0.3">
      <c r="B28" s="4" t="s">
        <v>83</v>
      </c>
    </row>
    <row r="29" spans="2:2" x14ac:dyDescent="0.3">
      <c r="B29" s="4" t="s">
        <v>84</v>
      </c>
    </row>
    <row r="30" spans="2:2" x14ac:dyDescent="0.3">
      <c r="B30" s="4" t="s">
        <v>85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opLeftCell="A19" zoomScale="85" zoomScaleNormal="85" workbookViewId="0">
      <selection activeCell="K51" sqref="K51"/>
    </sheetView>
  </sheetViews>
  <sheetFormatPr defaultRowHeight="16.5" x14ac:dyDescent="0.3"/>
  <cols>
    <col min="2" max="4" width="5.25" customWidth="1"/>
  </cols>
  <sheetData>
    <row r="2" spans="2:3" ht="26.25" x14ac:dyDescent="0.3">
      <c r="B2" s="5" t="s">
        <v>355</v>
      </c>
    </row>
    <row r="4" spans="2:3" x14ac:dyDescent="0.3">
      <c r="C4" s="19" t="s">
        <v>356</v>
      </c>
    </row>
    <row r="9" spans="2:3" x14ac:dyDescent="0.3">
      <c r="C9" s="19" t="s">
        <v>337</v>
      </c>
    </row>
    <row r="10" spans="2:3" x14ac:dyDescent="0.3">
      <c r="C10" s="20" t="s">
        <v>338</v>
      </c>
    </row>
    <row r="11" spans="2:3" x14ac:dyDescent="0.3">
      <c r="C11" s="36" t="s">
        <v>342</v>
      </c>
    </row>
    <row r="15" spans="2:3" x14ac:dyDescent="0.3">
      <c r="C15" s="19" t="s">
        <v>357</v>
      </c>
    </row>
    <row r="16" spans="2:3" x14ac:dyDescent="0.3">
      <c r="C16" s="20" t="s">
        <v>339</v>
      </c>
    </row>
    <row r="17" spans="3:3" x14ac:dyDescent="0.3">
      <c r="C17" s="20" t="s">
        <v>340</v>
      </c>
    </row>
    <row r="33" spans="4:4" x14ac:dyDescent="0.3">
      <c r="D33" s="19" t="s">
        <v>202</v>
      </c>
    </row>
    <row r="34" spans="4:4" x14ac:dyDescent="0.3">
      <c r="D34" s="4" t="s">
        <v>341</v>
      </c>
    </row>
    <row r="35" spans="4:4" ht="7.5" customHeight="1" x14ac:dyDescent="0.3"/>
    <row r="36" spans="4:4" x14ac:dyDescent="0.3">
      <c r="D36" s="4" t="s">
        <v>861</v>
      </c>
    </row>
    <row r="51" spans="3:3" x14ac:dyDescent="0.3">
      <c r="C51" s="19" t="s">
        <v>358</v>
      </c>
    </row>
    <row r="52" spans="3:3" x14ac:dyDescent="0.3">
      <c r="C52" s="20" t="s">
        <v>339</v>
      </c>
    </row>
    <row r="53" spans="3:3" x14ac:dyDescent="0.3">
      <c r="C53" s="20" t="s">
        <v>340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workbookViewId="0">
      <selection activeCell="H60" sqref="H60"/>
    </sheetView>
  </sheetViews>
  <sheetFormatPr defaultRowHeight="16.5" x14ac:dyDescent="0.3"/>
  <cols>
    <col min="2" max="4" width="5.125" customWidth="1"/>
  </cols>
  <sheetData>
    <row r="2" spans="2:3" ht="26.25" x14ac:dyDescent="0.3">
      <c r="B2" s="5" t="s">
        <v>374</v>
      </c>
    </row>
    <row r="4" spans="2:3" x14ac:dyDescent="0.3">
      <c r="C4" s="19" t="s">
        <v>359</v>
      </c>
    </row>
    <row r="9" spans="2:3" x14ac:dyDescent="0.3">
      <c r="C9" s="19" t="s">
        <v>360</v>
      </c>
    </row>
    <row r="16" spans="2:3" x14ac:dyDescent="0.3">
      <c r="C16" s="19" t="s">
        <v>361</v>
      </c>
    </row>
    <row r="18" spans="2:12" x14ac:dyDescent="0.3">
      <c r="D18" s="20" t="s">
        <v>429</v>
      </c>
    </row>
    <row r="20" spans="2:12" x14ac:dyDescent="0.3">
      <c r="D20" s="40" t="s">
        <v>428</v>
      </c>
    </row>
    <row r="21" spans="2:12" x14ac:dyDescent="0.3">
      <c r="D21" s="20" t="s">
        <v>430</v>
      </c>
    </row>
    <row r="32" spans="2:12" x14ac:dyDescent="0.3">
      <c r="B32" s="2" t="s">
        <v>61</v>
      </c>
      <c r="L32" s="32" t="s">
        <v>279</v>
      </c>
    </row>
    <row r="33" spans="2:2" x14ac:dyDescent="0.3">
      <c r="B33" s="2" t="s">
        <v>62</v>
      </c>
    </row>
    <row r="34" spans="2:2" x14ac:dyDescent="0.3">
      <c r="B34" s="2" t="s">
        <v>63</v>
      </c>
    </row>
    <row r="35" spans="2:2" x14ac:dyDescent="0.3">
      <c r="B35" s="4" t="s">
        <v>64</v>
      </c>
    </row>
    <row r="36" spans="2:2" x14ac:dyDescent="0.3">
      <c r="B36" s="4" t="s">
        <v>65</v>
      </c>
    </row>
    <row r="37" spans="2:2" x14ac:dyDescent="0.3">
      <c r="B37" s="4" t="s">
        <v>66</v>
      </c>
    </row>
    <row r="38" spans="2:2" x14ac:dyDescent="0.3">
      <c r="B38" s="4" t="s">
        <v>67</v>
      </c>
    </row>
    <row r="39" spans="2:2" x14ac:dyDescent="0.3">
      <c r="B39" s="4" t="s">
        <v>68</v>
      </c>
    </row>
    <row r="40" spans="2:2" x14ac:dyDescent="0.3">
      <c r="B40" s="4" t="s">
        <v>69</v>
      </c>
    </row>
    <row r="41" spans="2:2" x14ac:dyDescent="0.3">
      <c r="B41" s="2" t="s">
        <v>70</v>
      </c>
    </row>
    <row r="42" spans="2:2" x14ac:dyDescent="0.3">
      <c r="B42" s="4" t="s">
        <v>71</v>
      </c>
    </row>
    <row r="43" spans="2:2" x14ac:dyDescent="0.3">
      <c r="B43" s="4" t="s">
        <v>72</v>
      </c>
    </row>
    <row r="44" spans="2:2" x14ac:dyDescent="0.3">
      <c r="B44" s="4" t="s">
        <v>73</v>
      </c>
    </row>
    <row r="45" spans="2:2" x14ac:dyDescent="0.3">
      <c r="B45" s="4" t="s">
        <v>74</v>
      </c>
    </row>
    <row r="46" spans="2:2" x14ac:dyDescent="0.3">
      <c r="B46" s="4" t="s">
        <v>75</v>
      </c>
    </row>
    <row r="47" spans="2:2" x14ac:dyDescent="0.3">
      <c r="B47" s="4" t="s">
        <v>76</v>
      </c>
    </row>
    <row r="48" spans="2:2" x14ac:dyDescent="0.3">
      <c r="B48" s="4" t="s">
        <v>77</v>
      </c>
    </row>
    <row r="49" spans="2:2" x14ac:dyDescent="0.3">
      <c r="B49" s="4" t="s">
        <v>78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362</v>
      </c>
    </row>
    <row r="4" spans="2:4" x14ac:dyDescent="0.3">
      <c r="C4" s="19" t="s">
        <v>363</v>
      </c>
    </row>
    <row r="5" spans="2:4" x14ac:dyDescent="0.3">
      <c r="C5" s="20" t="s">
        <v>375</v>
      </c>
    </row>
    <row r="6" spans="2:4" x14ac:dyDescent="0.3">
      <c r="C6" s="19"/>
    </row>
    <row r="8" spans="2:4" x14ac:dyDescent="0.3">
      <c r="C8" s="19"/>
    </row>
    <row r="9" spans="2:4" x14ac:dyDescent="0.3">
      <c r="D9" t="s">
        <v>407</v>
      </c>
    </row>
    <row r="11" spans="2:4" x14ac:dyDescent="0.3">
      <c r="D11" t="s">
        <v>408</v>
      </c>
    </row>
    <row r="12" spans="2:4" x14ac:dyDescent="0.3">
      <c r="D12" t="s">
        <v>409</v>
      </c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2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workbookViewId="0">
      <selection activeCell="D6" sqref="D6"/>
    </sheetView>
  </sheetViews>
  <sheetFormatPr defaultRowHeight="16.5" x14ac:dyDescent="0.3"/>
  <cols>
    <col min="2" max="4" width="5.125" customWidth="1"/>
  </cols>
  <sheetData>
    <row r="2" spans="2:8" ht="26.25" x14ac:dyDescent="0.3">
      <c r="B2" s="5" t="s">
        <v>364</v>
      </c>
    </row>
    <row r="3" spans="2:8" x14ac:dyDescent="0.3">
      <c r="B3" s="20" t="s">
        <v>365</v>
      </c>
    </row>
    <row r="4" spans="2:8" x14ac:dyDescent="0.3">
      <c r="C4" s="19"/>
    </row>
    <row r="5" spans="2:8" x14ac:dyDescent="0.3">
      <c r="D5" s="20" t="s">
        <v>893</v>
      </c>
    </row>
    <row r="7" spans="2:8" x14ac:dyDescent="0.3">
      <c r="E7" s="87" t="s">
        <v>366</v>
      </c>
      <c r="F7" s="38"/>
      <c r="G7" s="38"/>
      <c r="H7" s="38" t="s">
        <v>120</v>
      </c>
    </row>
    <row r="8" spans="2:8" x14ac:dyDescent="0.3">
      <c r="C8" s="19"/>
      <c r="E8" s="89"/>
      <c r="F8" s="38"/>
      <c r="G8" s="38"/>
      <c r="H8" s="38" t="s">
        <v>121</v>
      </c>
    </row>
    <row r="9" spans="2:8" x14ac:dyDescent="0.3">
      <c r="E9" s="37" t="s">
        <v>118</v>
      </c>
      <c r="F9" s="38"/>
      <c r="G9" s="38"/>
      <c r="H9" s="38" t="s">
        <v>371</v>
      </c>
    </row>
    <row r="10" spans="2:8" x14ac:dyDescent="0.3">
      <c r="E10" s="39"/>
      <c r="F10" s="38"/>
      <c r="G10" s="38"/>
      <c r="H10" s="38" t="s">
        <v>372</v>
      </c>
    </row>
    <row r="11" spans="2:8" x14ac:dyDescent="0.3">
      <c r="E11" s="39"/>
      <c r="F11" s="38"/>
      <c r="G11" s="38"/>
      <c r="H11" s="38" t="s">
        <v>373</v>
      </c>
    </row>
    <row r="12" spans="2:8" x14ac:dyDescent="0.3">
      <c r="E12" s="87" t="s">
        <v>367</v>
      </c>
      <c r="F12" s="38" t="s">
        <v>125</v>
      </c>
      <c r="G12" s="38" t="s">
        <v>126</v>
      </c>
      <c r="H12" s="38"/>
    </row>
    <row r="13" spans="2:8" x14ac:dyDescent="0.3">
      <c r="E13" s="88"/>
      <c r="F13" s="38"/>
      <c r="G13" s="38" t="s">
        <v>127</v>
      </c>
      <c r="H13" s="38" t="s">
        <v>129</v>
      </c>
    </row>
    <row r="14" spans="2:8" x14ac:dyDescent="0.3">
      <c r="E14" s="89"/>
      <c r="F14" s="38"/>
      <c r="G14" s="38"/>
      <c r="H14" s="38" t="s">
        <v>130</v>
      </c>
    </row>
    <row r="15" spans="2:8" x14ac:dyDescent="0.3">
      <c r="E15" s="37" t="s">
        <v>368</v>
      </c>
      <c r="F15" s="37"/>
      <c r="G15" s="37"/>
      <c r="H15" s="37"/>
    </row>
    <row r="18" spans="3:16" x14ac:dyDescent="0.3">
      <c r="C18" s="19" t="s">
        <v>369</v>
      </c>
    </row>
    <row r="20" spans="3:16" x14ac:dyDescent="0.3">
      <c r="D20" s="20" t="s">
        <v>377</v>
      </c>
    </row>
    <row r="22" spans="3:16" x14ac:dyDescent="0.3">
      <c r="E22" s="19" t="s">
        <v>202</v>
      </c>
      <c r="P22" s="32" t="s">
        <v>279</v>
      </c>
    </row>
    <row r="23" spans="3:16" x14ac:dyDescent="0.3">
      <c r="E23" s="4" t="s">
        <v>389</v>
      </c>
    </row>
    <row r="24" spans="3:16" x14ac:dyDescent="0.3">
      <c r="E24" s="4" t="s">
        <v>390</v>
      </c>
    </row>
    <row r="25" spans="3:16" x14ac:dyDescent="0.3">
      <c r="E25" s="4" t="s">
        <v>391</v>
      </c>
    </row>
    <row r="26" spans="3:16" x14ac:dyDescent="0.3">
      <c r="E26" s="4" t="s">
        <v>392</v>
      </c>
    </row>
    <row r="27" spans="3:16" x14ac:dyDescent="0.3">
      <c r="E27" s="4" t="s">
        <v>393</v>
      </c>
    </row>
    <row r="28" spans="3:16" x14ac:dyDescent="0.3">
      <c r="E28" s="4" t="s">
        <v>394</v>
      </c>
    </row>
    <row r="29" spans="3:16" x14ac:dyDescent="0.3">
      <c r="E29" s="4" t="s">
        <v>395</v>
      </c>
    </row>
    <row r="30" spans="3:16" x14ac:dyDescent="0.3">
      <c r="E30" s="4" t="s">
        <v>386</v>
      </c>
    </row>
    <row r="32" spans="3:16" x14ac:dyDescent="0.3">
      <c r="E32" s="4" t="s">
        <v>388</v>
      </c>
    </row>
    <row r="33" spans="2:16" x14ac:dyDescent="0.3">
      <c r="E33" s="4" t="s">
        <v>387</v>
      </c>
    </row>
    <row r="36" spans="2:16" x14ac:dyDescent="0.3">
      <c r="C36" s="19" t="s">
        <v>370</v>
      </c>
    </row>
    <row r="38" spans="2:16" x14ac:dyDescent="0.3">
      <c r="D38" s="20" t="s">
        <v>378</v>
      </c>
    </row>
    <row r="40" spans="2:16" x14ac:dyDescent="0.3">
      <c r="B40" s="2"/>
      <c r="D40" s="19" t="s">
        <v>379</v>
      </c>
    </row>
    <row r="41" spans="2:16" x14ac:dyDescent="0.3">
      <c r="B41" s="2"/>
    </row>
    <row r="42" spans="2:16" x14ac:dyDescent="0.3">
      <c r="B42" s="2"/>
      <c r="E42" s="19" t="s">
        <v>202</v>
      </c>
      <c r="P42" s="32" t="s">
        <v>279</v>
      </c>
    </row>
    <row r="43" spans="2:16" x14ac:dyDescent="0.3">
      <c r="B43" s="2"/>
      <c r="E43" s="4" t="s">
        <v>380</v>
      </c>
    </row>
    <row r="44" spans="2:16" x14ac:dyDescent="0.3">
      <c r="B44" s="4"/>
      <c r="E44" s="4" t="s">
        <v>381</v>
      </c>
    </row>
    <row r="45" spans="2:16" x14ac:dyDescent="0.3">
      <c r="B45" s="4"/>
      <c r="E45" s="4" t="s">
        <v>382</v>
      </c>
    </row>
    <row r="46" spans="2:16" x14ac:dyDescent="0.3">
      <c r="B46" s="4"/>
    </row>
    <row r="47" spans="2:16" x14ac:dyDescent="0.3">
      <c r="B47" s="4"/>
      <c r="D47" s="19" t="s">
        <v>383</v>
      </c>
    </row>
    <row r="48" spans="2:16" x14ac:dyDescent="0.3">
      <c r="B48" s="4"/>
    </row>
    <row r="49" spans="2:16" x14ac:dyDescent="0.3">
      <c r="B49" s="4"/>
      <c r="E49" s="19" t="s">
        <v>202</v>
      </c>
      <c r="P49" s="32" t="s">
        <v>279</v>
      </c>
    </row>
    <row r="50" spans="2:16" x14ac:dyDescent="0.3">
      <c r="B50" s="4"/>
      <c r="D50" t="s">
        <v>384</v>
      </c>
      <c r="E50" s="4" t="s">
        <v>385</v>
      </c>
    </row>
    <row r="51" spans="2:16" x14ac:dyDescent="0.3">
      <c r="B51" s="2"/>
      <c r="E51" s="4" t="s">
        <v>381</v>
      </c>
    </row>
    <row r="52" spans="2:16" x14ac:dyDescent="0.3">
      <c r="B52" s="4"/>
      <c r="E52" s="4" t="s">
        <v>382</v>
      </c>
    </row>
    <row r="53" spans="2:16" x14ac:dyDescent="0.3">
      <c r="B53" s="4"/>
    </row>
    <row r="54" spans="2:16" x14ac:dyDescent="0.3">
      <c r="B54" s="4"/>
      <c r="C54" s="19" t="s">
        <v>402</v>
      </c>
    </row>
    <row r="55" spans="2:16" x14ac:dyDescent="0.3">
      <c r="B55" s="4"/>
    </row>
    <row r="56" spans="2:16" x14ac:dyDescent="0.3">
      <c r="D56" t="s">
        <v>406</v>
      </c>
    </row>
    <row r="61" spans="2:16" x14ac:dyDescent="0.3">
      <c r="D61" t="s">
        <v>403</v>
      </c>
    </row>
    <row r="67" spans="2:4" x14ac:dyDescent="0.3">
      <c r="D67" t="s">
        <v>404</v>
      </c>
    </row>
    <row r="69" spans="2:4" x14ac:dyDescent="0.3">
      <c r="B69" s="4"/>
    </row>
    <row r="70" spans="2:4" x14ac:dyDescent="0.3">
      <c r="B70" s="4"/>
    </row>
    <row r="71" spans="2:4" x14ac:dyDescent="0.3">
      <c r="B71" s="4"/>
    </row>
    <row r="72" spans="2:4" x14ac:dyDescent="0.3">
      <c r="D72" t="s">
        <v>405</v>
      </c>
    </row>
    <row r="80" spans="2:4" x14ac:dyDescent="0.3">
      <c r="C80" s="19" t="s">
        <v>410</v>
      </c>
    </row>
    <row r="82" spans="5:16" x14ac:dyDescent="0.3">
      <c r="E82" s="19" t="s">
        <v>202</v>
      </c>
      <c r="P82" s="32" t="s">
        <v>279</v>
      </c>
    </row>
    <row r="83" spans="5:16" x14ac:dyDescent="0.3">
      <c r="E83" s="4" t="s">
        <v>411</v>
      </c>
    </row>
    <row r="84" spans="5:16" x14ac:dyDescent="0.3">
      <c r="E84" s="4" t="s">
        <v>412</v>
      </c>
    </row>
    <row r="85" spans="5:16" x14ac:dyDescent="0.3">
      <c r="E85" s="4" t="s">
        <v>413</v>
      </c>
    </row>
    <row r="86" spans="5:16" x14ac:dyDescent="0.3">
      <c r="E86" s="4" t="s">
        <v>414</v>
      </c>
    </row>
    <row r="87" spans="5:16" x14ac:dyDescent="0.3">
      <c r="E87" s="4" t="s">
        <v>415</v>
      </c>
    </row>
    <row r="88" spans="5:16" x14ac:dyDescent="0.3">
      <c r="E88" s="4" t="s">
        <v>416</v>
      </c>
    </row>
    <row r="89" spans="5:16" x14ac:dyDescent="0.3">
      <c r="E89" s="4" t="s">
        <v>413</v>
      </c>
    </row>
    <row r="90" spans="5:16" x14ac:dyDescent="0.3">
      <c r="E90" s="4" t="s">
        <v>417</v>
      </c>
    </row>
    <row r="91" spans="5:16" x14ac:dyDescent="0.3">
      <c r="E91" s="4" t="s">
        <v>418</v>
      </c>
    </row>
    <row r="92" spans="5:16" x14ac:dyDescent="0.3">
      <c r="E92" s="4" t="s">
        <v>419</v>
      </c>
    </row>
    <row r="93" spans="5:16" x14ac:dyDescent="0.3">
      <c r="E93" s="4" t="s">
        <v>413</v>
      </c>
    </row>
    <row r="94" spans="5:16" x14ac:dyDescent="0.3">
      <c r="E94" s="4" t="s">
        <v>420</v>
      </c>
    </row>
    <row r="95" spans="5:16" x14ac:dyDescent="0.3">
      <c r="E95" s="4" t="s">
        <v>421</v>
      </c>
    </row>
    <row r="96" spans="5:16" x14ac:dyDescent="0.3">
      <c r="E96" s="4" t="s">
        <v>422</v>
      </c>
    </row>
    <row r="97" spans="2:5" x14ac:dyDescent="0.3">
      <c r="E97" s="4" t="s">
        <v>413</v>
      </c>
    </row>
    <row r="98" spans="2:5" x14ac:dyDescent="0.3">
      <c r="E98" s="4" t="s">
        <v>423</v>
      </c>
    </row>
    <row r="99" spans="2:5" x14ac:dyDescent="0.3">
      <c r="E99" s="4" t="s">
        <v>424</v>
      </c>
    </row>
    <row r="100" spans="2:5" x14ac:dyDescent="0.3">
      <c r="E100" s="4" t="s">
        <v>189</v>
      </c>
    </row>
    <row r="103" spans="2:5" x14ac:dyDescent="0.3">
      <c r="B103" s="4"/>
    </row>
    <row r="104" spans="2:5" x14ac:dyDescent="0.3">
      <c r="B104" s="4"/>
    </row>
    <row r="105" spans="2:5" x14ac:dyDescent="0.3">
      <c r="B105" s="4"/>
    </row>
    <row r="106" spans="2:5" x14ac:dyDescent="0.3">
      <c r="B106" s="4"/>
    </row>
    <row r="108" spans="2:5" x14ac:dyDescent="0.3">
      <c r="C108" s="19" t="s">
        <v>376</v>
      </c>
    </row>
    <row r="109" spans="2:5" ht="14.25" customHeight="1" x14ac:dyDescent="0.3"/>
    <row r="110" spans="2:5" x14ac:dyDescent="0.3">
      <c r="D110" s="4" t="s">
        <v>396</v>
      </c>
    </row>
    <row r="111" spans="2:5" x14ac:dyDescent="0.3">
      <c r="D111" s="4" t="s">
        <v>397</v>
      </c>
    </row>
    <row r="112" spans="2:5" x14ac:dyDescent="0.3">
      <c r="D112" s="4" t="s">
        <v>398</v>
      </c>
    </row>
    <row r="113" spans="4:4" x14ac:dyDescent="0.3">
      <c r="D113" s="4" t="s">
        <v>399</v>
      </c>
    </row>
    <row r="114" spans="4:4" x14ac:dyDescent="0.3">
      <c r="D114" s="4" t="s">
        <v>400</v>
      </c>
    </row>
    <row r="115" spans="4:4" x14ac:dyDescent="0.3">
      <c r="D115" s="4" t="s">
        <v>401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D6" sqref="D6"/>
    </sheetView>
  </sheetViews>
  <sheetFormatPr defaultRowHeight="16.5" x14ac:dyDescent="0.3"/>
  <cols>
    <col min="3" max="3" width="46.75" bestFit="1" customWidth="1"/>
    <col min="4" max="4" width="10.125" customWidth="1"/>
    <col min="5" max="5" width="63.625" customWidth="1"/>
    <col min="6" max="6" width="78.375" bestFit="1" customWidth="1"/>
  </cols>
  <sheetData>
    <row r="2" spans="2:6" ht="26.25" x14ac:dyDescent="0.3">
      <c r="B2" s="5" t="s">
        <v>295</v>
      </c>
    </row>
    <row r="4" spans="2:6" x14ac:dyDescent="0.3">
      <c r="B4" s="26" t="s">
        <v>294</v>
      </c>
      <c r="C4" s="26" t="s">
        <v>293</v>
      </c>
      <c r="D4" s="26" t="s">
        <v>290</v>
      </c>
      <c r="E4" s="26" t="s">
        <v>664</v>
      </c>
      <c r="F4" s="26" t="s">
        <v>289</v>
      </c>
    </row>
    <row r="5" spans="2:6" x14ac:dyDescent="0.3">
      <c r="B5" s="30" t="s">
        <v>930</v>
      </c>
      <c r="C5" s="30" t="s">
        <v>931</v>
      </c>
      <c r="D5" s="43" t="s">
        <v>932</v>
      </c>
      <c r="E5" s="30"/>
      <c r="F5" s="30"/>
    </row>
    <row r="6" spans="2:6" x14ac:dyDescent="0.3">
      <c r="B6" s="30" t="s">
        <v>297</v>
      </c>
      <c r="C6" s="30" t="s">
        <v>296</v>
      </c>
      <c r="D6" s="30" t="s">
        <v>291</v>
      </c>
      <c r="E6" s="43" t="s">
        <v>665</v>
      </c>
      <c r="F6" s="31" t="s">
        <v>292</v>
      </c>
    </row>
    <row r="7" spans="2:6" x14ac:dyDescent="0.3">
      <c r="B7" s="30" t="s">
        <v>280</v>
      </c>
      <c r="C7" s="30" t="s">
        <v>663</v>
      </c>
      <c r="D7" s="30" t="s">
        <v>291</v>
      </c>
      <c r="E7" s="43" t="s">
        <v>666</v>
      </c>
      <c r="F7" s="31" t="s">
        <v>891</v>
      </c>
    </row>
    <row r="8" spans="2:6" x14ac:dyDescent="0.3">
      <c r="B8" s="30" t="s">
        <v>281</v>
      </c>
      <c r="C8" s="30" t="s">
        <v>883</v>
      </c>
      <c r="D8" s="30" t="s">
        <v>882</v>
      </c>
      <c r="E8" s="30" t="s">
        <v>884</v>
      </c>
      <c r="F8" s="31" t="s">
        <v>885</v>
      </c>
    </row>
    <row r="9" spans="2:6" x14ac:dyDescent="0.3">
      <c r="B9" s="30" t="s">
        <v>282</v>
      </c>
      <c r="C9" s="30"/>
      <c r="D9" s="30"/>
      <c r="E9" s="30"/>
      <c r="F9" s="30"/>
    </row>
    <row r="10" spans="2:6" x14ac:dyDescent="0.3">
      <c r="B10" s="30" t="s">
        <v>283</v>
      </c>
      <c r="C10" s="30"/>
      <c r="D10" s="30"/>
      <c r="E10" s="30"/>
      <c r="F10" s="30"/>
    </row>
    <row r="11" spans="2:6" x14ac:dyDescent="0.3">
      <c r="B11" s="30" t="s">
        <v>284</v>
      </c>
      <c r="C11" s="30"/>
      <c r="D11" s="30"/>
      <c r="E11" s="30"/>
      <c r="F11" s="30"/>
    </row>
    <row r="12" spans="2:6" x14ac:dyDescent="0.3">
      <c r="B12" s="30" t="s">
        <v>285</v>
      </c>
      <c r="C12" s="30"/>
      <c r="D12" s="30"/>
      <c r="E12" s="30"/>
      <c r="F12" s="30"/>
    </row>
    <row r="13" spans="2:6" x14ac:dyDescent="0.3">
      <c r="B13" s="30" t="s">
        <v>286</v>
      </c>
      <c r="C13" s="30"/>
      <c r="D13" s="30"/>
      <c r="E13" s="30"/>
      <c r="F13" s="30"/>
    </row>
    <row r="14" spans="2:6" x14ac:dyDescent="0.3">
      <c r="B14" s="30" t="s">
        <v>287</v>
      </c>
      <c r="C14" s="30"/>
      <c r="D14" s="30"/>
      <c r="E14" s="30"/>
      <c r="F14" s="30"/>
    </row>
    <row r="15" spans="2:6" x14ac:dyDescent="0.3">
      <c r="B15" s="30" t="s">
        <v>288</v>
      </c>
      <c r="C15" s="30"/>
      <c r="D15" s="30"/>
      <c r="E15" s="30"/>
      <c r="F15" s="30"/>
    </row>
  </sheetData>
  <phoneticPr fontId="18" type="noConversion"/>
  <hyperlinks>
    <hyperlink ref="F6" r:id="rId1"/>
    <hyperlink ref="F7" r:id="rId2"/>
    <hyperlink ref="F8" r:id="rId3"/>
  </hyperlinks>
  <pageMargins left="0.7" right="0.7" top="0.75" bottom="0.75" header="0.3" footer="0.3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workbookViewId="0">
      <selection activeCell="D4" sqref="D4"/>
    </sheetView>
  </sheetViews>
  <sheetFormatPr defaultRowHeight="16.5" x14ac:dyDescent="0.3"/>
  <cols>
    <col min="4" max="4" width="143.625" customWidth="1"/>
  </cols>
  <sheetData>
    <row r="4" spans="2:4" ht="280.5" x14ac:dyDescent="0.3">
      <c r="D4" s="51" t="s">
        <v>905</v>
      </c>
    </row>
    <row r="6" spans="2:4" ht="148.5" x14ac:dyDescent="0.3">
      <c r="D6" s="51" t="s">
        <v>894</v>
      </c>
    </row>
    <row r="8" spans="2:4" x14ac:dyDescent="0.3">
      <c r="C8" t="s">
        <v>887</v>
      </c>
    </row>
    <row r="9" spans="2:4" ht="49.5" x14ac:dyDescent="0.3">
      <c r="D9" s="51" t="s">
        <v>888</v>
      </c>
    </row>
    <row r="12" spans="2:4" x14ac:dyDescent="0.3">
      <c r="B12" t="s">
        <v>804</v>
      </c>
    </row>
    <row r="13" spans="2:4" x14ac:dyDescent="0.3">
      <c r="C13" t="s">
        <v>805</v>
      </c>
    </row>
    <row r="22" spans="3:3" x14ac:dyDescent="0.3">
      <c r="C22" t="s">
        <v>803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3"/>
  <sheetViews>
    <sheetView topLeftCell="B16" zoomScale="85" zoomScaleNormal="85" workbookViewId="0">
      <selection activeCell="D21" sqref="D21"/>
    </sheetView>
  </sheetViews>
  <sheetFormatPr defaultRowHeight="16.5" x14ac:dyDescent="0.3"/>
  <cols>
    <col min="4" max="4" width="134.25" customWidth="1"/>
    <col min="5" max="5" width="120.25" customWidth="1"/>
  </cols>
  <sheetData>
    <row r="5" spans="2:5" ht="363" x14ac:dyDescent="0.3">
      <c r="D5" s="51" t="s">
        <v>890</v>
      </c>
    </row>
    <row r="6" spans="2:5" ht="181.5" x14ac:dyDescent="0.3">
      <c r="D6" s="51" t="s">
        <v>906</v>
      </c>
    </row>
    <row r="7" spans="2:5" ht="132" x14ac:dyDescent="0.3">
      <c r="D7" s="51" t="s">
        <v>907</v>
      </c>
    </row>
    <row r="8" spans="2:5" ht="409.5" x14ac:dyDescent="0.3">
      <c r="D8" s="51" t="s">
        <v>870</v>
      </c>
    </row>
    <row r="9" spans="2:5" x14ac:dyDescent="0.3">
      <c r="C9" t="s">
        <v>465</v>
      </c>
      <c r="D9" s="51"/>
    </row>
    <row r="10" spans="2:5" ht="264" x14ac:dyDescent="0.3">
      <c r="D10" s="51" t="s">
        <v>874</v>
      </c>
    </row>
    <row r="11" spans="2:5" ht="409.5" x14ac:dyDescent="0.3">
      <c r="D11" s="51" t="s">
        <v>520</v>
      </c>
    </row>
    <row r="12" spans="2:5" ht="247.5" x14ac:dyDescent="0.3">
      <c r="D12" s="51" t="s">
        <v>521</v>
      </c>
    </row>
    <row r="13" spans="2:5" ht="231" x14ac:dyDescent="0.3">
      <c r="D13" s="51" t="s">
        <v>875</v>
      </c>
    </row>
    <row r="14" spans="2:5" x14ac:dyDescent="0.3">
      <c r="B14" t="s">
        <v>466</v>
      </c>
    </row>
    <row r="15" spans="2:5" ht="198" x14ac:dyDescent="0.3">
      <c r="D15" s="51" t="s">
        <v>876</v>
      </c>
      <c r="E15" s="51"/>
    </row>
    <row r="16" spans="2:5" ht="82.5" x14ac:dyDescent="0.3">
      <c r="D16" s="51" t="s">
        <v>523</v>
      </c>
    </row>
    <row r="17" spans="2:4" ht="82.5" x14ac:dyDescent="0.3">
      <c r="D17" s="51" t="s">
        <v>524</v>
      </c>
    </row>
    <row r="18" spans="2:4" ht="66" x14ac:dyDescent="0.3">
      <c r="D18" s="51" t="s">
        <v>522</v>
      </c>
    </row>
    <row r="19" spans="2:4" ht="66" x14ac:dyDescent="0.3">
      <c r="D19" s="51" t="s">
        <v>877</v>
      </c>
    </row>
    <row r="20" spans="2:4" ht="66" x14ac:dyDescent="0.3">
      <c r="D20" s="51" t="s">
        <v>892</v>
      </c>
    </row>
    <row r="21" spans="2:4" ht="134.25" customHeight="1" x14ac:dyDescent="0.3">
      <c r="D21" s="51" t="s">
        <v>909</v>
      </c>
    </row>
    <row r="22" spans="2:4" x14ac:dyDescent="0.3">
      <c r="C22" t="s">
        <v>467</v>
      </c>
    </row>
    <row r="23" spans="2:4" ht="165" x14ac:dyDescent="0.3">
      <c r="D23" s="51" t="s">
        <v>871</v>
      </c>
    </row>
    <row r="24" spans="2:4" ht="247.5" x14ac:dyDescent="0.3">
      <c r="D24" s="51" t="s">
        <v>878</v>
      </c>
    </row>
    <row r="25" spans="2:4" ht="247.5" x14ac:dyDescent="0.3">
      <c r="D25" s="51" t="s">
        <v>879</v>
      </c>
    </row>
    <row r="26" spans="2:4" ht="247.5" x14ac:dyDescent="0.3">
      <c r="D26" s="51" t="s">
        <v>880</v>
      </c>
    </row>
    <row r="27" spans="2:4" ht="247.5" x14ac:dyDescent="0.3">
      <c r="D27" s="51" t="s">
        <v>862</v>
      </c>
    </row>
    <row r="28" spans="2:4" x14ac:dyDescent="0.3">
      <c r="B28" t="s">
        <v>540</v>
      </c>
    </row>
    <row r="29" spans="2:4" ht="214.5" x14ac:dyDescent="0.3">
      <c r="D29" s="51" t="s">
        <v>881</v>
      </c>
    </row>
    <row r="30" spans="2:4" ht="280.5" x14ac:dyDescent="0.3">
      <c r="D30" s="51" t="s">
        <v>541</v>
      </c>
    </row>
    <row r="31" spans="2:4" ht="346.5" x14ac:dyDescent="0.3">
      <c r="D31" s="51" t="s">
        <v>542</v>
      </c>
    </row>
    <row r="32" spans="2:4" ht="82.5" x14ac:dyDescent="0.3">
      <c r="D32" s="51" t="s">
        <v>886</v>
      </c>
    </row>
    <row r="33" spans="4:4" ht="132" x14ac:dyDescent="0.3">
      <c r="D33" s="51" t="s">
        <v>543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4"/>
  <sheetViews>
    <sheetView workbookViewId="0">
      <selection activeCell="J5" sqref="J5:J18"/>
    </sheetView>
  </sheetViews>
  <sheetFormatPr defaultRowHeight="16.5" x14ac:dyDescent="0.3"/>
  <cols>
    <col min="2" max="2" width="10.625" customWidth="1"/>
    <col min="3" max="5" width="14.875" customWidth="1"/>
    <col min="6" max="6" width="16.875" bestFit="1" customWidth="1"/>
    <col min="7" max="7" width="16.5" bestFit="1" customWidth="1"/>
    <col min="8" max="10" width="14.875" customWidth="1"/>
    <col min="11" max="11" width="11.125" customWidth="1"/>
    <col min="12" max="13" width="10.75" customWidth="1"/>
    <col min="14" max="14" width="20.875" customWidth="1"/>
    <col min="16" max="16" width="17.25" bestFit="1" customWidth="1"/>
    <col min="18" max="18" width="15.75" customWidth="1"/>
  </cols>
  <sheetData>
    <row r="3" spans="2:21" x14ac:dyDescent="0.3">
      <c r="B3" s="84" t="s">
        <v>519</v>
      </c>
      <c r="C3" s="84" t="s">
        <v>517</v>
      </c>
      <c r="D3" s="107" t="s">
        <v>515</v>
      </c>
      <c r="E3" s="108"/>
      <c r="F3" s="107" t="s">
        <v>516</v>
      </c>
      <c r="G3" s="109"/>
      <c r="H3" s="109"/>
      <c r="I3" s="108"/>
      <c r="J3" s="110" t="s">
        <v>873</v>
      </c>
      <c r="K3" s="84" t="s">
        <v>438</v>
      </c>
      <c r="L3" s="84"/>
      <c r="M3" s="84" t="s">
        <v>464</v>
      </c>
      <c r="N3" s="84" t="s">
        <v>441</v>
      </c>
      <c r="O3" s="84"/>
      <c r="P3" s="84"/>
      <c r="Q3" s="84"/>
      <c r="R3" s="84"/>
      <c r="S3" s="84"/>
      <c r="T3" s="84" t="s">
        <v>462</v>
      </c>
      <c r="U3" s="84" t="s">
        <v>463</v>
      </c>
    </row>
    <row r="4" spans="2:21" x14ac:dyDescent="0.3">
      <c r="B4" s="84"/>
      <c r="C4" s="84"/>
      <c r="D4" s="52" t="s">
        <v>468</v>
      </c>
      <c r="E4" s="52" t="s">
        <v>469</v>
      </c>
      <c r="F4" s="67" t="s">
        <v>468</v>
      </c>
      <c r="G4" s="67" t="s">
        <v>469</v>
      </c>
      <c r="H4" s="52" t="s">
        <v>514</v>
      </c>
      <c r="I4" s="67" t="s">
        <v>492</v>
      </c>
      <c r="J4" s="111"/>
      <c r="K4" s="52" t="s">
        <v>439</v>
      </c>
      <c r="L4" s="52" t="s">
        <v>440</v>
      </c>
      <c r="M4" s="84"/>
      <c r="N4" s="52" t="s">
        <v>451</v>
      </c>
      <c r="O4" s="52" t="s">
        <v>450</v>
      </c>
      <c r="P4" s="52" t="s">
        <v>451</v>
      </c>
      <c r="Q4" s="52" t="s">
        <v>450</v>
      </c>
      <c r="R4" s="52" t="s">
        <v>451</v>
      </c>
      <c r="S4" s="52" t="s">
        <v>450</v>
      </c>
      <c r="T4" s="84"/>
      <c r="U4" s="84"/>
    </row>
    <row r="5" spans="2:21" x14ac:dyDescent="0.3">
      <c r="B5" s="84" t="s">
        <v>518</v>
      </c>
      <c r="C5" s="41" t="s">
        <v>431</v>
      </c>
      <c r="D5" s="42" t="s">
        <v>494</v>
      </c>
      <c r="E5" s="53" t="s">
        <v>500</v>
      </c>
      <c r="F5" s="42" t="s">
        <v>502</v>
      </c>
      <c r="G5" s="42" t="s">
        <v>503</v>
      </c>
      <c r="H5" s="42" t="s">
        <v>501</v>
      </c>
      <c r="I5" s="45" t="s">
        <v>481</v>
      </c>
      <c r="J5" s="112" t="s">
        <v>872</v>
      </c>
      <c r="K5" s="42">
        <v>0.80920099999999995</v>
      </c>
      <c r="L5" s="43"/>
      <c r="M5" s="30">
        <f>IF(K5&gt;=L5,K5,L5)</f>
        <v>0.80920099999999995</v>
      </c>
      <c r="N5" s="30"/>
      <c r="O5" s="30"/>
      <c r="P5" s="30"/>
      <c r="Q5" s="30"/>
      <c r="R5" s="30"/>
      <c r="S5" s="30"/>
      <c r="T5" s="30">
        <f>_xlfn.RANK.AVG(M5,$M$5:$M$18,0)</f>
        <v>11</v>
      </c>
      <c r="U5" s="50">
        <f t="shared" ref="U5:U8" si="0">M5</f>
        <v>0.80920099999999995</v>
      </c>
    </row>
    <row r="6" spans="2:21" x14ac:dyDescent="0.3">
      <c r="B6" s="84"/>
      <c r="C6" s="41" t="s">
        <v>432</v>
      </c>
      <c r="D6" s="42" t="s">
        <v>495</v>
      </c>
      <c r="E6" s="53" t="s">
        <v>500</v>
      </c>
      <c r="F6" s="53" t="s">
        <v>500</v>
      </c>
      <c r="G6" s="53">
        <v>0</v>
      </c>
      <c r="H6" s="53" t="s">
        <v>500</v>
      </c>
      <c r="I6" s="45" t="s">
        <v>489</v>
      </c>
      <c r="J6" s="113"/>
      <c r="K6" s="42">
        <v>0.82941299999999996</v>
      </c>
      <c r="L6" s="43">
        <v>0.82828999999999997</v>
      </c>
      <c r="M6" s="30">
        <f t="shared" ref="M6:M18" si="1">IF(K6&gt;=L6,K6,L6)</f>
        <v>0.82941299999999996</v>
      </c>
      <c r="N6" s="30" t="s">
        <v>446</v>
      </c>
      <c r="O6" s="30" t="s">
        <v>447</v>
      </c>
      <c r="P6" s="30" t="s">
        <v>448</v>
      </c>
      <c r="Q6" s="30">
        <v>0.7</v>
      </c>
      <c r="R6" s="30" t="s">
        <v>449</v>
      </c>
      <c r="S6" s="30">
        <v>0.2</v>
      </c>
      <c r="T6" s="30">
        <f t="shared" ref="T6:T18" si="2">_xlfn.RANK.AVG(M6,$M$5:$M$18,0)</f>
        <v>3</v>
      </c>
      <c r="U6" s="50">
        <f t="shared" si="0"/>
        <v>0.82941299999999996</v>
      </c>
    </row>
    <row r="7" spans="2:21" ht="30" x14ac:dyDescent="0.3">
      <c r="B7" s="84"/>
      <c r="C7" s="41" t="s">
        <v>433</v>
      </c>
      <c r="D7" s="42" t="s">
        <v>496</v>
      </c>
      <c r="E7" s="53" t="s">
        <v>500</v>
      </c>
      <c r="F7" s="53" t="s">
        <v>500</v>
      </c>
      <c r="G7" s="59" t="s">
        <v>528</v>
      </c>
      <c r="H7" s="53" t="s">
        <v>500</v>
      </c>
      <c r="I7" s="45" t="s">
        <v>489</v>
      </c>
      <c r="J7" s="113"/>
      <c r="K7" s="42">
        <v>0.80810199999999999</v>
      </c>
      <c r="L7" s="43"/>
      <c r="M7" s="30">
        <f t="shared" si="1"/>
        <v>0.80810199999999999</v>
      </c>
      <c r="N7" s="48" t="s">
        <v>461</v>
      </c>
      <c r="O7" s="48"/>
      <c r="P7" s="48"/>
      <c r="Q7" s="48"/>
      <c r="R7" s="48"/>
      <c r="S7" s="48"/>
      <c r="T7" s="30">
        <f t="shared" si="2"/>
        <v>12</v>
      </c>
      <c r="U7" s="50">
        <f t="shared" si="0"/>
        <v>0.80810199999999999</v>
      </c>
    </row>
    <row r="8" spans="2:21" x14ac:dyDescent="0.3">
      <c r="B8" s="84"/>
      <c r="C8" s="41" t="s">
        <v>434</v>
      </c>
      <c r="D8" s="42" t="s">
        <v>497</v>
      </c>
      <c r="E8" s="53" t="s">
        <v>500</v>
      </c>
      <c r="F8" s="42" t="s">
        <v>504</v>
      </c>
      <c r="G8" s="42" t="s">
        <v>505</v>
      </c>
      <c r="H8" s="53" t="s">
        <v>507</v>
      </c>
      <c r="I8" s="54" t="s">
        <v>506</v>
      </c>
      <c r="J8" s="113"/>
      <c r="K8" s="42">
        <v>0.82043699999999997</v>
      </c>
      <c r="L8" s="43">
        <v>0.80700400000000005</v>
      </c>
      <c r="M8" s="30">
        <f t="shared" si="1"/>
        <v>0.82043699999999997</v>
      </c>
      <c r="N8" s="30" t="s">
        <v>445</v>
      </c>
      <c r="O8" s="30">
        <v>9</v>
      </c>
      <c r="P8" s="30"/>
      <c r="Q8" s="30"/>
      <c r="R8" s="30"/>
      <c r="S8" s="30"/>
      <c r="T8" s="30">
        <f t="shared" si="2"/>
        <v>8</v>
      </c>
      <c r="U8" s="50">
        <f t="shared" si="0"/>
        <v>0.82043699999999997</v>
      </c>
    </row>
    <row r="9" spans="2:21" x14ac:dyDescent="0.3">
      <c r="B9" s="84"/>
      <c r="C9" s="41" t="s">
        <v>435</v>
      </c>
      <c r="D9" s="42" t="s">
        <v>498</v>
      </c>
      <c r="E9" s="53" t="s">
        <v>500</v>
      </c>
      <c r="F9" s="42" t="s">
        <v>509</v>
      </c>
      <c r="G9" s="42" t="s">
        <v>510</v>
      </c>
      <c r="H9" s="42" t="s">
        <v>508</v>
      </c>
      <c r="I9" s="45" t="s">
        <v>481</v>
      </c>
      <c r="J9" s="113"/>
      <c r="K9" s="42">
        <v>0.80586800000000003</v>
      </c>
      <c r="L9" s="43">
        <v>0.83393300000000004</v>
      </c>
      <c r="M9" s="30">
        <f t="shared" si="1"/>
        <v>0.83393300000000004</v>
      </c>
      <c r="N9" s="30" t="s">
        <v>443</v>
      </c>
      <c r="O9" s="30">
        <v>7</v>
      </c>
      <c r="P9" s="30" t="s">
        <v>444</v>
      </c>
      <c r="Q9" s="30">
        <v>7</v>
      </c>
      <c r="R9" s="30"/>
      <c r="S9" s="30"/>
      <c r="T9" s="30">
        <f t="shared" si="2"/>
        <v>1</v>
      </c>
      <c r="U9" s="50">
        <f>M9</f>
        <v>0.83393300000000004</v>
      </c>
    </row>
    <row r="10" spans="2:21" x14ac:dyDescent="0.3">
      <c r="B10" s="84"/>
      <c r="C10" s="41" t="s">
        <v>436</v>
      </c>
      <c r="D10" s="42" t="s">
        <v>499</v>
      </c>
      <c r="E10" s="53" t="s">
        <v>500</v>
      </c>
      <c r="F10" s="53" t="s">
        <v>500</v>
      </c>
      <c r="G10" s="59" t="s">
        <v>531</v>
      </c>
      <c r="H10" s="53" t="s">
        <v>500</v>
      </c>
      <c r="I10" s="45" t="s">
        <v>489</v>
      </c>
      <c r="J10" s="113"/>
      <c r="K10" s="42">
        <v>0.79353300000000004</v>
      </c>
      <c r="L10" s="43"/>
      <c r="M10" s="30">
        <f t="shared" si="1"/>
        <v>0.79353300000000004</v>
      </c>
      <c r="N10" s="48" t="s">
        <v>461</v>
      </c>
      <c r="O10" s="48"/>
      <c r="P10" s="48"/>
      <c r="Q10" s="48"/>
      <c r="R10" s="48"/>
      <c r="S10" s="48"/>
      <c r="T10" s="30">
        <f t="shared" si="2"/>
        <v>14</v>
      </c>
      <c r="U10" s="50">
        <f t="shared" ref="U10:U18" si="3">M10</f>
        <v>0.79353300000000004</v>
      </c>
    </row>
    <row r="11" spans="2:21" x14ac:dyDescent="0.3">
      <c r="B11" s="84"/>
      <c r="C11" s="41" t="s">
        <v>437</v>
      </c>
      <c r="D11" s="42" t="s">
        <v>493</v>
      </c>
      <c r="E11" s="53" t="s">
        <v>500</v>
      </c>
      <c r="F11" s="42" t="s">
        <v>512</v>
      </c>
      <c r="G11" s="42" t="s">
        <v>513</v>
      </c>
      <c r="H11" s="42" t="s">
        <v>511</v>
      </c>
      <c r="I11" s="45" t="s">
        <v>481</v>
      </c>
      <c r="J11" s="113"/>
      <c r="K11" s="42">
        <v>0.82272199999999995</v>
      </c>
      <c r="L11" s="43">
        <v>0.81825199999999998</v>
      </c>
      <c r="M11" s="30">
        <f t="shared" si="1"/>
        <v>0.82272199999999995</v>
      </c>
      <c r="N11" s="30" t="s">
        <v>442</v>
      </c>
      <c r="O11" s="30">
        <v>400</v>
      </c>
      <c r="P11" s="30"/>
      <c r="Q11" s="30"/>
      <c r="R11" s="30"/>
      <c r="S11" s="30"/>
      <c r="T11" s="30">
        <f t="shared" si="2"/>
        <v>6</v>
      </c>
      <c r="U11" s="50">
        <f t="shared" si="3"/>
        <v>0.82272199999999995</v>
      </c>
    </row>
    <row r="12" spans="2:21" x14ac:dyDescent="0.3">
      <c r="B12" s="84" t="s">
        <v>452</v>
      </c>
      <c r="C12" s="44" t="s">
        <v>453</v>
      </c>
      <c r="D12" s="45" t="s">
        <v>470</v>
      </c>
      <c r="E12" s="45" t="s">
        <v>471</v>
      </c>
      <c r="F12" s="53" t="s">
        <v>500</v>
      </c>
      <c r="G12" s="58" t="s">
        <v>527</v>
      </c>
      <c r="H12" s="55" t="s">
        <v>500</v>
      </c>
      <c r="I12" s="45" t="s">
        <v>489</v>
      </c>
      <c r="J12" s="113"/>
      <c r="K12" s="42">
        <v>0.82943800000000001</v>
      </c>
      <c r="L12" s="43"/>
      <c r="M12" s="30">
        <f t="shared" si="1"/>
        <v>0.82943800000000001</v>
      </c>
      <c r="N12" s="47" t="s">
        <v>460</v>
      </c>
      <c r="O12" s="47"/>
      <c r="P12" s="47"/>
      <c r="Q12" s="47"/>
      <c r="R12" s="47"/>
      <c r="S12" s="46"/>
      <c r="T12" s="30">
        <f t="shared" si="2"/>
        <v>2</v>
      </c>
      <c r="U12" s="50">
        <f t="shared" si="3"/>
        <v>0.82943800000000001</v>
      </c>
    </row>
    <row r="13" spans="2:21" x14ac:dyDescent="0.3">
      <c r="B13" s="84"/>
      <c r="C13" s="44" t="s">
        <v>371</v>
      </c>
      <c r="D13" s="45" t="s">
        <v>472</v>
      </c>
      <c r="E13" s="45" t="s">
        <v>480</v>
      </c>
      <c r="F13" s="53" t="s">
        <v>500</v>
      </c>
      <c r="G13" s="58" t="s">
        <v>529</v>
      </c>
      <c r="H13" s="55" t="s">
        <v>500</v>
      </c>
      <c r="I13" s="45" t="s">
        <v>490</v>
      </c>
      <c r="J13" s="113"/>
      <c r="K13" s="42">
        <v>0.82278399999999996</v>
      </c>
      <c r="L13" s="43"/>
      <c r="M13" s="30">
        <f t="shared" si="1"/>
        <v>0.82278399999999996</v>
      </c>
      <c r="N13" s="48" t="s">
        <v>461</v>
      </c>
      <c r="O13" s="48"/>
      <c r="P13" s="48"/>
      <c r="Q13" s="48"/>
      <c r="R13" s="48"/>
      <c r="S13" s="49"/>
      <c r="T13" s="30">
        <f t="shared" si="2"/>
        <v>5</v>
      </c>
      <c r="U13" s="50">
        <f t="shared" si="3"/>
        <v>0.82278399999999996</v>
      </c>
    </row>
    <row r="14" spans="2:21" x14ac:dyDescent="0.3">
      <c r="B14" s="84"/>
      <c r="C14" s="44" t="s">
        <v>454</v>
      </c>
      <c r="D14" s="45" t="s">
        <v>473</v>
      </c>
      <c r="E14" s="45" t="s">
        <v>479</v>
      </c>
      <c r="F14" s="53" t="s">
        <v>500</v>
      </c>
      <c r="G14" s="58" t="s">
        <v>530</v>
      </c>
      <c r="H14" s="55" t="s">
        <v>500</v>
      </c>
      <c r="I14" s="45" t="s">
        <v>491</v>
      </c>
      <c r="J14" s="113"/>
      <c r="K14" s="42">
        <v>0.81937599999999999</v>
      </c>
      <c r="L14" s="43"/>
      <c r="M14" s="30">
        <f t="shared" si="1"/>
        <v>0.81937599999999999</v>
      </c>
      <c r="N14" s="48" t="s">
        <v>461</v>
      </c>
      <c r="O14" s="48"/>
      <c r="P14" s="48"/>
      <c r="Q14" s="48"/>
      <c r="R14" s="48"/>
      <c r="S14" s="49"/>
      <c r="T14" s="30">
        <f t="shared" si="2"/>
        <v>9</v>
      </c>
      <c r="U14" s="50">
        <f t="shared" si="3"/>
        <v>0.81937599999999999</v>
      </c>
    </row>
    <row r="15" spans="2:21" x14ac:dyDescent="0.3">
      <c r="B15" s="84"/>
      <c r="C15" s="44" t="s">
        <v>455</v>
      </c>
      <c r="D15" s="45" t="s">
        <v>474</v>
      </c>
      <c r="E15" s="45" t="s">
        <v>478</v>
      </c>
      <c r="F15" s="45" t="str">
        <f t="shared" ref="F15:F18" si="4">D15&amp;"_H"</f>
        <v>model_ada_H</v>
      </c>
      <c r="G15" s="45" t="str">
        <f t="shared" ref="G15:G18" si="5">E15&amp;"_H"</f>
        <v>score_ada_H</v>
      </c>
      <c r="H15" s="45" t="s">
        <v>485</v>
      </c>
      <c r="I15" s="45" t="s">
        <v>481</v>
      </c>
      <c r="J15" s="113"/>
      <c r="K15" s="42">
        <v>0.81594299999999997</v>
      </c>
      <c r="L15" s="43">
        <v>0.81594199999999995</v>
      </c>
      <c r="M15" s="30">
        <f t="shared" si="1"/>
        <v>0.81594299999999997</v>
      </c>
      <c r="N15" s="30" t="s">
        <v>458</v>
      </c>
      <c r="O15" s="30">
        <v>200</v>
      </c>
      <c r="P15" s="30" t="s">
        <v>459</v>
      </c>
      <c r="Q15" s="30">
        <v>0.1</v>
      </c>
      <c r="R15" s="30"/>
      <c r="S15" s="37"/>
      <c r="T15" s="30">
        <f t="shared" si="2"/>
        <v>10</v>
      </c>
      <c r="U15" s="50">
        <f t="shared" si="3"/>
        <v>0.81594299999999997</v>
      </c>
    </row>
    <row r="16" spans="2:21" x14ac:dyDescent="0.3">
      <c r="B16" s="84"/>
      <c r="C16" s="44" t="s">
        <v>526</v>
      </c>
      <c r="D16" s="45" t="s">
        <v>483</v>
      </c>
      <c r="E16" s="45" t="s">
        <v>484</v>
      </c>
      <c r="F16" s="45" t="str">
        <f t="shared" si="4"/>
        <v>model_gbm_H</v>
      </c>
      <c r="G16" s="45" t="str">
        <f t="shared" si="5"/>
        <v>score_gbm_H</v>
      </c>
      <c r="H16" s="45" t="s">
        <v>486</v>
      </c>
      <c r="I16" s="45" t="s">
        <v>482</v>
      </c>
      <c r="J16" s="113"/>
      <c r="K16" s="42">
        <v>0.80590499999999998</v>
      </c>
      <c r="L16" s="43">
        <v>0.80590499999999998</v>
      </c>
      <c r="M16" s="30">
        <f t="shared" si="1"/>
        <v>0.80590499999999998</v>
      </c>
      <c r="N16" s="30" t="s">
        <v>458</v>
      </c>
      <c r="O16" s="30">
        <v>300</v>
      </c>
      <c r="P16" s="30" t="s">
        <v>459</v>
      </c>
      <c r="Q16" s="30">
        <v>0.2</v>
      </c>
      <c r="R16" s="30"/>
      <c r="S16" s="37"/>
      <c r="T16" s="30">
        <f t="shared" si="2"/>
        <v>13</v>
      </c>
      <c r="U16" s="50">
        <f t="shared" si="3"/>
        <v>0.80590499999999998</v>
      </c>
    </row>
    <row r="17" spans="2:21" x14ac:dyDescent="0.3">
      <c r="B17" s="84"/>
      <c r="C17" s="44" t="s">
        <v>456</v>
      </c>
      <c r="D17" s="45" t="s">
        <v>475</v>
      </c>
      <c r="E17" s="45" t="s">
        <v>867</v>
      </c>
      <c r="F17" s="45" t="str">
        <f t="shared" si="4"/>
        <v>model_xgb_H</v>
      </c>
      <c r="G17" s="45" t="str">
        <f t="shared" si="5"/>
        <v>score_xgb_H</v>
      </c>
      <c r="H17" s="45" t="s">
        <v>487</v>
      </c>
      <c r="I17" s="45" t="s">
        <v>481</v>
      </c>
      <c r="J17" s="113"/>
      <c r="K17" s="42">
        <v>0.81825199999999998</v>
      </c>
      <c r="L17" s="43">
        <v>0.82270900000000002</v>
      </c>
      <c r="M17" s="30">
        <f t="shared" si="1"/>
        <v>0.82270900000000002</v>
      </c>
      <c r="N17" s="30" t="s">
        <v>458</v>
      </c>
      <c r="O17" s="30">
        <v>300</v>
      </c>
      <c r="P17" s="30" t="s">
        <v>459</v>
      </c>
      <c r="Q17" s="30">
        <v>0.1</v>
      </c>
      <c r="R17" s="30"/>
      <c r="S17" s="37"/>
      <c r="T17" s="30">
        <f t="shared" si="2"/>
        <v>7</v>
      </c>
      <c r="U17" s="50">
        <f t="shared" si="3"/>
        <v>0.82270900000000002</v>
      </c>
    </row>
    <row r="18" spans="2:21" x14ac:dyDescent="0.3">
      <c r="B18" s="84"/>
      <c r="C18" s="44" t="s">
        <v>457</v>
      </c>
      <c r="D18" s="45" t="s">
        <v>476</v>
      </c>
      <c r="E18" s="45" t="s">
        <v>477</v>
      </c>
      <c r="F18" s="45" t="str">
        <f t="shared" si="4"/>
        <v>model_lgbm_H</v>
      </c>
      <c r="G18" s="45" t="str">
        <f t="shared" si="5"/>
        <v>score_lgbm_H</v>
      </c>
      <c r="H18" s="45" t="s">
        <v>488</v>
      </c>
      <c r="I18" s="45" t="s">
        <v>482</v>
      </c>
      <c r="J18" s="114"/>
      <c r="K18" s="42">
        <v>0.82382</v>
      </c>
      <c r="L18" s="43">
        <v>0.82498099999999996</v>
      </c>
      <c r="M18" s="30">
        <f t="shared" si="1"/>
        <v>0.82498099999999996</v>
      </c>
      <c r="N18" s="30" t="s">
        <v>458</v>
      </c>
      <c r="O18" s="30">
        <v>200</v>
      </c>
      <c r="P18" s="30" t="s">
        <v>459</v>
      </c>
      <c r="Q18" s="30">
        <v>0.05</v>
      </c>
      <c r="R18" s="30"/>
      <c r="S18" s="37"/>
      <c r="T18" s="30">
        <f t="shared" si="2"/>
        <v>4</v>
      </c>
      <c r="U18" s="50">
        <f t="shared" si="3"/>
        <v>0.82498099999999996</v>
      </c>
    </row>
    <row r="21" spans="2:21" ht="199.5" x14ac:dyDescent="0.3">
      <c r="D21" s="106" t="str">
        <f>D5&amp;", "&amp;D6&amp;", "&amp;D7&amp;", "&amp;D8&amp;", "&amp;D9&amp;", "&amp;D10&amp;", "&amp;D11&amp;", "&amp;D12&amp;", "&amp;D13&amp;", "&amp;D14&amp;", "&amp;D15&amp;", "&amp;D16&amp;", "&amp;D17&amp;", "&amp;D18</f>
        <v>model_lSVM, model_rSVM, model_LR, model_KNN, model_DT, model_gNB, model_RF, model_vot, model_bagKN, model_bagDT, model_ada, model_gbm, model_xgb, model_lgbm</v>
      </c>
      <c r="E21" s="51" t="str">
        <f>E12&amp;", "&amp;E13&amp;", "&amp;E14&amp;", "&amp;E15&amp;", "&amp;E16&amp;", "&amp;E17&amp;", "&amp;E18</f>
        <v>score_vot, score_bagKN, score_bagDT, score_ada, score_gbm, score_xgb, score_lgbm</v>
      </c>
      <c r="F21" t="str">
        <f>F5&amp;", "&amp;F8&amp;", "&amp;F9&amp;", "&amp;F11&amp;", "&amp;F15&amp;", "&amp;F16&amp;", "&amp;F17&amp;", "&amp;F18</f>
        <v>model_SVM_H, model_KN_H, model_DT_H, model_RF_H, model_ada_H, model_gbm_H, model_xgb_H, model_lgbm_H</v>
      </c>
      <c r="G21" t="str">
        <f>G5&amp;", "&amp;G8&amp;", "&amp;G9&amp;", "&amp;G11&amp;", "&amp;G15&amp;", "&amp;G16&amp;", "&amp;G17&amp;", "&amp;G18</f>
        <v>score_SVM_H, score_KN_H, score_DT_H, score_RF_H, score_ada_H, score_gbm_H, score_xgb_H, score_lgbm_H</v>
      </c>
      <c r="H21" s="51" t="str">
        <f>H5&amp;", "&amp;H9&amp;", "&amp;H11&amp;", "&amp;H15&amp;", "&amp;H16&amp;", "&amp;H17&amp;", "&amp;H18</f>
        <v>gd_SVM, gd_DT, gd_RF, gd_ada, gd_gbm, gd_xgb, gd_lgbm</v>
      </c>
    </row>
    <row r="22" spans="2:21" x14ac:dyDescent="0.3">
      <c r="D22" t="s">
        <v>863</v>
      </c>
      <c r="E22" t="s">
        <v>868</v>
      </c>
      <c r="F22" t="s">
        <v>865</v>
      </c>
      <c r="G22" t="s">
        <v>869</v>
      </c>
      <c r="H22" t="s">
        <v>864</v>
      </c>
    </row>
    <row r="23" spans="2:21" x14ac:dyDescent="0.3">
      <c r="D23" t="s">
        <v>863</v>
      </c>
    </row>
    <row r="24" spans="2:21" x14ac:dyDescent="0.3">
      <c r="D24" t="s">
        <v>866</v>
      </c>
    </row>
  </sheetData>
  <mergeCells count="13">
    <mergeCell ref="B12:B18"/>
    <mergeCell ref="B3:B4"/>
    <mergeCell ref="K3:L3"/>
    <mergeCell ref="N3:S3"/>
    <mergeCell ref="M3:M4"/>
    <mergeCell ref="B5:B11"/>
    <mergeCell ref="D3:E3"/>
    <mergeCell ref="F3:I3"/>
    <mergeCell ref="J3:J4"/>
    <mergeCell ref="J5:J18"/>
    <mergeCell ref="T3:T4"/>
    <mergeCell ref="U3:U4"/>
    <mergeCell ref="C3:C4"/>
  </mergeCells>
  <phoneticPr fontId="18" type="noConversion"/>
  <conditionalFormatting sqref="K5:K18">
    <cfRule type="cellIs" dxfId="7" priority="3" operator="equal">
      <formula>L5</formula>
    </cfRule>
    <cfRule type="cellIs" dxfId="6" priority="6" operator="greaterThan">
      <formula>L5</formula>
    </cfRule>
    <cfRule type="cellIs" dxfId="5" priority="7" operator="lessThan">
      <formula>L5</formula>
    </cfRule>
  </conditionalFormatting>
  <conditionalFormatting sqref="L5:L18">
    <cfRule type="cellIs" dxfId="4" priority="2" operator="equal">
      <formula>K5</formula>
    </cfRule>
    <cfRule type="cellIs" dxfId="3" priority="4" operator="greaterThan">
      <formula>K5</formula>
    </cfRule>
    <cfRule type="cellIs" dxfId="2" priority="5" operator="lessThan">
      <formula>K5</formula>
    </cfRule>
  </conditionalFormatting>
  <conditionalFormatting sqref="U5:U18">
    <cfRule type="top10" dxfId="1" priority="1" rank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8"/>
  <sheetViews>
    <sheetView workbookViewId="0">
      <selection activeCell="G31" sqref="G31"/>
    </sheetView>
  </sheetViews>
  <sheetFormatPr defaultRowHeight="16.5" x14ac:dyDescent="0.3"/>
  <cols>
    <col min="4" max="4" width="39" customWidth="1"/>
    <col min="5" max="5" width="21.125" customWidth="1"/>
    <col min="6" max="6" width="16.375" customWidth="1"/>
  </cols>
  <sheetData>
    <row r="4" spans="4:8" x14ac:dyDescent="0.3">
      <c r="D4" s="56"/>
      <c r="E4" s="56" t="s">
        <v>532</v>
      </c>
      <c r="F4" s="56" t="s">
        <v>533</v>
      </c>
    </row>
    <row r="5" spans="4:8" x14ac:dyDescent="0.3">
      <c r="D5" s="56" t="s">
        <v>431</v>
      </c>
      <c r="E5" s="57">
        <v>0.80920099999999995</v>
      </c>
      <c r="F5" s="57">
        <v>0.82940100000000005</v>
      </c>
      <c r="G5" s="30">
        <f>IF(E5&gt;=F5,E5,F5)</f>
        <v>0.82940100000000005</v>
      </c>
      <c r="H5" s="60">
        <f>_xlfn.RANK.AVG(G5,$G$5:$G$18,0)</f>
        <v>3</v>
      </c>
    </row>
    <row r="6" spans="4:8" x14ac:dyDescent="0.3">
      <c r="D6" s="56" t="s">
        <v>432</v>
      </c>
      <c r="E6" s="57">
        <v>0.82941299999999996</v>
      </c>
      <c r="F6" s="57">
        <v>0</v>
      </c>
      <c r="G6" s="30">
        <f t="shared" ref="G6:G18" si="0">IF(E6&gt;=F6,E6,F6)</f>
        <v>0.82941299999999996</v>
      </c>
      <c r="H6" s="60">
        <f t="shared" ref="H6:H18" si="1">_xlfn.RANK.AVG(G6,$G$5:$G$18,0)</f>
        <v>2</v>
      </c>
    </row>
    <row r="7" spans="4:8" x14ac:dyDescent="0.3">
      <c r="D7" s="56" t="s">
        <v>433</v>
      </c>
      <c r="E7" s="57">
        <v>0.80810199999999999</v>
      </c>
      <c r="F7" s="57">
        <v>0</v>
      </c>
      <c r="G7" s="30">
        <f t="shared" si="0"/>
        <v>0.80810199999999999</v>
      </c>
      <c r="H7">
        <f t="shared" si="1"/>
        <v>12</v>
      </c>
    </row>
    <row r="8" spans="4:8" x14ac:dyDescent="0.3">
      <c r="D8" s="56" t="s">
        <v>434</v>
      </c>
      <c r="E8" s="57">
        <v>0.81710400000000005</v>
      </c>
      <c r="F8" s="57">
        <v>0.814944</v>
      </c>
      <c r="G8" s="30">
        <f t="shared" si="0"/>
        <v>0.81710400000000005</v>
      </c>
      <c r="H8">
        <f t="shared" si="1"/>
        <v>10</v>
      </c>
    </row>
    <row r="9" spans="4:8" x14ac:dyDescent="0.3">
      <c r="D9" s="56" t="s">
        <v>435</v>
      </c>
      <c r="E9" s="57">
        <v>0.80586800000000003</v>
      </c>
      <c r="F9" s="57">
        <v>0.82042400000000004</v>
      </c>
      <c r="G9" s="30">
        <f t="shared" si="0"/>
        <v>0.82042400000000004</v>
      </c>
      <c r="H9">
        <f t="shared" si="1"/>
        <v>8</v>
      </c>
    </row>
    <row r="10" spans="4:8" x14ac:dyDescent="0.3">
      <c r="D10" s="56" t="s">
        <v>436</v>
      </c>
      <c r="E10" s="57">
        <v>0.79353300000000004</v>
      </c>
      <c r="F10" s="57">
        <v>0</v>
      </c>
      <c r="G10" s="30">
        <f t="shared" si="0"/>
        <v>0.79353300000000004</v>
      </c>
      <c r="H10">
        <f t="shared" si="1"/>
        <v>14</v>
      </c>
    </row>
    <row r="11" spans="4:8" x14ac:dyDescent="0.3">
      <c r="D11" s="56" t="s">
        <v>437</v>
      </c>
      <c r="E11" s="57">
        <v>0.82159800000000005</v>
      </c>
      <c r="F11" s="57">
        <v>0.81825199999999998</v>
      </c>
      <c r="G11" s="30">
        <f t="shared" si="0"/>
        <v>0.82159800000000005</v>
      </c>
      <c r="H11">
        <f t="shared" si="1"/>
        <v>7</v>
      </c>
    </row>
    <row r="12" spans="4:8" x14ac:dyDescent="0.3">
      <c r="D12" s="56" t="s">
        <v>534</v>
      </c>
      <c r="E12" s="57">
        <v>0.82943800000000001</v>
      </c>
      <c r="F12" s="57">
        <v>0</v>
      </c>
      <c r="G12" s="30">
        <f t="shared" si="0"/>
        <v>0.82943800000000001</v>
      </c>
      <c r="H12" s="60">
        <f t="shared" si="1"/>
        <v>1</v>
      </c>
    </row>
    <row r="13" spans="4:8" x14ac:dyDescent="0.3">
      <c r="D13" s="56" t="s">
        <v>535</v>
      </c>
      <c r="E13" s="57">
        <v>0.82499400000000001</v>
      </c>
      <c r="F13" s="57">
        <v>0</v>
      </c>
      <c r="G13" s="30">
        <f t="shared" si="0"/>
        <v>0.82499400000000001</v>
      </c>
      <c r="H13" s="60">
        <f t="shared" si="1"/>
        <v>4</v>
      </c>
    </row>
    <row r="14" spans="4:8" x14ac:dyDescent="0.3">
      <c r="D14" s="56" t="s">
        <v>536</v>
      </c>
      <c r="E14" s="57">
        <v>0.81937599999999999</v>
      </c>
      <c r="F14" s="57">
        <v>0</v>
      </c>
      <c r="G14" s="30">
        <f t="shared" si="0"/>
        <v>0.81937599999999999</v>
      </c>
      <c r="H14">
        <f t="shared" si="1"/>
        <v>9</v>
      </c>
    </row>
    <row r="15" spans="4:8" x14ac:dyDescent="0.3">
      <c r="D15" s="56" t="s">
        <v>537</v>
      </c>
      <c r="E15" s="57">
        <v>0.81594299999999997</v>
      </c>
      <c r="F15" s="57">
        <v>0.81595499999999999</v>
      </c>
      <c r="G15" s="30">
        <f t="shared" si="0"/>
        <v>0.81595499999999999</v>
      </c>
      <c r="H15">
        <f t="shared" si="1"/>
        <v>11</v>
      </c>
    </row>
    <row r="16" spans="4:8" x14ac:dyDescent="0.3">
      <c r="D16" s="56" t="s">
        <v>525</v>
      </c>
      <c r="E16" s="57">
        <v>0.80590499999999998</v>
      </c>
      <c r="F16" s="57">
        <v>0.80586800000000003</v>
      </c>
      <c r="G16" s="30">
        <f t="shared" si="0"/>
        <v>0.80590499999999998</v>
      </c>
      <c r="H16">
        <f t="shared" si="1"/>
        <v>13</v>
      </c>
    </row>
    <row r="17" spans="4:8" x14ac:dyDescent="0.3">
      <c r="D17" s="56" t="s">
        <v>538</v>
      </c>
      <c r="E17" s="57">
        <v>0.81825199999999998</v>
      </c>
      <c r="F17" s="57">
        <v>0.82272199999999995</v>
      </c>
      <c r="G17" s="30">
        <f t="shared" si="0"/>
        <v>0.82272199999999995</v>
      </c>
      <c r="H17">
        <f t="shared" si="1"/>
        <v>6</v>
      </c>
    </row>
    <row r="18" spans="4:8" x14ac:dyDescent="0.3">
      <c r="D18" s="56" t="s">
        <v>539</v>
      </c>
      <c r="E18" s="57">
        <v>0.82382</v>
      </c>
      <c r="F18" s="57">
        <v>0.82498099999999996</v>
      </c>
      <c r="G18" s="30">
        <f t="shared" si="0"/>
        <v>0.82498099999999996</v>
      </c>
      <c r="H18">
        <f t="shared" si="1"/>
        <v>5</v>
      </c>
    </row>
  </sheetData>
  <phoneticPr fontId="18" type="noConversion"/>
  <conditionalFormatting sqref="E5:F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 x14ac:dyDescent="0.3"/>
  <sheetData>
    <row r="2" spans="2:6" ht="26.25" x14ac:dyDescent="0.3">
      <c r="B2" s="8" t="s">
        <v>180</v>
      </c>
    </row>
    <row r="4" spans="2:6" x14ac:dyDescent="0.3">
      <c r="B4" s="2" t="s">
        <v>136</v>
      </c>
      <c r="F4" t="s">
        <v>279</v>
      </c>
    </row>
    <row r="5" spans="2:6" x14ac:dyDescent="0.3">
      <c r="B5" s="2" t="s">
        <v>137</v>
      </c>
    </row>
    <row r="6" spans="2:6" x14ac:dyDescent="0.3">
      <c r="B6" s="2" t="s">
        <v>138</v>
      </c>
    </row>
    <row r="7" spans="2:6" x14ac:dyDescent="0.3">
      <c r="B7" s="2" t="s">
        <v>139</v>
      </c>
    </row>
    <row r="8" spans="2:6" x14ac:dyDescent="0.3">
      <c r="B8" s="4" t="s">
        <v>140</v>
      </c>
    </row>
    <row r="9" spans="2:6" x14ac:dyDescent="0.3">
      <c r="B9" s="2" t="s">
        <v>141</v>
      </c>
    </row>
    <row r="10" spans="2:6" x14ac:dyDescent="0.3">
      <c r="B10" s="4" t="s">
        <v>142</v>
      </c>
    </row>
    <row r="11" spans="2:6" x14ac:dyDescent="0.3">
      <c r="B11" s="7" t="s">
        <v>143</v>
      </c>
    </row>
    <row r="16" spans="2:6" x14ac:dyDescent="0.3">
      <c r="B16" t="s">
        <v>170</v>
      </c>
    </row>
    <row r="17" spans="2:2" x14ac:dyDescent="0.3">
      <c r="B17" t="s">
        <v>171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3"/>
  <sheetViews>
    <sheetView workbookViewId="0">
      <selection activeCell="N27" sqref="N27"/>
    </sheetView>
  </sheetViews>
  <sheetFormatPr defaultRowHeight="16.5" x14ac:dyDescent="0.3"/>
  <cols>
    <col min="2" max="2" width="15.375" bestFit="1" customWidth="1"/>
    <col min="7" max="7" width="7.125" customWidth="1"/>
  </cols>
  <sheetData>
    <row r="4" spans="2:7" x14ac:dyDescent="0.3">
      <c r="B4" s="56" t="s">
        <v>552</v>
      </c>
      <c r="C4" s="56" t="s">
        <v>549</v>
      </c>
      <c r="D4" s="56" t="s">
        <v>550</v>
      </c>
      <c r="E4" s="56" t="s">
        <v>551</v>
      </c>
      <c r="F4" s="56" t="s">
        <v>544</v>
      </c>
      <c r="G4" s="30">
        <v>-1</v>
      </c>
    </row>
    <row r="5" spans="2:7" x14ac:dyDescent="0.3">
      <c r="B5" s="56" t="s">
        <v>553</v>
      </c>
      <c r="C5" s="57" t="s">
        <v>553</v>
      </c>
      <c r="D5" s="57" t="s">
        <v>554</v>
      </c>
      <c r="E5" s="57" t="b">
        <v>0</v>
      </c>
      <c r="F5" s="57" t="s">
        <v>545</v>
      </c>
      <c r="G5" s="30"/>
    </row>
    <row r="6" spans="2:7" x14ac:dyDescent="0.3">
      <c r="B6" s="56" t="s">
        <v>555</v>
      </c>
      <c r="C6" s="57" t="s">
        <v>555</v>
      </c>
      <c r="D6" s="57" t="s">
        <v>547</v>
      </c>
      <c r="E6" s="57" t="b">
        <v>1</v>
      </c>
      <c r="F6" s="57" t="s">
        <v>545</v>
      </c>
      <c r="G6" s="30"/>
    </row>
    <row r="7" spans="2:7" x14ac:dyDescent="0.3">
      <c r="B7" s="56" t="s">
        <v>556</v>
      </c>
      <c r="C7" s="57" t="s">
        <v>557</v>
      </c>
      <c r="D7" s="57" t="s">
        <v>558</v>
      </c>
      <c r="E7" s="57" t="b">
        <v>1</v>
      </c>
      <c r="F7" s="57" t="s">
        <v>545</v>
      </c>
      <c r="G7" s="30"/>
    </row>
    <row r="8" spans="2:7" x14ac:dyDescent="0.3">
      <c r="B8" s="56" t="s">
        <v>559</v>
      </c>
      <c r="C8" s="57" t="s">
        <v>557</v>
      </c>
      <c r="D8" s="57" t="s">
        <v>554</v>
      </c>
      <c r="E8" s="57" t="b">
        <v>1</v>
      </c>
      <c r="F8" s="57" t="s">
        <v>545</v>
      </c>
      <c r="G8" s="30"/>
    </row>
    <row r="9" spans="2:7" x14ac:dyDescent="0.3">
      <c r="B9" s="56" t="s">
        <v>560</v>
      </c>
      <c r="C9" s="57" t="s">
        <v>557</v>
      </c>
      <c r="D9" s="57" t="s">
        <v>558</v>
      </c>
      <c r="E9" s="57" t="b">
        <v>1</v>
      </c>
      <c r="F9" s="57" t="s">
        <v>545</v>
      </c>
      <c r="G9" s="30"/>
    </row>
    <row r="10" spans="2:7" x14ac:dyDescent="0.3">
      <c r="B10" s="56" t="s">
        <v>561</v>
      </c>
      <c r="C10" s="57" t="s">
        <v>557</v>
      </c>
      <c r="D10" s="57" t="s">
        <v>554</v>
      </c>
      <c r="E10" s="57" t="b">
        <v>1</v>
      </c>
      <c r="F10" s="57" t="s">
        <v>545</v>
      </c>
      <c r="G10" s="30"/>
    </row>
    <row r="11" spans="2:7" x14ac:dyDescent="0.3">
      <c r="B11" s="56" t="s">
        <v>562</v>
      </c>
      <c r="C11" s="57" t="s">
        <v>557</v>
      </c>
      <c r="D11" s="57" t="s">
        <v>554</v>
      </c>
      <c r="E11" s="57" t="b">
        <v>1</v>
      </c>
      <c r="F11" s="57" t="s">
        <v>545</v>
      </c>
      <c r="G11" s="30"/>
    </row>
    <row r="12" spans="2:7" x14ac:dyDescent="0.3">
      <c r="B12" s="56" t="s">
        <v>563</v>
      </c>
      <c r="C12" s="57" t="s">
        <v>557</v>
      </c>
      <c r="D12" s="57" t="s">
        <v>547</v>
      </c>
      <c r="E12" s="57" t="b">
        <v>1</v>
      </c>
      <c r="F12" s="57" t="s">
        <v>545</v>
      </c>
      <c r="G12" s="30"/>
    </row>
    <row r="13" spans="2:7" x14ac:dyDescent="0.3">
      <c r="B13" s="56" t="s">
        <v>564</v>
      </c>
      <c r="C13" s="57" t="s">
        <v>557</v>
      </c>
      <c r="D13" s="57" t="s">
        <v>547</v>
      </c>
      <c r="E13" s="57" t="b">
        <v>1</v>
      </c>
      <c r="F13" s="57" t="s">
        <v>545</v>
      </c>
      <c r="G13" s="30"/>
    </row>
    <row r="14" spans="2:7" x14ac:dyDescent="0.3">
      <c r="B14" s="56" t="s">
        <v>565</v>
      </c>
      <c r="C14" s="57" t="s">
        <v>557</v>
      </c>
      <c r="D14" s="57" t="s">
        <v>547</v>
      </c>
      <c r="E14" s="57" t="b">
        <v>1</v>
      </c>
      <c r="F14" s="57" t="s">
        <v>545</v>
      </c>
      <c r="G14" s="30"/>
    </row>
    <row r="15" spans="2:7" x14ac:dyDescent="0.3">
      <c r="B15" s="56" t="s">
        <v>566</v>
      </c>
      <c r="C15" s="57" t="s">
        <v>557</v>
      </c>
      <c r="D15" s="57" t="s">
        <v>547</v>
      </c>
      <c r="E15" s="57" t="b">
        <v>1</v>
      </c>
      <c r="F15" s="57" t="s">
        <v>545</v>
      </c>
      <c r="G15" s="30"/>
    </row>
    <row r="16" spans="2:7" x14ac:dyDescent="0.3">
      <c r="B16" s="56" t="s">
        <v>567</v>
      </c>
      <c r="C16" s="57" t="s">
        <v>557</v>
      </c>
      <c r="D16" s="57" t="s">
        <v>547</v>
      </c>
      <c r="E16" s="57" t="b">
        <v>1</v>
      </c>
      <c r="F16" s="57" t="s">
        <v>545</v>
      </c>
      <c r="G16" s="30"/>
    </row>
    <row r="17" spans="2:7" x14ac:dyDescent="0.3">
      <c r="B17" s="56" t="s">
        <v>568</v>
      </c>
      <c r="C17" s="57" t="s">
        <v>557</v>
      </c>
      <c r="D17" s="57" t="s">
        <v>547</v>
      </c>
      <c r="E17" s="57" t="b">
        <v>1</v>
      </c>
      <c r="F17" s="57" t="s">
        <v>545</v>
      </c>
      <c r="G17" s="30"/>
    </row>
    <row r="18" spans="2:7" x14ac:dyDescent="0.3">
      <c r="B18" s="56" t="s">
        <v>569</v>
      </c>
      <c r="C18" s="57" t="s">
        <v>557</v>
      </c>
      <c r="D18" s="57" t="s">
        <v>547</v>
      </c>
      <c r="E18" s="57" t="b">
        <v>1</v>
      </c>
      <c r="F18" s="57" t="s">
        <v>545</v>
      </c>
      <c r="G18" s="30"/>
    </row>
    <row r="19" spans="2:7" x14ac:dyDescent="0.3">
      <c r="B19" s="56" t="s">
        <v>570</v>
      </c>
      <c r="C19" s="57" t="s">
        <v>557</v>
      </c>
      <c r="D19" s="57" t="s">
        <v>547</v>
      </c>
      <c r="E19" s="57" t="b">
        <v>1</v>
      </c>
      <c r="F19" s="57" t="s">
        <v>545</v>
      </c>
      <c r="G19" s="30"/>
    </row>
    <row r="20" spans="2:7" x14ac:dyDescent="0.3">
      <c r="B20" s="56" t="s">
        <v>571</v>
      </c>
      <c r="C20" s="57" t="s">
        <v>557</v>
      </c>
      <c r="D20" s="57" t="s">
        <v>558</v>
      </c>
      <c r="E20" s="57" t="b">
        <v>1</v>
      </c>
      <c r="F20" s="57" t="s">
        <v>545</v>
      </c>
      <c r="G20" s="30"/>
    </row>
    <row r="21" spans="2:7" x14ac:dyDescent="0.3">
      <c r="B21" s="56" t="s">
        <v>572</v>
      </c>
      <c r="C21" s="57" t="s">
        <v>557</v>
      </c>
      <c r="D21" s="57" t="s">
        <v>558</v>
      </c>
      <c r="E21" s="57" t="b">
        <v>1</v>
      </c>
      <c r="F21" s="57" t="s">
        <v>545</v>
      </c>
      <c r="G21" s="30"/>
    </row>
    <row r="22" spans="2:7" x14ac:dyDescent="0.3">
      <c r="B22" s="56" t="s">
        <v>573</v>
      </c>
      <c r="C22" s="57" t="s">
        <v>557</v>
      </c>
      <c r="D22" s="57" t="s">
        <v>547</v>
      </c>
      <c r="E22" s="57" t="b">
        <v>1</v>
      </c>
      <c r="F22" s="57" t="s">
        <v>545</v>
      </c>
      <c r="G22" s="30"/>
    </row>
    <row r="23" spans="2:7" x14ac:dyDescent="0.3">
      <c r="B23" s="56" t="s">
        <v>574</v>
      </c>
      <c r="C23" s="57" t="s">
        <v>557</v>
      </c>
      <c r="D23" s="57" t="s">
        <v>547</v>
      </c>
      <c r="E23" s="57" t="b">
        <v>1</v>
      </c>
      <c r="F23" s="57" t="s">
        <v>545</v>
      </c>
      <c r="G23" s="30"/>
    </row>
    <row r="24" spans="2:7" x14ac:dyDescent="0.3">
      <c r="B24" s="56" t="s">
        <v>575</v>
      </c>
      <c r="C24" s="57" t="s">
        <v>557</v>
      </c>
      <c r="D24" s="57" t="s">
        <v>547</v>
      </c>
      <c r="E24" s="57" t="b">
        <v>1</v>
      </c>
      <c r="F24" s="57" t="s">
        <v>545</v>
      </c>
      <c r="G24" s="30"/>
    </row>
    <row r="25" spans="2:7" x14ac:dyDescent="0.3">
      <c r="B25" s="56" t="s">
        <v>576</v>
      </c>
      <c r="C25" s="57" t="s">
        <v>557</v>
      </c>
      <c r="D25" s="57" t="s">
        <v>577</v>
      </c>
      <c r="E25" s="57" t="b">
        <v>1</v>
      </c>
      <c r="F25" s="57" t="s">
        <v>546</v>
      </c>
      <c r="G25" s="30"/>
    </row>
    <row r="26" spans="2:7" x14ac:dyDescent="0.3">
      <c r="B26" s="56" t="s">
        <v>578</v>
      </c>
      <c r="C26" s="57" t="s">
        <v>557</v>
      </c>
      <c r="D26" s="57" t="s">
        <v>577</v>
      </c>
      <c r="E26" s="57" t="b">
        <v>1</v>
      </c>
      <c r="F26" s="57" t="s">
        <v>546</v>
      </c>
      <c r="G26" s="30"/>
    </row>
    <row r="27" spans="2:7" x14ac:dyDescent="0.3">
      <c r="B27" s="56" t="s">
        <v>579</v>
      </c>
      <c r="C27" s="57" t="s">
        <v>557</v>
      </c>
      <c r="D27" s="57" t="s">
        <v>577</v>
      </c>
      <c r="E27" s="57" t="b">
        <v>1</v>
      </c>
      <c r="F27" s="57" t="s">
        <v>546</v>
      </c>
      <c r="G27" s="30" t="s">
        <v>616</v>
      </c>
    </row>
    <row r="28" spans="2:7" x14ac:dyDescent="0.3">
      <c r="B28" s="56" t="s">
        <v>580</v>
      </c>
      <c r="C28" s="57" t="s">
        <v>557</v>
      </c>
      <c r="D28" s="57" t="s">
        <v>554</v>
      </c>
      <c r="E28" s="57" t="b">
        <v>1</v>
      </c>
      <c r="F28" s="57" t="s">
        <v>545</v>
      </c>
      <c r="G28" s="30"/>
    </row>
    <row r="29" spans="2:7" x14ac:dyDescent="0.3">
      <c r="B29" s="56" t="s">
        <v>581</v>
      </c>
      <c r="C29" s="57" t="s">
        <v>557</v>
      </c>
      <c r="D29" s="57" t="s">
        <v>554</v>
      </c>
      <c r="E29" s="57" t="b">
        <v>1</v>
      </c>
      <c r="F29" s="57" t="s">
        <v>545</v>
      </c>
      <c r="G29" s="30"/>
    </row>
    <row r="30" spans="2:7" x14ac:dyDescent="0.3">
      <c r="B30" s="56" t="s">
        <v>582</v>
      </c>
      <c r="C30" s="57" t="s">
        <v>557</v>
      </c>
      <c r="D30" s="57" t="s">
        <v>554</v>
      </c>
      <c r="E30" s="57" t="b">
        <v>1</v>
      </c>
      <c r="F30" s="57" t="s">
        <v>545</v>
      </c>
      <c r="G30" s="30"/>
    </row>
    <row r="31" spans="2:7" x14ac:dyDescent="0.3">
      <c r="B31" s="56" t="s">
        <v>583</v>
      </c>
      <c r="C31" s="57" t="s">
        <v>557</v>
      </c>
      <c r="D31" s="57" t="s">
        <v>554</v>
      </c>
      <c r="E31" s="57" t="b">
        <v>1</v>
      </c>
      <c r="F31" s="57" t="s">
        <v>545</v>
      </c>
      <c r="G31" s="30"/>
    </row>
    <row r="32" spans="2:7" x14ac:dyDescent="0.3">
      <c r="B32" s="56" t="s">
        <v>584</v>
      </c>
      <c r="C32" s="57" t="s">
        <v>557</v>
      </c>
      <c r="D32" s="57" t="s">
        <v>554</v>
      </c>
      <c r="E32" s="57" t="b">
        <v>1</v>
      </c>
      <c r="F32" s="57" t="s">
        <v>545</v>
      </c>
      <c r="G32" s="30"/>
    </row>
    <row r="33" spans="2:7" x14ac:dyDescent="0.3">
      <c r="B33" s="56" t="s">
        <v>585</v>
      </c>
      <c r="C33" s="57" t="s">
        <v>557</v>
      </c>
      <c r="D33" s="57" t="s">
        <v>554</v>
      </c>
      <c r="E33" s="57" t="b">
        <v>1</v>
      </c>
      <c r="F33" s="57" t="s">
        <v>545</v>
      </c>
      <c r="G33" s="30"/>
    </row>
    <row r="34" spans="2:7" x14ac:dyDescent="0.3">
      <c r="B34" s="56" t="s">
        <v>586</v>
      </c>
      <c r="C34" s="57" t="s">
        <v>557</v>
      </c>
      <c r="D34" s="57" t="s">
        <v>554</v>
      </c>
      <c r="E34" s="57" t="b">
        <v>1</v>
      </c>
      <c r="F34" s="57" t="s">
        <v>545</v>
      </c>
      <c r="G34" s="30"/>
    </row>
    <row r="35" spans="2:7" x14ac:dyDescent="0.3">
      <c r="B35" s="56" t="s">
        <v>587</v>
      </c>
      <c r="C35" s="57" t="s">
        <v>557</v>
      </c>
      <c r="D35" s="57" t="s">
        <v>554</v>
      </c>
      <c r="E35" s="57" t="b">
        <v>1</v>
      </c>
      <c r="F35" s="57" t="s">
        <v>545</v>
      </c>
      <c r="G35" s="30"/>
    </row>
    <row r="36" spans="2:7" x14ac:dyDescent="0.3">
      <c r="B36" s="56" t="s">
        <v>588</v>
      </c>
      <c r="C36" s="57" t="s">
        <v>557</v>
      </c>
      <c r="D36" s="57" t="s">
        <v>554</v>
      </c>
      <c r="E36" s="57" t="b">
        <v>1</v>
      </c>
      <c r="F36" s="57" t="s">
        <v>545</v>
      </c>
      <c r="G36" s="30"/>
    </row>
    <row r="37" spans="2:7" x14ac:dyDescent="0.3">
      <c r="B37" s="56" t="s">
        <v>589</v>
      </c>
      <c r="C37" s="57" t="s">
        <v>557</v>
      </c>
      <c r="D37" s="57" t="s">
        <v>554</v>
      </c>
      <c r="E37" s="57" t="b">
        <v>1</v>
      </c>
      <c r="F37" s="57" t="s">
        <v>545</v>
      </c>
      <c r="G37" s="30"/>
    </row>
    <row r="38" spans="2:7" x14ac:dyDescent="0.3">
      <c r="B38" s="56" t="s">
        <v>590</v>
      </c>
      <c r="C38" s="57" t="s">
        <v>557</v>
      </c>
      <c r="D38" s="57" t="s">
        <v>554</v>
      </c>
      <c r="E38" s="57" t="b">
        <v>1</v>
      </c>
      <c r="F38" s="57" t="s">
        <v>545</v>
      </c>
      <c r="G38" s="30"/>
    </row>
    <row r="39" spans="2:7" x14ac:dyDescent="0.3">
      <c r="B39" s="56" t="s">
        <v>591</v>
      </c>
      <c r="C39" s="57" t="s">
        <v>557</v>
      </c>
      <c r="D39" s="57" t="s">
        <v>558</v>
      </c>
      <c r="E39" s="57" t="b">
        <v>1</v>
      </c>
      <c r="F39" s="57" t="s">
        <v>545</v>
      </c>
      <c r="G39" s="30" t="s">
        <v>618</v>
      </c>
    </row>
    <row r="40" spans="2:7" x14ac:dyDescent="0.3">
      <c r="B40" s="56" t="s">
        <v>592</v>
      </c>
      <c r="C40" s="57" t="s">
        <v>557</v>
      </c>
      <c r="D40" s="57" t="s">
        <v>577</v>
      </c>
      <c r="E40" s="57" t="b">
        <v>1</v>
      </c>
      <c r="F40" s="57" t="s">
        <v>546</v>
      </c>
      <c r="G40" s="30" t="s">
        <v>617</v>
      </c>
    </row>
    <row r="41" spans="2:7" x14ac:dyDescent="0.3">
      <c r="B41" s="56" t="s">
        <v>593</v>
      </c>
      <c r="C41" s="57" t="s">
        <v>557</v>
      </c>
      <c r="D41" s="57" t="s">
        <v>577</v>
      </c>
      <c r="E41" s="57" t="b">
        <v>1</v>
      </c>
      <c r="F41" s="57" t="s">
        <v>546</v>
      </c>
      <c r="G41" s="30"/>
    </row>
    <row r="42" spans="2:7" x14ac:dyDescent="0.3">
      <c r="B42" s="56" t="s">
        <v>594</v>
      </c>
      <c r="C42" s="57" t="s">
        <v>557</v>
      </c>
      <c r="D42" s="57" t="s">
        <v>577</v>
      </c>
      <c r="E42" s="57" t="b">
        <v>1</v>
      </c>
      <c r="F42" s="57" t="s">
        <v>546</v>
      </c>
      <c r="G42" s="30" t="s">
        <v>616</v>
      </c>
    </row>
    <row r="43" spans="2:7" x14ac:dyDescent="0.3">
      <c r="B43" s="56" t="s">
        <v>595</v>
      </c>
      <c r="C43" s="57" t="s">
        <v>557</v>
      </c>
      <c r="D43" s="57" t="s">
        <v>577</v>
      </c>
      <c r="E43" s="57" t="b">
        <v>1</v>
      </c>
      <c r="F43" s="57" t="s">
        <v>546</v>
      </c>
      <c r="G43" s="30"/>
    </row>
    <row r="44" spans="2:7" x14ac:dyDescent="0.3">
      <c r="B44" s="56" t="s">
        <v>596</v>
      </c>
      <c r="C44" s="57" t="s">
        <v>557</v>
      </c>
      <c r="D44" s="57" t="s">
        <v>577</v>
      </c>
      <c r="E44" s="57" t="b">
        <v>1</v>
      </c>
      <c r="F44" s="57" t="s">
        <v>546</v>
      </c>
      <c r="G44" s="30"/>
    </row>
    <row r="45" spans="2:7" x14ac:dyDescent="0.3">
      <c r="B45" s="56" t="s">
        <v>597</v>
      </c>
      <c r="C45" s="57" t="s">
        <v>557</v>
      </c>
      <c r="D45" s="57" t="s">
        <v>577</v>
      </c>
      <c r="E45" s="57" t="b">
        <v>1</v>
      </c>
      <c r="F45" s="57" t="s">
        <v>546</v>
      </c>
      <c r="G45" s="30"/>
    </row>
    <row r="46" spans="2:7" x14ac:dyDescent="0.3">
      <c r="B46" s="56" t="s">
        <v>598</v>
      </c>
      <c r="C46" s="57" t="s">
        <v>557</v>
      </c>
      <c r="D46" s="57" t="s">
        <v>577</v>
      </c>
      <c r="E46" s="57" t="b">
        <v>1</v>
      </c>
      <c r="F46" s="57" t="s">
        <v>546</v>
      </c>
      <c r="G46" s="30"/>
    </row>
    <row r="47" spans="2:7" x14ac:dyDescent="0.3">
      <c r="B47" s="56" t="s">
        <v>599</v>
      </c>
      <c r="C47" s="57" t="s">
        <v>557</v>
      </c>
      <c r="D47" s="57" t="s">
        <v>558</v>
      </c>
      <c r="E47" s="57" t="b">
        <v>1</v>
      </c>
      <c r="F47" s="57" t="s">
        <v>545</v>
      </c>
      <c r="G47" s="30"/>
    </row>
    <row r="48" spans="2:7" x14ac:dyDescent="0.3">
      <c r="B48" s="56" t="s">
        <v>600</v>
      </c>
      <c r="C48" s="57" t="s">
        <v>557</v>
      </c>
      <c r="D48" s="57" t="s">
        <v>558</v>
      </c>
      <c r="E48" s="57" t="b">
        <v>1</v>
      </c>
      <c r="F48" s="57" t="s">
        <v>545</v>
      </c>
      <c r="G48" s="30"/>
    </row>
    <row r="49" spans="2:7" x14ac:dyDescent="0.3">
      <c r="B49" s="56" t="s">
        <v>601</v>
      </c>
      <c r="C49" s="57" t="s">
        <v>557</v>
      </c>
      <c r="D49" s="57" t="s">
        <v>558</v>
      </c>
      <c r="E49" s="57" t="b">
        <v>1</v>
      </c>
      <c r="F49" s="57" t="s">
        <v>545</v>
      </c>
      <c r="G49" s="30"/>
    </row>
    <row r="50" spans="2:7" x14ac:dyDescent="0.3">
      <c r="B50" s="56" t="s">
        <v>602</v>
      </c>
      <c r="C50" s="57" t="s">
        <v>557</v>
      </c>
      <c r="D50" s="57" t="s">
        <v>558</v>
      </c>
      <c r="E50" s="57" t="b">
        <v>1</v>
      </c>
      <c r="F50" s="57" t="s">
        <v>545</v>
      </c>
      <c r="G50" s="30"/>
    </row>
    <row r="51" spans="2:7" x14ac:dyDescent="0.3">
      <c r="B51" s="56" t="s">
        <v>603</v>
      </c>
      <c r="C51" s="57" t="s">
        <v>557</v>
      </c>
      <c r="D51" s="57" t="s">
        <v>558</v>
      </c>
      <c r="E51" s="57" t="b">
        <v>1</v>
      </c>
      <c r="F51" s="57" t="s">
        <v>545</v>
      </c>
      <c r="G51" s="30"/>
    </row>
    <row r="52" spans="2:7" x14ac:dyDescent="0.3">
      <c r="B52" s="56" t="s">
        <v>604</v>
      </c>
      <c r="C52" s="57" t="s">
        <v>557</v>
      </c>
      <c r="D52" s="57" t="s">
        <v>558</v>
      </c>
      <c r="E52" s="57" t="b">
        <v>1</v>
      </c>
      <c r="F52" s="57" t="s">
        <v>545</v>
      </c>
      <c r="G52" s="30"/>
    </row>
    <row r="53" spans="2:7" x14ac:dyDescent="0.3">
      <c r="B53" s="56" t="s">
        <v>605</v>
      </c>
      <c r="C53" s="57" t="s">
        <v>557</v>
      </c>
      <c r="D53" s="57" t="s">
        <v>558</v>
      </c>
      <c r="E53" s="57" t="b">
        <v>1</v>
      </c>
      <c r="F53" s="57" t="s">
        <v>545</v>
      </c>
      <c r="G53" s="30"/>
    </row>
    <row r="54" spans="2:7" x14ac:dyDescent="0.3">
      <c r="B54" s="56" t="s">
        <v>606</v>
      </c>
      <c r="C54" s="57" t="s">
        <v>557</v>
      </c>
      <c r="D54" s="57" t="s">
        <v>558</v>
      </c>
      <c r="E54" s="57" t="b">
        <v>1</v>
      </c>
      <c r="F54" s="57" t="s">
        <v>545</v>
      </c>
      <c r="G54" s="30"/>
    </row>
    <row r="55" spans="2:7" x14ac:dyDescent="0.3">
      <c r="B55" s="56" t="s">
        <v>607</v>
      </c>
      <c r="C55" s="57" t="s">
        <v>557</v>
      </c>
      <c r="D55" s="57" t="s">
        <v>558</v>
      </c>
      <c r="E55" s="57" t="b">
        <v>1</v>
      </c>
      <c r="F55" s="57" t="s">
        <v>545</v>
      </c>
      <c r="G55" s="30"/>
    </row>
    <row r="56" spans="2:7" x14ac:dyDescent="0.3">
      <c r="B56" s="56" t="s">
        <v>608</v>
      </c>
      <c r="C56" s="57" t="s">
        <v>557</v>
      </c>
      <c r="D56" s="57" t="s">
        <v>558</v>
      </c>
      <c r="E56" s="57" t="b">
        <v>1</v>
      </c>
      <c r="F56" s="57" t="s">
        <v>545</v>
      </c>
      <c r="G56" s="30"/>
    </row>
    <row r="57" spans="2:7" x14ac:dyDescent="0.3">
      <c r="B57" s="56" t="s">
        <v>609</v>
      </c>
      <c r="C57" s="57" t="s">
        <v>557</v>
      </c>
      <c r="D57" s="57" t="s">
        <v>558</v>
      </c>
      <c r="E57" s="57" t="b">
        <v>1</v>
      </c>
      <c r="F57" s="57" t="s">
        <v>545</v>
      </c>
      <c r="G57" s="30"/>
    </row>
    <row r="58" spans="2:7" x14ac:dyDescent="0.3">
      <c r="B58" s="56" t="s">
        <v>610</v>
      </c>
      <c r="C58" s="57" t="s">
        <v>557</v>
      </c>
      <c r="D58" s="57" t="s">
        <v>547</v>
      </c>
      <c r="E58" s="57" t="b">
        <v>1</v>
      </c>
      <c r="F58" s="57" t="s">
        <v>545</v>
      </c>
      <c r="G58" s="30"/>
    </row>
    <row r="59" spans="2:7" x14ac:dyDescent="0.3">
      <c r="B59" s="56" t="s">
        <v>611</v>
      </c>
      <c r="C59" s="57" t="s">
        <v>557</v>
      </c>
      <c r="D59" s="57" t="s">
        <v>547</v>
      </c>
      <c r="E59" s="57" t="b">
        <v>1</v>
      </c>
      <c r="F59" s="57" t="s">
        <v>545</v>
      </c>
      <c r="G59" s="30"/>
    </row>
    <row r="60" spans="2:7" x14ac:dyDescent="0.3">
      <c r="B60" s="56" t="s">
        <v>612</v>
      </c>
      <c r="C60" s="57" t="s">
        <v>557</v>
      </c>
      <c r="D60" s="57" t="s">
        <v>547</v>
      </c>
      <c r="E60" s="57" t="b">
        <v>1</v>
      </c>
      <c r="F60" s="57" t="s">
        <v>545</v>
      </c>
      <c r="G60" s="30"/>
    </row>
    <row r="61" spans="2:7" x14ac:dyDescent="0.3">
      <c r="B61" s="56" t="s">
        <v>613</v>
      </c>
      <c r="C61" s="57" t="s">
        <v>557</v>
      </c>
      <c r="D61" s="57" t="s">
        <v>547</v>
      </c>
      <c r="E61" s="57" t="b">
        <v>1</v>
      </c>
      <c r="F61" s="57" t="s">
        <v>545</v>
      </c>
      <c r="G61" s="30"/>
    </row>
    <row r="62" spans="2:7" x14ac:dyDescent="0.3">
      <c r="B62" s="56" t="s">
        <v>614</v>
      </c>
      <c r="C62" s="57" t="s">
        <v>557</v>
      </c>
      <c r="D62" s="57" t="s">
        <v>547</v>
      </c>
      <c r="E62" s="57" t="b">
        <v>1</v>
      </c>
      <c r="F62" s="57" t="s">
        <v>545</v>
      </c>
      <c r="G62" s="30"/>
    </row>
    <row r="63" spans="2:7" x14ac:dyDescent="0.3">
      <c r="B63" s="56" t="s">
        <v>615</v>
      </c>
      <c r="C63" s="57" t="s">
        <v>557</v>
      </c>
      <c r="D63" s="57" t="s">
        <v>547</v>
      </c>
      <c r="E63" s="57" t="b">
        <v>1</v>
      </c>
      <c r="F63" s="57" t="s">
        <v>545</v>
      </c>
      <c r="G63" s="30"/>
    </row>
  </sheetData>
  <autoFilter ref="B4:O63"/>
  <phoneticPr fontId="18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4" workbookViewId="0">
      <selection activeCell="D11" sqref="D11"/>
    </sheetView>
  </sheetViews>
  <sheetFormatPr defaultRowHeight="16.5" x14ac:dyDescent="0.3"/>
  <cols>
    <col min="2" max="2" width="26.875" bestFit="1" customWidth="1"/>
    <col min="8" max="8" width="9" customWidth="1"/>
  </cols>
  <sheetData>
    <row r="2" spans="2:9" x14ac:dyDescent="0.3">
      <c r="B2" s="67" t="s">
        <v>721</v>
      </c>
      <c r="C2" s="84" t="s">
        <v>717</v>
      </c>
      <c r="D2" s="84"/>
      <c r="E2" s="84"/>
      <c r="F2" s="84"/>
    </row>
    <row r="3" spans="2:9" x14ac:dyDescent="0.3">
      <c r="B3" s="72" t="s">
        <v>713</v>
      </c>
      <c r="C3" s="83" t="s">
        <v>709</v>
      </c>
      <c r="D3" s="83"/>
      <c r="E3" s="83"/>
      <c r="F3" s="83"/>
    </row>
    <row r="4" spans="2:9" x14ac:dyDescent="0.3">
      <c r="B4" s="72" t="s">
        <v>714</v>
      </c>
      <c r="C4" s="83" t="s">
        <v>710</v>
      </c>
      <c r="D4" s="83"/>
      <c r="E4" s="83"/>
      <c r="F4" s="83"/>
    </row>
    <row r="5" spans="2:9" x14ac:dyDescent="0.3">
      <c r="B5" s="72" t="s">
        <v>715</v>
      </c>
      <c r="C5" s="83" t="s">
        <v>711</v>
      </c>
      <c r="D5" s="83"/>
      <c r="E5" s="83"/>
      <c r="F5" s="83"/>
    </row>
    <row r="6" spans="2:9" x14ac:dyDescent="0.3">
      <c r="B6" s="72" t="s">
        <v>716</v>
      </c>
      <c r="C6" s="83" t="s">
        <v>712</v>
      </c>
      <c r="D6" s="83"/>
      <c r="E6" s="83"/>
      <c r="F6" s="83"/>
    </row>
    <row r="7" spans="2:9" x14ac:dyDescent="0.3">
      <c r="B7" s="74"/>
    </row>
    <row r="8" spans="2:9" x14ac:dyDescent="0.3">
      <c r="B8" s="74"/>
    </row>
    <row r="9" spans="2:9" x14ac:dyDescent="0.3">
      <c r="B9" s="56"/>
    </row>
    <row r="10" spans="2:9" x14ac:dyDescent="0.3">
      <c r="B10" s="56" t="s">
        <v>552</v>
      </c>
      <c r="C10" s="56" t="s">
        <v>549</v>
      </c>
      <c r="D10" s="56" t="s">
        <v>550</v>
      </c>
      <c r="E10" s="56" t="s">
        <v>551</v>
      </c>
      <c r="F10" s="56" t="s">
        <v>544</v>
      </c>
      <c r="G10" s="56" t="s">
        <v>797</v>
      </c>
      <c r="H10" s="100" t="s">
        <v>463</v>
      </c>
    </row>
    <row r="11" spans="2:9" x14ac:dyDescent="0.3">
      <c r="B11" s="56" t="s">
        <v>786</v>
      </c>
      <c r="C11" s="57" t="s">
        <v>557</v>
      </c>
      <c r="D11" s="57" t="s">
        <v>577</v>
      </c>
      <c r="E11" s="57" t="b">
        <v>1</v>
      </c>
      <c r="F11" s="57" t="s">
        <v>545</v>
      </c>
      <c r="G11" s="57">
        <v>111</v>
      </c>
      <c r="H11" s="99">
        <v>0.14000000000000001</v>
      </c>
      <c r="I11" t="s">
        <v>799</v>
      </c>
    </row>
    <row r="12" spans="2:9" x14ac:dyDescent="0.3">
      <c r="B12" s="56" t="s">
        <v>787</v>
      </c>
      <c r="C12" s="57" t="s">
        <v>557</v>
      </c>
      <c r="D12" s="57" t="s">
        <v>577</v>
      </c>
      <c r="E12" s="57" t="b">
        <v>1</v>
      </c>
      <c r="F12" s="57" t="s">
        <v>545</v>
      </c>
      <c r="G12" s="57">
        <v>5</v>
      </c>
      <c r="H12" s="99">
        <v>0.01</v>
      </c>
    </row>
    <row r="13" spans="2:9" x14ac:dyDescent="0.3">
      <c r="B13" s="56" t="s">
        <v>788</v>
      </c>
      <c r="C13" s="57" t="s">
        <v>557</v>
      </c>
      <c r="D13" s="57" t="s">
        <v>577</v>
      </c>
      <c r="E13" s="57" t="b">
        <v>1</v>
      </c>
      <c r="F13" s="57" t="s">
        <v>545</v>
      </c>
      <c r="G13" s="57">
        <v>35</v>
      </c>
      <c r="H13" s="99">
        <v>0.05</v>
      </c>
    </row>
    <row r="14" spans="2:9" x14ac:dyDescent="0.3">
      <c r="B14" s="56" t="s">
        <v>789</v>
      </c>
      <c r="C14" s="57" t="s">
        <v>557</v>
      </c>
      <c r="D14" s="57" t="s">
        <v>577</v>
      </c>
      <c r="E14" s="57" t="b">
        <v>1</v>
      </c>
      <c r="F14" s="57" t="s">
        <v>545</v>
      </c>
      <c r="G14" s="57">
        <v>227</v>
      </c>
      <c r="H14" s="99">
        <v>0.3</v>
      </c>
    </row>
    <row r="15" spans="2:9" x14ac:dyDescent="0.3">
      <c r="B15" s="56" t="s">
        <v>790</v>
      </c>
      <c r="C15" s="57" t="s">
        <v>557</v>
      </c>
      <c r="D15" s="57" t="s">
        <v>577</v>
      </c>
      <c r="E15" s="57" t="b">
        <v>1</v>
      </c>
      <c r="F15" s="57" t="s">
        <v>545</v>
      </c>
      <c r="G15" s="57">
        <v>374</v>
      </c>
      <c r="H15" s="99">
        <v>0.49</v>
      </c>
    </row>
    <row r="16" spans="2:9" x14ac:dyDescent="0.3">
      <c r="B16" s="56" t="s">
        <v>791</v>
      </c>
      <c r="C16" s="57" t="s">
        <v>557</v>
      </c>
      <c r="D16" s="57" t="s">
        <v>577</v>
      </c>
      <c r="E16" s="57" t="b">
        <v>1</v>
      </c>
      <c r="F16" s="57" t="s">
        <v>546</v>
      </c>
      <c r="G16" s="57">
        <v>11</v>
      </c>
      <c r="H16" s="99">
        <v>0.01</v>
      </c>
    </row>
    <row r="17" spans="2:9" x14ac:dyDescent="0.3">
      <c r="B17" s="56" t="s">
        <v>792</v>
      </c>
      <c r="C17" s="57" t="s">
        <v>557</v>
      </c>
      <c r="D17" s="57" t="s">
        <v>577</v>
      </c>
      <c r="E17" s="57" t="b">
        <v>1</v>
      </c>
      <c r="F17" s="57" t="s">
        <v>546</v>
      </c>
      <c r="G17" s="57" t="s">
        <v>795</v>
      </c>
      <c r="H17" s="99"/>
    </row>
    <row r="18" spans="2:9" x14ac:dyDescent="0.3">
      <c r="B18" s="56" t="s">
        <v>793</v>
      </c>
      <c r="C18" s="57" t="s">
        <v>557</v>
      </c>
      <c r="D18" s="57" t="s">
        <v>558</v>
      </c>
      <c r="E18" s="57" t="b">
        <v>1</v>
      </c>
      <c r="F18" s="57" t="s">
        <v>545</v>
      </c>
      <c r="G18" s="57" t="s">
        <v>796</v>
      </c>
      <c r="H18" s="99"/>
    </row>
    <row r="19" spans="2:9" x14ac:dyDescent="0.3">
      <c r="B19" s="56" t="s">
        <v>794</v>
      </c>
      <c r="C19" s="57" t="s">
        <v>555</v>
      </c>
      <c r="D19" s="57" t="s">
        <v>577</v>
      </c>
      <c r="E19" s="57" t="b">
        <v>1</v>
      </c>
      <c r="F19" s="57" t="s">
        <v>545</v>
      </c>
      <c r="G19" s="57">
        <v>500</v>
      </c>
      <c r="H19" s="99">
        <v>0.65</v>
      </c>
      <c r="I19" t="s">
        <v>800</v>
      </c>
    </row>
    <row r="22" spans="2:9" x14ac:dyDescent="0.3">
      <c r="C22" s="101" t="s">
        <v>798</v>
      </c>
    </row>
    <row r="23" spans="2:9" x14ac:dyDescent="0.3">
      <c r="C23" s="20" t="s">
        <v>801</v>
      </c>
    </row>
  </sheetData>
  <mergeCells count="5">
    <mergeCell ref="C2:F2"/>
    <mergeCell ref="C3:F3"/>
    <mergeCell ref="C4:F4"/>
    <mergeCell ref="C5:F5"/>
    <mergeCell ref="C6:F6"/>
  </mergeCells>
  <phoneticPr fontId="18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0" sqref="F20"/>
    </sheetView>
  </sheetViews>
  <sheetFormatPr defaultRowHeight="16.5" x14ac:dyDescent="0.3"/>
  <cols>
    <col min="3" max="3" width="14.625" customWidth="1"/>
    <col min="4" max="4" width="40.625" customWidth="1"/>
    <col min="5" max="5" width="44.625" bestFit="1" customWidth="1"/>
    <col min="6" max="6" width="42.5" bestFit="1" customWidth="1"/>
  </cols>
  <sheetData>
    <row r="3" spans="2:6" x14ac:dyDescent="0.3">
      <c r="B3" s="26" t="s">
        <v>224</v>
      </c>
      <c r="C3" s="26" t="s">
        <v>902</v>
      </c>
      <c r="D3" s="26" t="s">
        <v>901</v>
      </c>
      <c r="E3" s="26" t="s">
        <v>903</v>
      </c>
      <c r="F3" s="26" t="s">
        <v>904</v>
      </c>
    </row>
    <row r="4" spans="2:6" x14ac:dyDescent="0.3">
      <c r="B4" s="30">
        <v>1</v>
      </c>
      <c r="C4" s="30" t="s">
        <v>899</v>
      </c>
      <c r="D4" s="30" t="s">
        <v>900</v>
      </c>
      <c r="E4" s="30" t="s">
        <v>896</v>
      </c>
      <c r="F4" s="30" t="s">
        <v>898</v>
      </c>
    </row>
    <row r="5" spans="2:6" x14ac:dyDescent="0.3">
      <c r="B5" s="30"/>
      <c r="C5" s="30"/>
      <c r="D5" s="30"/>
      <c r="E5" s="30"/>
      <c r="F5" s="30"/>
    </row>
    <row r="6" spans="2:6" x14ac:dyDescent="0.3">
      <c r="B6" s="30"/>
      <c r="C6" s="30"/>
      <c r="D6" s="30"/>
      <c r="E6" s="30"/>
      <c r="F6" s="30"/>
    </row>
    <row r="7" spans="2:6" x14ac:dyDescent="0.3">
      <c r="B7" s="30"/>
      <c r="C7" s="30"/>
      <c r="D7" s="30"/>
      <c r="E7" s="30"/>
      <c r="F7" s="30"/>
    </row>
    <row r="8" spans="2:6" x14ac:dyDescent="0.3">
      <c r="B8" s="30"/>
      <c r="C8" s="30"/>
      <c r="D8" s="30"/>
      <c r="E8" s="30"/>
      <c r="F8" s="30"/>
    </row>
    <row r="9" spans="2:6" x14ac:dyDescent="0.3">
      <c r="B9" s="30"/>
      <c r="C9" s="30"/>
      <c r="D9" s="30"/>
      <c r="E9" s="30"/>
      <c r="F9" s="30"/>
    </row>
    <row r="10" spans="2:6" x14ac:dyDescent="0.3">
      <c r="B10" s="30"/>
      <c r="C10" s="30"/>
      <c r="D10" s="30"/>
      <c r="E10" s="30"/>
      <c r="F10" s="30"/>
    </row>
    <row r="11" spans="2:6" x14ac:dyDescent="0.3">
      <c r="B11" s="30"/>
      <c r="C11" s="30"/>
      <c r="D11" s="30"/>
      <c r="E11" s="30"/>
      <c r="F11" s="30"/>
    </row>
    <row r="12" spans="2:6" x14ac:dyDescent="0.3">
      <c r="B12" s="30"/>
      <c r="C12" s="30"/>
      <c r="D12" s="30"/>
      <c r="E12" s="30"/>
      <c r="F12" s="30"/>
    </row>
    <row r="13" spans="2:6" x14ac:dyDescent="0.3">
      <c r="B13" s="30"/>
      <c r="C13" s="30"/>
      <c r="D13" s="30"/>
      <c r="E13" s="30"/>
      <c r="F13" s="30"/>
    </row>
    <row r="14" spans="2:6" x14ac:dyDescent="0.3">
      <c r="B14" s="30"/>
      <c r="C14" s="30"/>
      <c r="D14" s="30"/>
      <c r="E14" s="30"/>
      <c r="F14" s="30"/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defaultRowHeight="16.5" x14ac:dyDescent="0.3"/>
  <cols>
    <col min="3" max="3" width="68.5" customWidth="1"/>
  </cols>
  <sheetData>
    <row r="2" spans="3:3" ht="214.5" x14ac:dyDescent="0.3">
      <c r="C2" s="51" t="s">
        <v>908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26" sqref="C26"/>
    </sheetView>
  </sheetViews>
  <sheetFormatPr defaultRowHeight="16.5" x14ac:dyDescent="0.3"/>
  <cols>
    <col min="2" max="2" width="24.625" customWidth="1"/>
    <col min="3" max="3" width="23.5" customWidth="1"/>
    <col min="4" max="4" width="20.5" bestFit="1" customWidth="1"/>
    <col min="5" max="5" width="42.125" bestFit="1" customWidth="1"/>
  </cols>
  <sheetData>
    <row r="2" spans="2:5" ht="26.25" x14ac:dyDescent="0.3">
      <c r="B2" s="5" t="s">
        <v>179</v>
      </c>
    </row>
    <row r="4" spans="2:5" ht="14.25" customHeight="1" x14ac:dyDescent="0.3"/>
    <row r="6" spans="2:5" x14ac:dyDescent="0.3">
      <c r="B6" s="82" t="s">
        <v>14</v>
      </c>
      <c r="C6" s="62" t="s">
        <v>548</v>
      </c>
      <c r="D6" s="38"/>
      <c r="E6" s="38"/>
    </row>
    <row r="7" spans="2:5" ht="33" customHeight="1" x14ac:dyDescent="0.3">
      <c r="B7" s="82"/>
      <c r="C7" s="62" t="s">
        <v>3</v>
      </c>
      <c r="D7" s="38" t="s">
        <v>11</v>
      </c>
      <c r="E7" s="38" t="s">
        <v>9</v>
      </c>
    </row>
    <row r="8" spans="2:5" x14ac:dyDescent="0.3">
      <c r="B8" s="82"/>
      <c r="C8" s="62" t="s">
        <v>4</v>
      </c>
      <c r="D8" s="38" t="s">
        <v>16</v>
      </c>
      <c r="E8" s="38" t="s">
        <v>10</v>
      </c>
    </row>
    <row r="9" spans="2:5" ht="33" customHeight="1" x14ac:dyDescent="0.3">
      <c r="B9" s="82" t="s">
        <v>15</v>
      </c>
      <c r="C9" s="62" t="s">
        <v>5</v>
      </c>
      <c r="D9" s="38" t="s">
        <v>13</v>
      </c>
      <c r="E9" s="38" t="s">
        <v>8</v>
      </c>
    </row>
    <row r="10" spans="2:5" x14ac:dyDescent="0.3">
      <c r="B10" s="82"/>
      <c r="C10" s="62" t="s">
        <v>6</v>
      </c>
      <c r="D10" s="38" t="s">
        <v>12</v>
      </c>
      <c r="E10" s="38" t="s">
        <v>7</v>
      </c>
    </row>
  </sheetData>
  <mergeCells count="2">
    <mergeCell ref="B9:B10"/>
    <mergeCell ref="B6:B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showGridLines="0" topLeftCell="A25" workbookViewId="0">
      <selection activeCell="L55" sqref="L55"/>
    </sheetView>
  </sheetViews>
  <sheetFormatPr defaultRowHeight="16.5" x14ac:dyDescent="0.3"/>
  <cols>
    <col min="2" max="4" width="4.75" customWidth="1"/>
  </cols>
  <sheetData>
    <row r="2" spans="2:14" ht="26.25" x14ac:dyDescent="0.3">
      <c r="B2" s="5" t="s">
        <v>645</v>
      </c>
    </row>
    <row r="4" spans="2:14" x14ac:dyDescent="0.3">
      <c r="C4" s="19"/>
    </row>
    <row r="5" spans="2:14" x14ac:dyDescent="0.3">
      <c r="C5" s="24" t="s">
        <v>706</v>
      </c>
    </row>
    <row r="7" spans="2:14" x14ac:dyDescent="0.3">
      <c r="C7" s="20"/>
      <c r="D7" s="19" t="s">
        <v>705</v>
      </c>
    </row>
    <row r="8" spans="2:14" x14ac:dyDescent="0.3">
      <c r="D8" s="70" t="s">
        <v>707</v>
      </c>
    </row>
    <row r="9" spans="2:14" x14ac:dyDescent="0.3">
      <c r="C9" s="20"/>
      <c r="D9" t="s">
        <v>708</v>
      </c>
    </row>
    <row r="11" spans="2:14" x14ac:dyDescent="0.3">
      <c r="E11" s="66" t="s">
        <v>721</v>
      </c>
      <c r="F11" s="84" t="s">
        <v>717</v>
      </c>
      <c r="G11" s="84"/>
      <c r="H11" s="84"/>
      <c r="I11" s="84"/>
      <c r="J11" s="84" t="s">
        <v>718</v>
      </c>
      <c r="K11" s="84"/>
      <c r="L11" s="84"/>
      <c r="M11" s="84"/>
      <c r="N11" s="84"/>
    </row>
    <row r="12" spans="2:14" x14ac:dyDescent="0.3">
      <c r="E12" s="72" t="s">
        <v>713</v>
      </c>
      <c r="F12" s="83" t="s">
        <v>709</v>
      </c>
      <c r="G12" s="83"/>
      <c r="H12" s="83"/>
      <c r="I12" s="83"/>
      <c r="J12" s="83" t="s">
        <v>719</v>
      </c>
      <c r="K12" s="83"/>
      <c r="L12" s="83"/>
      <c r="M12" s="83"/>
      <c r="N12" s="83"/>
    </row>
    <row r="13" spans="2:14" x14ac:dyDescent="0.3">
      <c r="C13" s="29"/>
      <c r="E13" s="72" t="s">
        <v>714</v>
      </c>
      <c r="F13" s="83" t="s">
        <v>710</v>
      </c>
      <c r="G13" s="83"/>
      <c r="H13" s="83"/>
      <c r="I13" s="83"/>
      <c r="J13" s="83" t="s">
        <v>783</v>
      </c>
      <c r="K13" s="83"/>
      <c r="L13" s="83"/>
      <c r="M13" s="83"/>
      <c r="N13" s="83"/>
    </row>
    <row r="14" spans="2:14" x14ac:dyDescent="0.3">
      <c r="E14" s="72" t="s">
        <v>715</v>
      </c>
      <c r="F14" s="83" t="s">
        <v>711</v>
      </c>
      <c r="G14" s="83"/>
      <c r="H14" s="83"/>
      <c r="I14" s="83"/>
      <c r="J14" s="83" t="s">
        <v>784</v>
      </c>
      <c r="K14" s="83"/>
      <c r="L14" s="83"/>
      <c r="M14" s="83"/>
      <c r="N14" s="83"/>
    </row>
    <row r="15" spans="2:14" x14ac:dyDescent="0.3">
      <c r="E15" s="72" t="s">
        <v>716</v>
      </c>
      <c r="F15" s="83" t="s">
        <v>712</v>
      </c>
      <c r="G15" s="83"/>
      <c r="H15" s="83"/>
      <c r="I15" s="83"/>
      <c r="J15" s="83" t="s">
        <v>720</v>
      </c>
      <c r="K15" s="83"/>
      <c r="L15" s="83"/>
      <c r="M15" s="83"/>
      <c r="N15" s="83"/>
    </row>
    <row r="17" spans="5:5" x14ac:dyDescent="0.3">
      <c r="E17" s="19" t="s">
        <v>785</v>
      </c>
    </row>
    <row r="33" spans="5:17" x14ac:dyDescent="0.3">
      <c r="E33" s="19" t="s">
        <v>202</v>
      </c>
      <c r="M33" t="s">
        <v>667</v>
      </c>
    </row>
    <row r="34" spans="5:17" x14ac:dyDescent="0.3">
      <c r="E34" s="73" t="s">
        <v>760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</row>
    <row r="36" spans="5:17" x14ac:dyDescent="0.3">
      <c r="E36" s="4" t="s">
        <v>722</v>
      </c>
    </row>
    <row r="37" spans="5:17" x14ac:dyDescent="0.3">
      <c r="E37" s="2" t="s">
        <v>723</v>
      </c>
    </row>
    <row r="38" spans="5:17" x14ac:dyDescent="0.3">
      <c r="E38" s="4" t="s">
        <v>724</v>
      </c>
    </row>
    <row r="39" spans="5:17" x14ac:dyDescent="0.3">
      <c r="E39" s="4" t="s">
        <v>725</v>
      </c>
    </row>
    <row r="40" spans="5:17" x14ac:dyDescent="0.3">
      <c r="E40" s="4" t="s">
        <v>726</v>
      </c>
    </row>
    <row r="41" spans="5:17" x14ac:dyDescent="0.3">
      <c r="E41" s="4" t="s">
        <v>727</v>
      </c>
    </row>
    <row r="42" spans="5:17" x14ac:dyDescent="0.3">
      <c r="E42" s="4" t="s">
        <v>728</v>
      </c>
    </row>
    <row r="43" spans="5:17" x14ac:dyDescent="0.3">
      <c r="E43" s="4" t="s">
        <v>729</v>
      </c>
    </row>
    <row r="44" spans="5:17" x14ac:dyDescent="0.3">
      <c r="E44" s="4" t="s">
        <v>730</v>
      </c>
    </row>
    <row r="45" spans="5:17" x14ac:dyDescent="0.3">
      <c r="E45" s="4" t="s">
        <v>731</v>
      </c>
    </row>
    <row r="46" spans="5:17" x14ac:dyDescent="0.3">
      <c r="E46" s="4" t="s">
        <v>732</v>
      </c>
    </row>
    <row r="47" spans="5:17" x14ac:dyDescent="0.3">
      <c r="E47" s="4" t="s">
        <v>733</v>
      </c>
    </row>
    <row r="48" spans="5:17" x14ac:dyDescent="0.3">
      <c r="E48" s="4" t="s">
        <v>734</v>
      </c>
    </row>
    <row r="49" spans="4:5" x14ac:dyDescent="0.3">
      <c r="D49" s="29"/>
      <c r="E49" s="4" t="s">
        <v>735</v>
      </c>
    </row>
    <row r="50" spans="4:5" x14ac:dyDescent="0.3">
      <c r="E50" s="4" t="s">
        <v>736</v>
      </c>
    </row>
    <row r="51" spans="4:5" x14ac:dyDescent="0.3">
      <c r="E51" s="4" t="s">
        <v>737</v>
      </c>
    </row>
    <row r="52" spans="4:5" x14ac:dyDescent="0.3">
      <c r="E52" s="4" t="s">
        <v>738</v>
      </c>
    </row>
    <row r="53" spans="4:5" x14ac:dyDescent="0.3">
      <c r="E53" s="4" t="s">
        <v>739</v>
      </c>
    </row>
    <row r="54" spans="4:5" x14ac:dyDescent="0.3">
      <c r="E54" s="4" t="s">
        <v>740</v>
      </c>
    </row>
    <row r="55" spans="4:5" x14ac:dyDescent="0.3">
      <c r="E55" s="4" t="s">
        <v>741</v>
      </c>
    </row>
    <row r="56" spans="4:5" x14ac:dyDescent="0.3">
      <c r="E56" s="4" t="s">
        <v>742</v>
      </c>
    </row>
    <row r="57" spans="4:5" x14ac:dyDescent="0.3">
      <c r="E57" s="4" t="s">
        <v>743</v>
      </c>
    </row>
    <row r="58" spans="4:5" x14ac:dyDescent="0.3">
      <c r="E58" s="4" t="s">
        <v>744</v>
      </c>
    </row>
    <row r="59" spans="4:5" x14ac:dyDescent="0.3">
      <c r="E59" s="4" t="s">
        <v>745</v>
      </c>
    </row>
    <row r="60" spans="4:5" x14ac:dyDescent="0.3">
      <c r="E60" s="4" t="s">
        <v>746</v>
      </c>
    </row>
    <row r="61" spans="4:5" x14ac:dyDescent="0.3">
      <c r="E61" s="4" t="s">
        <v>747</v>
      </c>
    </row>
    <row r="62" spans="4:5" x14ac:dyDescent="0.3">
      <c r="E62" s="4" t="s">
        <v>748</v>
      </c>
    </row>
    <row r="63" spans="4:5" x14ac:dyDescent="0.3">
      <c r="E63" s="4" t="s">
        <v>746</v>
      </c>
    </row>
    <row r="64" spans="4:5" x14ac:dyDescent="0.3">
      <c r="E64" s="4" t="s">
        <v>749</v>
      </c>
    </row>
    <row r="65" spans="5:5" x14ac:dyDescent="0.3">
      <c r="E65" s="4" t="s">
        <v>750</v>
      </c>
    </row>
    <row r="66" spans="5:5" x14ac:dyDescent="0.3">
      <c r="E66" s="4" t="s">
        <v>751</v>
      </c>
    </row>
    <row r="67" spans="5:5" x14ac:dyDescent="0.3">
      <c r="E67" s="4" t="s">
        <v>752</v>
      </c>
    </row>
    <row r="68" spans="5:5" x14ac:dyDescent="0.3">
      <c r="E68" s="4" t="s">
        <v>753</v>
      </c>
    </row>
    <row r="69" spans="5:5" x14ac:dyDescent="0.3">
      <c r="E69" s="4" t="s">
        <v>754</v>
      </c>
    </row>
    <row r="70" spans="5:5" x14ac:dyDescent="0.3">
      <c r="E70" s="4" t="s">
        <v>755</v>
      </c>
    </row>
    <row r="71" spans="5:5" x14ac:dyDescent="0.3">
      <c r="E71" s="4" t="s">
        <v>756</v>
      </c>
    </row>
    <row r="72" spans="5:5" x14ac:dyDescent="0.3">
      <c r="E72" s="4" t="s">
        <v>757</v>
      </c>
    </row>
    <row r="73" spans="5:5" x14ac:dyDescent="0.3">
      <c r="E73" s="4" t="s">
        <v>746</v>
      </c>
    </row>
    <row r="74" spans="5:5" x14ac:dyDescent="0.3">
      <c r="E74" s="4" t="s">
        <v>758</v>
      </c>
    </row>
    <row r="75" spans="5:5" x14ac:dyDescent="0.3">
      <c r="E75" s="4" t="s">
        <v>759</v>
      </c>
    </row>
    <row r="79" spans="5:5" x14ac:dyDescent="0.3">
      <c r="E79" t="s">
        <v>782</v>
      </c>
    </row>
  </sheetData>
  <mergeCells count="10">
    <mergeCell ref="F15:I15"/>
    <mergeCell ref="F13:I13"/>
    <mergeCell ref="F12:I12"/>
    <mergeCell ref="F11:I11"/>
    <mergeCell ref="F14:I14"/>
    <mergeCell ref="J14:N14"/>
    <mergeCell ref="J11:N11"/>
    <mergeCell ref="J12:N12"/>
    <mergeCell ref="J13:N13"/>
    <mergeCell ref="J15:N15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7"/>
  <sheetViews>
    <sheetView showGridLines="0" workbookViewId="0">
      <selection activeCell="I206" sqref="I206"/>
    </sheetView>
  </sheetViews>
  <sheetFormatPr defaultRowHeight="16.5" x14ac:dyDescent="0.3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 x14ac:dyDescent="0.3">
      <c r="B2" s="5" t="s">
        <v>182</v>
      </c>
      <c r="N2" s="27" t="s">
        <v>827</v>
      </c>
    </row>
    <row r="4" spans="2:16" x14ac:dyDescent="0.3">
      <c r="C4" s="19" t="s">
        <v>260</v>
      </c>
    </row>
    <row r="5" spans="2:16" x14ac:dyDescent="0.3">
      <c r="C5" s="19"/>
      <c r="D5" t="s">
        <v>262</v>
      </c>
    </row>
    <row r="6" spans="2:16" ht="9" customHeight="1" x14ac:dyDescent="0.3">
      <c r="C6" s="19"/>
    </row>
    <row r="7" spans="2:16" x14ac:dyDescent="0.3">
      <c r="C7" s="19"/>
      <c r="E7" s="19"/>
      <c r="F7" s="19" t="s">
        <v>202</v>
      </c>
    </row>
    <row r="8" spans="2:16" x14ac:dyDescent="0.3">
      <c r="C8" s="19"/>
      <c r="E8" s="19"/>
      <c r="F8" s="4" t="s">
        <v>264</v>
      </c>
      <c r="P8" s="32" t="s">
        <v>279</v>
      </c>
    </row>
    <row r="9" spans="2:16" x14ac:dyDescent="0.3">
      <c r="C9" s="19"/>
      <c r="E9" s="19"/>
      <c r="F9" s="19"/>
    </row>
    <row r="10" spans="2:16" x14ac:dyDescent="0.3">
      <c r="C10" s="19"/>
      <c r="E10" s="19"/>
      <c r="F10" s="19"/>
    </row>
    <row r="11" spans="2:16" x14ac:dyDescent="0.3">
      <c r="C11" s="19"/>
      <c r="F11" s="19"/>
    </row>
    <row r="12" spans="2:16" x14ac:dyDescent="0.3">
      <c r="C12" s="19"/>
      <c r="F12" s="4"/>
    </row>
    <row r="13" spans="2:16" x14ac:dyDescent="0.3">
      <c r="C13" s="19"/>
      <c r="E13" s="4"/>
    </row>
    <row r="14" spans="2:16" x14ac:dyDescent="0.3">
      <c r="C14" s="19"/>
      <c r="E14" s="4"/>
    </row>
    <row r="15" spans="2:16" x14ac:dyDescent="0.3">
      <c r="C15" s="19"/>
      <c r="E15" s="4"/>
    </row>
    <row r="16" spans="2:16" x14ac:dyDescent="0.3">
      <c r="C16" s="19"/>
      <c r="E16" s="4"/>
    </row>
    <row r="17" spans="3:20" x14ac:dyDescent="0.3">
      <c r="C17" s="19"/>
      <c r="E17" s="4"/>
    </row>
    <row r="18" spans="3:20" x14ac:dyDescent="0.3">
      <c r="C18" s="19"/>
      <c r="E18" s="4"/>
    </row>
    <row r="19" spans="3:20" x14ac:dyDescent="0.3">
      <c r="C19" s="19"/>
      <c r="F19" s="19" t="s">
        <v>203</v>
      </c>
    </row>
    <row r="20" spans="3:20" x14ac:dyDescent="0.3">
      <c r="C20" s="19"/>
      <c r="F20" s="4" t="s">
        <v>263</v>
      </c>
      <c r="T20" s="32" t="s">
        <v>279</v>
      </c>
    </row>
    <row r="21" spans="3:20" x14ac:dyDescent="0.3">
      <c r="C21" s="19"/>
      <c r="E21" s="4"/>
    </row>
    <row r="22" spans="3:20" x14ac:dyDescent="0.3">
      <c r="C22" s="19"/>
      <c r="E22" s="4"/>
    </row>
    <row r="23" spans="3:20" x14ac:dyDescent="0.3">
      <c r="C23" s="19"/>
      <c r="E23" s="4"/>
    </row>
    <row r="24" spans="3:20" x14ac:dyDescent="0.3">
      <c r="C24" s="19"/>
      <c r="E24" s="4"/>
    </row>
    <row r="25" spans="3:20" x14ac:dyDescent="0.3">
      <c r="C25" s="19"/>
      <c r="E25" s="4"/>
    </row>
    <row r="26" spans="3:20" x14ac:dyDescent="0.3">
      <c r="C26" s="19"/>
      <c r="E26" s="4"/>
    </row>
    <row r="27" spans="3:20" x14ac:dyDescent="0.3">
      <c r="C27" s="19"/>
      <c r="E27" s="4"/>
    </row>
    <row r="28" spans="3:20" x14ac:dyDescent="0.3">
      <c r="C28" s="19"/>
      <c r="E28" s="4"/>
    </row>
    <row r="29" spans="3:20" x14ac:dyDescent="0.3">
      <c r="C29" s="19"/>
      <c r="E29" s="4"/>
    </row>
    <row r="30" spans="3:20" x14ac:dyDescent="0.3">
      <c r="C30" s="19"/>
      <c r="E30" s="4"/>
    </row>
    <row r="31" spans="3:20" x14ac:dyDescent="0.3">
      <c r="C31" s="19"/>
      <c r="E31" s="4"/>
    </row>
    <row r="32" spans="3:20" x14ac:dyDescent="0.3">
      <c r="C32" s="19"/>
      <c r="E32" s="4"/>
    </row>
    <row r="35" spans="3:7" x14ac:dyDescent="0.3">
      <c r="C35" s="19"/>
      <c r="E35" s="4"/>
    </row>
    <row r="36" spans="3:7" x14ac:dyDescent="0.3">
      <c r="C36" s="19"/>
      <c r="E36" s="4"/>
    </row>
    <row r="37" spans="3:7" x14ac:dyDescent="0.3">
      <c r="C37" s="19"/>
      <c r="E37" s="4"/>
    </row>
    <row r="38" spans="3:7" x14ac:dyDescent="0.3">
      <c r="C38" s="19"/>
      <c r="E38" s="4"/>
    </row>
    <row r="39" spans="3:7" x14ac:dyDescent="0.3">
      <c r="C39" s="19"/>
      <c r="E39" s="4"/>
    </row>
    <row r="42" spans="3:7" x14ac:dyDescent="0.3">
      <c r="C42" s="19" t="s">
        <v>261</v>
      </c>
    </row>
    <row r="44" spans="3:7" x14ac:dyDescent="0.3">
      <c r="D44" s="24" t="s">
        <v>183</v>
      </c>
    </row>
    <row r="45" spans="3:7" ht="6.75" customHeight="1" x14ac:dyDescent="0.3">
      <c r="D45" s="24"/>
    </row>
    <row r="46" spans="3:7" x14ac:dyDescent="0.3">
      <c r="E46" s="20" t="s">
        <v>204</v>
      </c>
    </row>
    <row r="48" spans="3:7" x14ac:dyDescent="0.3">
      <c r="E48" t="s">
        <v>193</v>
      </c>
      <c r="G48" s="4" t="s">
        <v>822</v>
      </c>
    </row>
    <row r="49" spans="4:7" x14ac:dyDescent="0.3">
      <c r="E49" t="s">
        <v>192</v>
      </c>
      <c r="G49" s="4" t="s">
        <v>823</v>
      </c>
    </row>
    <row r="50" spans="4:7" x14ac:dyDescent="0.3">
      <c r="E50" t="s">
        <v>191</v>
      </c>
      <c r="G50" s="4" t="s">
        <v>265</v>
      </c>
    </row>
    <row r="51" spans="4:7" x14ac:dyDescent="0.3">
      <c r="E51" t="s">
        <v>194</v>
      </c>
      <c r="G51" s="4" t="s">
        <v>196</v>
      </c>
    </row>
    <row r="52" spans="4:7" x14ac:dyDescent="0.3">
      <c r="E52" t="s">
        <v>195</v>
      </c>
      <c r="G52" s="4" t="s">
        <v>319</v>
      </c>
    </row>
    <row r="53" spans="4:7" x14ac:dyDescent="0.3">
      <c r="E53" t="s">
        <v>623</v>
      </c>
      <c r="G53" s="4" t="s">
        <v>624</v>
      </c>
    </row>
    <row r="60" spans="4:7" x14ac:dyDescent="0.3">
      <c r="D60" s="24" t="s">
        <v>217</v>
      </c>
    </row>
    <row r="62" spans="4:7" x14ac:dyDescent="0.3">
      <c r="E62" t="s">
        <v>190</v>
      </c>
    </row>
    <row r="64" spans="4:7" x14ac:dyDescent="0.3">
      <c r="F64" s="19" t="s">
        <v>202</v>
      </c>
    </row>
    <row r="65" spans="6:16" ht="6" customHeight="1" x14ac:dyDescent="0.3">
      <c r="F65" s="19"/>
    </row>
    <row r="66" spans="6:16" x14ac:dyDescent="0.3">
      <c r="F66" s="4" t="s">
        <v>184</v>
      </c>
      <c r="P66" s="32" t="s">
        <v>279</v>
      </c>
    </row>
    <row r="67" spans="6:16" x14ac:dyDescent="0.3">
      <c r="F67" s="4" t="s">
        <v>185</v>
      </c>
    </row>
    <row r="68" spans="6:16" x14ac:dyDescent="0.3">
      <c r="F68" s="4" t="s">
        <v>186</v>
      </c>
    </row>
    <row r="69" spans="6:16" x14ac:dyDescent="0.3">
      <c r="F69" s="4" t="s">
        <v>187</v>
      </c>
    </row>
    <row r="70" spans="6:16" x14ac:dyDescent="0.3">
      <c r="F70" s="4" t="s">
        <v>205</v>
      </c>
    </row>
    <row r="71" spans="6:16" x14ac:dyDescent="0.3">
      <c r="F71" s="4" t="s">
        <v>188</v>
      </c>
    </row>
    <row r="72" spans="6:16" x14ac:dyDescent="0.3">
      <c r="F72" s="4" t="s">
        <v>189</v>
      </c>
    </row>
    <row r="91" spans="6:16" x14ac:dyDescent="0.3">
      <c r="F91" s="19" t="s">
        <v>203</v>
      </c>
    </row>
    <row r="93" spans="6:16" x14ac:dyDescent="0.3">
      <c r="F93" s="4" t="s">
        <v>184</v>
      </c>
      <c r="P93" s="32" t="s">
        <v>279</v>
      </c>
    </row>
    <row r="94" spans="6:16" x14ac:dyDescent="0.3">
      <c r="F94" s="4" t="s">
        <v>196</v>
      </c>
    </row>
    <row r="95" spans="6:16" x14ac:dyDescent="0.3">
      <c r="F95" s="4" t="s">
        <v>197</v>
      </c>
    </row>
    <row r="96" spans="6:16" x14ac:dyDescent="0.3">
      <c r="F96" s="4" t="s">
        <v>198</v>
      </c>
    </row>
    <row r="97" spans="6:6" x14ac:dyDescent="0.3">
      <c r="F97" s="4" t="s">
        <v>199</v>
      </c>
    </row>
    <row r="98" spans="6:6" x14ac:dyDescent="0.3">
      <c r="F98" s="4" t="s">
        <v>200</v>
      </c>
    </row>
    <row r="99" spans="6:6" x14ac:dyDescent="0.3">
      <c r="F99" s="4" t="s">
        <v>201</v>
      </c>
    </row>
    <row r="100" spans="6:6" x14ac:dyDescent="0.3">
      <c r="F100" s="4" t="s">
        <v>189</v>
      </c>
    </row>
    <row r="119" spans="5:16" x14ac:dyDescent="0.3">
      <c r="E119" t="s">
        <v>216</v>
      </c>
    </row>
    <row r="121" spans="5:16" x14ac:dyDescent="0.3">
      <c r="F121" s="19" t="s">
        <v>202</v>
      </c>
    </row>
    <row r="122" spans="5:16" ht="7.5" customHeight="1" x14ac:dyDescent="0.3"/>
    <row r="123" spans="5:16" x14ac:dyDescent="0.3">
      <c r="F123" s="4" t="s">
        <v>206</v>
      </c>
      <c r="P123" s="32" t="s">
        <v>279</v>
      </c>
    </row>
    <row r="124" spans="5:16" x14ac:dyDescent="0.3">
      <c r="F124" s="4" t="s">
        <v>207</v>
      </c>
    </row>
    <row r="125" spans="5:16" x14ac:dyDescent="0.3">
      <c r="F125" s="4" t="s">
        <v>208</v>
      </c>
    </row>
    <row r="126" spans="5:16" x14ac:dyDescent="0.3">
      <c r="F126" s="4" t="s">
        <v>209</v>
      </c>
    </row>
    <row r="127" spans="5:16" x14ac:dyDescent="0.3">
      <c r="F127" s="4" t="s">
        <v>210</v>
      </c>
    </row>
    <row r="128" spans="5:16" x14ac:dyDescent="0.3">
      <c r="F128" s="4" t="s">
        <v>211</v>
      </c>
    </row>
    <row r="129" spans="6:6" x14ac:dyDescent="0.3">
      <c r="F129" s="4" t="s">
        <v>212</v>
      </c>
    </row>
    <row r="130" spans="6:6" x14ac:dyDescent="0.3">
      <c r="F130" s="4" t="s">
        <v>213</v>
      </c>
    </row>
    <row r="131" spans="6:6" x14ac:dyDescent="0.3">
      <c r="F131" s="4" t="s">
        <v>214</v>
      </c>
    </row>
    <row r="132" spans="6:6" x14ac:dyDescent="0.3">
      <c r="F132" s="4" t="s">
        <v>215</v>
      </c>
    </row>
    <row r="133" spans="6:6" x14ac:dyDescent="0.3">
      <c r="F133" s="4" t="s">
        <v>189</v>
      </c>
    </row>
    <row r="162" spans="4:18" x14ac:dyDescent="0.3">
      <c r="D162" s="19" t="s">
        <v>272</v>
      </c>
    </row>
    <row r="163" spans="4:18" x14ac:dyDescent="0.3">
      <c r="E163" s="19" t="s">
        <v>273</v>
      </c>
    </row>
    <row r="164" spans="4:18" x14ac:dyDescent="0.3">
      <c r="E164" s="20" t="s">
        <v>266</v>
      </c>
    </row>
    <row r="165" spans="4:18" x14ac:dyDescent="0.3">
      <c r="E165" s="20" t="s">
        <v>267</v>
      </c>
    </row>
    <row r="167" spans="4:18" x14ac:dyDescent="0.3">
      <c r="F167" s="4" t="s">
        <v>268</v>
      </c>
      <c r="R167" s="32" t="s">
        <v>279</v>
      </c>
    </row>
    <row r="178" spans="5:6" x14ac:dyDescent="0.3">
      <c r="E178" t="s">
        <v>270</v>
      </c>
    </row>
    <row r="180" spans="5:6" x14ac:dyDescent="0.3">
      <c r="F180" s="19" t="s">
        <v>269</v>
      </c>
    </row>
    <row r="198" spans="3:5" x14ac:dyDescent="0.3">
      <c r="E198" s="29" t="s">
        <v>271</v>
      </c>
    </row>
    <row r="200" spans="3:5" x14ac:dyDescent="0.3">
      <c r="C200" s="19" t="s">
        <v>855</v>
      </c>
    </row>
    <row r="202" spans="3:5" x14ac:dyDescent="0.3">
      <c r="D202" s="4" t="s">
        <v>856</v>
      </c>
    </row>
    <row r="203" spans="3:5" x14ac:dyDescent="0.3">
      <c r="D203" s="4" t="s">
        <v>857</v>
      </c>
    </row>
    <row r="204" spans="3:5" x14ac:dyDescent="0.3">
      <c r="D204" s="4"/>
    </row>
    <row r="205" spans="3:5" x14ac:dyDescent="0.3">
      <c r="D205" s="4" t="s">
        <v>858</v>
      </c>
    </row>
    <row r="206" spans="3:5" x14ac:dyDescent="0.3">
      <c r="D206" s="4" t="s">
        <v>859</v>
      </c>
    </row>
    <row r="207" spans="3:5" x14ac:dyDescent="0.3">
      <c r="D207" s="4" t="s">
        <v>860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F29" sqref="F29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645</v>
      </c>
    </row>
    <row r="4" spans="2:3" x14ac:dyDescent="0.3">
      <c r="C4" s="19"/>
    </row>
    <row r="5" spans="2:3" x14ac:dyDescent="0.3">
      <c r="C5" s="20"/>
    </row>
    <row r="7" spans="2:3" x14ac:dyDescent="0.3">
      <c r="C7" s="20"/>
    </row>
    <row r="9" spans="2:3" x14ac:dyDescent="0.3">
      <c r="C9" s="20"/>
    </row>
    <row r="13" spans="2:3" x14ac:dyDescent="0.3">
      <c r="C13" s="29"/>
    </row>
    <row r="35" spans="4:4" x14ac:dyDescent="0.3">
      <c r="D35" s="29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5"/>
  <sheetViews>
    <sheetView showGridLines="0" tabSelected="1" topLeftCell="A187" zoomScale="85" zoomScaleNormal="85" workbookViewId="0">
      <selection activeCell="S208" sqref="S208"/>
    </sheetView>
  </sheetViews>
  <sheetFormatPr defaultRowHeight="16.5" x14ac:dyDescent="0.3"/>
  <cols>
    <col min="2" max="2" width="4" customWidth="1"/>
    <col min="3" max="3" width="5.125" customWidth="1"/>
    <col min="4" max="4" width="4.125" customWidth="1"/>
    <col min="5" max="6" width="9" customWidth="1"/>
  </cols>
  <sheetData>
    <row r="2" spans="2:11" ht="26.25" x14ac:dyDescent="0.3">
      <c r="B2" s="5" t="s">
        <v>219</v>
      </c>
    </row>
    <row r="4" spans="2:11" x14ac:dyDescent="0.3">
      <c r="C4" s="19" t="s">
        <v>298</v>
      </c>
    </row>
    <row r="5" spans="2:11" x14ac:dyDescent="0.3">
      <c r="D5" t="s">
        <v>249</v>
      </c>
    </row>
    <row r="6" spans="2:11" ht="11.25" customHeight="1" x14ac:dyDescent="0.3"/>
    <row r="7" spans="2:11" x14ac:dyDescent="0.3">
      <c r="D7" s="24" t="s">
        <v>228</v>
      </c>
    </row>
    <row r="8" spans="2:11" x14ac:dyDescent="0.3">
      <c r="D8" s="4" t="s">
        <v>246</v>
      </c>
      <c r="K8" s="20"/>
    </row>
    <row r="9" spans="2:11" x14ac:dyDescent="0.3">
      <c r="D9" s="4"/>
    </row>
    <row r="10" spans="2:11" x14ac:dyDescent="0.3">
      <c r="D10" s="4" t="s">
        <v>247</v>
      </c>
    </row>
    <row r="11" spans="2:11" x14ac:dyDescent="0.3">
      <c r="D11" s="4" t="s">
        <v>248</v>
      </c>
    </row>
    <row r="14" spans="2:11" x14ac:dyDescent="0.3">
      <c r="C14" s="19" t="s">
        <v>220</v>
      </c>
    </row>
    <row r="15" spans="2:11" x14ac:dyDescent="0.3">
      <c r="D15" t="s">
        <v>312</v>
      </c>
    </row>
    <row r="17" spans="4:17" x14ac:dyDescent="0.3">
      <c r="D17" s="26" t="s">
        <v>224</v>
      </c>
      <c r="E17" s="90" t="s">
        <v>225</v>
      </c>
      <c r="F17" s="90"/>
      <c r="G17" s="90"/>
      <c r="H17" s="90"/>
      <c r="I17" s="90" t="s">
        <v>227</v>
      </c>
      <c r="J17" s="90"/>
      <c r="K17" s="90"/>
      <c r="L17" s="90"/>
      <c r="M17" s="90"/>
      <c r="N17" s="90"/>
      <c r="O17" s="90"/>
      <c r="P17" s="90"/>
      <c r="Q17" s="90"/>
    </row>
    <row r="18" spans="4:17" x14ac:dyDescent="0.3">
      <c r="D18" s="26">
        <v>1</v>
      </c>
      <c r="E18" s="91" t="s">
        <v>21</v>
      </c>
      <c r="F18" s="91"/>
      <c r="G18" s="91"/>
      <c r="H18" s="91"/>
      <c r="I18" s="93" t="s">
        <v>226</v>
      </c>
      <c r="J18" s="93"/>
      <c r="K18" s="93"/>
      <c r="L18" s="93"/>
      <c r="M18" s="93"/>
      <c r="N18" s="93"/>
      <c r="O18" s="93"/>
      <c r="P18" s="93"/>
      <c r="Q18" s="93"/>
    </row>
    <row r="19" spans="4:17" x14ac:dyDescent="0.3">
      <c r="D19" s="26">
        <v>2</v>
      </c>
      <c r="E19" s="91" t="s">
        <v>222</v>
      </c>
      <c r="F19" s="91"/>
      <c r="G19" s="91"/>
      <c r="H19" s="91"/>
      <c r="I19" s="93" t="s">
        <v>23</v>
      </c>
      <c r="J19" s="93"/>
      <c r="K19" s="93"/>
      <c r="L19" s="93"/>
      <c r="M19" s="93"/>
      <c r="N19" s="93"/>
      <c r="O19" s="93"/>
      <c r="P19" s="93"/>
      <c r="Q19" s="93"/>
    </row>
    <row r="20" spans="4:17" x14ac:dyDescent="0.3">
      <c r="D20" s="26">
        <v>3</v>
      </c>
      <c r="E20" s="91" t="s">
        <v>223</v>
      </c>
      <c r="F20" s="91"/>
      <c r="G20" s="91"/>
      <c r="H20" s="91"/>
      <c r="I20" s="93" t="s">
        <v>25</v>
      </c>
      <c r="J20" s="93"/>
      <c r="K20" s="93"/>
      <c r="L20" s="93"/>
      <c r="M20" s="93"/>
      <c r="N20" s="93"/>
      <c r="O20" s="93"/>
      <c r="P20" s="93"/>
      <c r="Q20" s="93"/>
    </row>
    <row r="21" spans="4:17" x14ac:dyDescent="0.3">
      <c r="D21" s="26">
        <v>4</v>
      </c>
      <c r="E21" s="91" t="s">
        <v>22</v>
      </c>
      <c r="F21" s="91"/>
      <c r="G21" s="91"/>
      <c r="H21" s="91"/>
      <c r="I21" s="93" t="s">
        <v>26</v>
      </c>
      <c r="J21" s="93"/>
      <c r="K21" s="93"/>
      <c r="L21" s="93"/>
      <c r="M21" s="93"/>
      <c r="N21" s="93"/>
      <c r="O21" s="93"/>
      <c r="P21" s="93"/>
      <c r="Q21" s="93"/>
    </row>
    <row r="22" spans="4:17" x14ac:dyDescent="0.3">
      <c r="D22" s="26">
        <v>5</v>
      </c>
      <c r="E22" s="91" t="s">
        <v>304</v>
      </c>
      <c r="F22" s="91"/>
      <c r="G22" s="91"/>
      <c r="H22" s="91"/>
      <c r="I22" s="93" t="s">
        <v>305</v>
      </c>
      <c r="J22" s="93"/>
      <c r="K22" s="93"/>
      <c r="L22" s="93"/>
      <c r="M22" s="93"/>
      <c r="N22" s="93"/>
      <c r="O22" s="93"/>
      <c r="P22" s="93"/>
      <c r="Q22" s="93"/>
    </row>
    <row r="23" spans="4:17" x14ac:dyDescent="0.3">
      <c r="D23" s="26">
        <v>6</v>
      </c>
      <c r="E23" s="92" t="s">
        <v>307</v>
      </c>
      <c r="F23" s="92"/>
      <c r="G23" s="92"/>
      <c r="H23" s="92"/>
      <c r="I23" s="94" t="s">
        <v>308</v>
      </c>
      <c r="J23" s="94"/>
      <c r="K23" s="94"/>
      <c r="L23" s="94"/>
      <c r="M23" s="94"/>
      <c r="N23" s="94"/>
      <c r="O23" s="94"/>
      <c r="P23" s="94"/>
      <c r="Q23" s="94"/>
    </row>
    <row r="25" spans="4:17" x14ac:dyDescent="0.3">
      <c r="D25" t="s">
        <v>806</v>
      </c>
    </row>
    <row r="26" spans="4:17" x14ac:dyDescent="0.3">
      <c r="D26" t="s">
        <v>807</v>
      </c>
    </row>
    <row r="28" spans="4:17" x14ac:dyDescent="0.3">
      <c r="D28" s="19" t="s">
        <v>808</v>
      </c>
    </row>
    <row r="30" spans="4:17" x14ac:dyDescent="0.3">
      <c r="D30" t="s">
        <v>809</v>
      </c>
    </row>
    <row r="31" spans="4:17" x14ac:dyDescent="0.3">
      <c r="D31" s="4" t="s">
        <v>821</v>
      </c>
    </row>
    <row r="33" spans="4:4" x14ac:dyDescent="0.3">
      <c r="D33" t="s">
        <v>810</v>
      </c>
    </row>
    <row r="34" spans="4:4" x14ac:dyDescent="0.3">
      <c r="D34" s="1" t="s">
        <v>811</v>
      </c>
    </row>
    <row r="35" spans="4:4" x14ac:dyDescent="0.3">
      <c r="D35" s="2" t="s">
        <v>812</v>
      </c>
    </row>
    <row r="36" spans="4:4" x14ac:dyDescent="0.3">
      <c r="D36" s="4" t="s">
        <v>813</v>
      </c>
    </row>
    <row r="37" spans="4:4" x14ac:dyDescent="0.3">
      <c r="D37" s="4" t="s">
        <v>814</v>
      </c>
    </row>
    <row r="38" spans="4:4" x14ac:dyDescent="0.3">
      <c r="D38" s="4" t="s">
        <v>815</v>
      </c>
    </row>
    <row r="40" spans="4:4" x14ac:dyDescent="0.3">
      <c r="D40" s="4" t="s">
        <v>816</v>
      </c>
    </row>
    <row r="41" spans="4:4" x14ac:dyDescent="0.3">
      <c r="D41" s="4" t="s">
        <v>817</v>
      </c>
    </row>
    <row r="43" spans="4:4" x14ac:dyDescent="0.3">
      <c r="D43" s="4" t="s">
        <v>818</v>
      </c>
    </row>
    <row r="45" spans="4:4" x14ac:dyDescent="0.3">
      <c r="D45" s="4" t="s">
        <v>819</v>
      </c>
    </row>
    <row r="46" spans="4:4" x14ac:dyDescent="0.3">
      <c r="D46" s="4" t="s">
        <v>820</v>
      </c>
    </row>
    <row r="57" spans="4:5" x14ac:dyDescent="0.3">
      <c r="D57" s="24" t="s">
        <v>228</v>
      </c>
    </row>
    <row r="60" spans="4:5" x14ac:dyDescent="0.3">
      <c r="D60" t="s">
        <v>242</v>
      </c>
    </row>
    <row r="61" spans="4:5" x14ac:dyDescent="0.3">
      <c r="E61" t="s">
        <v>243</v>
      </c>
    </row>
    <row r="63" spans="4:5" x14ac:dyDescent="0.3">
      <c r="E63" s="19" t="s">
        <v>202</v>
      </c>
    </row>
    <row r="64" spans="4:5" x14ac:dyDescent="0.3">
      <c r="E64" s="4" t="s">
        <v>244</v>
      </c>
    </row>
    <row r="65" spans="4:18" x14ac:dyDescent="0.3">
      <c r="E65" s="4" t="s">
        <v>245</v>
      </c>
    </row>
    <row r="69" spans="4:18" x14ac:dyDescent="0.3">
      <c r="D69" t="s">
        <v>221</v>
      </c>
    </row>
    <row r="70" spans="4:18" x14ac:dyDescent="0.3">
      <c r="E70" t="s">
        <v>229</v>
      </c>
    </row>
    <row r="72" spans="4:18" x14ac:dyDescent="0.3">
      <c r="E72" s="19" t="s">
        <v>202</v>
      </c>
    </row>
    <row r="73" spans="4:18" x14ac:dyDescent="0.3">
      <c r="E73" s="27" t="s">
        <v>230</v>
      </c>
    </row>
    <row r="75" spans="4:18" x14ac:dyDescent="0.3">
      <c r="E75" s="4" t="s">
        <v>231</v>
      </c>
    </row>
    <row r="76" spans="4:18" x14ac:dyDescent="0.3">
      <c r="E76" s="2" t="s">
        <v>232</v>
      </c>
    </row>
    <row r="77" spans="4:18" x14ac:dyDescent="0.3">
      <c r="E77" s="4" t="s">
        <v>233</v>
      </c>
      <c r="J77" s="32" t="s">
        <v>279</v>
      </c>
    </row>
    <row r="79" spans="4:18" ht="40.5" customHeight="1" x14ac:dyDescent="0.3">
      <c r="E79" s="85" t="s">
        <v>234</v>
      </c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</row>
    <row r="81" spans="5:7" x14ac:dyDescent="0.3">
      <c r="E81" s="4" t="s">
        <v>235</v>
      </c>
    </row>
    <row r="82" spans="5:7" x14ac:dyDescent="0.3">
      <c r="E82" s="4"/>
    </row>
    <row r="92" spans="5:7" x14ac:dyDescent="0.3">
      <c r="E92" s="1" t="s">
        <v>236</v>
      </c>
    </row>
    <row r="93" spans="5:7" x14ac:dyDescent="0.3">
      <c r="E93" s="4" t="s">
        <v>237</v>
      </c>
      <c r="G93" s="32" t="s">
        <v>279</v>
      </c>
    </row>
    <row r="94" spans="5:7" x14ac:dyDescent="0.3">
      <c r="E94" s="4" t="s">
        <v>238</v>
      </c>
    </row>
    <row r="95" spans="5:7" x14ac:dyDescent="0.3">
      <c r="E95" s="4" t="s">
        <v>239</v>
      </c>
    </row>
    <row r="96" spans="5:7" x14ac:dyDescent="0.3">
      <c r="E96" s="4" t="s">
        <v>240</v>
      </c>
    </row>
    <row r="97" spans="3:5" x14ac:dyDescent="0.3">
      <c r="E97" s="4" t="s">
        <v>241</v>
      </c>
    </row>
    <row r="100" spans="3:5" x14ac:dyDescent="0.3">
      <c r="C100" s="19" t="s">
        <v>250</v>
      </c>
    </row>
    <row r="102" spans="3:5" x14ac:dyDescent="0.3">
      <c r="D102" s="19" t="s">
        <v>251</v>
      </c>
    </row>
    <row r="104" spans="3:5" x14ac:dyDescent="0.3">
      <c r="D104" s="19" t="s">
        <v>252</v>
      </c>
    </row>
    <row r="105" spans="3:5" x14ac:dyDescent="0.3">
      <c r="D105" s="104"/>
    </row>
    <row r="106" spans="3:5" x14ac:dyDescent="0.3">
      <c r="D106" s="19" t="s">
        <v>834</v>
      </c>
    </row>
    <row r="107" spans="3:5" x14ac:dyDescent="0.3">
      <c r="D107" s="105" t="s">
        <v>854</v>
      </c>
    </row>
    <row r="110" spans="3:5" x14ac:dyDescent="0.3">
      <c r="E110" s="19" t="s">
        <v>202</v>
      </c>
    </row>
    <row r="111" spans="3:5" x14ac:dyDescent="0.3">
      <c r="E111" s="4" t="s">
        <v>835</v>
      </c>
    </row>
    <row r="112" spans="3:5" x14ac:dyDescent="0.3">
      <c r="E112" s="4" t="s">
        <v>846</v>
      </c>
    </row>
    <row r="113" spans="5:5" x14ac:dyDescent="0.3">
      <c r="E113" s="4" t="s">
        <v>836</v>
      </c>
    </row>
    <row r="114" spans="5:5" x14ac:dyDescent="0.3">
      <c r="E114" s="1" t="s">
        <v>837</v>
      </c>
    </row>
    <row r="115" spans="5:5" x14ac:dyDescent="0.3">
      <c r="E115" s="4" t="s">
        <v>847</v>
      </c>
    </row>
    <row r="116" spans="5:5" x14ac:dyDescent="0.3">
      <c r="E116" s="1" t="s">
        <v>830</v>
      </c>
    </row>
    <row r="117" spans="5:5" x14ac:dyDescent="0.3">
      <c r="E117" s="4" t="s">
        <v>831</v>
      </c>
    </row>
    <row r="118" spans="5:5" x14ac:dyDescent="0.3">
      <c r="E118" s="1" t="s">
        <v>838</v>
      </c>
    </row>
    <row r="119" spans="5:5" x14ac:dyDescent="0.3">
      <c r="E119" s="4" t="s">
        <v>839</v>
      </c>
    </row>
    <row r="121" spans="5:5" x14ac:dyDescent="0.3">
      <c r="E121" s="1" t="s">
        <v>832</v>
      </c>
    </row>
    <row r="122" spans="5:5" x14ac:dyDescent="0.3">
      <c r="E122" s="4" t="s">
        <v>840</v>
      </c>
    </row>
    <row r="123" spans="5:5" x14ac:dyDescent="0.3">
      <c r="E123" s="2" t="s">
        <v>841</v>
      </c>
    </row>
    <row r="124" spans="5:5" x14ac:dyDescent="0.3">
      <c r="E124" s="4" t="s">
        <v>833</v>
      </c>
    </row>
    <row r="125" spans="5:5" x14ac:dyDescent="0.3">
      <c r="E125" s="4" t="s">
        <v>746</v>
      </c>
    </row>
    <row r="126" spans="5:5" x14ac:dyDescent="0.3">
      <c r="E126" s="1" t="s">
        <v>842</v>
      </c>
    </row>
    <row r="127" spans="5:5" x14ac:dyDescent="0.3">
      <c r="E127" s="4" t="s">
        <v>852</v>
      </c>
    </row>
    <row r="129" spans="3:5" x14ac:dyDescent="0.3">
      <c r="E129" s="1" t="s">
        <v>843</v>
      </c>
    </row>
    <row r="130" spans="3:5" x14ac:dyDescent="0.3">
      <c r="E130" s="4" t="s">
        <v>844</v>
      </c>
    </row>
    <row r="131" spans="3:5" x14ac:dyDescent="0.3">
      <c r="E131" s="4" t="s">
        <v>848</v>
      </c>
    </row>
    <row r="132" spans="3:5" x14ac:dyDescent="0.3">
      <c r="E132" s="4" t="s">
        <v>853</v>
      </c>
    </row>
    <row r="134" spans="3:5" x14ac:dyDescent="0.3">
      <c r="E134" s="1" t="s">
        <v>845</v>
      </c>
    </row>
    <row r="135" spans="3:5" x14ac:dyDescent="0.3">
      <c r="E135" s="4" t="s">
        <v>849</v>
      </c>
    </row>
    <row r="136" spans="3:5" x14ac:dyDescent="0.3">
      <c r="E136" s="4" t="s">
        <v>850</v>
      </c>
    </row>
    <row r="137" spans="3:5" x14ac:dyDescent="0.3">
      <c r="E137" s="4" t="s">
        <v>851</v>
      </c>
    </row>
    <row r="144" spans="3:5" x14ac:dyDescent="0.3">
      <c r="C144" s="19" t="s">
        <v>253</v>
      </c>
    </row>
    <row r="145" spans="3:6" x14ac:dyDescent="0.3">
      <c r="C145" s="19"/>
    </row>
    <row r="146" spans="3:6" x14ac:dyDescent="0.3">
      <c r="D146" s="19" t="s">
        <v>254</v>
      </c>
      <c r="E146" s="33"/>
      <c r="F146" s="33"/>
    </row>
    <row r="147" spans="3:6" x14ac:dyDescent="0.3">
      <c r="D147" s="34" t="s">
        <v>317</v>
      </c>
      <c r="E147" s="33"/>
      <c r="F147" s="33"/>
    </row>
    <row r="148" spans="3:6" ht="45" customHeight="1" x14ac:dyDescent="0.3">
      <c r="D148" s="86" t="s">
        <v>318</v>
      </c>
      <c r="E148" s="86"/>
      <c r="F148" s="86"/>
    </row>
    <row r="149" spans="3:6" x14ac:dyDescent="0.3">
      <c r="D149" s="33"/>
      <c r="E149" s="33"/>
      <c r="F149" s="33"/>
    </row>
    <row r="150" spans="3:6" x14ac:dyDescent="0.3">
      <c r="D150" s="19" t="s">
        <v>255</v>
      </c>
      <c r="E150" s="33"/>
      <c r="F150" s="33"/>
    </row>
    <row r="151" spans="3:6" x14ac:dyDescent="0.3">
      <c r="D151" s="34" t="s">
        <v>320</v>
      </c>
      <c r="E151" s="33"/>
      <c r="F151" s="33"/>
    </row>
    <row r="153" spans="3:6" x14ac:dyDescent="0.3">
      <c r="D153" s="19" t="s">
        <v>334</v>
      </c>
    </row>
    <row r="154" spans="3:6" x14ac:dyDescent="0.3">
      <c r="D154" s="20" t="s">
        <v>335</v>
      </c>
    </row>
    <row r="155" spans="3:6" x14ac:dyDescent="0.3">
      <c r="D155" s="20" t="s">
        <v>336</v>
      </c>
    </row>
    <row r="158" spans="3:6" x14ac:dyDescent="0.3">
      <c r="E158" s="19" t="s">
        <v>202</v>
      </c>
      <c r="F158" s="33"/>
    </row>
    <row r="159" spans="3:6" x14ac:dyDescent="0.3">
      <c r="E159" s="4" t="s">
        <v>327</v>
      </c>
    </row>
    <row r="160" spans="3:6" x14ac:dyDescent="0.3">
      <c r="E160" s="4" t="s">
        <v>328</v>
      </c>
    </row>
    <row r="161" spans="5:5" x14ac:dyDescent="0.3">
      <c r="E161" s="4"/>
    </row>
    <row r="162" spans="5:5" x14ac:dyDescent="0.3">
      <c r="E162" s="35" t="s">
        <v>329</v>
      </c>
    </row>
    <row r="163" spans="5:5" x14ac:dyDescent="0.3">
      <c r="E163" s="4" t="s">
        <v>321</v>
      </c>
    </row>
    <row r="164" spans="5:5" x14ac:dyDescent="0.3">
      <c r="E164" s="4" t="s">
        <v>322</v>
      </c>
    </row>
    <row r="165" spans="5:5" x14ac:dyDescent="0.3">
      <c r="E165" s="4"/>
    </row>
    <row r="166" spans="5:5" x14ac:dyDescent="0.3">
      <c r="E166" s="4" t="s">
        <v>323</v>
      </c>
    </row>
    <row r="167" spans="5:5" x14ac:dyDescent="0.3">
      <c r="E167" s="4" t="s">
        <v>324</v>
      </c>
    </row>
    <row r="168" spans="5:5" x14ac:dyDescent="0.3">
      <c r="E168" s="4"/>
    </row>
    <row r="169" spans="5:5" x14ac:dyDescent="0.3">
      <c r="E169" s="4" t="s">
        <v>325</v>
      </c>
    </row>
    <row r="170" spans="5:5" x14ac:dyDescent="0.3">
      <c r="E170" s="4" t="s">
        <v>326</v>
      </c>
    </row>
    <row r="196" spans="3:15" ht="9.6" customHeight="1" x14ac:dyDescent="0.3">
      <c r="C196" s="19" t="s">
        <v>310</v>
      </c>
    </row>
    <row r="198" spans="3:15" x14ac:dyDescent="0.3">
      <c r="D198" s="20" t="s">
        <v>311</v>
      </c>
    </row>
    <row r="200" spans="3:15" x14ac:dyDescent="0.3">
      <c r="D200" t="s">
        <v>331</v>
      </c>
    </row>
    <row r="201" spans="3:15" x14ac:dyDescent="0.3">
      <c r="D201" s="20" t="s">
        <v>333</v>
      </c>
    </row>
    <row r="202" spans="3:15" x14ac:dyDescent="0.3">
      <c r="D202" s="20"/>
    </row>
    <row r="203" spans="3:15" x14ac:dyDescent="0.3">
      <c r="E203" s="19" t="s">
        <v>202</v>
      </c>
    </row>
    <row r="204" spans="3:15" x14ac:dyDescent="0.3">
      <c r="E204" s="4" t="s">
        <v>889</v>
      </c>
    </row>
    <row r="206" spans="3:15" x14ac:dyDescent="0.3">
      <c r="E206" s="19" t="s">
        <v>929</v>
      </c>
      <c r="O206" t="s">
        <v>933</v>
      </c>
    </row>
    <row r="207" spans="3:15" x14ac:dyDescent="0.3">
      <c r="E207" s="4" t="s">
        <v>913</v>
      </c>
    </row>
    <row r="208" spans="3:15" x14ac:dyDescent="0.3">
      <c r="E208" s="4" t="s">
        <v>925</v>
      </c>
    </row>
    <row r="209" spans="5:5" x14ac:dyDescent="0.3">
      <c r="E209" s="4" t="s">
        <v>914</v>
      </c>
    </row>
    <row r="210" spans="5:5" x14ac:dyDescent="0.3">
      <c r="E210" s="4" t="s">
        <v>915</v>
      </c>
    </row>
    <row r="211" spans="5:5" x14ac:dyDescent="0.3">
      <c r="E211" s="4" t="s">
        <v>916</v>
      </c>
    </row>
    <row r="212" spans="5:5" x14ac:dyDescent="0.3">
      <c r="E212" s="4" t="s">
        <v>926</v>
      </c>
    </row>
    <row r="213" spans="5:5" x14ac:dyDescent="0.3">
      <c r="E213" s="4" t="s">
        <v>917</v>
      </c>
    </row>
    <row r="214" spans="5:5" x14ac:dyDescent="0.3">
      <c r="E214" s="4" t="s">
        <v>918</v>
      </c>
    </row>
    <row r="215" spans="5:5" x14ac:dyDescent="0.3">
      <c r="E215" s="4" t="s">
        <v>919</v>
      </c>
    </row>
    <row r="216" spans="5:5" x14ac:dyDescent="0.3">
      <c r="E216" s="4" t="s">
        <v>920</v>
      </c>
    </row>
    <row r="217" spans="5:5" x14ac:dyDescent="0.3">
      <c r="E217" s="4" t="s">
        <v>927</v>
      </c>
    </row>
    <row r="218" spans="5:5" x14ac:dyDescent="0.3">
      <c r="E218" s="4" t="s">
        <v>921</v>
      </c>
    </row>
    <row r="219" spans="5:5" x14ac:dyDescent="0.3">
      <c r="E219" s="4" t="s">
        <v>922</v>
      </c>
    </row>
    <row r="220" spans="5:5" x14ac:dyDescent="0.3">
      <c r="E220" s="4"/>
    </row>
    <row r="221" spans="5:5" x14ac:dyDescent="0.3">
      <c r="E221" s="4" t="s">
        <v>928</v>
      </c>
    </row>
    <row r="222" spans="5:5" x14ac:dyDescent="0.3">
      <c r="E222" s="4" t="s">
        <v>923</v>
      </c>
    </row>
    <row r="223" spans="5:5" x14ac:dyDescent="0.3">
      <c r="E223" s="4" t="s">
        <v>924</v>
      </c>
    </row>
    <row r="236" spans="3:4" x14ac:dyDescent="0.3">
      <c r="C236" s="19" t="s">
        <v>767</v>
      </c>
    </row>
    <row r="237" spans="3:4" x14ac:dyDescent="0.3">
      <c r="D237" s="20"/>
    </row>
    <row r="248" spans="5:22" x14ac:dyDescent="0.3">
      <c r="E248" s="20" t="s">
        <v>895</v>
      </c>
    </row>
    <row r="249" spans="5:22" ht="6.75" customHeight="1" x14ac:dyDescent="0.3">
      <c r="E249" s="20"/>
    </row>
    <row r="250" spans="5:22" ht="16.5" customHeight="1" x14ac:dyDescent="0.3">
      <c r="E250" s="26"/>
      <c r="F250" s="90" t="s">
        <v>621</v>
      </c>
      <c r="G250" s="90"/>
      <c r="H250" s="90"/>
      <c r="I250" s="90"/>
      <c r="J250" s="90" t="s">
        <v>768</v>
      </c>
      <c r="K250" s="90"/>
      <c r="L250" s="90"/>
      <c r="M250" s="90"/>
      <c r="Q250" s="98" t="s">
        <v>779</v>
      </c>
      <c r="R250" s="98"/>
      <c r="S250" s="98"/>
      <c r="T250" s="98"/>
      <c r="U250" s="98"/>
      <c r="V250" s="98"/>
    </row>
    <row r="251" spans="5:22" x14ac:dyDescent="0.3">
      <c r="E251" s="26" t="s">
        <v>775</v>
      </c>
      <c r="F251" s="95" t="s">
        <v>774</v>
      </c>
      <c r="G251" s="95"/>
      <c r="H251" s="95"/>
      <c r="I251" s="95"/>
      <c r="J251" s="95" t="s">
        <v>773</v>
      </c>
      <c r="K251" s="95"/>
      <c r="L251" s="95"/>
      <c r="M251" s="95"/>
      <c r="Q251" s="98"/>
      <c r="R251" s="98"/>
      <c r="S251" s="98"/>
      <c r="T251" s="98"/>
      <c r="U251" s="98"/>
      <c r="V251" s="98"/>
    </row>
    <row r="252" spans="5:22" ht="39.75" customHeight="1" x14ac:dyDescent="0.3">
      <c r="E252" s="26" t="s">
        <v>769</v>
      </c>
      <c r="F252" s="96" t="s">
        <v>777</v>
      </c>
      <c r="G252" s="96"/>
      <c r="H252" s="96"/>
      <c r="I252" s="96"/>
      <c r="J252" s="95" t="s">
        <v>776</v>
      </c>
      <c r="K252" s="95"/>
      <c r="L252" s="95"/>
      <c r="M252" s="95"/>
      <c r="Q252" s="98"/>
      <c r="R252" s="98"/>
      <c r="S252" s="98"/>
      <c r="T252" s="98"/>
      <c r="U252" s="98"/>
      <c r="V252" s="98"/>
    </row>
    <row r="253" spans="5:22" ht="51" customHeight="1" x14ac:dyDescent="0.3">
      <c r="E253" s="26" t="s">
        <v>770</v>
      </c>
      <c r="F253" s="97" t="s">
        <v>780</v>
      </c>
      <c r="G253" s="95"/>
      <c r="H253" s="95"/>
      <c r="I253" s="95"/>
      <c r="J253" s="96" t="s">
        <v>778</v>
      </c>
      <c r="K253" s="96"/>
      <c r="L253" s="96"/>
      <c r="M253" s="96"/>
      <c r="Q253" s="51"/>
      <c r="R253" s="51"/>
      <c r="S253" s="51"/>
      <c r="T253" s="51"/>
      <c r="U253" s="51"/>
    </row>
    <row r="254" spans="5:22" ht="58.5" customHeight="1" x14ac:dyDescent="0.3">
      <c r="E254" s="26" t="s">
        <v>771</v>
      </c>
      <c r="F254" s="97" t="s">
        <v>772</v>
      </c>
      <c r="G254" s="97"/>
      <c r="H254" s="97"/>
      <c r="I254" s="97"/>
      <c r="J254" s="95" t="s">
        <v>781</v>
      </c>
      <c r="K254" s="95"/>
      <c r="L254" s="95"/>
      <c r="M254" s="95"/>
    </row>
    <row r="260" spans="4:5" x14ac:dyDescent="0.3">
      <c r="D260" s="24" t="s">
        <v>910</v>
      </c>
    </row>
    <row r="262" spans="4:5" x14ac:dyDescent="0.3">
      <c r="E262" s="4" t="s">
        <v>897</v>
      </c>
    </row>
    <row r="263" spans="4:5" x14ac:dyDescent="0.3">
      <c r="E263" s="4"/>
    </row>
    <row r="264" spans="4:5" x14ac:dyDescent="0.3">
      <c r="E264" s="4" t="s">
        <v>911</v>
      </c>
    </row>
    <row r="265" spans="4:5" x14ac:dyDescent="0.3">
      <c r="E265" s="4" t="s">
        <v>912</v>
      </c>
    </row>
  </sheetData>
  <mergeCells count="27">
    <mergeCell ref="E79:R79"/>
    <mergeCell ref="F253:I253"/>
    <mergeCell ref="J253:M253"/>
    <mergeCell ref="F254:I254"/>
    <mergeCell ref="J254:M254"/>
    <mergeCell ref="Q250:V252"/>
    <mergeCell ref="F250:I250"/>
    <mergeCell ref="J250:M250"/>
    <mergeCell ref="F251:I251"/>
    <mergeCell ref="J251:M251"/>
    <mergeCell ref="F252:I252"/>
    <mergeCell ref="J252:M252"/>
    <mergeCell ref="D148:F148"/>
    <mergeCell ref="E17:H17"/>
    <mergeCell ref="E18:H18"/>
    <mergeCell ref="E19:H19"/>
    <mergeCell ref="E20:H20"/>
    <mergeCell ref="E21:H21"/>
    <mergeCell ref="E22:H22"/>
    <mergeCell ref="E23:H23"/>
    <mergeCell ref="I23:Q23"/>
    <mergeCell ref="I22:Q22"/>
    <mergeCell ref="I21:Q21"/>
    <mergeCell ref="I20:Q20"/>
    <mergeCell ref="I19:Q19"/>
    <mergeCell ref="I17:Q17"/>
    <mergeCell ref="I18:Q1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4" zoomScale="70" zoomScaleNormal="70" workbookViewId="0">
      <selection activeCell="I31" sqref="I31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274</v>
      </c>
    </row>
    <row r="4" spans="2:3" x14ac:dyDescent="0.3">
      <c r="C4" s="19" t="s">
        <v>278</v>
      </c>
    </row>
    <row r="5" spans="2:3" x14ac:dyDescent="0.3">
      <c r="C5" s="20" t="s">
        <v>277</v>
      </c>
    </row>
    <row r="7" spans="2:3" x14ac:dyDescent="0.3">
      <c r="C7" s="20" t="s">
        <v>299</v>
      </c>
    </row>
    <row r="8" spans="2:3" ht="7.5" customHeight="1" x14ac:dyDescent="0.3"/>
    <row r="9" spans="2:3" x14ac:dyDescent="0.3">
      <c r="C9" s="20" t="s">
        <v>300</v>
      </c>
    </row>
    <row r="10" spans="2:3" x14ac:dyDescent="0.3">
      <c r="C10" t="s">
        <v>301</v>
      </c>
    </row>
    <row r="11" spans="2:3" x14ac:dyDescent="0.3">
      <c r="C11" t="s">
        <v>302</v>
      </c>
    </row>
    <row r="12" spans="2:3" x14ac:dyDescent="0.3">
      <c r="C12" t="s">
        <v>303</v>
      </c>
    </row>
    <row r="13" spans="2:3" x14ac:dyDescent="0.3">
      <c r="C13" s="29" t="s">
        <v>306</v>
      </c>
    </row>
    <row r="35" spans="4:21" x14ac:dyDescent="0.3">
      <c r="D35" s="29" t="s">
        <v>306</v>
      </c>
    </row>
    <row r="37" spans="4:21" x14ac:dyDescent="0.3">
      <c r="E37" s="19" t="s">
        <v>202</v>
      </c>
    </row>
    <row r="38" spans="4:21" x14ac:dyDescent="0.3">
      <c r="E38" s="20" t="s">
        <v>313</v>
      </c>
    </row>
    <row r="39" spans="4:21" x14ac:dyDescent="0.3">
      <c r="E39" t="s">
        <v>314</v>
      </c>
    </row>
    <row r="41" spans="4:21" x14ac:dyDescent="0.3">
      <c r="E41" s="4" t="s">
        <v>231</v>
      </c>
    </row>
    <row r="42" spans="4:21" x14ac:dyDescent="0.3">
      <c r="E42" s="2" t="s">
        <v>232</v>
      </c>
    </row>
    <row r="43" spans="4:21" x14ac:dyDescent="0.3">
      <c r="E43" s="4" t="s">
        <v>233</v>
      </c>
      <c r="P43" s="32" t="s">
        <v>279</v>
      </c>
    </row>
    <row r="45" spans="4:21" ht="39.75" customHeight="1" x14ac:dyDescent="0.3">
      <c r="E45" s="85" t="s">
        <v>234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</row>
    <row r="47" spans="4:21" x14ac:dyDescent="0.3">
      <c r="E47" s="4" t="s">
        <v>235</v>
      </c>
    </row>
    <row r="48" spans="4:21" x14ac:dyDescent="0.3">
      <c r="E48" s="4"/>
    </row>
    <row r="58" spans="5:13" x14ac:dyDescent="0.3">
      <c r="E58" s="1" t="s">
        <v>236</v>
      </c>
    </row>
    <row r="59" spans="5:13" x14ac:dyDescent="0.3">
      <c r="E59" s="4" t="s">
        <v>237</v>
      </c>
      <c r="M59" s="32" t="s">
        <v>279</v>
      </c>
    </row>
    <row r="60" spans="5:13" x14ac:dyDescent="0.3">
      <c r="E60" s="4" t="s">
        <v>238</v>
      </c>
    </row>
    <row r="61" spans="5:13" x14ac:dyDescent="0.3">
      <c r="E61" s="4" t="s">
        <v>239</v>
      </c>
    </row>
    <row r="62" spans="5:13" x14ac:dyDescent="0.3">
      <c r="E62" s="4" t="s">
        <v>240</v>
      </c>
    </row>
    <row r="63" spans="5:13" x14ac:dyDescent="0.3">
      <c r="E63" s="4" t="s">
        <v>241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showGridLines="0" topLeftCell="A70" workbookViewId="0">
      <selection activeCell="I90" sqref="I90"/>
    </sheetView>
  </sheetViews>
  <sheetFormatPr defaultRowHeight="16.5" x14ac:dyDescent="0.3"/>
  <cols>
    <col min="2" max="4" width="4.75" customWidth="1"/>
  </cols>
  <sheetData>
    <row r="2" spans="2:3" ht="26.25" x14ac:dyDescent="0.3">
      <c r="B2" s="5">
        <v>2.2999999999999998</v>
      </c>
    </row>
    <row r="4" spans="2:3" x14ac:dyDescent="0.3">
      <c r="C4" s="19" t="s">
        <v>278</v>
      </c>
    </row>
    <row r="5" spans="2:3" x14ac:dyDescent="0.3">
      <c r="C5" s="20" t="s">
        <v>277</v>
      </c>
    </row>
    <row r="7" spans="2:3" x14ac:dyDescent="0.3">
      <c r="C7" s="20" t="s">
        <v>299</v>
      </c>
    </row>
    <row r="9" spans="2:3" x14ac:dyDescent="0.3">
      <c r="C9" s="20" t="s">
        <v>300</v>
      </c>
    </row>
    <row r="10" spans="2:3" x14ac:dyDescent="0.3">
      <c r="C10" t="s">
        <v>301</v>
      </c>
    </row>
    <row r="11" spans="2:3" x14ac:dyDescent="0.3">
      <c r="C11" t="s">
        <v>302</v>
      </c>
    </row>
    <row r="12" spans="2:3" x14ac:dyDescent="0.3">
      <c r="C12" t="s">
        <v>303</v>
      </c>
    </row>
    <row r="13" spans="2:3" x14ac:dyDescent="0.3">
      <c r="C13" s="29" t="s">
        <v>306</v>
      </c>
    </row>
    <row r="17" spans="3:13" x14ac:dyDescent="0.3">
      <c r="C17" s="19" t="s">
        <v>641</v>
      </c>
    </row>
    <row r="18" spans="3:13" x14ac:dyDescent="0.3">
      <c r="D18" t="s">
        <v>680</v>
      </c>
    </row>
    <row r="32" spans="3:13" x14ac:dyDescent="0.3">
      <c r="D32" s="19" t="s">
        <v>679</v>
      </c>
      <c r="M32" t="s">
        <v>667</v>
      </c>
    </row>
    <row r="33" spans="4:4" x14ac:dyDescent="0.3">
      <c r="D33" s="4" t="s">
        <v>636</v>
      </c>
    </row>
    <row r="35" spans="4:4" x14ac:dyDescent="0.3">
      <c r="D35" s="4" t="s">
        <v>671</v>
      </c>
    </row>
    <row r="36" spans="4:4" x14ac:dyDescent="0.3">
      <c r="D36" s="4" t="s">
        <v>672</v>
      </c>
    </row>
    <row r="37" spans="4:4" x14ac:dyDescent="0.3">
      <c r="D37" s="4" t="s">
        <v>673</v>
      </c>
    </row>
    <row r="38" spans="4:4" x14ac:dyDescent="0.3">
      <c r="D38" s="4" t="s">
        <v>674</v>
      </c>
    </row>
    <row r="39" spans="4:4" x14ac:dyDescent="0.3">
      <c r="D39" s="1" t="s">
        <v>675</v>
      </c>
    </row>
    <row r="40" spans="4:4" x14ac:dyDescent="0.3">
      <c r="D40" s="68" t="s">
        <v>676</v>
      </c>
    </row>
    <row r="41" spans="4:4" x14ac:dyDescent="0.3">
      <c r="D41" s="4" t="s">
        <v>677</v>
      </c>
    </row>
    <row r="42" spans="4:4" x14ac:dyDescent="0.3">
      <c r="D42" s="68" t="s">
        <v>678</v>
      </c>
    </row>
    <row r="59" spans="3:4" x14ac:dyDescent="0.3">
      <c r="C59" s="19" t="s">
        <v>655</v>
      </c>
    </row>
    <row r="61" spans="3:4" ht="20.25" x14ac:dyDescent="0.3">
      <c r="D61" s="71" t="s">
        <v>761</v>
      </c>
    </row>
    <row r="62" spans="3:4" ht="10.5" customHeight="1" x14ac:dyDescent="0.3"/>
    <row r="63" spans="3:4" x14ac:dyDescent="0.3">
      <c r="D63" s="19" t="s">
        <v>668</v>
      </c>
    </row>
    <row r="64" spans="3:4" x14ac:dyDescent="0.3">
      <c r="D64" s="20" t="s">
        <v>670</v>
      </c>
    </row>
    <row r="66" spans="4:13" x14ac:dyDescent="0.3">
      <c r="D66" t="s">
        <v>669</v>
      </c>
    </row>
    <row r="68" spans="4:13" x14ac:dyDescent="0.3">
      <c r="E68" s="19" t="s">
        <v>202</v>
      </c>
      <c r="M68" t="s">
        <v>667</v>
      </c>
    </row>
    <row r="69" spans="4:13" x14ac:dyDescent="0.3">
      <c r="E69" s="4" t="s">
        <v>656</v>
      </c>
    </row>
    <row r="71" spans="4:13" x14ac:dyDescent="0.3">
      <c r="E71" s="4" t="s">
        <v>657</v>
      </c>
    </row>
    <row r="72" spans="4:13" x14ac:dyDescent="0.3">
      <c r="E72" s="4" t="s">
        <v>662</v>
      </c>
    </row>
    <row r="74" spans="4:13" x14ac:dyDescent="0.3">
      <c r="E74" s="4" t="s">
        <v>658</v>
      </c>
    </row>
    <row r="76" spans="4:13" x14ac:dyDescent="0.3">
      <c r="E76" s="4" t="s">
        <v>659</v>
      </c>
    </row>
    <row r="77" spans="4:13" x14ac:dyDescent="0.3">
      <c r="E77" s="68" t="s">
        <v>660</v>
      </c>
    </row>
    <row r="78" spans="4:13" x14ac:dyDescent="0.3">
      <c r="E78" s="68" t="s">
        <v>661</v>
      </c>
    </row>
    <row r="85" spans="4:14" x14ac:dyDescent="0.3">
      <c r="D85" s="19" t="s">
        <v>682</v>
      </c>
    </row>
    <row r="87" spans="4:14" x14ac:dyDescent="0.3">
      <c r="D87" t="s">
        <v>683</v>
      </c>
    </row>
    <row r="88" spans="4:14" x14ac:dyDescent="0.3">
      <c r="D88" t="s">
        <v>684</v>
      </c>
    </row>
    <row r="89" spans="4:14" x14ac:dyDescent="0.3">
      <c r="D89" s="69" t="s">
        <v>685</v>
      </c>
    </row>
    <row r="91" spans="4:14" x14ac:dyDescent="0.3">
      <c r="E91" s="19" t="s">
        <v>202</v>
      </c>
      <c r="N91" t="s">
        <v>667</v>
      </c>
    </row>
    <row r="92" spans="4:14" x14ac:dyDescent="0.3">
      <c r="E92" s="4" t="s">
        <v>695</v>
      </c>
    </row>
    <row r="93" spans="4:14" x14ac:dyDescent="0.3">
      <c r="E93" s="4" t="s">
        <v>763</v>
      </c>
    </row>
    <row r="94" spans="4:14" x14ac:dyDescent="0.3">
      <c r="E94" s="4" t="s">
        <v>762</v>
      </c>
    </row>
    <row r="95" spans="4:14" x14ac:dyDescent="0.3">
      <c r="E95" s="4"/>
    </row>
    <row r="96" spans="4:14" x14ac:dyDescent="0.3">
      <c r="E96" s="4" t="s">
        <v>686</v>
      </c>
    </row>
    <row r="97" spans="5:5" x14ac:dyDescent="0.3">
      <c r="E97" s="4" t="s">
        <v>687</v>
      </c>
    </row>
    <row r="99" spans="5:5" x14ac:dyDescent="0.3">
      <c r="E99" s="4" t="s">
        <v>688</v>
      </c>
    </row>
    <row r="101" spans="5:5" x14ac:dyDescent="0.3">
      <c r="E101" s="4" t="s">
        <v>689</v>
      </c>
    </row>
    <row r="103" spans="5:5" x14ac:dyDescent="0.3">
      <c r="E103" s="4" t="s">
        <v>690</v>
      </c>
    </row>
    <row r="104" spans="5:5" x14ac:dyDescent="0.3">
      <c r="E104" s="4" t="s">
        <v>691</v>
      </c>
    </row>
    <row r="106" spans="5:5" x14ac:dyDescent="0.3">
      <c r="E106" s="4" t="s">
        <v>692</v>
      </c>
    </row>
    <row r="108" spans="5:5" x14ac:dyDescent="0.3">
      <c r="E108" s="2" t="s">
        <v>693</v>
      </c>
    </row>
    <row r="109" spans="5:5" x14ac:dyDescent="0.3">
      <c r="E109" s="4" t="s">
        <v>694</v>
      </c>
    </row>
    <row r="119" spans="5:5" x14ac:dyDescent="0.3">
      <c r="E119" s="70" t="s">
        <v>701</v>
      </c>
    </row>
    <row r="120" spans="5:5" x14ac:dyDescent="0.3">
      <c r="E120" t="s">
        <v>702</v>
      </c>
    </row>
    <row r="122" spans="5:5" x14ac:dyDescent="0.3">
      <c r="E122" s="4" t="s">
        <v>703</v>
      </c>
    </row>
    <row r="123" spans="5:5" x14ac:dyDescent="0.3">
      <c r="E123" s="4" t="s">
        <v>696</v>
      </c>
    </row>
    <row r="124" spans="5:5" x14ac:dyDescent="0.3">
      <c r="E124" s="68" t="s">
        <v>697</v>
      </c>
    </row>
    <row r="125" spans="5:5" x14ac:dyDescent="0.3">
      <c r="E125" s="4" t="s">
        <v>698</v>
      </c>
    </row>
    <row r="126" spans="5:5" x14ac:dyDescent="0.3">
      <c r="E126" s="68" t="s">
        <v>699</v>
      </c>
    </row>
    <row r="127" spans="5:5" x14ac:dyDescent="0.3">
      <c r="E127" s="4" t="s">
        <v>700</v>
      </c>
    </row>
    <row r="133" spans="5:5" x14ac:dyDescent="0.3">
      <c r="E133" t="s">
        <v>764</v>
      </c>
    </row>
    <row r="134" spans="5:5" x14ac:dyDescent="0.3">
      <c r="E134" t="s">
        <v>765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IA</vt:lpstr>
      <vt:lpstr>0.0</vt:lpstr>
      <vt:lpstr>1.2</vt:lpstr>
      <vt:lpstr>Sheet8</vt:lpstr>
      <vt:lpstr>1.3</vt:lpstr>
      <vt:lpstr>1.4</vt:lpstr>
      <vt:lpstr>1.5</vt:lpstr>
      <vt:lpstr>2.0</vt:lpstr>
      <vt:lpstr>2.3</vt:lpstr>
      <vt:lpstr>3.1</vt:lpstr>
      <vt:lpstr>3.2</vt:lpstr>
      <vt:lpstr>3.3</vt:lpstr>
      <vt:lpstr>3.4</vt:lpstr>
      <vt:lpstr>4.0</vt:lpstr>
      <vt:lpstr>source</vt:lpstr>
      <vt:lpstr>EDA Code</vt:lpstr>
      <vt:lpstr>Predict Code</vt:lpstr>
      <vt:lpstr>Sheet4</vt:lpstr>
      <vt:lpstr>Sheet1</vt:lpstr>
      <vt:lpstr>porto</vt:lpstr>
      <vt:lpstr>pima</vt:lpstr>
      <vt:lpstr>pip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2020-06-16T09:28:09Z</dcterms:modified>
</cp:coreProperties>
</file>